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comments3.xml" ContentType="application/vnd.openxmlformats-officedocument.spreadsheetml.comment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omments4.xml" ContentType="application/vnd.openxmlformats-officedocument.spreadsheetml.comments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egocios\canales tradicionales\Requerimiento Personal de Sucursales\FTE´s\FTE´s 2018\"/>
    </mc:Choice>
  </mc:AlternateContent>
  <bookViews>
    <workbookView xWindow="240" yWindow="15" windowWidth="15480" windowHeight="8190" tabRatio="881" firstSheet="2" activeTab="3"/>
  </bookViews>
  <sheets>
    <sheet name="Solic 2015" sheetId="10" state="hidden" r:id="rId1"/>
    <sheet name="RESUMEN" sheetId="23" state="hidden" r:id="rId2"/>
    <sheet name="COMP" sheetId="35" r:id="rId3"/>
    <sheet name="FTE´s 2018" sheetId="2" r:id="rId4"/>
    <sheet name="base de dato ej" sheetId="6" state="hidden" r:id="rId5"/>
    <sheet name="COMPARACIÓN" sheetId="34" r:id="rId6"/>
    <sheet name="RESUM" sheetId="14" r:id="rId7"/>
    <sheet name="DATA" sheetId="3" r:id="rId8"/>
    <sheet name="PuestoCconPool" sheetId="1" r:id="rId9"/>
    <sheet name="ABRIL" sheetId="4" state="hidden" r:id="rId10"/>
    <sheet name="MARZO" sheetId="5" state="hidden" r:id="rId11"/>
    <sheet name="ENERO" sheetId="12" state="hidden" r:id="rId12"/>
    <sheet name="ENERO 31" sheetId="16" state="hidden" r:id="rId13"/>
    <sheet name="FEBRERO 28" sheetId="13" state="hidden" r:id="rId14"/>
    <sheet name="MARZO 31" sheetId="15" state="hidden" r:id="rId15"/>
    <sheet name="ABRIL 30" sheetId="19" state="hidden" r:id="rId16"/>
    <sheet name="Vacantes" sheetId="28" r:id="rId17"/>
    <sheet name="MAYO 31" sheetId="18" state="hidden" r:id="rId18"/>
    <sheet name="JUNIO 30" sheetId="20" state="hidden" r:id="rId19"/>
    <sheet name="JULIO 31" sheetId="22" state="hidden" r:id="rId20"/>
    <sheet name="AGOSTO 31" sheetId="21" state="hidden" r:id="rId21"/>
    <sheet name="SEPT 30" sheetId="24" state="hidden" r:id="rId22"/>
    <sheet name="OCT 31" sheetId="25" state="hidden" r:id="rId23"/>
    <sheet name="NOV 30" sheetId="26" state="hidden" r:id="rId24"/>
    <sheet name="DIC 31" sheetId="27" r:id="rId25"/>
    <sheet name="ENERO 31´16" sheetId="30" r:id="rId26"/>
    <sheet name="enero no actualizado" sheetId="29" r:id="rId27"/>
  </sheets>
  <externalReferences>
    <externalReference r:id="rId28"/>
    <externalReference r:id="rId29"/>
    <externalReference r:id="rId30"/>
    <externalReference r:id="rId31"/>
    <externalReference r:id="rId32"/>
  </externalReferences>
  <definedNames>
    <definedName name="_xlnm._FilterDatabase" localSheetId="2" hidden="1">COMP!$A$1:$Z$1</definedName>
    <definedName name="_xlnm._FilterDatabase" localSheetId="5" hidden="1">COMPARACIÓN!$A$1:$Y$79</definedName>
    <definedName name="_xlnm._FilterDatabase" localSheetId="7" hidden="1">DATA!$A$1:$C$804</definedName>
    <definedName name="_xlnm._FilterDatabase" localSheetId="8" hidden="1">PuestoCconPool!$A$5:$P$893</definedName>
    <definedName name="BD">OFFSET([1]Data!$A$2,0,0,COUNTA([1]Data!$A$1:$A$65536),16)</definedName>
    <definedName name="ED" localSheetId="15" hidden="1">{#N/A,#N/A,FALSE,"PWS#1";#N/A,#N/A,FALSE,"WS#3";#N/A,#N/A,FALSE,"PWS#4";#N/A,#N/A,FALSE,"WS#4";#N/A,#N/A,FALSE,"PWS#5&amp;6";#N/A,#N/A,FALSE,"PWS#7";#N/A,#N/A,FALSE,"PWS#8";#N/A,#N/A,FALSE,"PWS#9";#N/A,#N/A,FALSE,"PWS#9a";#N/A,#N/A,FALSE,"PWS#10";#N/A,#N/A,FALSE,"PWS#11";#N/A,#N/A,FALSE,"PWS#12";#N/A,#N/A,FALSE,"PWS#13";#N/A,#N/A,FALSE,"PWS#14"}</definedName>
    <definedName name="ED" localSheetId="7" hidden="1">{#N/A,#N/A,FALSE,"PWS#1";#N/A,#N/A,FALSE,"WS#3";#N/A,#N/A,FALSE,"PWS#4";#N/A,#N/A,FALSE,"WS#4";#N/A,#N/A,FALSE,"PWS#5&amp;6";#N/A,#N/A,FALSE,"PWS#7";#N/A,#N/A,FALSE,"PWS#8";#N/A,#N/A,FALSE,"PWS#9";#N/A,#N/A,FALSE,"PWS#9a";#N/A,#N/A,FALSE,"PWS#10";#N/A,#N/A,FALSE,"PWS#11";#N/A,#N/A,FALSE,"PWS#12";#N/A,#N/A,FALSE,"PWS#13";#N/A,#N/A,FALSE,"PWS#14"}</definedName>
    <definedName name="ED" localSheetId="25" hidden="1">{#N/A,#N/A,FALSE,"PWS#1";#N/A,#N/A,FALSE,"WS#3";#N/A,#N/A,FALSE,"PWS#4";#N/A,#N/A,FALSE,"WS#4";#N/A,#N/A,FALSE,"PWS#5&amp;6";#N/A,#N/A,FALSE,"PWS#7";#N/A,#N/A,FALSE,"PWS#8";#N/A,#N/A,FALSE,"PWS#9";#N/A,#N/A,FALSE,"PWS#9a";#N/A,#N/A,FALSE,"PWS#10";#N/A,#N/A,FALSE,"PWS#11";#N/A,#N/A,FALSE,"PWS#12";#N/A,#N/A,FALSE,"PWS#13";#N/A,#N/A,FALSE,"PWS#14"}</definedName>
    <definedName name="ED" localSheetId="19" hidden="1">{#N/A,#N/A,FALSE,"PWS#1";#N/A,#N/A,FALSE,"WS#3";#N/A,#N/A,FALSE,"PWS#4";#N/A,#N/A,FALSE,"WS#4";#N/A,#N/A,FALSE,"PWS#5&amp;6";#N/A,#N/A,FALSE,"PWS#7";#N/A,#N/A,FALSE,"PWS#8";#N/A,#N/A,FALSE,"PWS#9";#N/A,#N/A,FALSE,"PWS#9a";#N/A,#N/A,FALSE,"PWS#10";#N/A,#N/A,FALSE,"PWS#11";#N/A,#N/A,FALSE,"PWS#12";#N/A,#N/A,FALSE,"PWS#13";#N/A,#N/A,FALSE,"PWS#14"}</definedName>
    <definedName name="ED" localSheetId="16" hidden="1">{#N/A,#N/A,FALSE,"PWS#1";#N/A,#N/A,FALSE,"WS#3";#N/A,#N/A,FALSE,"PWS#4";#N/A,#N/A,FALSE,"WS#4";#N/A,#N/A,FALSE,"PWS#5&amp;6";#N/A,#N/A,FALSE,"PWS#7";#N/A,#N/A,FALSE,"PWS#8";#N/A,#N/A,FALSE,"PWS#9";#N/A,#N/A,FALSE,"PWS#9a";#N/A,#N/A,FALSE,"PWS#10";#N/A,#N/A,FALSE,"PWS#11";#N/A,#N/A,FALSE,"PWS#12";#N/A,#N/A,FALSE,"PWS#13";#N/A,#N/A,FALSE,"PWS#14"}</definedName>
    <definedName name="ED" hidden="1">{#N/A,#N/A,FALSE,"PWS#1";#N/A,#N/A,FALSE,"WS#3";#N/A,#N/A,FALSE,"PWS#4";#N/A,#N/A,FALSE,"WS#4";#N/A,#N/A,FALSE,"PWS#5&amp;6";#N/A,#N/A,FALSE,"PWS#7";#N/A,#N/A,FALSE,"PWS#8";#N/A,#N/A,FALSE,"PWS#9";#N/A,#N/A,FALSE,"PWS#9a";#N/A,#N/A,FALSE,"PWS#10";#N/A,#N/A,FALSE,"PWS#11";#N/A,#N/A,FALSE,"PWS#12";#N/A,#N/A,FALSE,"PWS#13";#N/A,#N/A,FALSE,"PWS#14"}</definedName>
    <definedName name="edo" localSheetId="15" hidden="1">{#N/A,#N/A,FALSE,"PWS#1";#N/A,#N/A,FALSE,"WS#3";#N/A,#N/A,FALSE,"PWS#4";#N/A,#N/A,FALSE,"WS#4";#N/A,#N/A,FALSE,"PWS#5&amp;6";#N/A,#N/A,FALSE,"PWS#7";#N/A,#N/A,FALSE,"PWS#8";#N/A,#N/A,FALSE,"PWS#9";#N/A,#N/A,FALSE,"PWS#9a";#N/A,#N/A,FALSE,"PWS#10";#N/A,#N/A,FALSE,"PWS#11";#N/A,#N/A,FALSE,"PWS#12";#N/A,#N/A,FALSE,"PWS#13";#N/A,#N/A,FALSE,"PWS#14"}</definedName>
    <definedName name="edo" localSheetId="7" hidden="1">{#N/A,#N/A,FALSE,"PWS#1";#N/A,#N/A,FALSE,"WS#3";#N/A,#N/A,FALSE,"PWS#4";#N/A,#N/A,FALSE,"WS#4";#N/A,#N/A,FALSE,"PWS#5&amp;6";#N/A,#N/A,FALSE,"PWS#7";#N/A,#N/A,FALSE,"PWS#8";#N/A,#N/A,FALSE,"PWS#9";#N/A,#N/A,FALSE,"PWS#9a";#N/A,#N/A,FALSE,"PWS#10";#N/A,#N/A,FALSE,"PWS#11";#N/A,#N/A,FALSE,"PWS#12";#N/A,#N/A,FALSE,"PWS#13";#N/A,#N/A,FALSE,"PWS#14"}</definedName>
    <definedName name="edo" localSheetId="25" hidden="1">{#N/A,#N/A,FALSE,"PWS#1";#N/A,#N/A,FALSE,"WS#3";#N/A,#N/A,FALSE,"PWS#4";#N/A,#N/A,FALSE,"WS#4";#N/A,#N/A,FALSE,"PWS#5&amp;6";#N/A,#N/A,FALSE,"PWS#7";#N/A,#N/A,FALSE,"PWS#8";#N/A,#N/A,FALSE,"PWS#9";#N/A,#N/A,FALSE,"PWS#9a";#N/A,#N/A,FALSE,"PWS#10";#N/A,#N/A,FALSE,"PWS#11";#N/A,#N/A,FALSE,"PWS#12";#N/A,#N/A,FALSE,"PWS#13";#N/A,#N/A,FALSE,"PWS#14"}</definedName>
    <definedName name="edo" localSheetId="19" hidden="1">{#N/A,#N/A,FALSE,"PWS#1";#N/A,#N/A,FALSE,"WS#3";#N/A,#N/A,FALSE,"PWS#4";#N/A,#N/A,FALSE,"WS#4";#N/A,#N/A,FALSE,"PWS#5&amp;6";#N/A,#N/A,FALSE,"PWS#7";#N/A,#N/A,FALSE,"PWS#8";#N/A,#N/A,FALSE,"PWS#9";#N/A,#N/A,FALSE,"PWS#9a";#N/A,#N/A,FALSE,"PWS#10";#N/A,#N/A,FALSE,"PWS#11";#N/A,#N/A,FALSE,"PWS#12";#N/A,#N/A,FALSE,"PWS#13";#N/A,#N/A,FALSE,"PWS#14"}</definedName>
    <definedName name="edo" localSheetId="16" hidden="1">{#N/A,#N/A,FALSE,"PWS#1";#N/A,#N/A,FALSE,"WS#3";#N/A,#N/A,FALSE,"PWS#4";#N/A,#N/A,FALSE,"WS#4";#N/A,#N/A,FALSE,"PWS#5&amp;6";#N/A,#N/A,FALSE,"PWS#7";#N/A,#N/A,FALSE,"PWS#8";#N/A,#N/A,FALSE,"PWS#9";#N/A,#N/A,FALSE,"PWS#9a";#N/A,#N/A,FALSE,"PWS#10";#N/A,#N/A,FALSE,"PWS#11";#N/A,#N/A,FALSE,"PWS#12";#N/A,#N/A,FALSE,"PWS#13";#N/A,#N/A,FALSE,"PWS#14"}</definedName>
    <definedName name="edo" hidden="1">{#N/A,#N/A,FALSE,"PWS#1";#N/A,#N/A,FALSE,"WS#3";#N/A,#N/A,FALSE,"PWS#4";#N/A,#N/A,FALSE,"WS#4";#N/A,#N/A,FALSE,"PWS#5&amp;6";#N/A,#N/A,FALSE,"PWS#7";#N/A,#N/A,FALSE,"PWS#8";#N/A,#N/A,FALSE,"PWS#9";#N/A,#N/A,FALSE,"PWS#9a";#N/A,#N/A,FALSE,"PWS#10";#N/A,#N/A,FALSE,"PWS#11";#N/A,#N/A,FALSE,"PWS#12";#N/A,#N/A,FALSE,"PWS#13";#N/A,#N/A,FALSE,"PWS#14"}</definedName>
    <definedName name="HOY">[2]Sucursales!$CA$1</definedName>
    <definedName name="ID">OFFSET([1]Data!$B$2,0,0,COUNTA([1]Data!$B$1:$B$65536),1)</definedName>
    <definedName name="INGLES">[2]TABLA!$P$1:$P$5</definedName>
    <definedName name="Loc">OFFSET([1]Data!$B$2,0,0,COUNTA([1]Data!$B$1:$B$65536),1)</definedName>
    <definedName name="POOL">[2]TABLA!$L$1:$L$6</definedName>
    <definedName name="PSWFormList_1" localSheetId="15" hidden="1">[0]!List_fch</definedName>
    <definedName name="PSWFormList_1" localSheetId="20" hidden="1">[0]!List_fch</definedName>
    <definedName name="PSWFormList_1" localSheetId="7" hidden="1">[0]!List_fch</definedName>
    <definedName name="PSWFormList_1" localSheetId="24" hidden="1">[0]!List_fch</definedName>
    <definedName name="PSWFormList_1" localSheetId="12" hidden="1">[0]!List_fch</definedName>
    <definedName name="PSWFormList_1" localSheetId="25" hidden="1">[0]!List_fch</definedName>
    <definedName name="PSWFormList_1" localSheetId="26" hidden="1">[0]!List_fch</definedName>
    <definedName name="PSWFormList_1" localSheetId="19" hidden="1">[0]!List_fch</definedName>
    <definedName name="PSWFormList_1" localSheetId="18" hidden="1">[0]!List_fch</definedName>
    <definedName name="PSWFormList_1" localSheetId="14" hidden="1">[0]!List_fch</definedName>
    <definedName name="PSWFormList_1" localSheetId="17" hidden="1">[0]!List_fch</definedName>
    <definedName name="PSWFormList_1" localSheetId="23" hidden="1">[0]!List_fch</definedName>
    <definedName name="PSWFormList_1" localSheetId="22" hidden="1">[0]!List_fch</definedName>
    <definedName name="PSWFormList_1" localSheetId="21" hidden="1">[0]!List_fch</definedName>
    <definedName name="PSWFormList_1" localSheetId="16" hidden="1">[0]!List_fch</definedName>
    <definedName name="PSWFormList_1" hidden="1">[0]!List_fch</definedName>
    <definedName name="PSWFormList_3" localSheetId="15" hidden="1">[0]!List_fch</definedName>
    <definedName name="PSWFormList_3" localSheetId="20" hidden="1">[0]!List_fch</definedName>
    <definedName name="PSWFormList_3" localSheetId="7" hidden="1">[0]!List_fch</definedName>
    <definedName name="PSWFormList_3" localSheetId="24" hidden="1">[0]!List_fch</definedName>
    <definedName name="PSWFormList_3" localSheetId="12" hidden="1">[0]!List_fch</definedName>
    <definedName name="PSWFormList_3" localSheetId="25" hidden="1">[0]!List_fch</definedName>
    <definedName name="PSWFormList_3" localSheetId="26" hidden="1">[0]!List_fch</definedName>
    <definedName name="PSWFormList_3" localSheetId="19" hidden="1">[0]!List_fch</definedName>
    <definedName name="PSWFormList_3" localSheetId="18" hidden="1">[0]!List_fch</definedName>
    <definedName name="PSWFormList_3" localSheetId="14" hidden="1">[0]!List_fch</definedName>
    <definedName name="PSWFormList_3" localSheetId="17" hidden="1">[0]!List_fch</definedName>
    <definedName name="PSWFormList_3" localSheetId="23" hidden="1">[0]!List_fch</definedName>
    <definedName name="PSWFormList_3" localSheetId="22" hidden="1">[0]!List_fch</definedName>
    <definedName name="PSWFormList_3" localSheetId="21" hidden="1">[0]!List_fch</definedName>
    <definedName name="PSWFormList_3" localSheetId="16" hidden="1">[0]!List_fch</definedName>
    <definedName name="PSWFormList_3" hidden="1">[0]!List_fch</definedName>
    <definedName name="Sucursal" localSheetId="7">[3]Sucursales!$A$1:$A$63</definedName>
    <definedName name="Sucursal" localSheetId="3">[3]Sucursales!$A$1:$A$63</definedName>
    <definedName name="Sucursal">[4]Sucursales!$A$1:$A$63</definedName>
    <definedName name="SUCURSALES1">[5]Hoja1!$L$3:$L$65</definedName>
    <definedName name="TABLA" localSheetId="15">#REF!</definedName>
    <definedName name="TABLA" localSheetId="20">#REF!</definedName>
    <definedName name="TABLA" localSheetId="24">#REF!</definedName>
    <definedName name="TABLA" localSheetId="12">#REF!</definedName>
    <definedName name="TABLA" localSheetId="25">#REF!</definedName>
    <definedName name="TABLA" localSheetId="26">#REF!</definedName>
    <definedName name="TABLA" localSheetId="19">#REF!</definedName>
    <definedName name="TABLA" localSheetId="18">#REF!</definedName>
    <definedName name="TABLA" localSheetId="14">#REF!</definedName>
    <definedName name="TABLA" localSheetId="17">#REF!</definedName>
    <definedName name="TABLA" localSheetId="23">#REF!</definedName>
    <definedName name="TABLA" localSheetId="22">#REF!</definedName>
    <definedName name="TABLA" localSheetId="21">#REF!</definedName>
    <definedName name="TABLA">#REF!</definedName>
    <definedName name="_xlnm.Print_Titles" localSheetId="3">'FTE´s 2018'!$B:$C</definedName>
    <definedName name="_xlnm.Print_Titles" localSheetId="8">PuestoCconPool!$A:$A</definedName>
    <definedName name="wrn.CONV.." localSheetId="15" hidden="1">{#N/A,#N/A,FALSE,"PWS#1";#N/A,#N/A,FALSE,"WS#3";#N/A,#N/A,FALSE,"PWS#4";#N/A,#N/A,FALSE,"WS#4";#N/A,#N/A,FALSE,"PWS#5&amp;6";#N/A,#N/A,FALSE,"PWS#7";#N/A,#N/A,FALSE,"PWS#8";#N/A,#N/A,FALSE,"PWS#9";#N/A,#N/A,FALSE,"PWS#9a";#N/A,#N/A,FALSE,"PWS#10";#N/A,#N/A,FALSE,"PWS#11";#N/A,#N/A,FALSE,"PWS#12";#N/A,#N/A,FALSE,"PWS#13";#N/A,#N/A,FALSE,"PWS#14"}</definedName>
    <definedName name="wrn.CONV.." localSheetId="7" hidden="1">{#N/A,#N/A,FALSE,"PWS#1";#N/A,#N/A,FALSE,"WS#3";#N/A,#N/A,FALSE,"PWS#4";#N/A,#N/A,FALSE,"WS#4";#N/A,#N/A,FALSE,"PWS#5&amp;6";#N/A,#N/A,FALSE,"PWS#7";#N/A,#N/A,FALSE,"PWS#8";#N/A,#N/A,FALSE,"PWS#9";#N/A,#N/A,FALSE,"PWS#9a";#N/A,#N/A,FALSE,"PWS#10";#N/A,#N/A,FALSE,"PWS#11";#N/A,#N/A,FALSE,"PWS#12";#N/A,#N/A,FALSE,"PWS#13";#N/A,#N/A,FALSE,"PWS#14"}</definedName>
    <definedName name="wrn.CONV.." localSheetId="25" hidden="1">{#N/A,#N/A,FALSE,"PWS#1";#N/A,#N/A,FALSE,"WS#3";#N/A,#N/A,FALSE,"PWS#4";#N/A,#N/A,FALSE,"WS#4";#N/A,#N/A,FALSE,"PWS#5&amp;6";#N/A,#N/A,FALSE,"PWS#7";#N/A,#N/A,FALSE,"PWS#8";#N/A,#N/A,FALSE,"PWS#9";#N/A,#N/A,FALSE,"PWS#9a";#N/A,#N/A,FALSE,"PWS#10";#N/A,#N/A,FALSE,"PWS#11";#N/A,#N/A,FALSE,"PWS#12";#N/A,#N/A,FALSE,"PWS#13";#N/A,#N/A,FALSE,"PWS#14"}</definedName>
    <definedName name="wrn.CONV.." localSheetId="19" hidden="1">{#N/A,#N/A,FALSE,"PWS#1";#N/A,#N/A,FALSE,"WS#3";#N/A,#N/A,FALSE,"PWS#4";#N/A,#N/A,FALSE,"WS#4";#N/A,#N/A,FALSE,"PWS#5&amp;6";#N/A,#N/A,FALSE,"PWS#7";#N/A,#N/A,FALSE,"PWS#8";#N/A,#N/A,FALSE,"PWS#9";#N/A,#N/A,FALSE,"PWS#9a";#N/A,#N/A,FALSE,"PWS#10";#N/A,#N/A,FALSE,"PWS#11";#N/A,#N/A,FALSE,"PWS#12";#N/A,#N/A,FALSE,"PWS#13";#N/A,#N/A,FALSE,"PWS#14"}</definedName>
    <definedName name="wrn.CONV.." localSheetId="16" hidden="1">{#N/A,#N/A,FALSE,"PWS#1";#N/A,#N/A,FALSE,"WS#3";#N/A,#N/A,FALSE,"PWS#4";#N/A,#N/A,FALSE,"WS#4";#N/A,#N/A,FALSE,"PWS#5&amp;6";#N/A,#N/A,FALSE,"PWS#7";#N/A,#N/A,FALSE,"PWS#8";#N/A,#N/A,FALSE,"PWS#9";#N/A,#N/A,FALSE,"PWS#9a";#N/A,#N/A,FALSE,"PWS#10";#N/A,#N/A,FALSE,"PWS#11";#N/A,#N/A,FALSE,"PWS#12";#N/A,#N/A,FALSE,"PWS#13";#N/A,#N/A,FALSE,"PWS#14"}</definedName>
    <definedName name="wrn.CONV.." hidden="1">{#N/A,#N/A,FALSE,"PWS#1";#N/A,#N/A,FALSE,"WS#3";#N/A,#N/A,FALSE,"PWS#4";#N/A,#N/A,FALSE,"WS#4";#N/A,#N/A,FALSE,"PWS#5&amp;6";#N/A,#N/A,FALSE,"PWS#7";#N/A,#N/A,FALSE,"PWS#8";#N/A,#N/A,FALSE,"PWS#9";#N/A,#N/A,FALSE,"PWS#9a";#N/A,#N/A,FALSE,"PWS#10";#N/A,#N/A,FALSE,"PWS#11";#N/A,#N/A,FALSE,"PWS#12";#N/A,#N/A,FALSE,"PWS#13";#N/A,#N/A,FALSE,"PWS#14"}</definedName>
  </definedNames>
  <calcPr calcId="152511"/>
  <pivotCaches>
    <pivotCache cacheId="4" r:id="rId33"/>
    <pivotCache cacheId="5" r:id="rId34"/>
    <pivotCache cacheId="6" r:id="rId35"/>
    <pivotCache cacheId="7" r:id="rId36"/>
    <pivotCache cacheId="8" r:id="rId37"/>
    <pivotCache cacheId="9" r:id="rId38"/>
    <pivotCache cacheId="10" r:id="rId39"/>
  </pivotCaches>
</workbook>
</file>

<file path=xl/calcChain.xml><?xml version="1.0" encoding="utf-8"?>
<calcChain xmlns="http://schemas.openxmlformats.org/spreadsheetml/2006/main">
  <c r="H80" i="35" l="1"/>
  <c r="G80" i="35"/>
  <c r="F80" i="35"/>
  <c r="X79" i="35"/>
  <c r="K80" i="35" s="1"/>
  <c r="W79" i="35"/>
  <c r="V79" i="35"/>
  <c r="I80" i="35" s="1"/>
  <c r="U79" i="35"/>
  <c r="T79" i="35"/>
  <c r="S79" i="35"/>
  <c r="R79" i="35"/>
  <c r="Q79" i="35"/>
  <c r="P79" i="35"/>
  <c r="C80" i="35" s="1"/>
  <c r="O79" i="35"/>
  <c r="M79" i="35"/>
  <c r="K79" i="35"/>
  <c r="J79" i="35"/>
  <c r="J80" i="35" s="1"/>
  <c r="I79" i="35"/>
  <c r="H79" i="35"/>
  <c r="G79" i="35"/>
  <c r="F79" i="35"/>
  <c r="E79" i="35"/>
  <c r="E80" i="35" s="1"/>
  <c r="D79" i="35"/>
  <c r="D80" i="35" s="1"/>
  <c r="C79" i="35"/>
  <c r="B79" i="35"/>
  <c r="B80" i="35" s="1"/>
  <c r="Y78" i="35"/>
  <c r="M78" i="35"/>
  <c r="L78" i="35"/>
  <c r="Y77" i="35"/>
  <c r="M77" i="35"/>
  <c r="L77" i="35"/>
  <c r="Y76" i="35"/>
  <c r="M76" i="35"/>
  <c r="L76" i="35"/>
  <c r="Y75" i="35"/>
  <c r="M75" i="35"/>
  <c r="L75" i="35"/>
  <c r="Y74" i="35"/>
  <c r="M74" i="35"/>
  <c r="L74" i="35"/>
  <c r="Y73" i="35"/>
  <c r="M73" i="35"/>
  <c r="L73" i="35"/>
  <c r="Y72" i="35"/>
  <c r="M72" i="35"/>
  <c r="L72" i="35"/>
  <c r="Y71" i="35"/>
  <c r="M71" i="35"/>
  <c r="L71" i="35"/>
  <c r="Y70" i="35"/>
  <c r="M70" i="35"/>
  <c r="L70" i="35"/>
  <c r="Y69" i="35"/>
  <c r="M69" i="35"/>
  <c r="L69" i="35"/>
  <c r="Y68" i="35"/>
  <c r="M68" i="35"/>
  <c r="L68" i="35"/>
  <c r="Y67" i="35"/>
  <c r="M67" i="35"/>
  <c r="L67" i="35"/>
  <c r="Y66" i="35"/>
  <c r="M66" i="35"/>
  <c r="L66" i="35"/>
  <c r="Y65" i="35"/>
  <c r="M65" i="35"/>
  <c r="L65" i="35"/>
  <c r="Y64" i="35"/>
  <c r="M64" i="35"/>
  <c r="L64" i="35"/>
  <c r="Y63" i="35"/>
  <c r="M63" i="35"/>
  <c r="L63" i="35"/>
  <c r="Y62" i="35"/>
  <c r="M62" i="35"/>
  <c r="L62" i="35"/>
  <c r="Y61" i="35"/>
  <c r="M61" i="35"/>
  <c r="L61" i="35"/>
  <c r="Y60" i="35"/>
  <c r="M60" i="35"/>
  <c r="L60" i="35"/>
  <c r="Y59" i="35"/>
  <c r="M59" i="35"/>
  <c r="L59" i="35"/>
  <c r="Y58" i="35"/>
  <c r="M58" i="35"/>
  <c r="L58" i="35"/>
  <c r="Y57" i="35"/>
  <c r="M57" i="35"/>
  <c r="L57" i="35"/>
  <c r="Y56" i="35"/>
  <c r="M56" i="35"/>
  <c r="L56" i="35"/>
  <c r="Y55" i="35"/>
  <c r="M55" i="35"/>
  <c r="L55" i="35"/>
  <c r="Y54" i="35"/>
  <c r="M54" i="35"/>
  <c r="L54" i="35"/>
  <c r="Y53" i="35"/>
  <c r="M53" i="35"/>
  <c r="L53" i="35"/>
  <c r="Y52" i="35"/>
  <c r="M52" i="35"/>
  <c r="L52" i="35"/>
  <c r="Y51" i="35"/>
  <c r="M51" i="35"/>
  <c r="L51" i="35"/>
  <c r="Y50" i="35"/>
  <c r="M50" i="35"/>
  <c r="L50" i="35"/>
  <c r="Y49" i="35"/>
  <c r="M49" i="35"/>
  <c r="L49" i="35"/>
  <c r="Y48" i="35"/>
  <c r="M48" i="35"/>
  <c r="L48" i="35"/>
  <c r="Y47" i="35"/>
  <c r="M47" i="35"/>
  <c r="L47" i="35"/>
  <c r="Y46" i="35"/>
  <c r="M46" i="35"/>
  <c r="L46" i="35"/>
  <c r="Y45" i="35"/>
  <c r="M45" i="35"/>
  <c r="L45" i="35"/>
  <c r="Y44" i="35"/>
  <c r="M44" i="35"/>
  <c r="L44" i="35"/>
  <c r="Y43" i="35"/>
  <c r="M43" i="35"/>
  <c r="L43" i="35"/>
  <c r="Y42" i="35"/>
  <c r="M42" i="35"/>
  <c r="L42" i="35"/>
  <c r="Y41" i="35"/>
  <c r="M41" i="35"/>
  <c r="L41" i="35"/>
  <c r="Y40" i="35"/>
  <c r="M40" i="35"/>
  <c r="L40" i="35"/>
  <c r="Y39" i="35"/>
  <c r="M39" i="35"/>
  <c r="L39" i="35"/>
  <c r="Y38" i="35"/>
  <c r="M38" i="35"/>
  <c r="L38" i="35"/>
  <c r="Y37" i="35"/>
  <c r="M37" i="35"/>
  <c r="L37" i="35"/>
  <c r="Y36" i="35"/>
  <c r="M36" i="35"/>
  <c r="L36" i="35"/>
  <c r="Y35" i="35"/>
  <c r="M35" i="35"/>
  <c r="L35" i="35"/>
  <c r="Y34" i="35"/>
  <c r="M34" i="35"/>
  <c r="L34" i="35"/>
  <c r="Y33" i="35"/>
  <c r="M33" i="35"/>
  <c r="L33" i="35"/>
  <c r="Y32" i="35"/>
  <c r="M32" i="35"/>
  <c r="L32" i="35"/>
  <c r="Y31" i="35"/>
  <c r="M31" i="35"/>
  <c r="L31" i="35"/>
  <c r="Y30" i="35"/>
  <c r="M30" i="35"/>
  <c r="L30" i="35"/>
  <c r="Y29" i="35"/>
  <c r="M29" i="35"/>
  <c r="L29" i="35"/>
  <c r="Y28" i="35"/>
  <c r="M28" i="35"/>
  <c r="L28" i="35"/>
  <c r="Y27" i="35"/>
  <c r="M27" i="35"/>
  <c r="L27" i="35"/>
  <c r="Y26" i="35"/>
  <c r="M26" i="35"/>
  <c r="L26" i="35"/>
  <c r="Y25" i="35"/>
  <c r="M25" i="35"/>
  <c r="L25" i="35"/>
  <c r="Y24" i="35"/>
  <c r="M24" i="35"/>
  <c r="L24" i="35"/>
  <c r="Y23" i="35"/>
  <c r="M23" i="35"/>
  <c r="L23" i="35"/>
  <c r="Y22" i="35"/>
  <c r="M22" i="35"/>
  <c r="L22" i="35"/>
  <c r="Y21" i="35"/>
  <c r="M21" i="35"/>
  <c r="L21" i="35"/>
  <c r="Y20" i="35"/>
  <c r="M20" i="35"/>
  <c r="L20" i="35"/>
  <c r="Y19" i="35"/>
  <c r="M19" i="35"/>
  <c r="L19" i="35"/>
  <c r="Y18" i="35"/>
  <c r="M18" i="35"/>
  <c r="L18" i="35"/>
  <c r="Y17" i="35"/>
  <c r="M17" i="35"/>
  <c r="L17" i="35"/>
  <c r="Y16" i="35"/>
  <c r="M16" i="35"/>
  <c r="L16" i="35"/>
  <c r="Y15" i="35"/>
  <c r="M15" i="35"/>
  <c r="L15" i="35"/>
  <c r="Y14" i="35"/>
  <c r="M14" i="35"/>
  <c r="L14" i="35"/>
  <c r="Y13" i="35"/>
  <c r="M13" i="35"/>
  <c r="L13" i="35"/>
  <c r="Y12" i="35"/>
  <c r="M12" i="35"/>
  <c r="L12" i="35"/>
  <c r="Y11" i="35"/>
  <c r="M11" i="35"/>
  <c r="L11" i="35"/>
  <c r="Y10" i="35"/>
  <c r="M10" i="35"/>
  <c r="L10" i="35"/>
  <c r="Y9" i="35"/>
  <c r="M9" i="35"/>
  <c r="L9" i="35"/>
  <c r="Y8" i="35"/>
  <c r="M8" i="35"/>
  <c r="L8" i="35"/>
  <c r="Y7" i="35"/>
  <c r="M7" i="35"/>
  <c r="L7" i="35"/>
  <c r="Y6" i="35"/>
  <c r="M6" i="35"/>
  <c r="L6" i="35"/>
  <c r="Y5" i="35"/>
  <c r="M5" i="35"/>
  <c r="L5" i="35"/>
  <c r="Y4" i="35"/>
  <c r="M4" i="35"/>
  <c r="L4" i="35"/>
  <c r="Y3" i="35"/>
  <c r="M3" i="35"/>
  <c r="L3" i="35"/>
  <c r="L79" i="35" s="1"/>
  <c r="Y2" i="35"/>
  <c r="Y79" i="35" s="1"/>
  <c r="M2" i="35"/>
  <c r="L2" i="35"/>
  <c r="CM19" i="2"/>
  <c r="CC13" i="2"/>
  <c r="CD3" i="2"/>
  <c r="CD4" i="2"/>
  <c r="CD5" i="2"/>
  <c r="CD6" i="2"/>
  <c r="CD7" i="2"/>
  <c r="CD8" i="2"/>
  <c r="CD9" i="2"/>
  <c r="CD10" i="2"/>
  <c r="CD11" i="2"/>
  <c r="CD12" i="2"/>
  <c r="CH13" i="2"/>
  <c r="CD13" i="2"/>
  <c r="BE13" i="2"/>
  <c r="M84" i="35" l="1"/>
  <c r="L80" i="35"/>
  <c r="M85" i="34" l="1"/>
  <c r="M84" i="34"/>
  <c r="M83" i="34"/>
  <c r="M82" i="34"/>
  <c r="X79" i="34"/>
  <c r="W79" i="34"/>
  <c r="V79" i="34"/>
  <c r="U79" i="34"/>
  <c r="T79" i="34"/>
  <c r="S79" i="34"/>
  <c r="R79" i="34"/>
  <c r="Q79" i="34"/>
  <c r="P79" i="34"/>
  <c r="O79" i="34"/>
  <c r="K79" i="34"/>
  <c r="J79" i="34"/>
  <c r="I79" i="34"/>
  <c r="H79" i="34"/>
  <c r="G79" i="34"/>
  <c r="F79" i="34"/>
  <c r="E79" i="34"/>
  <c r="D79" i="34"/>
  <c r="C79" i="34"/>
  <c r="B79" i="34"/>
  <c r="M79" i="34" s="1"/>
  <c r="Y78" i="34"/>
  <c r="M78" i="34"/>
  <c r="L78" i="34"/>
  <c r="Y77" i="34"/>
  <c r="M77" i="34"/>
  <c r="L77" i="34"/>
  <c r="Y76" i="34"/>
  <c r="M76" i="34"/>
  <c r="L76" i="34"/>
  <c r="Y75" i="34"/>
  <c r="M75" i="34"/>
  <c r="L75" i="34"/>
  <c r="Y74" i="34"/>
  <c r="M74" i="34"/>
  <c r="L74" i="34"/>
  <c r="Y73" i="34"/>
  <c r="M73" i="34"/>
  <c r="L73" i="34"/>
  <c r="Y72" i="34"/>
  <c r="M72" i="34"/>
  <c r="L72" i="34"/>
  <c r="Y71" i="34"/>
  <c r="M71" i="34"/>
  <c r="L71" i="34"/>
  <c r="Y70" i="34"/>
  <c r="M70" i="34"/>
  <c r="L70" i="34"/>
  <c r="Y69" i="34"/>
  <c r="M69" i="34"/>
  <c r="L69" i="34"/>
  <c r="Y68" i="34"/>
  <c r="M68" i="34"/>
  <c r="L68" i="34"/>
  <c r="Y67" i="34"/>
  <c r="M67" i="34"/>
  <c r="L67" i="34"/>
  <c r="Y66" i="34"/>
  <c r="M66" i="34"/>
  <c r="L66" i="34"/>
  <c r="Y65" i="34"/>
  <c r="M65" i="34"/>
  <c r="L65" i="34"/>
  <c r="Y64" i="34"/>
  <c r="M64" i="34"/>
  <c r="L64" i="34"/>
  <c r="Y63" i="34"/>
  <c r="M63" i="34"/>
  <c r="L63" i="34"/>
  <c r="Y62" i="34"/>
  <c r="M62" i="34"/>
  <c r="L62" i="34"/>
  <c r="Y61" i="34"/>
  <c r="M61" i="34"/>
  <c r="L61" i="34"/>
  <c r="Y60" i="34"/>
  <c r="M60" i="34"/>
  <c r="L60" i="34"/>
  <c r="Y59" i="34"/>
  <c r="M59" i="34"/>
  <c r="L59" i="34"/>
  <c r="Y58" i="34"/>
  <c r="M58" i="34"/>
  <c r="L58" i="34"/>
  <c r="Y57" i="34"/>
  <c r="M57" i="34"/>
  <c r="L57" i="34"/>
  <c r="Y56" i="34"/>
  <c r="M56" i="34"/>
  <c r="L56" i="34"/>
  <c r="Y55" i="34"/>
  <c r="M55" i="34"/>
  <c r="Y54" i="34"/>
  <c r="M54" i="34"/>
  <c r="L54" i="34"/>
  <c r="Y53" i="34"/>
  <c r="M53" i="34"/>
  <c r="L53" i="34"/>
  <c r="Y52" i="34"/>
  <c r="M52" i="34"/>
  <c r="L52" i="34"/>
  <c r="Y51" i="34"/>
  <c r="M51" i="34"/>
  <c r="L51" i="34"/>
  <c r="Y50" i="34"/>
  <c r="M50" i="34"/>
  <c r="L50" i="34"/>
  <c r="Y49" i="34"/>
  <c r="M49" i="34"/>
  <c r="L49" i="34"/>
  <c r="Y48" i="34"/>
  <c r="M48" i="34"/>
  <c r="L48" i="34"/>
  <c r="Y47" i="34"/>
  <c r="M47" i="34"/>
  <c r="L47" i="34"/>
  <c r="Y46" i="34"/>
  <c r="M46" i="34"/>
  <c r="L46" i="34"/>
  <c r="Y45" i="34"/>
  <c r="M45" i="34"/>
  <c r="L45" i="34"/>
  <c r="Y44" i="34"/>
  <c r="M44" i="34"/>
  <c r="L44" i="34"/>
  <c r="Y43" i="34"/>
  <c r="M43" i="34"/>
  <c r="L43" i="34"/>
  <c r="Y42" i="34"/>
  <c r="M42" i="34"/>
  <c r="L42" i="34"/>
  <c r="Y41" i="34"/>
  <c r="M41" i="34"/>
  <c r="L41" i="34"/>
  <c r="Y40" i="34"/>
  <c r="M40" i="34"/>
  <c r="L40" i="34"/>
  <c r="Y39" i="34"/>
  <c r="M39" i="34"/>
  <c r="L39" i="34"/>
  <c r="Y38" i="34"/>
  <c r="M38" i="34"/>
  <c r="L38" i="34"/>
  <c r="Y37" i="34"/>
  <c r="M37" i="34"/>
  <c r="L37" i="34"/>
  <c r="Y36" i="34"/>
  <c r="M36" i="34"/>
  <c r="L36" i="34"/>
  <c r="Y35" i="34"/>
  <c r="M35" i="34"/>
  <c r="L35" i="34"/>
  <c r="Y34" i="34"/>
  <c r="M34" i="34"/>
  <c r="L34" i="34"/>
  <c r="Y33" i="34"/>
  <c r="M33" i="34"/>
  <c r="L33" i="34"/>
  <c r="Y32" i="34"/>
  <c r="M32" i="34"/>
  <c r="L32" i="34"/>
  <c r="Y31" i="34"/>
  <c r="M31" i="34"/>
  <c r="L31" i="34"/>
  <c r="Y30" i="34"/>
  <c r="M30" i="34"/>
  <c r="L30" i="34"/>
  <c r="Y29" i="34"/>
  <c r="M29" i="34"/>
  <c r="L29" i="34"/>
  <c r="Y28" i="34"/>
  <c r="M28" i="34"/>
  <c r="L28" i="34"/>
  <c r="Y27" i="34"/>
  <c r="M27" i="34"/>
  <c r="L27" i="34"/>
  <c r="Y26" i="34"/>
  <c r="M26" i="34"/>
  <c r="L26" i="34"/>
  <c r="Y25" i="34"/>
  <c r="M25" i="34"/>
  <c r="L25" i="34"/>
  <c r="Y24" i="34"/>
  <c r="M24" i="34"/>
  <c r="L24" i="34"/>
  <c r="Y23" i="34"/>
  <c r="M23" i="34"/>
  <c r="L23" i="34"/>
  <c r="Y22" i="34"/>
  <c r="M22" i="34"/>
  <c r="L22" i="34"/>
  <c r="Y21" i="34"/>
  <c r="M21" i="34"/>
  <c r="L21" i="34"/>
  <c r="Y20" i="34"/>
  <c r="M20" i="34"/>
  <c r="L20" i="34"/>
  <c r="Y19" i="34"/>
  <c r="M19" i="34"/>
  <c r="L19" i="34"/>
  <c r="Y18" i="34"/>
  <c r="M18" i="34"/>
  <c r="L18" i="34"/>
  <c r="Y17" i="34"/>
  <c r="M17" i="34"/>
  <c r="L17" i="34"/>
  <c r="Y16" i="34"/>
  <c r="M16" i="34"/>
  <c r="L16" i="34"/>
  <c r="Y15" i="34"/>
  <c r="M15" i="34"/>
  <c r="L15" i="34"/>
  <c r="Y14" i="34"/>
  <c r="M14" i="34"/>
  <c r="L14" i="34"/>
  <c r="Y13" i="34"/>
  <c r="M13" i="34"/>
  <c r="L13" i="34"/>
  <c r="Y12" i="34"/>
  <c r="M12" i="34"/>
  <c r="L12" i="34"/>
  <c r="Y11" i="34"/>
  <c r="M11" i="34"/>
  <c r="L11" i="34"/>
  <c r="Y10" i="34"/>
  <c r="M10" i="34"/>
  <c r="L10" i="34"/>
  <c r="Y9" i="34"/>
  <c r="M9" i="34"/>
  <c r="L9" i="34"/>
  <c r="Y8" i="34"/>
  <c r="M8" i="34"/>
  <c r="L8" i="34"/>
  <c r="Y7" i="34"/>
  <c r="M7" i="34"/>
  <c r="L7" i="34"/>
  <c r="Y6" i="34"/>
  <c r="M6" i="34"/>
  <c r="L6" i="34"/>
  <c r="Y5" i="34"/>
  <c r="M5" i="34"/>
  <c r="L5" i="34"/>
  <c r="Y4" i="34"/>
  <c r="M4" i="34"/>
  <c r="L4" i="34"/>
  <c r="Y3" i="34"/>
  <c r="M3" i="34"/>
  <c r="L3" i="34"/>
  <c r="Y2" i="34"/>
  <c r="Y79" i="34" s="1"/>
  <c r="M2" i="34"/>
  <c r="L2" i="34"/>
  <c r="L79" i="34" s="1"/>
  <c r="M81" i="34" s="1"/>
  <c r="BK13" i="2" l="1"/>
  <c r="CC3" i="2"/>
  <c r="BD13" i="2"/>
  <c r="BC13" i="2" l="1"/>
  <c r="CF13" i="2" l="1"/>
  <c r="CE13" i="2"/>
  <c r="DB3" i="2"/>
  <c r="CG13" i="2" l="1"/>
  <c r="BB13" i="2" l="1"/>
  <c r="CH4" i="2" l="1"/>
  <c r="CH5" i="2"/>
  <c r="CH6" i="2"/>
  <c r="CH7" i="2"/>
  <c r="CH8" i="2"/>
  <c r="CH9" i="2"/>
  <c r="CH10" i="2"/>
  <c r="CH11" i="2"/>
  <c r="CH12" i="2"/>
  <c r="CH3" i="2"/>
  <c r="BG13" i="2"/>
  <c r="CA13" i="2" l="1"/>
  <c r="BF13" i="2" l="1"/>
  <c r="CP5" i="2"/>
  <c r="CP6" i="2"/>
  <c r="CP7" i="2"/>
  <c r="CP8" i="2"/>
  <c r="CP9" i="2"/>
  <c r="CP10" i="2"/>
  <c r="CP11" i="2"/>
  <c r="CP12" i="2"/>
  <c r="CP3" i="2"/>
  <c r="CP4" i="2"/>
  <c r="M15" i="30"/>
  <c r="L15" i="30"/>
  <c r="K15" i="30"/>
  <c r="G15" i="30"/>
  <c r="F15" i="30"/>
  <c r="C15" i="30"/>
  <c r="B15" i="30"/>
  <c r="B16" i="30" s="1"/>
  <c r="N14" i="30"/>
  <c r="J14" i="30"/>
  <c r="O14" i="30" s="1"/>
  <c r="I14" i="30"/>
  <c r="H14" i="30"/>
  <c r="N13" i="30"/>
  <c r="I13" i="30"/>
  <c r="H13" i="30"/>
  <c r="N12" i="30"/>
  <c r="I12" i="30"/>
  <c r="J12" i="30" s="1"/>
  <c r="O12" i="30" s="1"/>
  <c r="H12" i="30"/>
  <c r="N11" i="30"/>
  <c r="I11" i="30"/>
  <c r="H11" i="30"/>
  <c r="J11" i="30" s="1"/>
  <c r="N10" i="30"/>
  <c r="I10" i="30"/>
  <c r="H10" i="30"/>
  <c r="J10" i="30" s="1"/>
  <c r="O10" i="30" s="1"/>
  <c r="N9" i="30"/>
  <c r="I9" i="30"/>
  <c r="H9" i="30"/>
  <c r="J9" i="30" s="1"/>
  <c r="N8" i="30"/>
  <c r="I8" i="30"/>
  <c r="H8" i="30"/>
  <c r="J8" i="30" s="1"/>
  <c r="O8" i="30" s="1"/>
  <c r="N7" i="30"/>
  <c r="I7" i="30"/>
  <c r="H7" i="30"/>
  <c r="J7" i="30" s="1"/>
  <c r="N6" i="30"/>
  <c r="J6" i="30"/>
  <c r="O6" i="30" s="1"/>
  <c r="I6" i="30"/>
  <c r="H6" i="30"/>
  <c r="N5" i="30"/>
  <c r="I5" i="30"/>
  <c r="H5" i="30"/>
  <c r="N4" i="30"/>
  <c r="I4" i="30"/>
  <c r="I15" i="30" s="1"/>
  <c r="H4" i="30"/>
  <c r="J4" i="30" l="1"/>
  <c r="F16" i="30"/>
  <c r="J5" i="30"/>
  <c r="J13" i="30"/>
  <c r="Q13" i="30" s="1"/>
  <c r="N15" i="30"/>
  <c r="Q5" i="30"/>
  <c r="O5" i="30"/>
  <c r="O13" i="30"/>
  <c r="Q7" i="30"/>
  <c r="O7" i="30"/>
  <c r="O9" i="30"/>
  <c r="Q9" i="30"/>
  <c r="Q11" i="30"/>
  <c r="O11" i="30"/>
  <c r="J15" i="30"/>
  <c r="E16" i="30"/>
  <c r="H15" i="30"/>
  <c r="H16" i="30" s="1"/>
  <c r="Q6" i="30"/>
  <c r="Q12" i="30"/>
  <c r="Q14" i="30"/>
  <c r="Q4" i="30"/>
  <c r="Q8" i="30"/>
  <c r="Q10" i="30"/>
  <c r="O4" i="30"/>
  <c r="O15" i="30" s="1"/>
  <c r="Q15" i="30" l="1"/>
  <c r="O16" i="30" s="1"/>
  <c r="B23" i="28" l="1"/>
  <c r="M15" i="29"/>
  <c r="L15" i="29"/>
  <c r="K15" i="29"/>
  <c r="G15" i="29"/>
  <c r="F15" i="29"/>
  <c r="F16" i="29" s="1"/>
  <c r="C15" i="29"/>
  <c r="B15" i="29"/>
  <c r="N14" i="29"/>
  <c r="I14" i="29"/>
  <c r="H14" i="29"/>
  <c r="J14" i="29" s="1"/>
  <c r="O14" i="29" s="1"/>
  <c r="N13" i="29"/>
  <c r="I13" i="29"/>
  <c r="H13" i="29"/>
  <c r="N12" i="29"/>
  <c r="I12" i="29"/>
  <c r="H12" i="29"/>
  <c r="J12" i="29" s="1"/>
  <c r="O12" i="29" s="1"/>
  <c r="N11" i="29"/>
  <c r="I11" i="29"/>
  <c r="H11" i="29"/>
  <c r="J11" i="29" s="1"/>
  <c r="N10" i="29"/>
  <c r="I10" i="29"/>
  <c r="H10" i="29"/>
  <c r="N9" i="29"/>
  <c r="I9" i="29"/>
  <c r="H9" i="29"/>
  <c r="J9" i="29" s="1"/>
  <c r="N8" i="29"/>
  <c r="I8" i="29"/>
  <c r="H8" i="29"/>
  <c r="J8" i="29" s="1"/>
  <c r="O8" i="29" s="1"/>
  <c r="N7" i="29"/>
  <c r="I7" i="29"/>
  <c r="H7" i="29"/>
  <c r="N6" i="29"/>
  <c r="I6" i="29"/>
  <c r="H6" i="29"/>
  <c r="N5" i="29"/>
  <c r="I5" i="29"/>
  <c r="H5" i="29"/>
  <c r="N4" i="29"/>
  <c r="I4" i="29"/>
  <c r="H4" i="29"/>
  <c r="N45" i="28"/>
  <c r="M45" i="28"/>
  <c r="L45" i="28"/>
  <c r="K45" i="28"/>
  <c r="J45" i="28"/>
  <c r="I45" i="28"/>
  <c r="H45" i="28"/>
  <c r="G45" i="28"/>
  <c r="F45" i="28"/>
  <c r="E45" i="28"/>
  <c r="D45" i="28"/>
  <c r="C42" i="28"/>
  <c r="B42" i="28"/>
  <c r="C30" i="28"/>
  <c r="B30" i="28"/>
  <c r="C23" i="28"/>
  <c r="R15" i="28"/>
  <c r="C10" i="28"/>
  <c r="C45" i="28" s="1"/>
  <c r="B10" i="28"/>
  <c r="B45" i="28" s="1"/>
  <c r="T4" i="28"/>
  <c r="T6" i="28" s="1"/>
  <c r="J4" i="29" l="1"/>
  <c r="J13" i="29"/>
  <c r="B16" i="29"/>
  <c r="N15" i="29"/>
  <c r="J10" i="29"/>
  <c r="O10" i="29" s="1"/>
  <c r="J7" i="29"/>
  <c r="Q7" i="29" s="1"/>
  <c r="J6" i="29"/>
  <c r="O6" i="29" s="1"/>
  <c r="J5" i="29"/>
  <c r="O5" i="29" s="1"/>
  <c r="I15" i="29"/>
  <c r="E16" i="29"/>
  <c r="Q9" i="29"/>
  <c r="O9" i="29"/>
  <c r="O11" i="29"/>
  <c r="Q11" i="29"/>
  <c r="O13" i="29"/>
  <c r="Q13" i="29"/>
  <c r="O7" i="29"/>
  <c r="Q4" i="29"/>
  <c r="Q8" i="29"/>
  <c r="Q10" i="29"/>
  <c r="Q12" i="29"/>
  <c r="Q14" i="29"/>
  <c r="H15" i="29"/>
  <c r="O4" i="29"/>
  <c r="T3" i="28"/>
  <c r="T7" i="28" s="1"/>
  <c r="Q10" i="28" s="1"/>
  <c r="R10" i="28" s="1"/>
  <c r="R16" i="28"/>
  <c r="C11" i="28"/>
  <c r="B11" i="28"/>
  <c r="H16" i="29" l="1"/>
  <c r="J15" i="29"/>
  <c r="Q6" i="29"/>
  <c r="Q5" i="29"/>
  <c r="O15" i="29"/>
  <c r="Q11" i="28"/>
  <c r="Q15" i="29" l="1"/>
  <c r="O16" i="29" s="1"/>
  <c r="K80" i="1"/>
  <c r="K81" i="1" s="1"/>
  <c r="M79" i="1"/>
  <c r="N67" i="1"/>
  <c r="N80" i="1"/>
  <c r="M67" i="1"/>
  <c r="N79" i="1"/>
  <c r="M81" i="1"/>
  <c r="O79" i="1" l="1"/>
  <c r="K82" i="1"/>
  <c r="O67" i="1"/>
  <c r="N81" i="1"/>
  <c r="M80" i="1"/>
  <c r="N82" i="1"/>
  <c r="O80" i="1" l="1"/>
  <c r="O81" i="1"/>
  <c r="K83" i="1"/>
  <c r="M83" i="1"/>
  <c r="M82" i="1"/>
  <c r="N83" i="1"/>
  <c r="O82" i="1" l="1"/>
  <c r="O83" i="1"/>
  <c r="K84" i="1"/>
  <c r="N84" i="1"/>
  <c r="K85" i="1" l="1"/>
  <c r="M84" i="1"/>
  <c r="N85" i="1"/>
  <c r="O84" i="1" l="1"/>
  <c r="K86" i="1"/>
  <c r="M85" i="1"/>
  <c r="M86" i="1"/>
  <c r="O85" i="1" l="1"/>
  <c r="K87" i="1"/>
  <c r="N86" i="1"/>
  <c r="M87" i="1"/>
  <c r="O86" i="1" l="1"/>
  <c r="K88" i="1"/>
  <c r="N87" i="1"/>
  <c r="M88" i="1"/>
  <c r="O87" i="1" l="1"/>
  <c r="K89" i="1"/>
  <c r="N88" i="1"/>
  <c r="M89" i="1"/>
  <c r="O88" i="1" l="1"/>
  <c r="K90" i="1"/>
  <c r="M90" i="1"/>
  <c r="N89" i="1"/>
  <c r="N90" i="1"/>
  <c r="O89" i="1" l="1"/>
  <c r="O90" i="1"/>
  <c r="K68" i="1"/>
  <c r="F848" i="1"/>
  <c r="J848" i="1" s="1"/>
  <c r="F849" i="1"/>
  <c r="J849" i="1" s="1"/>
  <c r="F850" i="1"/>
  <c r="J850" i="1" s="1"/>
  <c r="F851" i="1"/>
  <c r="J851" i="1" s="1"/>
  <c r="F852" i="1"/>
  <c r="J852" i="1" s="1"/>
  <c r="F853" i="1"/>
  <c r="J853" i="1" s="1"/>
  <c r="F854" i="1"/>
  <c r="J854" i="1" s="1"/>
  <c r="F855" i="1"/>
  <c r="J855" i="1" s="1"/>
  <c r="F856" i="1"/>
  <c r="J856" i="1" s="1"/>
  <c r="F857" i="1"/>
  <c r="J857" i="1" s="1"/>
  <c r="F858" i="1"/>
  <c r="J858" i="1" s="1"/>
  <c r="F859" i="1"/>
  <c r="J859" i="1" s="1"/>
  <c r="M78" i="1"/>
  <c r="M68" i="1"/>
  <c r="N68" i="1"/>
  <c r="N78" i="1"/>
  <c r="O78" i="1" l="1"/>
  <c r="O68" i="1"/>
  <c r="K69" i="1"/>
  <c r="DG3" i="2"/>
  <c r="C773" i="3"/>
  <c r="C774" i="3"/>
  <c r="C775" i="3"/>
  <c r="C776" i="3"/>
  <c r="C777" i="3"/>
  <c r="C778" i="3"/>
  <c r="C779" i="3"/>
  <c r="C780" i="3"/>
  <c r="C781" i="3"/>
  <c r="C772" i="3"/>
  <c r="C762" i="3"/>
  <c r="C763" i="3"/>
  <c r="C764" i="3"/>
  <c r="C765" i="3"/>
  <c r="C766" i="3"/>
  <c r="C767" i="3"/>
  <c r="C768" i="3"/>
  <c r="C769" i="3"/>
  <c r="C770" i="3"/>
  <c r="C761" i="3"/>
  <c r="G781" i="3"/>
  <c r="G780" i="3"/>
  <c r="G779" i="3"/>
  <c r="G778" i="3"/>
  <c r="G777" i="3"/>
  <c r="G776" i="3"/>
  <c r="G775" i="3"/>
  <c r="G774" i="3"/>
  <c r="G773" i="3"/>
  <c r="G772" i="3"/>
  <c r="G771" i="3"/>
  <c r="M69" i="1"/>
  <c r="N69" i="1"/>
  <c r="O69" i="1" l="1"/>
  <c r="K70" i="1"/>
  <c r="M70" i="1"/>
  <c r="K71" i="1" l="1"/>
  <c r="N70" i="1"/>
  <c r="N71" i="1"/>
  <c r="O70" i="1" l="1"/>
  <c r="K72" i="1"/>
  <c r="M71" i="1"/>
  <c r="M72" i="1"/>
  <c r="O71" i="1" l="1"/>
  <c r="K73" i="1"/>
  <c r="N72" i="1"/>
  <c r="M73" i="1"/>
  <c r="O72" i="1" l="1"/>
  <c r="K74" i="1"/>
  <c r="N73" i="1"/>
  <c r="M74" i="1"/>
  <c r="O73" i="1" l="1"/>
  <c r="K75" i="1"/>
  <c r="N74" i="1"/>
  <c r="M75" i="1"/>
  <c r="O74" i="1" l="1"/>
  <c r="K76" i="1"/>
  <c r="N75" i="1"/>
  <c r="N76" i="1"/>
  <c r="M76" i="1"/>
  <c r="O75" i="1" l="1"/>
  <c r="O76" i="1"/>
  <c r="K77" i="1"/>
  <c r="M77" i="1"/>
  <c r="CC12" i="2" l="1"/>
  <c r="AZ13" i="2"/>
  <c r="BA13" i="2"/>
  <c r="N77" i="1"/>
  <c r="O77" i="1" l="1"/>
  <c r="DI12" i="2"/>
  <c r="DI11" i="2"/>
  <c r="DI10" i="2"/>
  <c r="DI9" i="2"/>
  <c r="DI8" i="2"/>
  <c r="DI7" i="2"/>
  <c r="DI6" i="2"/>
  <c r="DI5" i="2"/>
  <c r="DI4" i="2"/>
  <c r="DI3" i="2"/>
  <c r="F8" i="1" l="1"/>
  <c r="J8" i="1" s="1"/>
  <c r="F9" i="1"/>
  <c r="J9" i="1" s="1"/>
  <c r="F10" i="1"/>
  <c r="J10" i="1" s="1"/>
  <c r="F11" i="1"/>
  <c r="J11" i="1" s="1"/>
  <c r="F12" i="1"/>
  <c r="J12" i="1" s="1"/>
  <c r="F13" i="1"/>
  <c r="J13" i="1" s="1"/>
  <c r="F14" i="1"/>
  <c r="J14" i="1" s="1"/>
  <c r="F15" i="1"/>
  <c r="J15" i="1" s="1"/>
  <c r="F16" i="1"/>
  <c r="J16" i="1" s="1"/>
  <c r="F17" i="1"/>
  <c r="J17" i="1" s="1"/>
  <c r="F18" i="1"/>
  <c r="J18" i="1" s="1"/>
  <c r="F19" i="1"/>
  <c r="J19" i="1" s="1"/>
  <c r="F20" i="1"/>
  <c r="J20" i="1" s="1"/>
  <c r="F21" i="1"/>
  <c r="J21" i="1" s="1"/>
  <c r="F22" i="1"/>
  <c r="J22" i="1" s="1"/>
  <c r="F23" i="1"/>
  <c r="J23" i="1" s="1"/>
  <c r="F24" i="1"/>
  <c r="J24" i="1" s="1"/>
  <c r="F25" i="1"/>
  <c r="J25" i="1" s="1"/>
  <c r="F26" i="1"/>
  <c r="J26" i="1" s="1"/>
  <c r="F27" i="1"/>
  <c r="J27" i="1" s="1"/>
  <c r="F28" i="1"/>
  <c r="J28" i="1" s="1"/>
  <c r="F29" i="1"/>
  <c r="J29" i="1" s="1"/>
  <c r="F30" i="1"/>
  <c r="J30" i="1" s="1"/>
  <c r="F31" i="1"/>
  <c r="J31" i="1" s="1"/>
  <c r="F32" i="1"/>
  <c r="J32" i="1" s="1"/>
  <c r="F33" i="1"/>
  <c r="J33" i="1" s="1"/>
  <c r="F34" i="1"/>
  <c r="J34" i="1" s="1"/>
  <c r="F35" i="1"/>
  <c r="J35" i="1" s="1"/>
  <c r="F36" i="1"/>
  <c r="J36" i="1" s="1"/>
  <c r="F37" i="1"/>
  <c r="J37" i="1" s="1"/>
  <c r="F38" i="1"/>
  <c r="J38" i="1" s="1"/>
  <c r="F39" i="1"/>
  <c r="J39" i="1" s="1"/>
  <c r="F40" i="1"/>
  <c r="J40" i="1" s="1"/>
  <c r="F41" i="1"/>
  <c r="J41" i="1" s="1"/>
  <c r="F42" i="1"/>
  <c r="J42" i="1" s="1"/>
  <c r="F43" i="1"/>
  <c r="J43" i="1" s="1"/>
  <c r="F44" i="1"/>
  <c r="J44" i="1" s="1"/>
  <c r="F45" i="1"/>
  <c r="J45" i="1" s="1"/>
  <c r="F46" i="1"/>
  <c r="J46" i="1" s="1"/>
  <c r="F47" i="1"/>
  <c r="J47" i="1" s="1"/>
  <c r="F48" i="1"/>
  <c r="J48" i="1" s="1"/>
  <c r="F49" i="1"/>
  <c r="J49" i="1" s="1"/>
  <c r="F50" i="1"/>
  <c r="J50" i="1" s="1"/>
  <c r="F51" i="1"/>
  <c r="J51" i="1" s="1"/>
  <c r="F52" i="1"/>
  <c r="J52" i="1" s="1"/>
  <c r="F53" i="1"/>
  <c r="J53" i="1" s="1"/>
  <c r="F54" i="1"/>
  <c r="J54" i="1" s="1"/>
  <c r="F55" i="1"/>
  <c r="J55" i="1" s="1"/>
  <c r="F56" i="1"/>
  <c r="J56" i="1" s="1"/>
  <c r="F57" i="1"/>
  <c r="J57" i="1" s="1"/>
  <c r="F58" i="1"/>
  <c r="J58" i="1" s="1"/>
  <c r="F59" i="1"/>
  <c r="J59" i="1" s="1"/>
  <c r="F60" i="1"/>
  <c r="J60" i="1" s="1"/>
  <c r="F61" i="1"/>
  <c r="J61" i="1" s="1"/>
  <c r="F62" i="1"/>
  <c r="J62" i="1" s="1"/>
  <c r="F63" i="1"/>
  <c r="J63" i="1" s="1"/>
  <c r="F64" i="1"/>
  <c r="J64" i="1" s="1"/>
  <c r="F65" i="1"/>
  <c r="J65" i="1" s="1"/>
  <c r="F66" i="1"/>
  <c r="J66" i="1" s="1"/>
  <c r="F67" i="1"/>
  <c r="J67" i="1" s="1"/>
  <c r="F68" i="1"/>
  <c r="J68" i="1" s="1"/>
  <c r="F69" i="1"/>
  <c r="J69" i="1" s="1"/>
  <c r="F70" i="1"/>
  <c r="J70" i="1" s="1"/>
  <c r="F71" i="1"/>
  <c r="J71" i="1" s="1"/>
  <c r="F72" i="1"/>
  <c r="J72" i="1" s="1"/>
  <c r="F73" i="1"/>
  <c r="J73" i="1" s="1"/>
  <c r="F74" i="1"/>
  <c r="J74" i="1" s="1"/>
  <c r="F75" i="1"/>
  <c r="J75" i="1" s="1"/>
  <c r="F76" i="1"/>
  <c r="J76" i="1" s="1"/>
  <c r="F77" i="1"/>
  <c r="J77" i="1" s="1"/>
  <c r="F78" i="1"/>
  <c r="J78" i="1" s="1"/>
  <c r="F79" i="1"/>
  <c r="J79" i="1" s="1"/>
  <c r="F80" i="1"/>
  <c r="J80" i="1" s="1"/>
  <c r="F81" i="1"/>
  <c r="J81" i="1" s="1"/>
  <c r="F82" i="1"/>
  <c r="J82" i="1" s="1"/>
  <c r="F83" i="1"/>
  <c r="J83" i="1" s="1"/>
  <c r="F84" i="1"/>
  <c r="J84" i="1" s="1"/>
  <c r="F85" i="1"/>
  <c r="J85" i="1" s="1"/>
  <c r="F86" i="1"/>
  <c r="J86" i="1" s="1"/>
  <c r="F87" i="1"/>
  <c r="J87" i="1" s="1"/>
  <c r="F88" i="1"/>
  <c r="J88" i="1" s="1"/>
  <c r="F89" i="1"/>
  <c r="J89" i="1" s="1"/>
  <c r="F90" i="1"/>
  <c r="J90" i="1" s="1"/>
  <c r="F91" i="1"/>
  <c r="J91" i="1" s="1"/>
  <c r="F92" i="1"/>
  <c r="J92" i="1" s="1"/>
  <c r="F93" i="1"/>
  <c r="J93" i="1" s="1"/>
  <c r="F94" i="1"/>
  <c r="J94" i="1" s="1"/>
  <c r="F95" i="1"/>
  <c r="J95" i="1" s="1"/>
  <c r="F96" i="1"/>
  <c r="J96" i="1" s="1"/>
  <c r="F97" i="1"/>
  <c r="J97" i="1" s="1"/>
  <c r="F98" i="1"/>
  <c r="J98" i="1" s="1"/>
  <c r="F99" i="1"/>
  <c r="J99" i="1" s="1"/>
  <c r="F100" i="1"/>
  <c r="J100" i="1" s="1"/>
  <c r="F101" i="1"/>
  <c r="J101" i="1" s="1"/>
  <c r="F102" i="1"/>
  <c r="J102" i="1" s="1"/>
  <c r="F103" i="1"/>
  <c r="J103" i="1" s="1"/>
  <c r="F104" i="1"/>
  <c r="J104" i="1" s="1"/>
  <c r="F105" i="1"/>
  <c r="J105" i="1" s="1"/>
  <c r="F106" i="1"/>
  <c r="J106" i="1" s="1"/>
  <c r="F107" i="1"/>
  <c r="J107" i="1" s="1"/>
  <c r="F108" i="1"/>
  <c r="J108" i="1" s="1"/>
  <c r="F109" i="1"/>
  <c r="J109" i="1" s="1"/>
  <c r="F110" i="1"/>
  <c r="J110" i="1" s="1"/>
  <c r="F111" i="1"/>
  <c r="J111" i="1" s="1"/>
  <c r="F112" i="1"/>
  <c r="J112" i="1" s="1"/>
  <c r="F113" i="1"/>
  <c r="J113" i="1" s="1"/>
  <c r="F114" i="1"/>
  <c r="J114" i="1" s="1"/>
  <c r="F115" i="1"/>
  <c r="J115" i="1" s="1"/>
  <c r="F116" i="1"/>
  <c r="J116" i="1" s="1"/>
  <c r="F117" i="1"/>
  <c r="J117" i="1" s="1"/>
  <c r="F118" i="1"/>
  <c r="J118" i="1" s="1"/>
  <c r="F119" i="1"/>
  <c r="J119" i="1" s="1"/>
  <c r="F120" i="1"/>
  <c r="J120" i="1" s="1"/>
  <c r="F121" i="1"/>
  <c r="J121" i="1" s="1"/>
  <c r="F122" i="1"/>
  <c r="J122" i="1" s="1"/>
  <c r="F123" i="1"/>
  <c r="J123" i="1" s="1"/>
  <c r="F124" i="1"/>
  <c r="J124" i="1" s="1"/>
  <c r="F125" i="1"/>
  <c r="J125" i="1" s="1"/>
  <c r="F126" i="1"/>
  <c r="J126" i="1" s="1"/>
  <c r="F127" i="1"/>
  <c r="J127" i="1" s="1"/>
  <c r="F128" i="1"/>
  <c r="J128" i="1" s="1"/>
  <c r="F129" i="1"/>
  <c r="J129" i="1" s="1"/>
  <c r="F130" i="1"/>
  <c r="J130" i="1" s="1"/>
  <c r="F131" i="1"/>
  <c r="J131" i="1" s="1"/>
  <c r="F132" i="1"/>
  <c r="J132" i="1" s="1"/>
  <c r="F133" i="1"/>
  <c r="J133" i="1" s="1"/>
  <c r="F134" i="1"/>
  <c r="J134" i="1" s="1"/>
  <c r="F135" i="1"/>
  <c r="J135" i="1" s="1"/>
  <c r="F136" i="1"/>
  <c r="J136" i="1" s="1"/>
  <c r="F137" i="1"/>
  <c r="J137" i="1" s="1"/>
  <c r="F138" i="1"/>
  <c r="J138" i="1" s="1"/>
  <c r="F139" i="1"/>
  <c r="J139" i="1" s="1"/>
  <c r="F140" i="1"/>
  <c r="J140" i="1" s="1"/>
  <c r="F141" i="1"/>
  <c r="J141" i="1" s="1"/>
  <c r="F142" i="1"/>
  <c r="J142" i="1" s="1"/>
  <c r="F143" i="1"/>
  <c r="J143" i="1" s="1"/>
  <c r="F144" i="1"/>
  <c r="J144" i="1" s="1"/>
  <c r="F145" i="1"/>
  <c r="J145" i="1" s="1"/>
  <c r="F146" i="1"/>
  <c r="J146" i="1" s="1"/>
  <c r="F147" i="1"/>
  <c r="J147" i="1" s="1"/>
  <c r="F148" i="1"/>
  <c r="J148" i="1" s="1"/>
  <c r="F149" i="1"/>
  <c r="J149" i="1" s="1"/>
  <c r="F150" i="1"/>
  <c r="J150" i="1" s="1"/>
  <c r="F151" i="1"/>
  <c r="J151" i="1" s="1"/>
  <c r="F152" i="1"/>
  <c r="J152" i="1" s="1"/>
  <c r="F153" i="1"/>
  <c r="J153" i="1" s="1"/>
  <c r="F154" i="1"/>
  <c r="J154" i="1" s="1"/>
  <c r="F155" i="1"/>
  <c r="J155" i="1" s="1"/>
  <c r="F156" i="1"/>
  <c r="J156" i="1" s="1"/>
  <c r="F157" i="1"/>
  <c r="J157" i="1" s="1"/>
  <c r="F158" i="1"/>
  <c r="J158" i="1" s="1"/>
  <c r="F159" i="1"/>
  <c r="J159" i="1" s="1"/>
  <c r="F160" i="1"/>
  <c r="J160" i="1" s="1"/>
  <c r="F161" i="1"/>
  <c r="J161" i="1" s="1"/>
  <c r="F162" i="1"/>
  <c r="J162" i="1" s="1"/>
  <c r="F163" i="1"/>
  <c r="J163" i="1" s="1"/>
  <c r="F164" i="1"/>
  <c r="J164" i="1" s="1"/>
  <c r="F165" i="1"/>
  <c r="J165" i="1" s="1"/>
  <c r="F166" i="1"/>
  <c r="J166" i="1" s="1"/>
  <c r="F167" i="1"/>
  <c r="J167" i="1" s="1"/>
  <c r="F168" i="1"/>
  <c r="J168" i="1" s="1"/>
  <c r="F169" i="1"/>
  <c r="J169" i="1" s="1"/>
  <c r="F170" i="1"/>
  <c r="J170" i="1" s="1"/>
  <c r="F171" i="1"/>
  <c r="J171" i="1" s="1"/>
  <c r="F172" i="1"/>
  <c r="J172" i="1" s="1"/>
  <c r="F173" i="1"/>
  <c r="J173" i="1" s="1"/>
  <c r="F174" i="1"/>
  <c r="J174" i="1" s="1"/>
  <c r="F175" i="1"/>
  <c r="J175" i="1" s="1"/>
  <c r="F176" i="1"/>
  <c r="J176" i="1" s="1"/>
  <c r="F177" i="1"/>
  <c r="J177" i="1" s="1"/>
  <c r="F178" i="1"/>
  <c r="J178" i="1" s="1"/>
  <c r="F179" i="1"/>
  <c r="J179" i="1" s="1"/>
  <c r="F180" i="1"/>
  <c r="J180" i="1" s="1"/>
  <c r="F181" i="1"/>
  <c r="J181" i="1" s="1"/>
  <c r="F182" i="1"/>
  <c r="J182" i="1" s="1"/>
  <c r="F183" i="1"/>
  <c r="J183" i="1" s="1"/>
  <c r="F184" i="1"/>
  <c r="J184" i="1" s="1"/>
  <c r="F185" i="1"/>
  <c r="J185" i="1" s="1"/>
  <c r="F186" i="1"/>
  <c r="J186" i="1" s="1"/>
  <c r="F187" i="1"/>
  <c r="J187" i="1" s="1"/>
  <c r="F188" i="1"/>
  <c r="J188" i="1" s="1"/>
  <c r="F189" i="1"/>
  <c r="J189" i="1" s="1"/>
  <c r="F190" i="1"/>
  <c r="J190" i="1" s="1"/>
  <c r="F191" i="1"/>
  <c r="J191" i="1" s="1"/>
  <c r="F192" i="1"/>
  <c r="J192" i="1" s="1"/>
  <c r="F193" i="1"/>
  <c r="J193" i="1" s="1"/>
  <c r="F194" i="1"/>
  <c r="J194" i="1" s="1"/>
  <c r="F195" i="1"/>
  <c r="J195" i="1" s="1"/>
  <c r="F196" i="1"/>
  <c r="J196" i="1" s="1"/>
  <c r="F197" i="1"/>
  <c r="J197" i="1" s="1"/>
  <c r="F198" i="1"/>
  <c r="J198" i="1" s="1"/>
  <c r="F199" i="1"/>
  <c r="J199" i="1" s="1"/>
  <c r="F200" i="1"/>
  <c r="J200" i="1" s="1"/>
  <c r="F201" i="1"/>
  <c r="J201" i="1" s="1"/>
  <c r="F202" i="1"/>
  <c r="J202" i="1" s="1"/>
  <c r="F203" i="1"/>
  <c r="J203" i="1" s="1"/>
  <c r="F204" i="1"/>
  <c r="J204" i="1" s="1"/>
  <c r="F205" i="1"/>
  <c r="J205" i="1" s="1"/>
  <c r="F206" i="1"/>
  <c r="J206" i="1" s="1"/>
  <c r="F207" i="1"/>
  <c r="J207" i="1" s="1"/>
  <c r="F208" i="1"/>
  <c r="J208" i="1" s="1"/>
  <c r="F209" i="1"/>
  <c r="J209" i="1" s="1"/>
  <c r="F210" i="1"/>
  <c r="J210" i="1" s="1"/>
  <c r="F211" i="1"/>
  <c r="J211" i="1" s="1"/>
  <c r="F212" i="1"/>
  <c r="J212" i="1" s="1"/>
  <c r="F213" i="1"/>
  <c r="J213" i="1" s="1"/>
  <c r="F214" i="1"/>
  <c r="J214" i="1" s="1"/>
  <c r="F215" i="1"/>
  <c r="J215" i="1" s="1"/>
  <c r="F216" i="1"/>
  <c r="J216" i="1" s="1"/>
  <c r="F217" i="1"/>
  <c r="J217" i="1" s="1"/>
  <c r="F218" i="1"/>
  <c r="J218" i="1" s="1"/>
  <c r="F219" i="1"/>
  <c r="J219" i="1" s="1"/>
  <c r="F220" i="1"/>
  <c r="J220" i="1" s="1"/>
  <c r="F221" i="1"/>
  <c r="J221" i="1" s="1"/>
  <c r="F222" i="1"/>
  <c r="J222" i="1" s="1"/>
  <c r="F223" i="1"/>
  <c r="J223" i="1" s="1"/>
  <c r="F224" i="1"/>
  <c r="J224" i="1" s="1"/>
  <c r="F225" i="1"/>
  <c r="J225" i="1" s="1"/>
  <c r="F226" i="1"/>
  <c r="J226" i="1" s="1"/>
  <c r="F227" i="1"/>
  <c r="J227" i="1" s="1"/>
  <c r="F228" i="1"/>
  <c r="J228" i="1" s="1"/>
  <c r="F229" i="1"/>
  <c r="J229" i="1" s="1"/>
  <c r="F230" i="1"/>
  <c r="J230" i="1" s="1"/>
  <c r="F231" i="1"/>
  <c r="J231" i="1" s="1"/>
  <c r="F232" i="1"/>
  <c r="J232" i="1" s="1"/>
  <c r="F233" i="1"/>
  <c r="J233" i="1" s="1"/>
  <c r="F234" i="1"/>
  <c r="J234" i="1" s="1"/>
  <c r="F235" i="1"/>
  <c r="J235" i="1" s="1"/>
  <c r="F236" i="1"/>
  <c r="J236" i="1" s="1"/>
  <c r="F237" i="1"/>
  <c r="J237" i="1" s="1"/>
  <c r="F238" i="1"/>
  <c r="J238" i="1" s="1"/>
  <c r="F239" i="1"/>
  <c r="J239" i="1" s="1"/>
  <c r="F240" i="1"/>
  <c r="J240" i="1" s="1"/>
  <c r="F241" i="1"/>
  <c r="J241" i="1" s="1"/>
  <c r="F242" i="1"/>
  <c r="J242" i="1" s="1"/>
  <c r="F243" i="1"/>
  <c r="J243" i="1" s="1"/>
  <c r="F244" i="1"/>
  <c r="J244" i="1" s="1"/>
  <c r="F245" i="1"/>
  <c r="J245" i="1" s="1"/>
  <c r="F246" i="1"/>
  <c r="J246" i="1" s="1"/>
  <c r="F247" i="1"/>
  <c r="J247" i="1" s="1"/>
  <c r="F248" i="1"/>
  <c r="J248" i="1" s="1"/>
  <c r="F249" i="1"/>
  <c r="J249" i="1" s="1"/>
  <c r="F250" i="1"/>
  <c r="J250" i="1" s="1"/>
  <c r="F251" i="1"/>
  <c r="J251" i="1" s="1"/>
  <c r="F252" i="1"/>
  <c r="J252" i="1" s="1"/>
  <c r="F253" i="1"/>
  <c r="J253" i="1" s="1"/>
  <c r="F254" i="1"/>
  <c r="J254" i="1" s="1"/>
  <c r="F255" i="1"/>
  <c r="J255" i="1" s="1"/>
  <c r="F256" i="1"/>
  <c r="J256" i="1" s="1"/>
  <c r="F257" i="1"/>
  <c r="J257" i="1" s="1"/>
  <c r="F258" i="1"/>
  <c r="J258" i="1" s="1"/>
  <c r="F259" i="1"/>
  <c r="J259" i="1" s="1"/>
  <c r="F260" i="1"/>
  <c r="J260" i="1" s="1"/>
  <c r="F261" i="1"/>
  <c r="J261" i="1" s="1"/>
  <c r="F262" i="1"/>
  <c r="J262" i="1" s="1"/>
  <c r="F263" i="1"/>
  <c r="J263" i="1" s="1"/>
  <c r="F264" i="1"/>
  <c r="J264" i="1" s="1"/>
  <c r="F265" i="1"/>
  <c r="J265" i="1" s="1"/>
  <c r="F266" i="1"/>
  <c r="J266" i="1" s="1"/>
  <c r="F267" i="1"/>
  <c r="J267" i="1" s="1"/>
  <c r="F268" i="1"/>
  <c r="J268" i="1" s="1"/>
  <c r="F269" i="1"/>
  <c r="J269" i="1" s="1"/>
  <c r="F270" i="1"/>
  <c r="J270" i="1" s="1"/>
  <c r="F271" i="1"/>
  <c r="J271" i="1" s="1"/>
  <c r="F272" i="1"/>
  <c r="J272" i="1" s="1"/>
  <c r="F273" i="1"/>
  <c r="J273" i="1" s="1"/>
  <c r="F274" i="1"/>
  <c r="J274" i="1" s="1"/>
  <c r="F275" i="1"/>
  <c r="J275" i="1" s="1"/>
  <c r="F276" i="1"/>
  <c r="J276" i="1" s="1"/>
  <c r="F277" i="1"/>
  <c r="J277" i="1" s="1"/>
  <c r="F278" i="1"/>
  <c r="J278" i="1" s="1"/>
  <c r="F279" i="1"/>
  <c r="J279" i="1" s="1"/>
  <c r="F280" i="1"/>
  <c r="J280" i="1" s="1"/>
  <c r="F281" i="1"/>
  <c r="J281" i="1" s="1"/>
  <c r="F282" i="1"/>
  <c r="J282" i="1" s="1"/>
  <c r="F283" i="1"/>
  <c r="J283" i="1" s="1"/>
  <c r="F284" i="1"/>
  <c r="J284" i="1" s="1"/>
  <c r="F285" i="1"/>
  <c r="J285" i="1" s="1"/>
  <c r="F286" i="1"/>
  <c r="J286" i="1" s="1"/>
  <c r="F287" i="1"/>
  <c r="J287" i="1" s="1"/>
  <c r="F288" i="1"/>
  <c r="J288" i="1" s="1"/>
  <c r="F289" i="1"/>
  <c r="J289" i="1" s="1"/>
  <c r="F290" i="1"/>
  <c r="J290" i="1" s="1"/>
  <c r="F291" i="1"/>
  <c r="J291" i="1" s="1"/>
  <c r="F292" i="1"/>
  <c r="J292" i="1" s="1"/>
  <c r="F293" i="1"/>
  <c r="J293" i="1" s="1"/>
  <c r="F294" i="1"/>
  <c r="J294" i="1" s="1"/>
  <c r="F295" i="1"/>
  <c r="J295" i="1" s="1"/>
  <c r="F296" i="1"/>
  <c r="J296" i="1" s="1"/>
  <c r="F297" i="1"/>
  <c r="J297" i="1" s="1"/>
  <c r="F298" i="1"/>
  <c r="J298" i="1" s="1"/>
  <c r="F299" i="1"/>
  <c r="J299" i="1" s="1"/>
  <c r="F300" i="1"/>
  <c r="J300" i="1" s="1"/>
  <c r="F301" i="1"/>
  <c r="J301" i="1" s="1"/>
  <c r="F302" i="1"/>
  <c r="J302" i="1" s="1"/>
  <c r="F303" i="1"/>
  <c r="J303" i="1" s="1"/>
  <c r="F304" i="1"/>
  <c r="J304" i="1" s="1"/>
  <c r="F305" i="1"/>
  <c r="J305" i="1" s="1"/>
  <c r="F306" i="1"/>
  <c r="J306" i="1" s="1"/>
  <c r="F307" i="1"/>
  <c r="J307" i="1" s="1"/>
  <c r="F308" i="1"/>
  <c r="J308" i="1" s="1"/>
  <c r="F309" i="1"/>
  <c r="J309" i="1" s="1"/>
  <c r="F310" i="1"/>
  <c r="J310" i="1" s="1"/>
  <c r="F311" i="1"/>
  <c r="J311" i="1" s="1"/>
  <c r="F312" i="1"/>
  <c r="J312" i="1" s="1"/>
  <c r="F313" i="1"/>
  <c r="J313" i="1" s="1"/>
  <c r="F314" i="1"/>
  <c r="J314" i="1" s="1"/>
  <c r="F315" i="1"/>
  <c r="J315" i="1" s="1"/>
  <c r="F316" i="1"/>
  <c r="J316" i="1" s="1"/>
  <c r="F317" i="1"/>
  <c r="J317" i="1" s="1"/>
  <c r="F318" i="1"/>
  <c r="J318" i="1" s="1"/>
  <c r="F319" i="1"/>
  <c r="J319" i="1" s="1"/>
  <c r="F320" i="1"/>
  <c r="J320" i="1" s="1"/>
  <c r="F321" i="1"/>
  <c r="J321" i="1" s="1"/>
  <c r="F322" i="1"/>
  <c r="J322" i="1" s="1"/>
  <c r="F323" i="1"/>
  <c r="J323" i="1" s="1"/>
  <c r="F324" i="1"/>
  <c r="J324" i="1" s="1"/>
  <c r="F325" i="1"/>
  <c r="J325" i="1" s="1"/>
  <c r="F326" i="1"/>
  <c r="J326" i="1" s="1"/>
  <c r="F327" i="1"/>
  <c r="J327" i="1" s="1"/>
  <c r="F328" i="1"/>
  <c r="J328" i="1" s="1"/>
  <c r="F329" i="1"/>
  <c r="J329" i="1" s="1"/>
  <c r="F330" i="1"/>
  <c r="J330" i="1" s="1"/>
  <c r="F331" i="1"/>
  <c r="J331" i="1" s="1"/>
  <c r="F332" i="1"/>
  <c r="J332" i="1" s="1"/>
  <c r="F333" i="1"/>
  <c r="J333" i="1" s="1"/>
  <c r="F334" i="1"/>
  <c r="J334" i="1" s="1"/>
  <c r="F335" i="1"/>
  <c r="J335" i="1" s="1"/>
  <c r="F336" i="1"/>
  <c r="J336" i="1" s="1"/>
  <c r="F337" i="1"/>
  <c r="J337" i="1" s="1"/>
  <c r="F338" i="1"/>
  <c r="J338" i="1" s="1"/>
  <c r="F339" i="1"/>
  <c r="J339" i="1" s="1"/>
  <c r="F340" i="1"/>
  <c r="J340" i="1" s="1"/>
  <c r="F341" i="1"/>
  <c r="J341" i="1" s="1"/>
  <c r="F342" i="1"/>
  <c r="J342" i="1" s="1"/>
  <c r="F343" i="1"/>
  <c r="J343" i="1" s="1"/>
  <c r="F344" i="1"/>
  <c r="J344" i="1" s="1"/>
  <c r="F345" i="1"/>
  <c r="J345" i="1" s="1"/>
  <c r="F346" i="1"/>
  <c r="J346" i="1" s="1"/>
  <c r="F347" i="1"/>
  <c r="J347" i="1" s="1"/>
  <c r="F348" i="1"/>
  <c r="J348" i="1" s="1"/>
  <c r="F349" i="1"/>
  <c r="J349" i="1" s="1"/>
  <c r="F350" i="1"/>
  <c r="J350" i="1" s="1"/>
  <c r="F351" i="1"/>
  <c r="J351" i="1" s="1"/>
  <c r="F352" i="1"/>
  <c r="J352" i="1" s="1"/>
  <c r="F353" i="1"/>
  <c r="J353" i="1" s="1"/>
  <c r="F354" i="1"/>
  <c r="J354" i="1" s="1"/>
  <c r="F355" i="1"/>
  <c r="J355" i="1" s="1"/>
  <c r="F356" i="1"/>
  <c r="J356" i="1" s="1"/>
  <c r="F357" i="1"/>
  <c r="J357" i="1" s="1"/>
  <c r="F358" i="1"/>
  <c r="J358" i="1" s="1"/>
  <c r="F359" i="1"/>
  <c r="J359" i="1" s="1"/>
  <c r="F360" i="1"/>
  <c r="J360" i="1" s="1"/>
  <c r="F361" i="1"/>
  <c r="J361" i="1" s="1"/>
  <c r="F362" i="1"/>
  <c r="J362" i="1" s="1"/>
  <c r="F363" i="1"/>
  <c r="J363" i="1" s="1"/>
  <c r="F364" i="1"/>
  <c r="J364" i="1" s="1"/>
  <c r="F365" i="1"/>
  <c r="J365" i="1" s="1"/>
  <c r="F366" i="1"/>
  <c r="J366" i="1" s="1"/>
  <c r="F367" i="1"/>
  <c r="J367" i="1" s="1"/>
  <c r="F368" i="1"/>
  <c r="J368" i="1" s="1"/>
  <c r="F369" i="1"/>
  <c r="J369" i="1" s="1"/>
  <c r="F370" i="1"/>
  <c r="J370" i="1" s="1"/>
  <c r="F371" i="1"/>
  <c r="J371" i="1" s="1"/>
  <c r="F372" i="1"/>
  <c r="J372" i="1" s="1"/>
  <c r="F373" i="1"/>
  <c r="J373" i="1" s="1"/>
  <c r="F374" i="1"/>
  <c r="J374" i="1" s="1"/>
  <c r="F375" i="1"/>
  <c r="J375" i="1" s="1"/>
  <c r="F376" i="1"/>
  <c r="J376" i="1" s="1"/>
  <c r="F377" i="1"/>
  <c r="J377" i="1" s="1"/>
  <c r="F378" i="1"/>
  <c r="J378" i="1" s="1"/>
  <c r="F379" i="1"/>
  <c r="J379" i="1" s="1"/>
  <c r="F380" i="1"/>
  <c r="J380" i="1" s="1"/>
  <c r="F381" i="1"/>
  <c r="J381" i="1" s="1"/>
  <c r="F382" i="1"/>
  <c r="J382" i="1" s="1"/>
  <c r="F383" i="1"/>
  <c r="J383" i="1" s="1"/>
  <c r="F384" i="1"/>
  <c r="J384" i="1" s="1"/>
  <c r="F385" i="1"/>
  <c r="J385" i="1" s="1"/>
  <c r="F386" i="1"/>
  <c r="J386" i="1" s="1"/>
  <c r="F387" i="1"/>
  <c r="J387" i="1" s="1"/>
  <c r="F388" i="1"/>
  <c r="J388" i="1" s="1"/>
  <c r="F389" i="1"/>
  <c r="J389" i="1" s="1"/>
  <c r="F390" i="1"/>
  <c r="J390" i="1" s="1"/>
  <c r="F391" i="1"/>
  <c r="J391" i="1" s="1"/>
  <c r="F392" i="1"/>
  <c r="J392" i="1" s="1"/>
  <c r="F393" i="1"/>
  <c r="J393" i="1" s="1"/>
  <c r="F394" i="1"/>
  <c r="J394" i="1" s="1"/>
  <c r="F395" i="1"/>
  <c r="J395" i="1" s="1"/>
  <c r="F396" i="1"/>
  <c r="J396" i="1" s="1"/>
  <c r="F397" i="1"/>
  <c r="J397" i="1" s="1"/>
  <c r="F398" i="1"/>
  <c r="J398" i="1" s="1"/>
  <c r="F399" i="1"/>
  <c r="J399" i="1" s="1"/>
  <c r="F400" i="1"/>
  <c r="J400" i="1" s="1"/>
  <c r="F401" i="1"/>
  <c r="J401" i="1" s="1"/>
  <c r="F402" i="1"/>
  <c r="J402" i="1" s="1"/>
  <c r="F403" i="1"/>
  <c r="J403" i="1" s="1"/>
  <c r="F404" i="1"/>
  <c r="J404" i="1" s="1"/>
  <c r="F405" i="1"/>
  <c r="J405" i="1" s="1"/>
  <c r="F406" i="1"/>
  <c r="J406" i="1" s="1"/>
  <c r="F407" i="1"/>
  <c r="J407" i="1" s="1"/>
  <c r="F408" i="1"/>
  <c r="J408" i="1" s="1"/>
  <c r="F409" i="1"/>
  <c r="J409" i="1" s="1"/>
  <c r="F410" i="1"/>
  <c r="J410" i="1" s="1"/>
  <c r="F411" i="1"/>
  <c r="J411" i="1" s="1"/>
  <c r="F412" i="1"/>
  <c r="J412" i="1" s="1"/>
  <c r="F413" i="1"/>
  <c r="J413" i="1" s="1"/>
  <c r="F414" i="1"/>
  <c r="J414" i="1" s="1"/>
  <c r="F415" i="1"/>
  <c r="J415" i="1" s="1"/>
  <c r="F416" i="1"/>
  <c r="J416" i="1" s="1"/>
  <c r="F417" i="1"/>
  <c r="J417" i="1" s="1"/>
  <c r="F418" i="1"/>
  <c r="J418" i="1" s="1"/>
  <c r="F419" i="1"/>
  <c r="J419" i="1" s="1"/>
  <c r="F420" i="1"/>
  <c r="J420" i="1" s="1"/>
  <c r="F421" i="1"/>
  <c r="J421" i="1" s="1"/>
  <c r="F422" i="1"/>
  <c r="J422" i="1" s="1"/>
  <c r="F423" i="1"/>
  <c r="J423" i="1" s="1"/>
  <c r="F424" i="1"/>
  <c r="J424" i="1" s="1"/>
  <c r="F425" i="1"/>
  <c r="J425" i="1" s="1"/>
  <c r="F426" i="1"/>
  <c r="J426" i="1" s="1"/>
  <c r="F427" i="1"/>
  <c r="J427" i="1" s="1"/>
  <c r="F428" i="1"/>
  <c r="J428" i="1" s="1"/>
  <c r="F429" i="1"/>
  <c r="J429" i="1" s="1"/>
  <c r="F430" i="1"/>
  <c r="J430" i="1" s="1"/>
  <c r="F431" i="1"/>
  <c r="J431" i="1" s="1"/>
  <c r="F432" i="1"/>
  <c r="J432" i="1" s="1"/>
  <c r="F433" i="1"/>
  <c r="J433" i="1" s="1"/>
  <c r="F434" i="1"/>
  <c r="J434" i="1" s="1"/>
  <c r="F435" i="1"/>
  <c r="J435" i="1" s="1"/>
  <c r="F436" i="1"/>
  <c r="J436" i="1" s="1"/>
  <c r="F437" i="1"/>
  <c r="J437" i="1" s="1"/>
  <c r="F438" i="1"/>
  <c r="J438" i="1" s="1"/>
  <c r="F439" i="1"/>
  <c r="J439" i="1" s="1"/>
  <c r="F440" i="1"/>
  <c r="J440" i="1" s="1"/>
  <c r="F441" i="1"/>
  <c r="J441" i="1" s="1"/>
  <c r="F442" i="1"/>
  <c r="J442" i="1" s="1"/>
  <c r="F443" i="1"/>
  <c r="J443" i="1" s="1"/>
  <c r="F444" i="1"/>
  <c r="J444" i="1" s="1"/>
  <c r="F445" i="1"/>
  <c r="J445" i="1" s="1"/>
  <c r="F446" i="1"/>
  <c r="J446" i="1" s="1"/>
  <c r="F447" i="1"/>
  <c r="J447" i="1" s="1"/>
  <c r="F448" i="1"/>
  <c r="J448" i="1" s="1"/>
  <c r="F449" i="1"/>
  <c r="J449" i="1" s="1"/>
  <c r="F450" i="1"/>
  <c r="J450" i="1" s="1"/>
  <c r="F451" i="1"/>
  <c r="J451" i="1" s="1"/>
  <c r="F452" i="1"/>
  <c r="J452" i="1" s="1"/>
  <c r="F453" i="1"/>
  <c r="J453" i="1" s="1"/>
  <c r="F454" i="1"/>
  <c r="J454" i="1" s="1"/>
  <c r="F455" i="1"/>
  <c r="J455" i="1" s="1"/>
  <c r="F456" i="1"/>
  <c r="J456" i="1" s="1"/>
  <c r="F457" i="1"/>
  <c r="J457" i="1" s="1"/>
  <c r="F458" i="1"/>
  <c r="J458" i="1" s="1"/>
  <c r="F459" i="1"/>
  <c r="J459" i="1" s="1"/>
  <c r="F460" i="1"/>
  <c r="J460" i="1" s="1"/>
  <c r="F461" i="1"/>
  <c r="J461" i="1" s="1"/>
  <c r="F462" i="1"/>
  <c r="J462" i="1" s="1"/>
  <c r="F463" i="1"/>
  <c r="J463" i="1" s="1"/>
  <c r="F464" i="1"/>
  <c r="J464" i="1" s="1"/>
  <c r="F465" i="1"/>
  <c r="J465" i="1" s="1"/>
  <c r="F466" i="1"/>
  <c r="J466" i="1" s="1"/>
  <c r="F467" i="1"/>
  <c r="J467" i="1" s="1"/>
  <c r="F468" i="1"/>
  <c r="J468" i="1" s="1"/>
  <c r="F469" i="1"/>
  <c r="J469" i="1" s="1"/>
  <c r="F470" i="1"/>
  <c r="J470" i="1" s="1"/>
  <c r="F471" i="1"/>
  <c r="J471" i="1" s="1"/>
  <c r="F472" i="1"/>
  <c r="J472" i="1" s="1"/>
  <c r="F473" i="1"/>
  <c r="J473" i="1" s="1"/>
  <c r="F474" i="1"/>
  <c r="J474" i="1" s="1"/>
  <c r="F475" i="1"/>
  <c r="J475" i="1" s="1"/>
  <c r="F476" i="1"/>
  <c r="J476" i="1" s="1"/>
  <c r="F477" i="1"/>
  <c r="J477" i="1" s="1"/>
  <c r="F478" i="1"/>
  <c r="J478" i="1" s="1"/>
  <c r="F479" i="1"/>
  <c r="J479" i="1" s="1"/>
  <c r="F480" i="1"/>
  <c r="J480" i="1" s="1"/>
  <c r="F481" i="1"/>
  <c r="J481" i="1" s="1"/>
  <c r="F482" i="1"/>
  <c r="J482" i="1" s="1"/>
  <c r="F483" i="1"/>
  <c r="J483" i="1" s="1"/>
  <c r="F484" i="1"/>
  <c r="J484" i="1" s="1"/>
  <c r="F485" i="1"/>
  <c r="J485" i="1" s="1"/>
  <c r="F486" i="1"/>
  <c r="J486" i="1" s="1"/>
  <c r="F487" i="1"/>
  <c r="J487" i="1" s="1"/>
  <c r="F488" i="1"/>
  <c r="J488" i="1" s="1"/>
  <c r="F489" i="1"/>
  <c r="J489" i="1" s="1"/>
  <c r="F490" i="1"/>
  <c r="J490" i="1" s="1"/>
  <c r="F491" i="1"/>
  <c r="J491" i="1" s="1"/>
  <c r="F492" i="1"/>
  <c r="J492" i="1" s="1"/>
  <c r="F493" i="1"/>
  <c r="J493" i="1" s="1"/>
  <c r="F494" i="1"/>
  <c r="J494" i="1" s="1"/>
  <c r="F495" i="1"/>
  <c r="J495" i="1" s="1"/>
  <c r="F496" i="1"/>
  <c r="J496" i="1" s="1"/>
  <c r="F497" i="1"/>
  <c r="J497" i="1" s="1"/>
  <c r="F498" i="1"/>
  <c r="J498" i="1" s="1"/>
  <c r="F499" i="1"/>
  <c r="J499" i="1" s="1"/>
  <c r="F500" i="1"/>
  <c r="J500" i="1" s="1"/>
  <c r="F501" i="1"/>
  <c r="J501" i="1" s="1"/>
  <c r="F502" i="1"/>
  <c r="J502" i="1" s="1"/>
  <c r="F503" i="1"/>
  <c r="J503" i="1" s="1"/>
  <c r="F504" i="1"/>
  <c r="J504" i="1" s="1"/>
  <c r="F505" i="1"/>
  <c r="J505" i="1" s="1"/>
  <c r="F506" i="1"/>
  <c r="J506" i="1" s="1"/>
  <c r="F507" i="1"/>
  <c r="J507" i="1" s="1"/>
  <c r="F508" i="1"/>
  <c r="J508" i="1" s="1"/>
  <c r="F509" i="1"/>
  <c r="J509" i="1" s="1"/>
  <c r="F510" i="1"/>
  <c r="J510" i="1" s="1"/>
  <c r="F511" i="1"/>
  <c r="J511" i="1" s="1"/>
  <c r="F512" i="1"/>
  <c r="J512" i="1" s="1"/>
  <c r="F513" i="1"/>
  <c r="J513" i="1" s="1"/>
  <c r="F514" i="1"/>
  <c r="J514" i="1" s="1"/>
  <c r="F515" i="1"/>
  <c r="J515" i="1" s="1"/>
  <c r="F516" i="1"/>
  <c r="J516" i="1" s="1"/>
  <c r="F517" i="1"/>
  <c r="J517" i="1" s="1"/>
  <c r="F518" i="1"/>
  <c r="J518" i="1" s="1"/>
  <c r="F519" i="1"/>
  <c r="J519" i="1" s="1"/>
  <c r="F520" i="1"/>
  <c r="J520" i="1" s="1"/>
  <c r="F521" i="1"/>
  <c r="J521" i="1" s="1"/>
  <c r="F522" i="1"/>
  <c r="J522" i="1" s="1"/>
  <c r="F523" i="1"/>
  <c r="J523" i="1" s="1"/>
  <c r="F524" i="1"/>
  <c r="J524" i="1" s="1"/>
  <c r="F525" i="1"/>
  <c r="J525" i="1" s="1"/>
  <c r="F526" i="1"/>
  <c r="J526" i="1" s="1"/>
  <c r="F527" i="1"/>
  <c r="J527" i="1" s="1"/>
  <c r="F528" i="1"/>
  <c r="J528" i="1" s="1"/>
  <c r="F529" i="1"/>
  <c r="J529" i="1" s="1"/>
  <c r="F530" i="1"/>
  <c r="J530" i="1" s="1"/>
  <c r="F531" i="1"/>
  <c r="J531" i="1" s="1"/>
  <c r="F532" i="1"/>
  <c r="J532" i="1" s="1"/>
  <c r="F533" i="1"/>
  <c r="J533" i="1" s="1"/>
  <c r="F534" i="1"/>
  <c r="J534" i="1" s="1"/>
  <c r="F535" i="1"/>
  <c r="J535" i="1" s="1"/>
  <c r="F536" i="1"/>
  <c r="J536" i="1" s="1"/>
  <c r="F537" i="1"/>
  <c r="J537" i="1" s="1"/>
  <c r="F538" i="1"/>
  <c r="J538" i="1" s="1"/>
  <c r="F539" i="1"/>
  <c r="J539" i="1" s="1"/>
  <c r="F540" i="1"/>
  <c r="J540" i="1" s="1"/>
  <c r="F541" i="1"/>
  <c r="J541" i="1" s="1"/>
  <c r="F542" i="1"/>
  <c r="J542" i="1" s="1"/>
  <c r="F543" i="1"/>
  <c r="J543" i="1" s="1"/>
  <c r="F544" i="1"/>
  <c r="J544" i="1" s="1"/>
  <c r="F545" i="1"/>
  <c r="J545" i="1" s="1"/>
  <c r="F546" i="1"/>
  <c r="J546" i="1" s="1"/>
  <c r="F547" i="1"/>
  <c r="J547" i="1" s="1"/>
  <c r="F548" i="1"/>
  <c r="J548" i="1" s="1"/>
  <c r="F549" i="1"/>
  <c r="J549" i="1" s="1"/>
  <c r="F550" i="1"/>
  <c r="J550" i="1" s="1"/>
  <c r="F551" i="1"/>
  <c r="J551" i="1" s="1"/>
  <c r="F552" i="1"/>
  <c r="J552" i="1" s="1"/>
  <c r="F553" i="1"/>
  <c r="J553" i="1" s="1"/>
  <c r="F554" i="1"/>
  <c r="J554" i="1" s="1"/>
  <c r="F555" i="1"/>
  <c r="J555" i="1" s="1"/>
  <c r="F556" i="1"/>
  <c r="J556" i="1" s="1"/>
  <c r="F557" i="1"/>
  <c r="J557" i="1" s="1"/>
  <c r="F558" i="1"/>
  <c r="J558" i="1" s="1"/>
  <c r="F559" i="1"/>
  <c r="J559" i="1" s="1"/>
  <c r="F560" i="1"/>
  <c r="J560" i="1" s="1"/>
  <c r="F561" i="1"/>
  <c r="J561" i="1" s="1"/>
  <c r="F562" i="1"/>
  <c r="J562" i="1" s="1"/>
  <c r="F563" i="1"/>
  <c r="J563" i="1" s="1"/>
  <c r="F564" i="1"/>
  <c r="J564" i="1" s="1"/>
  <c r="F565" i="1"/>
  <c r="J565" i="1" s="1"/>
  <c r="F566" i="1"/>
  <c r="J566" i="1" s="1"/>
  <c r="F567" i="1"/>
  <c r="J567" i="1" s="1"/>
  <c r="F568" i="1"/>
  <c r="J568" i="1" s="1"/>
  <c r="F569" i="1"/>
  <c r="J569" i="1" s="1"/>
  <c r="F570" i="1"/>
  <c r="J570" i="1" s="1"/>
  <c r="F571" i="1"/>
  <c r="J571" i="1" s="1"/>
  <c r="F572" i="1"/>
  <c r="J572" i="1" s="1"/>
  <c r="F573" i="1"/>
  <c r="J573" i="1" s="1"/>
  <c r="F574" i="1"/>
  <c r="J574" i="1" s="1"/>
  <c r="F575" i="1"/>
  <c r="J575" i="1" s="1"/>
  <c r="F576" i="1"/>
  <c r="J576" i="1" s="1"/>
  <c r="F577" i="1"/>
  <c r="J577" i="1" s="1"/>
  <c r="F578" i="1"/>
  <c r="J578" i="1" s="1"/>
  <c r="F579" i="1"/>
  <c r="J579" i="1" s="1"/>
  <c r="F580" i="1"/>
  <c r="J580" i="1" s="1"/>
  <c r="F581" i="1"/>
  <c r="J581" i="1" s="1"/>
  <c r="F582" i="1"/>
  <c r="J582" i="1" s="1"/>
  <c r="F583" i="1"/>
  <c r="J583" i="1" s="1"/>
  <c r="F584" i="1"/>
  <c r="J584" i="1" s="1"/>
  <c r="F585" i="1"/>
  <c r="J585" i="1" s="1"/>
  <c r="F586" i="1"/>
  <c r="J586" i="1" s="1"/>
  <c r="F587" i="1"/>
  <c r="J587" i="1" s="1"/>
  <c r="F588" i="1"/>
  <c r="J588" i="1" s="1"/>
  <c r="F589" i="1"/>
  <c r="J589" i="1" s="1"/>
  <c r="F590" i="1"/>
  <c r="J590" i="1" s="1"/>
  <c r="F591" i="1"/>
  <c r="J591" i="1" s="1"/>
  <c r="F592" i="1"/>
  <c r="J592" i="1" s="1"/>
  <c r="F593" i="1"/>
  <c r="J593" i="1" s="1"/>
  <c r="F594" i="1"/>
  <c r="J594" i="1" s="1"/>
  <c r="F595" i="1"/>
  <c r="J595" i="1" s="1"/>
  <c r="F596" i="1"/>
  <c r="J596" i="1" s="1"/>
  <c r="F597" i="1"/>
  <c r="J597" i="1" s="1"/>
  <c r="F598" i="1"/>
  <c r="J598" i="1" s="1"/>
  <c r="F599" i="1"/>
  <c r="J599" i="1" s="1"/>
  <c r="F600" i="1"/>
  <c r="J600" i="1" s="1"/>
  <c r="F601" i="1"/>
  <c r="J601" i="1" s="1"/>
  <c r="F602" i="1"/>
  <c r="J602" i="1" s="1"/>
  <c r="F603" i="1"/>
  <c r="J603" i="1" s="1"/>
  <c r="F604" i="1"/>
  <c r="J604" i="1" s="1"/>
  <c r="F605" i="1"/>
  <c r="J605" i="1" s="1"/>
  <c r="F606" i="1"/>
  <c r="J606" i="1" s="1"/>
  <c r="F607" i="1"/>
  <c r="J607" i="1" s="1"/>
  <c r="F608" i="1"/>
  <c r="J608" i="1" s="1"/>
  <c r="F609" i="1"/>
  <c r="J609" i="1" s="1"/>
  <c r="F610" i="1"/>
  <c r="J610" i="1" s="1"/>
  <c r="F611" i="1"/>
  <c r="J611" i="1" s="1"/>
  <c r="F612" i="1"/>
  <c r="J612" i="1" s="1"/>
  <c r="F613" i="1"/>
  <c r="J613" i="1" s="1"/>
  <c r="F614" i="1"/>
  <c r="J614" i="1" s="1"/>
  <c r="F615" i="1"/>
  <c r="J615" i="1" s="1"/>
  <c r="F616" i="1"/>
  <c r="J616" i="1" s="1"/>
  <c r="F617" i="1"/>
  <c r="J617" i="1" s="1"/>
  <c r="F618" i="1"/>
  <c r="J618" i="1" s="1"/>
  <c r="F619" i="1"/>
  <c r="J619" i="1" s="1"/>
  <c r="F620" i="1"/>
  <c r="J620" i="1" s="1"/>
  <c r="F621" i="1"/>
  <c r="J621" i="1" s="1"/>
  <c r="F622" i="1"/>
  <c r="J622" i="1" s="1"/>
  <c r="F623" i="1"/>
  <c r="J623" i="1" s="1"/>
  <c r="F624" i="1"/>
  <c r="J624" i="1" s="1"/>
  <c r="F625" i="1"/>
  <c r="J625" i="1" s="1"/>
  <c r="F626" i="1"/>
  <c r="J626" i="1" s="1"/>
  <c r="F627" i="1"/>
  <c r="J627" i="1" s="1"/>
  <c r="F628" i="1"/>
  <c r="J628" i="1" s="1"/>
  <c r="F629" i="1"/>
  <c r="J629" i="1" s="1"/>
  <c r="F630" i="1"/>
  <c r="J630" i="1" s="1"/>
  <c r="F631" i="1"/>
  <c r="J631" i="1" s="1"/>
  <c r="F632" i="1"/>
  <c r="J632" i="1" s="1"/>
  <c r="F633" i="1"/>
  <c r="J633" i="1" s="1"/>
  <c r="F634" i="1"/>
  <c r="J634" i="1" s="1"/>
  <c r="F635" i="1"/>
  <c r="J635" i="1" s="1"/>
  <c r="F636" i="1"/>
  <c r="J636" i="1" s="1"/>
  <c r="F637" i="1"/>
  <c r="J637" i="1" s="1"/>
  <c r="F638" i="1"/>
  <c r="J638" i="1" s="1"/>
  <c r="F639" i="1"/>
  <c r="J639" i="1" s="1"/>
  <c r="F640" i="1"/>
  <c r="J640" i="1" s="1"/>
  <c r="F641" i="1"/>
  <c r="J641" i="1" s="1"/>
  <c r="F642" i="1"/>
  <c r="J642" i="1" s="1"/>
  <c r="F643" i="1"/>
  <c r="J643" i="1" s="1"/>
  <c r="F644" i="1"/>
  <c r="J644" i="1" s="1"/>
  <c r="F645" i="1"/>
  <c r="J645" i="1" s="1"/>
  <c r="F646" i="1"/>
  <c r="J646" i="1" s="1"/>
  <c r="F647" i="1"/>
  <c r="J647" i="1" s="1"/>
  <c r="F648" i="1"/>
  <c r="J648" i="1" s="1"/>
  <c r="F649" i="1"/>
  <c r="J649" i="1" s="1"/>
  <c r="F650" i="1"/>
  <c r="J650" i="1" s="1"/>
  <c r="F651" i="1"/>
  <c r="J651" i="1" s="1"/>
  <c r="F652" i="1"/>
  <c r="J652" i="1" s="1"/>
  <c r="F653" i="1"/>
  <c r="J653" i="1" s="1"/>
  <c r="F654" i="1"/>
  <c r="J654" i="1" s="1"/>
  <c r="F655" i="1"/>
  <c r="J655" i="1" s="1"/>
  <c r="F656" i="1"/>
  <c r="J656" i="1" s="1"/>
  <c r="F657" i="1"/>
  <c r="J657" i="1" s="1"/>
  <c r="F658" i="1"/>
  <c r="J658" i="1" s="1"/>
  <c r="F659" i="1"/>
  <c r="J659" i="1" s="1"/>
  <c r="F660" i="1"/>
  <c r="J660" i="1" s="1"/>
  <c r="F661" i="1"/>
  <c r="J661" i="1" s="1"/>
  <c r="F662" i="1"/>
  <c r="J662" i="1" s="1"/>
  <c r="F663" i="1"/>
  <c r="J663" i="1" s="1"/>
  <c r="F664" i="1"/>
  <c r="J664" i="1" s="1"/>
  <c r="F665" i="1"/>
  <c r="J665" i="1" s="1"/>
  <c r="F666" i="1"/>
  <c r="J666" i="1" s="1"/>
  <c r="F667" i="1"/>
  <c r="J667" i="1" s="1"/>
  <c r="F668" i="1"/>
  <c r="J668" i="1" s="1"/>
  <c r="F669" i="1"/>
  <c r="J669" i="1" s="1"/>
  <c r="F670" i="1"/>
  <c r="J670" i="1" s="1"/>
  <c r="F671" i="1"/>
  <c r="J671" i="1" s="1"/>
  <c r="F672" i="1"/>
  <c r="J672" i="1" s="1"/>
  <c r="F673" i="1"/>
  <c r="J673" i="1" s="1"/>
  <c r="F674" i="1"/>
  <c r="J674" i="1" s="1"/>
  <c r="F675" i="1"/>
  <c r="J675" i="1" s="1"/>
  <c r="F676" i="1"/>
  <c r="J676" i="1" s="1"/>
  <c r="F677" i="1"/>
  <c r="J677" i="1" s="1"/>
  <c r="F678" i="1"/>
  <c r="J678" i="1" s="1"/>
  <c r="F679" i="1"/>
  <c r="J679" i="1" s="1"/>
  <c r="F680" i="1"/>
  <c r="J680" i="1" s="1"/>
  <c r="F681" i="1"/>
  <c r="J681" i="1" s="1"/>
  <c r="F682" i="1"/>
  <c r="J682" i="1" s="1"/>
  <c r="F683" i="1"/>
  <c r="J683" i="1" s="1"/>
  <c r="F684" i="1"/>
  <c r="J684" i="1" s="1"/>
  <c r="F685" i="1"/>
  <c r="J685" i="1" s="1"/>
  <c r="F686" i="1"/>
  <c r="J686" i="1" s="1"/>
  <c r="F687" i="1"/>
  <c r="J687" i="1" s="1"/>
  <c r="F688" i="1"/>
  <c r="J688" i="1" s="1"/>
  <c r="F689" i="1"/>
  <c r="J689" i="1" s="1"/>
  <c r="F690" i="1"/>
  <c r="J690" i="1" s="1"/>
  <c r="F691" i="1"/>
  <c r="J691" i="1" s="1"/>
  <c r="F692" i="1"/>
  <c r="J692" i="1" s="1"/>
  <c r="F693" i="1"/>
  <c r="J693" i="1" s="1"/>
  <c r="F694" i="1"/>
  <c r="J694" i="1" s="1"/>
  <c r="F695" i="1"/>
  <c r="J695" i="1" s="1"/>
  <c r="F696" i="1"/>
  <c r="J696" i="1" s="1"/>
  <c r="F697" i="1"/>
  <c r="J697" i="1" s="1"/>
  <c r="F698" i="1"/>
  <c r="J698" i="1" s="1"/>
  <c r="F699" i="1"/>
  <c r="J699" i="1" s="1"/>
  <c r="F700" i="1"/>
  <c r="J700" i="1" s="1"/>
  <c r="F701" i="1"/>
  <c r="J701" i="1" s="1"/>
  <c r="F702" i="1"/>
  <c r="J702" i="1" s="1"/>
  <c r="F703" i="1"/>
  <c r="J703" i="1" s="1"/>
  <c r="F704" i="1"/>
  <c r="J704" i="1" s="1"/>
  <c r="F705" i="1"/>
  <c r="J705" i="1" s="1"/>
  <c r="F706" i="1"/>
  <c r="J706" i="1" s="1"/>
  <c r="F707" i="1"/>
  <c r="J707" i="1" s="1"/>
  <c r="F708" i="1"/>
  <c r="J708" i="1" s="1"/>
  <c r="F709" i="1"/>
  <c r="J709" i="1" s="1"/>
  <c r="F710" i="1"/>
  <c r="J710" i="1" s="1"/>
  <c r="F711" i="1"/>
  <c r="J711" i="1" s="1"/>
  <c r="F712" i="1"/>
  <c r="J712" i="1" s="1"/>
  <c r="F713" i="1"/>
  <c r="J713" i="1" s="1"/>
  <c r="F714" i="1"/>
  <c r="J714" i="1" s="1"/>
  <c r="F715" i="1"/>
  <c r="J715" i="1" s="1"/>
  <c r="F716" i="1"/>
  <c r="J716" i="1" s="1"/>
  <c r="F717" i="1"/>
  <c r="J717" i="1" s="1"/>
  <c r="F718" i="1"/>
  <c r="J718" i="1" s="1"/>
  <c r="F719" i="1"/>
  <c r="J719" i="1" s="1"/>
  <c r="F720" i="1"/>
  <c r="J720" i="1" s="1"/>
  <c r="F721" i="1"/>
  <c r="J721" i="1" s="1"/>
  <c r="F722" i="1"/>
  <c r="J722" i="1" s="1"/>
  <c r="F723" i="1"/>
  <c r="J723" i="1" s="1"/>
  <c r="F724" i="1"/>
  <c r="J724" i="1" s="1"/>
  <c r="F725" i="1"/>
  <c r="J725" i="1" s="1"/>
  <c r="F726" i="1"/>
  <c r="J726" i="1" s="1"/>
  <c r="F727" i="1"/>
  <c r="J727" i="1" s="1"/>
  <c r="F728" i="1"/>
  <c r="J728" i="1" s="1"/>
  <c r="F729" i="1"/>
  <c r="J729" i="1" s="1"/>
  <c r="F730" i="1"/>
  <c r="J730" i="1" s="1"/>
  <c r="F731" i="1"/>
  <c r="J731" i="1" s="1"/>
  <c r="F732" i="1"/>
  <c r="J732" i="1" s="1"/>
  <c r="F733" i="1"/>
  <c r="J733" i="1" s="1"/>
  <c r="F734" i="1"/>
  <c r="J734" i="1" s="1"/>
  <c r="F735" i="1"/>
  <c r="J735" i="1" s="1"/>
  <c r="F736" i="1"/>
  <c r="J736" i="1" s="1"/>
  <c r="F737" i="1"/>
  <c r="J737" i="1" s="1"/>
  <c r="F738" i="1"/>
  <c r="J738" i="1" s="1"/>
  <c r="F739" i="1"/>
  <c r="J739" i="1" s="1"/>
  <c r="F740" i="1"/>
  <c r="J740" i="1" s="1"/>
  <c r="F741" i="1"/>
  <c r="J741" i="1" s="1"/>
  <c r="F742" i="1"/>
  <c r="J742" i="1" s="1"/>
  <c r="F743" i="1"/>
  <c r="J743" i="1" s="1"/>
  <c r="F744" i="1"/>
  <c r="J744" i="1" s="1"/>
  <c r="F745" i="1"/>
  <c r="J745" i="1" s="1"/>
  <c r="F746" i="1"/>
  <c r="J746" i="1" s="1"/>
  <c r="F747" i="1"/>
  <c r="J747" i="1" s="1"/>
  <c r="F748" i="1"/>
  <c r="J748" i="1" s="1"/>
  <c r="F749" i="1"/>
  <c r="J749" i="1" s="1"/>
  <c r="F750" i="1"/>
  <c r="J750" i="1" s="1"/>
  <c r="F751" i="1"/>
  <c r="J751" i="1" s="1"/>
  <c r="F752" i="1"/>
  <c r="J752" i="1" s="1"/>
  <c r="F753" i="1"/>
  <c r="J753" i="1" s="1"/>
  <c r="F754" i="1"/>
  <c r="J754" i="1" s="1"/>
  <c r="F755" i="1"/>
  <c r="J755" i="1" s="1"/>
  <c r="F756" i="1"/>
  <c r="J756" i="1" s="1"/>
  <c r="F757" i="1"/>
  <c r="J757" i="1" s="1"/>
  <c r="F758" i="1"/>
  <c r="J758" i="1" s="1"/>
  <c r="F759" i="1"/>
  <c r="J759" i="1" s="1"/>
  <c r="F760" i="1"/>
  <c r="J760" i="1" s="1"/>
  <c r="F761" i="1"/>
  <c r="J761" i="1" s="1"/>
  <c r="F762" i="1"/>
  <c r="J762" i="1" s="1"/>
  <c r="F763" i="1"/>
  <c r="J763" i="1" s="1"/>
  <c r="F764" i="1"/>
  <c r="J764" i="1" s="1"/>
  <c r="F765" i="1"/>
  <c r="J765" i="1" s="1"/>
  <c r="F766" i="1"/>
  <c r="J766" i="1" s="1"/>
  <c r="F767" i="1"/>
  <c r="J767" i="1" s="1"/>
  <c r="F768" i="1"/>
  <c r="J768" i="1" s="1"/>
  <c r="F769" i="1"/>
  <c r="J769" i="1" s="1"/>
  <c r="F770" i="1"/>
  <c r="J770" i="1" s="1"/>
  <c r="F771" i="1"/>
  <c r="J771" i="1" s="1"/>
  <c r="F772" i="1"/>
  <c r="J772" i="1" s="1"/>
  <c r="F773" i="1"/>
  <c r="J773" i="1" s="1"/>
  <c r="F774" i="1"/>
  <c r="J774" i="1" s="1"/>
  <c r="F775" i="1"/>
  <c r="J775" i="1" s="1"/>
  <c r="F776" i="1"/>
  <c r="J776" i="1" s="1"/>
  <c r="F777" i="1"/>
  <c r="J777" i="1" s="1"/>
  <c r="F778" i="1"/>
  <c r="J778" i="1" s="1"/>
  <c r="F779" i="1"/>
  <c r="J779" i="1" s="1"/>
  <c r="F780" i="1"/>
  <c r="J780" i="1" s="1"/>
  <c r="F781" i="1"/>
  <c r="J781" i="1" s="1"/>
  <c r="F782" i="1"/>
  <c r="J782" i="1" s="1"/>
  <c r="F783" i="1"/>
  <c r="J783" i="1" s="1"/>
  <c r="F784" i="1"/>
  <c r="J784" i="1" s="1"/>
  <c r="F785" i="1"/>
  <c r="J785" i="1" s="1"/>
  <c r="F786" i="1"/>
  <c r="J786" i="1" s="1"/>
  <c r="F787" i="1"/>
  <c r="J787" i="1" s="1"/>
  <c r="F788" i="1"/>
  <c r="J788" i="1" s="1"/>
  <c r="F789" i="1"/>
  <c r="J789" i="1" s="1"/>
  <c r="F790" i="1"/>
  <c r="J790" i="1" s="1"/>
  <c r="F791" i="1"/>
  <c r="J791" i="1" s="1"/>
  <c r="F792" i="1"/>
  <c r="J792" i="1" s="1"/>
  <c r="F793" i="1"/>
  <c r="J793" i="1" s="1"/>
  <c r="F794" i="1"/>
  <c r="J794" i="1" s="1"/>
  <c r="F795" i="1"/>
  <c r="J795" i="1" s="1"/>
  <c r="F796" i="1"/>
  <c r="J796" i="1" s="1"/>
  <c r="F797" i="1"/>
  <c r="J797" i="1" s="1"/>
  <c r="F798" i="1"/>
  <c r="J798" i="1" s="1"/>
  <c r="F799" i="1"/>
  <c r="J799" i="1" s="1"/>
  <c r="F800" i="1"/>
  <c r="J800" i="1" s="1"/>
  <c r="F801" i="1"/>
  <c r="J801" i="1" s="1"/>
  <c r="F802" i="1"/>
  <c r="J802" i="1" s="1"/>
  <c r="F803" i="1"/>
  <c r="J803" i="1" s="1"/>
  <c r="F804" i="1"/>
  <c r="J804" i="1" s="1"/>
  <c r="F805" i="1"/>
  <c r="J805" i="1" s="1"/>
  <c r="F806" i="1"/>
  <c r="J806" i="1" s="1"/>
  <c r="F807" i="1"/>
  <c r="J807" i="1" s="1"/>
  <c r="F808" i="1"/>
  <c r="J808" i="1" s="1"/>
  <c r="F809" i="1"/>
  <c r="J809" i="1" s="1"/>
  <c r="F810" i="1"/>
  <c r="J810" i="1" s="1"/>
  <c r="F811" i="1"/>
  <c r="J811" i="1" s="1"/>
  <c r="F812" i="1"/>
  <c r="J812" i="1" s="1"/>
  <c r="F813" i="1"/>
  <c r="J813" i="1" s="1"/>
  <c r="F814" i="1"/>
  <c r="J814" i="1" s="1"/>
  <c r="F815" i="1"/>
  <c r="J815" i="1" s="1"/>
  <c r="F816" i="1"/>
  <c r="J816" i="1" s="1"/>
  <c r="F817" i="1"/>
  <c r="J817" i="1" s="1"/>
  <c r="F818" i="1"/>
  <c r="J818" i="1" s="1"/>
  <c r="F819" i="1"/>
  <c r="J819" i="1" s="1"/>
  <c r="F820" i="1"/>
  <c r="J820" i="1" s="1"/>
  <c r="F821" i="1"/>
  <c r="J821" i="1" s="1"/>
  <c r="F822" i="1"/>
  <c r="J822" i="1" s="1"/>
  <c r="F823" i="1"/>
  <c r="J823" i="1" s="1"/>
  <c r="F824" i="1"/>
  <c r="J824" i="1" s="1"/>
  <c r="F825" i="1"/>
  <c r="J825" i="1" s="1"/>
  <c r="F826" i="1"/>
  <c r="J826" i="1" s="1"/>
  <c r="F827" i="1"/>
  <c r="J827" i="1" s="1"/>
  <c r="F828" i="1"/>
  <c r="J828" i="1" s="1"/>
  <c r="F829" i="1"/>
  <c r="J829" i="1" s="1"/>
  <c r="F830" i="1"/>
  <c r="J830" i="1" s="1"/>
  <c r="F831" i="1"/>
  <c r="J831" i="1" s="1"/>
  <c r="F832" i="1"/>
  <c r="J832" i="1" s="1"/>
  <c r="F833" i="1"/>
  <c r="J833" i="1" s="1"/>
  <c r="F834" i="1"/>
  <c r="J834" i="1" s="1"/>
  <c r="F835" i="1"/>
  <c r="J835" i="1" s="1"/>
  <c r="F836" i="1"/>
  <c r="J836" i="1" s="1"/>
  <c r="F837" i="1"/>
  <c r="J837" i="1" s="1"/>
  <c r="F838" i="1"/>
  <c r="J838" i="1" s="1"/>
  <c r="F839" i="1"/>
  <c r="J839" i="1" s="1"/>
  <c r="F840" i="1"/>
  <c r="J840" i="1" s="1"/>
  <c r="F841" i="1"/>
  <c r="J841" i="1" s="1"/>
  <c r="F842" i="1"/>
  <c r="J842" i="1" s="1"/>
  <c r="F843" i="1"/>
  <c r="J843" i="1" s="1"/>
  <c r="F844" i="1"/>
  <c r="J844" i="1" s="1"/>
  <c r="F845" i="1"/>
  <c r="J845" i="1" s="1"/>
  <c r="F846" i="1"/>
  <c r="J846" i="1" s="1"/>
  <c r="F847" i="1"/>
  <c r="J847" i="1" s="1"/>
  <c r="F7" i="1"/>
  <c r="J7" i="1" s="1"/>
  <c r="G770" i="3"/>
  <c r="G769" i="3"/>
  <c r="G768" i="3"/>
  <c r="G767" i="3"/>
  <c r="G766" i="3"/>
  <c r="G765" i="3"/>
  <c r="G764" i="3"/>
  <c r="G763" i="3"/>
  <c r="G762" i="3"/>
  <c r="G761" i="3"/>
  <c r="G760" i="3"/>
  <c r="M15" i="27"/>
  <c r="L15" i="27"/>
  <c r="K15" i="27"/>
  <c r="G15" i="27"/>
  <c r="F15" i="27"/>
  <c r="C15" i="27"/>
  <c r="B15" i="27"/>
  <c r="B16" i="27" s="1"/>
  <c r="N14" i="27"/>
  <c r="I14" i="27"/>
  <c r="H14" i="27"/>
  <c r="J14" i="27" s="1"/>
  <c r="N13" i="27"/>
  <c r="I13" i="27"/>
  <c r="H13" i="27"/>
  <c r="N12" i="27"/>
  <c r="I12" i="27"/>
  <c r="H12" i="27"/>
  <c r="N11" i="27"/>
  <c r="I11" i="27"/>
  <c r="H11" i="27"/>
  <c r="J11" i="27" s="1"/>
  <c r="N10" i="27"/>
  <c r="I10" i="27"/>
  <c r="H10" i="27"/>
  <c r="N9" i="27"/>
  <c r="I9" i="27"/>
  <c r="H9" i="27"/>
  <c r="N8" i="27"/>
  <c r="I8" i="27"/>
  <c r="H8" i="27"/>
  <c r="N7" i="27"/>
  <c r="I7" i="27"/>
  <c r="H7" i="27"/>
  <c r="J7" i="27" s="1"/>
  <c r="N6" i="27"/>
  <c r="I6" i="27"/>
  <c r="H6" i="27"/>
  <c r="N5" i="27"/>
  <c r="I5" i="27"/>
  <c r="H5" i="27"/>
  <c r="N4" i="27"/>
  <c r="I4" i="27"/>
  <c r="H4" i="27"/>
  <c r="Q14" i="27" l="1"/>
  <c r="J13" i="27"/>
  <c r="O13" i="27" s="1"/>
  <c r="J4" i="27"/>
  <c r="O4" i="27" s="1"/>
  <c r="J8" i="27"/>
  <c r="Q8" i="27" s="1"/>
  <c r="J12" i="27"/>
  <c r="Q12" i="27" s="1"/>
  <c r="J10" i="27"/>
  <c r="Q10" i="27" s="1"/>
  <c r="J9" i="27"/>
  <c r="N15" i="27"/>
  <c r="J6" i="27"/>
  <c r="Q6" i="27" s="1"/>
  <c r="F16" i="27"/>
  <c r="J5" i="27"/>
  <c r="O5" i="27" s="1"/>
  <c r="I15" i="27"/>
  <c r="O9" i="27"/>
  <c r="Q9" i="27"/>
  <c r="Q11" i="27"/>
  <c r="O11" i="27"/>
  <c r="Q13" i="27"/>
  <c r="O7" i="27"/>
  <c r="Q7" i="27"/>
  <c r="H15" i="27"/>
  <c r="O8" i="27"/>
  <c r="O14" i="27"/>
  <c r="O12" i="27" l="1"/>
  <c r="O10" i="27"/>
  <c r="Q4" i="27"/>
  <c r="E16" i="27"/>
  <c r="H16" i="27"/>
  <c r="O6" i="27"/>
  <c r="O15" i="27" s="1"/>
  <c r="Q5" i="27"/>
  <c r="J15" i="27"/>
  <c r="Q15" i="27"/>
  <c r="O16" i="27" s="1"/>
  <c r="M15" i="26" l="1"/>
  <c r="L15" i="26"/>
  <c r="K15" i="26"/>
  <c r="G15" i="26"/>
  <c r="F15" i="26"/>
  <c r="C15" i="26"/>
  <c r="B15" i="26"/>
  <c r="N14" i="26"/>
  <c r="I14" i="26"/>
  <c r="H14" i="26"/>
  <c r="N13" i="26"/>
  <c r="J13" i="26"/>
  <c r="O13" i="26" s="1"/>
  <c r="I13" i="26"/>
  <c r="H13" i="26"/>
  <c r="N12" i="26"/>
  <c r="I12" i="26"/>
  <c r="H12" i="26"/>
  <c r="N11" i="26"/>
  <c r="I11" i="26"/>
  <c r="H11" i="26"/>
  <c r="J11" i="26" s="1"/>
  <c r="O11" i="26" s="1"/>
  <c r="N10" i="26"/>
  <c r="I10" i="26"/>
  <c r="H10" i="26"/>
  <c r="N9" i="26"/>
  <c r="I9" i="26"/>
  <c r="H9" i="26"/>
  <c r="J9" i="26" s="1"/>
  <c r="O9" i="26" s="1"/>
  <c r="N8" i="26"/>
  <c r="I8" i="26"/>
  <c r="H8" i="26"/>
  <c r="N7" i="26"/>
  <c r="I7" i="26"/>
  <c r="H7" i="26"/>
  <c r="N6" i="26"/>
  <c r="I6" i="26"/>
  <c r="H6" i="26"/>
  <c r="N5" i="26"/>
  <c r="I5" i="26"/>
  <c r="H5" i="26"/>
  <c r="N4" i="26"/>
  <c r="I4" i="26"/>
  <c r="H4" i="26"/>
  <c r="M33" i="25"/>
  <c r="L33" i="25"/>
  <c r="K33" i="25"/>
  <c r="G33" i="25"/>
  <c r="F33" i="25"/>
  <c r="C33" i="25"/>
  <c r="B33" i="25"/>
  <c r="N32" i="25"/>
  <c r="I32" i="25"/>
  <c r="H32" i="25"/>
  <c r="J32" i="25" s="1"/>
  <c r="O32" i="25" s="1"/>
  <c r="N31" i="25"/>
  <c r="I31" i="25"/>
  <c r="H31" i="25"/>
  <c r="N30" i="25"/>
  <c r="I30" i="25"/>
  <c r="H30" i="25"/>
  <c r="N29" i="25"/>
  <c r="I29" i="25"/>
  <c r="H29" i="25"/>
  <c r="N28" i="25"/>
  <c r="I28" i="25"/>
  <c r="H28" i="25"/>
  <c r="J28" i="25" s="1"/>
  <c r="O28" i="25" s="1"/>
  <c r="N27" i="25"/>
  <c r="I27" i="25"/>
  <c r="H27" i="25"/>
  <c r="N26" i="25"/>
  <c r="I26" i="25"/>
  <c r="J26" i="25" s="1"/>
  <c r="O26" i="25" s="1"/>
  <c r="H26" i="25"/>
  <c r="N25" i="25"/>
  <c r="I25" i="25"/>
  <c r="H25" i="25"/>
  <c r="N24" i="25"/>
  <c r="I24" i="25"/>
  <c r="H24" i="25"/>
  <c r="J24" i="25" s="1"/>
  <c r="O24" i="25" s="1"/>
  <c r="N23" i="25"/>
  <c r="I23" i="25"/>
  <c r="H23" i="25"/>
  <c r="N22" i="25"/>
  <c r="N33" i="25" s="1"/>
  <c r="I22" i="25"/>
  <c r="H22" i="25"/>
  <c r="M15" i="25"/>
  <c r="L15" i="25"/>
  <c r="K15" i="25"/>
  <c r="G15" i="25"/>
  <c r="F15" i="25"/>
  <c r="C15" i="25"/>
  <c r="B15" i="25"/>
  <c r="N14" i="25"/>
  <c r="I14" i="25"/>
  <c r="H14" i="25"/>
  <c r="N13" i="25"/>
  <c r="I13" i="25"/>
  <c r="H13" i="25"/>
  <c r="N12" i="25"/>
  <c r="I12" i="25"/>
  <c r="H12" i="25"/>
  <c r="N11" i="25"/>
  <c r="I11" i="25"/>
  <c r="H11" i="25"/>
  <c r="N10" i="25"/>
  <c r="I10" i="25"/>
  <c r="H10" i="25"/>
  <c r="N9" i="25"/>
  <c r="I9" i="25"/>
  <c r="H9" i="25"/>
  <c r="J9" i="25" s="1"/>
  <c r="O9" i="25" s="1"/>
  <c r="N8" i="25"/>
  <c r="I8" i="25"/>
  <c r="H8" i="25"/>
  <c r="N7" i="25"/>
  <c r="I7" i="25"/>
  <c r="H7" i="25"/>
  <c r="N6" i="25"/>
  <c r="I6" i="25"/>
  <c r="H6" i="25"/>
  <c r="N5" i="25"/>
  <c r="I5" i="25"/>
  <c r="H5" i="25"/>
  <c r="J5" i="25" s="1"/>
  <c r="O5" i="25" s="1"/>
  <c r="N4" i="25"/>
  <c r="I4" i="25"/>
  <c r="H4" i="25"/>
  <c r="J4" i="25" s="1"/>
  <c r="K692" i="1"/>
  <c r="K680" i="1"/>
  <c r="M702" i="1"/>
  <c r="N691" i="1"/>
  <c r="M691" i="1"/>
  <c r="N702" i="1"/>
  <c r="M692" i="1"/>
  <c r="B17" i="26" l="1"/>
  <c r="B18" i="26"/>
  <c r="N15" i="26"/>
  <c r="J7" i="26"/>
  <c r="O7" i="26" s="1"/>
  <c r="J14" i="26"/>
  <c r="O14" i="26" s="1"/>
  <c r="I15" i="26"/>
  <c r="J8" i="26"/>
  <c r="J12" i="26"/>
  <c r="O12" i="26" s="1"/>
  <c r="F17" i="26"/>
  <c r="J10" i="26"/>
  <c r="O10" i="26" s="1"/>
  <c r="J6" i="26"/>
  <c r="Q6" i="26" s="1"/>
  <c r="J5" i="26"/>
  <c r="O5" i="26" s="1"/>
  <c r="H15" i="26"/>
  <c r="Q14" i="26"/>
  <c r="O8" i="26"/>
  <c r="Q8" i="26"/>
  <c r="Q9" i="26"/>
  <c r="Q11" i="26"/>
  <c r="Q13" i="26"/>
  <c r="J4" i="26"/>
  <c r="J25" i="25"/>
  <c r="Q25" i="25" s="1"/>
  <c r="J29" i="25"/>
  <c r="J30" i="25"/>
  <c r="O30" i="25" s="1"/>
  <c r="O4" i="25"/>
  <c r="J22" i="25"/>
  <c r="O22" i="25" s="1"/>
  <c r="I33" i="25"/>
  <c r="J23" i="25"/>
  <c r="J31" i="25"/>
  <c r="O31" i="25" s="1"/>
  <c r="B34" i="25"/>
  <c r="E34" i="25" s="1"/>
  <c r="J27" i="25"/>
  <c r="Q27" i="25" s="1"/>
  <c r="F34" i="25"/>
  <c r="Q31" i="25"/>
  <c r="O25" i="25"/>
  <c r="O29" i="25"/>
  <c r="Q29" i="25"/>
  <c r="H33" i="25"/>
  <c r="Q22" i="25"/>
  <c r="Q24" i="25"/>
  <c r="Q26" i="25"/>
  <c r="Q28" i="25"/>
  <c r="Q30" i="25"/>
  <c r="Q32" i="25"/>
  <c r="N15" i="25"/>
  <c r="J11" i="25"/>
  <c r="O11" i="25" s="1"/>
  <c r="J7" i="25"/>
  <c r="O7" i="25" s="1"/>
  <c r="J12" i="25"/>
  <c r="O12" i="25" s="1"/>
  <c r="J13" i="25"/>
  <c r="O13" i="25" s="1"/>
  <c r="F16" i="25"/>
  <c r="B16" i="25"/>
  <c r="J14" i="25"/>
  <c r="O14" i="25" s="1"/>
  <c r="J10" i="25"/>
  <c r="O10" i="25" s="1"/>
  <c r="J8" i="25"/>
  <c r="O8" i="25" s="1"/>
  <c r="J6" i="25"/>
  <c r="O6" i="25" s="1"/>
  <c r="H15" i="25"/>
  <c r="I15" i="25"/>
  <c r="Q5" i="25"/>
  <c r="Q7" i="25"/>
  <c r="Q9" i="25"/>
  <c r="O691" i="1"/>
  <c r="O702" i="1"/>
  <c r="K693" i="1"/>
  <c r="CC6" i="2"/>
  <c r="N692" i="1"/>
  <c r="N693" i="1"/>
  <c r="M693" i="1"/>
  <c r="O692" i="1" l="1"/>
  <c r="Q12" i="26"/>
  <c r="H17" i="26"/>
  <c r="Q5" i="26"/>
  <c r="O6" i="26"/>
  <c r="Q10" i="26"/>
  <c r="E17" i="26"/>
  <c r="Q7" i="26"/>
  <c r="J15" i="26"/>
  <c r="O4" i="26"/>
  <c r="Q4" i="26"/>
  <c r="O27" i="25"/>
  <c r="J33" i="25"/>
  <c r="H34" i="25"/>
  <c r="O23" i="25"/>
  <c r="O33" i="25" s="1"/>
  <c r="Q12" i="25"/>
  <c r="Q23" i="25"/>
  <c r="Q33" i="25" s="1"/>
  <c r="O34" i="25" s="1"/>
  <c r="Q11" i="25"/>
  <c r="Q8" i="25"/>
  <c r="E16" i="25"/>
  <c r="Q13" i="25"/>
  <c r="Q14" i="25"/>
  <c r="Q4" i="25"/>
  <c r="O15" i="25"/>
  <c r="Q6" i="25"/>
  <c r="Q10" i="25"/>
  <c r="H16" i="25"/>
  <c r="J15" i="25"/>
  <c r="O693" i="1"/>
  <c r="K694" i="1"/>
  <c r="M16" i="24"/>
  <c r="L16" i="24"/>
  <c r="K16" i="24"/>
  <c r="G16" i="24"/>
  <c r="F17" i="24" s="1"/>
  <c r="F16" i="24"/>
  <c r="C16" i="24"/>
  <c r="B16" i="24"/>
  <c r="N15" i="24"/>
  <c r="I15" i="24"/>
  <c r="H15" i="24"/>
  <c r="J15" i="24" s="1"/>
  <c r="N14" i="24"/>
  <c r="J14" i="24"/>
  <c r="I14" i="24"/>
  <c r="H14" i="24"/>
  <c r="N13" i="24"/>
  <c r="J13" i="24"/>
  <c r="I13" i="24"/>
  <c r="H13" i="24"/>
  <c r="N12" i="24"/>
  <c r="I12" i="24"/>
  <c r="H12" i="24"/>
  <c r="N11" i="24"/>
  <c r="I11" i="24"/>
  <c r="H11" i="24"/>
  <c r="N10" i="24"/>
  <c r="I10" i="24"/>
  <c r="H10" i="24"/>
  <c r="J10" i="24" s="1"/>
  <c r="N9" i="24"/>
  <c r="I9" i="24"/>
  <c r="H9" i="24"/>
  <c r="J9" i="24" s="1"/>
  <c r="N8" i="24"/>
  <c r="I8" i="24"/>
  <c r="H8" i="24"/>
  <c r="N7" i="24"/>
  <c r="I7" i="24"/>
  <c r="H7" i="24"/>
  <c r="N6" i="24"/>
  <c r="I6" i="24"/>
  <c r="H6" i="24"/>
  <c r="N5" i="24"/>
  <c r="N16" i="24" s="1"/>
  <c r="I5" i="24"/>
  <c r="H5" i="24"/>
  <c r="N694" i="1"/>
  <c r="M694" i="1"/>
  <c r="Q9" i="24" l="1"/>
  <c r="O9" i="24"/>
  <c r="Q10" i="24"/>
  <c r="O10" i="24"/>
  <c r="J12" i="24"/>
  <c r="Q13" i="24"/>
  <c r="O13" i="24"/>
  <c r="Q14" i="24"/>
  <c r="O14" i="24"/>
  <c r="J8" i="24"/>
  <c r="O15" i="26"/>
  <c r="Q15" i="26"/>
  <c r="O17" i="26" s="1"/>
  <c r="Q15" i="24"/>
  <c r="O15" i="24"/>
  <c r="Q15" i="25"/>
  <c r="O16" i="25" s="1"/>
  <c r="J7" i="24"/>
  <c r="O7" i="24" s="1"/>
  <c r="J11" i="24"/>
  <c r="O11" i="24" s="1"/>
  <c r="O694" i="1"/>
  <c r="K695" i="1"/>
  <c r="J6" i="24"/>
  <c r="Q6" i="24" s="1"/>
  <c r="I16" i="24"/>
  <c r="B17" i="24"/>
  <c r="E17" i="24" s="1"/>
  <c r="J5" i="24"/>
  <c r="H16" i="24"/>
  <c r="O16" i="22"/>
  <c r="M16" i="22"/>
  <c r="L16" i="22"/>
  <c r="K16" i="22"/>
  <c r="G16" i="22"/>
  <c r="F17" i="22" s="1"/>
  <c r="F16" i="22"/>
  <c r="C16" i="22"/>
  <c r="B16" i="22"/>
  <c r="B17" i="22" s="1"/>
  <c r="N15" i="22"/>
  <c r="I15" i="22"/>
  <c r="H15" i="22"/>
  <c r="J15" i="22" s="1"/>
  <c r="P15" i="22" s="1"/>
  <c r="N14" i="22"/>
  <c r="I14" i="22"/>
  <c r="H14" i="22"/>
  <c r="J14" i="22" s="1"/>
  <c r="P14" i="22" s="1"/>
  <c r="N13" i="22"/>
  <c r="I13" i="22"/>
  <c r="H13" i="22"/>
  <c r="J13" i="22" s="1"/>
  <c r="P13" i="22" s="1"/>
  <c r="N12" i="22"/>
  <c r="I12" i="22"/>
  <c r="H12" i="22"/>
  <c r="J12" i="22" s="1"/>
  <c r="N11" i="22"/>
  <c r="I11" i="22"/>
  <c r="H11" i="22"/>
  <c r="N10" i="22"/>
  <c r="I10" i="22"/>
  <c r="H10" i="22"/>
  <c r="J10" i="22" s="1"/>
  <c r="P10" i="22" s="1"/>
  <c r="N9" i="22"/>
  <c r="I9" i="22"/>
  <c r="H9" i="22"/>
  <c r="J9" i="22" s="1"/>
  <c r="P9" i="22" s="1"/>
  <c r="N8" i="22"/>
  <c r="I8" i="22"/>
  <c r="H8" i="22"/>
  <c r="J8" i="22" s="1"/>
  <c r="P8" i="22" s="1"/>
  <c r="N7" i="22"/>
  <c r="I7" i="22"/>
  <c r="H7" i="22"/>
  <c r="N6" i="22"/>
  <c r="I6" i="22"/>
  <c r="H6" i="22"/>
  <c r="J6" i="22" s="1"/>
  <c r="P6" i="22" s="1"/>
  <c r="N5" i="22"/>
  <c r="N16" i="22" s="1"/>
  <c r="I5" i="22"/>
  <c r="H5" i="22"/>
  <c r="J5" i="22" s="1"/>
  <c r="P5" i="22" s="1"/>
  <c r="N695" i="1"/>
  <c r="M695" i="1"/>
  <c r="J7" i="22" l="1"/>
  <c r="P7" i="22" s="1"/>
  <c r="I16" i="22"/>
  <c r="P12" i="22"/>
  <c r="Q8" i="24"/>
  <c r="O8" i="24"/>
  <c r="J11" i="22"/>
  <c r="P11" i="22" s="1"/>
  <c r="Q12" i="24"/>
  <c r="O12" i="24"/>
  <c r="Q11" i="24"/>
  <c r="Q7" i="24"/>
  <c r="O6" i="24"/>
  <c r="H17" i="24"/>
  <c r="Q5" i="24"/>
  <c r="O5" i="24"/>
  <c r="O695" i="1"/>
  <c r="K696" i="1"/>
  <c r="J16" i="24"/>
  <c r="O17" i="22"/>
  <c r="P16" i="22"/>
  <c r="E17" i="22"/>
  <c r="H16" i="22"/>
  <c r="H17" i="22" s="1"/>
  <c r="J16" i="22"/>
  <c r="N696" i="1"/>
  <c r="O16" i="24" l="1"/>
  <c r="Q16" i="24"/>
  <c r="O17" i="24" s="1"/>
  <c r="K697" i="1"/>
  <c r="O16" i="21"/>
  <c r="M696" i="1"/>
  <c r="M697" i="1"/>
  <c r="N697" i="1"/>
  <c r="O696" i="1" l="1"/>
  <c r="O697" i="1"/>
  <c r="K698" i="1"/>
  <c r="M16" i="21"/>
  <c r="L16" i="21"/>
  <c r="K16" i="21"/>
  <c r="G16" i="21"/>
  <c r="F16" i="21"/>
  <c r="C16" i="21"/>
  <c r="B16" i="21"/>
  <c r="N15" i="21"/>
  <c r="J15" i="21"/>
  <c r="I15" i="21"/>
  <c r="H15" i="21"/>
  <c r="N14" i="21"/>
  <c r="J14" i="21"/>
  <c r="P14" i="21" s="1"/>
  <c r="I14" i="21"/>
  <c r="H14" i="21"/>
  <c r="N13" i="21"/>
  <c r="I13" i="21"/>
  <c r="H13" i="21"/>
  <c r="N12" i="21"/>
  <c r="I12" i="21"/>
  <c r="H12" i="21"/>
  <c r="J12" i="21" s="1"/>
  <c r="P12" i="21" s="1"/>
  <c r="N11" i="21"/>
  <c r="I11" i="21"/>
  <c r="H11" i="21"/>
  <c r="N10" i="21"/>
  <c r="I10" i="21"/>
  <c r="H10" i="21"/>
  <c r="J10" i="21" s="1"/>
  <c r="P10" i="21" s="1"/>
  <c r="N9" i="21"/>
  <c r="I9" i="21"/>
  <c r="H9" i="21"/>
  <c r="J9" i="21" s="1"/>
  <c r="N8" i="21"/>
  <c r="I8" i="21"/>
  <c r="H8" i="21"/>
  <c r="N7" i="21"/>
  <c r="I7" i="21"/>
  <c r="H7" i="21"/>
  <c r="N6" i="21"/>
  <c r="I6" i="21"/>
  <c r="H6" i="21"/>
  <c r="N5" i="21"/>
  <c r="N16" i="21" s="1"/>
  <c r="I5" i="21"/>
  <c r="H5" i="21"/>
  <c r="CG3" i="2"/>
  <c r="O16" i="20"/>
  <c r="M16" i="20"/>
  <c r="L16" i="20"/>
  <c r="K16" i="20"/>
  <c r="G16" i="20"/>
  <c r="F17" i="20" s="1"/>
  <c r="F16" i="20"/>
  <c r="C16" i="20"/>
  <c r="B16" i="20"/>
  <c r="N15" i="20"/>
  <c r="I15" i="20"/>
  <c r="H15" i="20"/>
  <c r="J15" i="20" s="1"/>
  <c r="P15" i="20" s="1"/>
  <c r="N14" i="20"/>
  <c r="I14" i="20"/>
  <c r="H14" i="20"/>
  <c r="J14" i="20" s="1"/>
  <c r="P14" i="20" s="1"/>
  <c r="N13" i="20"/>
  <c r="I13" i="20"/>
  <c r="H13" i="20"/>
  <c r="J13" i="20" s="1"/>
  <c r="P13" i="20" s="1"/>
  <c r="N12" i="20"/>
  <c r="I12" i="20"/>
  <c r="H12" i="20"/>
  <c r="N11" i="20"/>
  <c r="I11" i="20"/>
  <c r="H11" i="20"/>
  <c r="N10" i="20"/>
  <c r="I10" i="20"/>
  <c r="J10" i="20" s="1"/>
  <c r="P10" i="20" s="1"/>
  <c r="H10" i="20"/>
  <c r="N9" i="20"/>
  <c r="I9" i="20"/>
  <c r="J9" i="20" s="1"/>
  <c r="P9" i="20" s="1"/>
  <c r="H9" i="20"/>
  <c r="N8" i="20"/>
  <c r="I8" i="20"/>
  <c r="H8" i="20"/>
  <c r="N7" i="20"/>
  <c r="I7" i="20"/>
  <c r="H7" i="20"/>
  <c r="N6" i="20"/>
  <c r="I6" i="20"/>
  <c r="H6" i="20"/>
  <c r="N5" i="20"/>
  <c r="I5" i="20"/>
  <c r="H5" i="20"/>
  <c r="O16" i="19"/>
  <c r="M16" i="19"/>
  <c r="L16" i="19"/>
  <c r="K16" i="19"/>
  <c r="G16" i="19"/>
  <c r="F16" i="19"/>
  <c r="C16" i="19"/>
  <c r="B17" i="19" s="1"/>
  <c r="B16" i="19"/>
  <c r="N15" i="19"/>
  <c r="I15" i="19"/>
  <c r="H15" i="19"/>
  <c r="J15" i="19" s="1"/>
  <c r="P15" i="19" s="1"/>
  <c r="N14" i="19"/>
  <c r="I14" i="19"/>
  <c r="H14" i="19"/>
  <c r="J14" i="19" s="1"/>
  <c r="P14" i="19" s="1"/>
  <c r="N13" i="19"/>
  <c r="I13" i="19"/>
  <c r="H13" i="19"/>
  <c r="J13" i="19" s="1"/>
  <c r="P13" i="19" s="1"/>
  <c r="N12" i="19"/>
  <c r="I12" i="19"/>
  <c r="H12" i="19"/>
  <c r="J12" i="19" s="1"/>
  <c r="P12" i="19" s="1"/>
  <c r="N11" i="19"/>
  <c r="I11" i="19"/>
  <c r="H11" i="19"/>
  <c r="J11" i="19" s="1"/>
  <c r="N10" i="19"/>
  <c r="I10" i="19"/>
  <c r="H10" i="19"/>
  <c r="N9" i="19"/>
  <c r="I9" i="19"/>
  <c r="J9" i="19" s="1"/>
  <c r="P9" i="19" s="1"/>
  <c r="H9" i="19"/>
  <c r="N8" i="19"/>
  <c r="I8" i="19"/>
  <c r="J8" i="19" s="1"/>
  <c r="P8" i="19" s="1"/>
  <c r="H8" i="19"/>
  <c r="N7" i="19"/>
  <c r="I7" i="19"/>
  <c r="H7" i="19"/>
  <c r="J7" i="19" s="1"/>
  <c r="P7" i="19" s="1"/>
  <c r="N6" i="19"/>
  <c r="I6" i="19"/>
  <c r="H6" i="19"/>
  <c r="N5" i="19"/>
  <c r="I5" i="19"/>
  <c r="I16" i="19" s="1"/>
  <c r="H5" i="19"/>
  <c r="H16" i="19" s="1"/>
  <c r="H17" i="19" s="1"/>
  <c r="M698" i="1"/>
  <c r="N698" i="1"/>
  <c r="N307" i="1"/>
  <c r="P15" i="21" l="1"/>
  <c r="J6" i="19"/>
  <c r="P6" i="19" s="1"/>
  <c r="N16" i="20"/>
  <c r="N16" i="19"/>
  <c r="P11" i="19"/>
  <c r="F17" i="19"/>
  <c r="J12" i="20"/>
  <c r="P12" i="20" s="1"/>
  <c r="P9" i="21"/>
  <c r="J5" i="19"/>
  <c r="P5" i="19" s="1"/>
  <c r="J10" i="19"/>
  <c r="P10" i="19" s="1"/>
  <c r="J13" i="21"/>
  <c r="P13" i="21" s="1"/>
  <c r="O698" i="1"/>
  <c r="K699" i="1"/>
  <c r="F17" i="21"/>
  <c r="J7" i="21"/>
  <c r="P7" i="21" s="1"/>
  <c r="J11" i="21"/>
  <c r="P11" i="21" s="1"/>
  <c r="J6" i="21"/>
  <c r="P6" i="21" s="1"/>
  <c r="B17" i="21"/>
  <c r="E17" i="21" s="1"/>
  <c r="J8" i="21"/>
  <c r="P8" i="21" s="1"/>
  <c r="J5" i="21"/>
  <c r="P5" i="21" s="1"/>
  <c r="I16" i="21"/>
  <c r="H16" i="21"/>
  <c r="J11" i="20"/>
  <c r="P11" i="20" s="1"/>
  <c r="J6" i="20"/>
  <c r="P6" i="20" s="1"/>
  <c r="J8" i="20"/>
  <c r="P8" i="20" s="1"/>
  <c r="I16" i="20"/>
  <c r="J7" i="20"/>
  <c r="P7" i="20" s="1"/>
  <c r="B17" i="20"/>
  <c r="E17" i="20" s="1"/>
  <c r="J5" i="20"/>
  <c r="P5" i="20" s="1"/>
  <c r="H16" i="20"/>
  <c r="P16" i="19"/>
  <c r="E17" i="19"/>
  <c r="J16" i="19"/>
  <c r="O16" i="18"/>
  <c r="M16" i="18"/>
  <c r="L16" i="18"/>
  <c r="K16" i="18"/>
  <c r="G16" i="18"/>
  <c r="F16" i="18"/>
  <c r="C16" i="18"/>
  <c r="B16" i="18"/>
  <c r="N15" i="18"/>
  <c r="I15" i="18"/>
  <c r="H15" i="18"/>
  <c r="N14" i="18"/>
  <c r="I14" i="18"/>
  <c r="J14" i="18" s="1"/>
  <c r="P14" i="18" s="1"/>
  <c r="H14" i="18"/>
  <c r="N13" i="18"/>
  <c r="I13" i="18"/>
  <c r="J13" i="18" s="1"/>
  <c r="P13" i="18" s="1"/>
  <c r="H13" i="18"/>
  <c r="N12" i="18"/>
  <c r="I12" i="18"/>
  <c r="H12" i="18"/>
  <c r="J12" i="18" s="1"/>
  <c r="P12" i="18" s="1"/>
  <c r="N11" i="18"/>
  <c r="I11" i="18"/>
  <c r="H11" i="18"/>
  <c r="N10" i="18"/>
  <c r="I10" i="18"/>
  <c r="H10" i="18"/>
  <c r="J10" i="18" s="1"/>
  <c r="P10" i="18" s="1"/>
  <c r="N9" i="18"/>
  <c r="I9" i="18"/>
  <c r="H9" i="18"/>
  <c r="J9" i="18" s="1"/>
  <c r="P9" i="18" s="1"/>
  <c r="N8" i="18"/>
  <c r="I8" i="18"/>
  <c r="H8" i="18"/>
  <c r="N7" i="18"/>
  <c r="I7" i="18"/>
  <c r="H7" i="18"/>
  <c r="N6" i="18"/>
  <c r="I6" i="18"/>
  <c r="J6" i="18" s="1"/>
  <c r="P6" i="18" s="1"/>
  <c r="H6" i="18"/>
  <c r="N5" i="18"/>
  <c r="N16" i="18" s="1"/>
  <c r="I5" i="18"/>
  <c r="H5" i="18"/>
  <c r="M699" i="1"/>
  <c r="M534" i="1"/>
  <c r="N699" i="1"/>
  <c r="J11" i="18" l="1"/>
  <c r="P11" i="18" s="1"/>
  <c r="F17" i="18"/>
  <c r="J15" i="18"/>
  <c r="P15" i="18" s="1"/>
  <c r="O699" i="1"/>
  <c r="K700" i="1"/>
  <c r="J16" i="21"/>
  <c r="P16" i="21"/>
  <c r="O17" i="21" s="1"/>
  <c r="H17" i="21"/>
  <c r="H17" i="20"/>
  <c r="P16" i="20"/>
  <c r="O17" i="20" s="1"/>
  <c r="J16" i="20"/>
  <c r="J8" i="18"/>
  <c r="P8" i="18" s="1"/>
  <c r="J7" i="18"/>
  <c r="I16" i="18"/>
  <c r="B17" i="18"/>
  <c r="E17" i="18" s="1"/>
  <c r="J5" i="18"/>
  <c r="H16" i="18"/>
  <c r="M318" i="1"/>
  <c r="N318" i="1"/>
  <c r="N700" i="1"/>
  <c r="M700" i="1"/>
  <c r="N534" i="1"/>
  <c r="O700" i="1" l="1"/>
  <c r="K701" i="1"/>
  <c r="P7" i="18"/>
  <c r="P16" i="18" s="1"/>
  <c r="O17" i="18" s="1"/>
  <c r="J16" i="18"/>
  <c r="P5" i="18"/>
  <c r="H17" i="18"/>
  <c r="O534" i="1"/>
  <c r="O318" i="1"/>
  <c r="O16" i="16"/>
  <c r="M16" i="16"/>
  <c r="L16" i="16"/>
  <c r="K16" i="16"/>
  <c r="G16" i="16"/>
  <c r="F16" i="16"/>
  <c r="F17" i="16" s="1"/>
  <c r="C16" i="16"/>
  <c r="B16" i="16"/>
  <c r="N15" i="16"/>
  <c r="I15" i="16"/>
  <c r="H15" i="16"/>
  <c r="J15" i="16" s="1"/>
  <c r="P15" i="16" s="1"/>
  <c r="N14" i="16"/>
  <c r="I14" i="16"/>
  <c r="H14" i="16"/>
  <c r="J14" i="16" s="1"/>
  <c r="P14" i="16" s="1"/>
  <c r="N13" i="16"/>
  <c r="I13" i="16"/>
  <c r="H13" i="16"/>
  <c r="N12" i="16"/>
  <c r="I12" i="16"/>
  <c r="H12" i="16"/>
  <c r="N11" i="16"/>
  <c r="I11" i="16"/>
  <c r="H11" i="16"/>
  <c r="N10" i="16"/>
  <c r="I10" i="16"/>
  <c r="H10" i="16"/>
  <c r="J10" i="16" s="1"/>
  <c r="P10" i="16" s="1"/>
  <c r="N9" i="16"/>
  <c r="I9" i="16"/>
  <c r="H9" i="16"/>
  <c r="N8" i="16"/>
  <c r="I8" i="16"/>
  <c r="H8" i="16"/>
  <c r="N7" i="16"/>
  <c r="J7" i="16"/>
  <c r="P7" i="16" s="1"/>
  <c r="I7" i="16"/>
  <c r="H7" i="16"/>
  <c r="N6" i="16"/>
  <c r="J6" i="16"/>
  <c r="P6" i="16" s="1"/>
  <c r="I6" i="16"/>
  <c r="H6" i="16"/>
  <c r="N5" i="16"/>
  <c r="I5" i="16"/>
  <c r="H5" i="16"/>
  <c r="G16" i="15"/>
  <c r="F16" i="15"/>
  <c r="G16" i="13"/>
  <c r="F16" i="13"/>
  <c r="O16" i="13"/>
  <c r="M16" i="15"/>
  <c r="N6" i="13"/>
  <c r="N7" i="13"/>
  <c r="N8" i="13"/>
  <c r="N9" i="13"/>
  <c r="N10" i="13"/>
  <c r="N11" i="13"/>
  <c r="N12" i="13"/>
  <c r="N13" i="13"/>
  <c r="N14" i="13"/>
  <c r="N15" i="13"/>
  <c r="N5" i="13"/>
  <c r="L16" i="13"/>
  <c r="M16" i="13"/>
  <c r="K16" i="13"/>
  <c r="K16" i="15"/>
  <c r="N5" i="15"/>
  <c r="H6" i="13"/>
  <c r="I6" i="13"/>
  <c r="H7" i="13"/>
  <c r="J7" i="13" s="1"/>
  <c r="P7" i="13" s="1"/>
  <c r="I7" i="13"/>
  <c r="H8" i="13"/>
  <c r="J8" i="13" s="1"/>
  <c r="P8" i="13" s="1"/>
  <c r="I8" i="13"/>
  <c r="H9" i="13"/>
  <c r="J9" i="13" s="1"/>
  <c r="P9" i="13" s="1"/>
  <c r="I9" i="13"/>
  <c r="H10" i="13"/>
  <c r="J10" i="13" s="1"/>
  <c r="P10" i="13" s="1"/>
  <c r="I10" i="13"/>
  <c r="H11" i="13"/>
  <c r="J11" i="13" s="1"/>
  <c r="P11" i="13" s="1"/>
  <c r="I11" i="13"/>
  <c r="H12" i="13"/>
  <c r="J12" i="13" s="1"/>
  <c r="P12" i="13" s="1"/>
  <c r="I12" i="13"/>
  <c r="H13" i="13"/>
  <c r="J13" i="13" s="1"/>
  <c r="P13" i="13" s="1"/>
  <c r="I13" i="13"/>
  <c r="H14" i="13"/>
  <c r="J14" i="13" s="1"/>
  <c r="P14" i="13" s="1"/>
  <c r="I14" i="13"/>
  <c r="H15" i="13"/>
  <c r="I15" i="13"/>
  <c r="I5" i="13"/>
  <c r="I16" i="13" s="1"/>
  <c r="H5" i="13"/>
  <c r="H5" i="15"/>
  <c r="B16" i="13"/>
  <c r="C16" i="13"/>
  <c r="B17" i="13" s="1"/>
  <c r="M701" i="1"/>
  <c r="N701" i="1"/>
  <c r="J11" i="16" l="1"/>
  <c r="P11" i="16" s="1"/>
  <c r="H16" i="13"/>
  <c r="N16" i="16"/>
  <c r="J6" i="13"/>
  <c r="P6" i="13" s="1"/>
  <c r="O701" i="1"/>
  <c r="J12" i="16"/>
  <c r="P12" i="16" s="1"/>
  <c r="B17" i="16"/>
  <c r="H16" i="16"/>
  <c r="H17" i="16" s="1"/>
  <c r="I16" i="16"/>
  <c r="J13" i="16"/>
  <c r="P13" i="16" s="1"/>
  <c r="J8" i="16"/>
  <c r="P8" i="16" s="1"/>
  <c r="J9" i="16"/>
  <c r="P9" i="16" s="1"/>
  <c r="J5" i="16"/>
  <c r="J15" i="13"/>
  <c r="P15" i="13" s="1"/>
  <c r="N16" i="13"/>
  <c r="J5" i="13"/>
  <c r="P5" i="13" s="1"/>
  <c r="J16" i="16" l="1"/>
  <c r="P16" i="16" s="1"/>
  <c r="P5" i="16"/>
  <c r="J16" i="13"/>
  <c r="P16" i="13" s="1"/>
  <c r="N15" i="15" l="1"/>
  <c r="N14" i="15"/>
  <c r="N13" i="15"/>
  <c r="N12" i="15"/>
  <c r="N11" i="15"/>
  <c r="N10" i="15"/>
  <c r="N9" i="15"/>
  <c r="N8" i="15"/>
  <c r="N7" i="15"/>
  <c r="N6" i="15"/>
  <c r="I5" i="15"/>
  <c r="J5" i="15" s="1"/>
  <c r="P5" i="15" s="1"/>
  <c r="H12" i="15"/>
  <c r="H6" i="15"/>
  <c r="N16" i="15" l="1"/>
  <c r="I6" i="15"/>
  <c r="C16" i="15" l="1"/>
  <c r="O16" i="15" l="1"/>
  <c r="I7" i="15"/>
  <c r="I8" i="15"/>
  <c r="I9" i="15"/>
  <c r="I10" i="15"/>
  <c r="I11" i="15"/>
  <c r="I12" i="15"/>
  <c r="J12" i="15" s="1"/>
  <c r="P12" i="15" s="1"/>
  <c r="I13" i="15"/>
  <c r="I14" i="15"/>
  <c r="I15" i="15"/>
  <c r="J6" i="15"/>
  <c r="P6" i="15" s="1"/>
  <c r="H7" i="15"/>
  <c r="H8" i="15"/>
  <c r="H9" i="15"/>
  <c r="H10" i="15"/>
  <c r="H11" i="15"/>
  <c r="H13" i="15"/>
  <c r="H14" i="15"/>
  <c r="H15" i="15"/>
  <c r="L16" i="15"/>
  <c r="J7" i="15" l="1"/>
  <c r="P7" i="15" s="1"/>
  <c r="J8" i="15"/>
  <c r="P8" i="15" s="1"/>
  <c r="H16" i="15"/>
  <c r="I16" i="15"/>
  <c r="J14" i="15"/>
  <c r="P14" i="15" s="1"/>
  <c r="J10" i="15"/>
  <c r="P10" i="15" s="1"/>
  <c r="J13" i="15"/>
  <c r="P13" i="15" s="1"/>
  <c r="J9" i="15"/>
  <c r="P9" i="15" s="1"/>
  <c r="P16" i="15" s="1"/>
  <c r="J15" i="15"/>
  <c r="P15" i="15" s="1"/>
  <c r="J11" i="15"/>
  <c r="P11" i="15" s="1"/>
  <c r="J16" i="15" l="1"/>
  <c r="H17" i="15"/>
  <c r="B16" i="15"/>
  <c r="B17" i="15" l="1"/>
  <c r="F17" i="15"/>
  <c r="E17" i="15" l="1"/>
  <c r="F17" i="13"/>
  <c r="C756" i="3" l="1"/>
  <c r="C757" i="3"/>
  <c r="C758" i="3"/>
  <c r="C759" i="3"/>
  <c r="C755" i="3"/>
  <c r="C754" i="3" l="1"/>
  <c r="C752" i="3"/>
  <c r="C753" i="3"/>
  <c r="C751" i="3"/>
  <c r="C750" i="3"/>
  <c r="BU13" i="2"/>
  <c r="AW13" i="2" l="1"/>
  <c r="M8" i="1"/>
  <c r="M9" i="1"/>
  <c r="M17" i="1"/>
  <c r="M15" i="1"/>
  <c r="M10" i="1"/>
  <c r="M12" i="1"/>
  <c r="M7" i="1"/>
  <c r="M13" i="1"/>
  <c r="M16" i="1"/>
  <c r="M11" i="1"/>
  <c r="M14" i="1"/>
  <c r="M18" i="1"/>
  <c r="M19" i="1"/>
  <c r="C533" i="3" l="1"/>
  <c r="N619" i="1"/>
  <c r="M619" i="1"/>
  <c r="M630" i="1"/>
  <c r="N630" i="1"/>
  <c r="O630" i="1" l="1"/>
  <c r="O619" i="1"/>
  <c r="K620" i="1"/>
  <c r="K621" i="1" s="1"/>
  <c r="M621" i="1"/>
  <c r="K622" i="1" l="1"/>
  <c r="M620" i="1"/>
  <c r="N621" i="1"/>
  <c r="N620" i="1"/>
  <c r="M622" i="1"/>
  <c r="O620" i="1" l="1"/>
  <c r="O621" i="1"/>
  <c r="K623" i="1"/>
  <c r="N622" i="1"/>
  <c r="M623" i="1"/>
  <c r="O622" i="1" l="1"/>
  <c r="K624" i="1"/>
  <c r="M624" i="1"/>
  <c r="N623" i="1"/>
  <c r="O623" i="1" l="1"/>
  <c r="K625" i="1"/>
  <c r="N624" i="1"/>
  <c r="M625" i="1"/>
  <c r="O624" i="1" l="1"/>
  <c r="K626" i="1"/>
  <c r="N625" i="1"/>
  <c r="M626" i="1"/>
  <c r="O625" i="1" l="1"/>
  <c r="K627" i="1"/>
  <c r="N626" i="1"/>
  <c r="N763" i="1"/>
  <c r="M763" i="1"/>
  <c r="M627" i="1"/>
  <c r="O626" i="1" l="1"/>
  <c r="K628" i="1"/>
  <c r="O763" i="1"/>
  <c r="K764" i="1"/>
  <c r="K765" i="1" s="1"/>
  <c r="K740" i="1"/>
  <c r="K741" i="1" s="1"/>
  <c r="M628" i="1"/>
  <c r="N627" i="1"/>
  <c r="M765" i="1"/>
  <c r="O627" i="1" l="1"/>
  <c r="K629" i="1"/>
  <c r="K766" i="1"/>
  <c r="N765" i="1"/>
  <c r="M629" i="1"/>
  <c r="N533" i="1"/>
  <c r="M764" i="1"/>
  <c r="N628" i="1"/>
  <c r="N764" i="1"/>
  <c r="M533" i="1"/>
  <c r="M766" i="1"/>
  <c r="O764" i="1" l="1"/>
  <c r="O765" i="1"/>
  <c r="O628" i="1"/>
  <c r="K767" i="1"/>
  <c r="O533" i="1"/>
  <c r="N629" i="1"/>
  <c r="N532" i="1"/>
  <c r="N767" i="1"/>
  <c r="N766" i="1"/>
  <c r="M532" i="1"/>
  <c r="M767" i="1"/>
  <c r="O766" i="1" l="1"/>
  <c r="O629" i="1"/>
  <c r="O767" i="1"/>
  <c r="K768" i="1"/>
  <c r="O532" i="1"/>
  <c r="N531" i="1"/>
  <c r="M531" i="1"/>
  <c r="M768" i="1"/>
  <c r="K769" i="1" l="1"/>
  <c r="O531" i="1"/>
  <c r="N768" i="1"/>
  <c r="M530" i="1"/>
  <c r="N530" i="1"/>
  <c r="M769" i="1"/>
  <c r="O768" i="1" l="1"/>
  <c r="K770" i="1"/>
  <c r="O530" i="1"/>
  <c r="M529" i="1"/>
  <c r="N769" i="1"/>
  <c r="N529" i="1"/>
  <c r="N770" i="1"/>
  <c r="O769" i="1" l="1"/>
  <c r="K771" i="1"/>
  <c r="O529" i="1"/>
  <c r="N528" i="1"/>
  <c r="M770" i="1"/>
  <c r="M528" i="1"/>
  <c r="N771" i="1"/>
  <c r="O770" i="1" l="1"/>
  <c r="K772" i="1"/>
  <c r="O528" i="1"/>
  <c r="M771" i="1"/>
  <c r="M527" i="1"/>
  <c r="N527" i="1"/>
  <c r="N772" i="1"/>
  <c r="O771" i="1" l="1"/>
  <c r="K773" i="1"/>
  <c r="O527" i="1"/>
  <c r="M526" i="1"/>
  <c r="M772" i="1"/>
  <c r="N526" i="1"/>
  <c r="N773" i="1"/>
  <c r="O772" i="1" l="1"/>
  <c r="K774" i="1"/>
  <c r="O526" i="1"/>
  <c r="M773" i="1"/>
  <c r="M525" i="1"/>
  <c r="N525" i="1"/>
  <c r="N774" i="1"/>
  <c r="O773" i="1" l="1"/>
  <c r="O525" i="1"/>
  <c r="M524" i="1"/>
  <c r="N524" i="1"/>
  <c r="M774" i="1"/>
  <c r="O774" i="1" l="1"/>
  <c r="O524" i="1"/>
  <c r="N317" i="1"/>
  <c r="N523" i="1"/>
  <c r="M523" i="1"/>
  <c r="M317" i="1"/>
  <c r="O523" i="1" l="1"/>
  <c r="O317" i="1"/>
  <c r="M316" i="1"/>
  <c r="N316" i="1"/>
  <c r="O316" i="1" l="1"/>
  <c r="M315" i="1"/>
  <c r="N315" i="1"/>
  <c r="O315" i="1" l="1"/>
  <c r="N314" i="1"/>
  <c r="M314" i="1"/>
  <c r="O314" i="1" l="1"/>
  <c r="M313" i="1"/>
  <c r="N313" i="1"/>
  <c r="O313" i="1" l="1"/>
  <c r="M312" i="1"/>
  <c r="N312" i="1"/>
  <c r="O312" i="1" l="1"/>
  <c r="M311" i="1"/>
  <c r="N311" i="1"/>
  <c r="O311" i="1" l="1"/>
  <c r="M310" i="1"/>
  <c r="N310" i="1"/>
  <c r="O310" i="1" l="1"/>
  <c r="M309" i="1"/>
  <c r="N309" i="1"/>
  <c r="O309" i="1" l="1"/>
  <c r="N308" i="1"/>
  <c r="M308" i="1"/>
  <c r="O308" i="1" l="1"/>
  <c r="M307" i="1"/>
  <c r="O307" i="1" l="1"/>
  <c r="CC5" i="2" l="1"/>
  <c r="M606" i="1"/>
  <c r="N595" i="1"/>
  <c r="M595" i="1"/>
  <c r="N606" i="1"/>
  <c r="O606" i="1" l="1"/>
  <c r="O595" i="1"/>
  <c r="K596" i="1"/>
  <c r="K597" i="1" s="1"/>
  <c r="K598" i="1" s="1"/>
  <c r="C15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3" i="3"/>
  <c r="G4" i="3"/>
  <c r="G5" i="3"/>
  <c r="G6" i="3"/>
  <c r="G7" i="3"/>
  <c r="G8" i="3"/>
  <c r="G9" i="3"/>
  <c r="G10" i="3"/>
  <c r="G11" i="3"/>
  <c r="G12" i="3"/>
  <c r="G13" i="3"/>
  <c r="G14" i="3"/>
  <c r="G2" i="3"/>
  <c r="M598" i="1"/>
  <c r="N598" i="1"/>
  <c r="M596" i="1"/>
  <c r="M597" i="1"/>
  <c r="N596" i="1"/>
  <c r="O598" i="1" l="1"/>
  <c r="O596" i="1"/>
  <c r="K599" i="1"/>
  <c r="N597" i="1"/>
  <c r="M599" i="1"/>
  <c r="O597" i="1" l="1"/>
  <c r="K600" i="1"/>
  <c r="N599" i="1"/>
  <c r="M600" i="1"/>
  <c r="O599" i="1" l="1"/>
  <c r="K601" i="1"/>
  <c r="N600" i="1"/>
  <c r="M601" i="1"/>
  <c r="O600" i="1" l="1"/>
  <c r="K602" i="1"/>
  <c r="N601" i="1"/>
  <c r="M602" i="1"/>
  <c r="O601" i="1" l="1"/>
  <c r="K603" i="1"/>
  <c r="N602" i="1"/>
  <c r="M603" i="1"/>
  <c r="O602" i="1" l="1"/>
  <c r="K604" i="1"/>
  <c r="N603" i="1"/>
  <c r="M604" i="1"/>
  <c r="O603" i="1" l="1"/>
  <c r="K605" i="1"/>
  <c r="N604" i="1"/>
  <c r="M605" i="1"/>
  <c r="O604" i="1" l="1"/>
  <c r="N605" i="1"/>
  <c r="O605" i="1" l="1"/>
  <c r="CB13" i="2"/>
  <c r="BZ13" i="2"/>
  <c r="BY13" i="2"/>
  <c r="BX13" i="2"/>
  <c r="BW13" i="2"/>
  <c r="BV13" i="2"/>
  <c r="BT13" i="2"/>
  <c r="BS13" i="2"/>
  <c r="BR13" i="2"/>
  <c r="BQ13" i="2"/>
  <c r="BP13" i="2"/>
  <c r="BO13" i="2"/>
  <c r="BN13" i="2"/>
  <c r="BM13" i="2"/>
  <c r="BL13" i="2"/>
  <c r="BJ13" i="2"/>
  <c r="AY13" i="2"/>
  <c r="BH13" i="2"/>
  <c r="AX13" i="2"/>
  <c r="BI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P13" i="2" l="1"/>
  <c r="DI13" i="2"/>
  <c r="C740" i="3"/>
  <c r="C741" i="3"/>
  <c r="C742" i="3"/>
  <c r="C743" i="3"/>
  <c r="C744" i="3"/>
  <c r="C745" i="3"/>
  <c r="C746" i="3"/>
  <c r="C747" i="3"/>
  <c r="C748" i="3"/>
  <c r="C739" i="3"/>
  <c r="N727" i="1"/>
  <c r="M727" i="1"/>
  <c r="O727" i="1" l="1"/>
  <c r="K728" i="1"/>
  <c r="K729" i="1" s="1"/>
  <c r="C729" i="3"/>
  <c r="C730" i="3"/>
  <c r="C731" i="3"/>
  <c r="C732" i="3"/>
  <c r="C733" i="3"/>
  <c r="C734" i="3"/>
  <c r="C735" i="3"/>
  <c r="C736" i="3"/>
  <c r="C737" i="3"/>
  <c r="C728" i="3"/>
  <c r="N729" i="1"/>
  <c r="K730" i="1" l="1"/>
  <c r="M729" i="1"/>
  <c r="M728" i="1"/>
  <c r="N728" i="1"/>
  <c r="M730" i="1"/>
  <c r="O729" i="1" l="1"/>
  <c r="O728" i="1"/>
  <c r="K731" i="1"/>
  <c r="N730" i="1"/>
  <c r="N731" i="1"/>
  <c r="O730" i="1" l="1"/>
  <c r="K732" i="1"/>
  <c r="M731" i="1"/>
  <c r="M732" i="1"/>
  <c r="O731" i="1" l="1"/>
  <c r="K733" i="1"/>
  <c r="N732" i="1"/>
  <c r="M733" i="1"/>
  <c r="O732" i="1" l="1"/>
  <c r="K734" i="1"/>
  <c r="N733" i="1"/>
  <c r="M734" i="1"/>
  <c r="O733" i="1" l="1"/>
  <c r="K735" i="1"/>
  <c r="N734" i="1"/>
  <c r="M735" i="1"/>
  <c r="O734" i="1" l="1"/>
  <c r="K736" i="1"/>
  <c r="N735" i="1"/>
  <c r="M736" i="1"/>
  <c r="O735" i="1" l="1"/>
  <c r="K737" i="1"/>
  <c r="N736" i="1"/>
  <c r="M737" i="1"/>
  <c r="O736" i="1" l="1"/>
  <c r="K738" i="1"/>
  <c r="N737" i="1"/>
  <c r="M738" i="1"/>
  <c r="O737" i="1" l="1"/>
  <c r="N738" i="1"/>
  <c r="O738" i="1" l="1"/>
  <c r="K224" i="1"/>
  <c r="K225" i="1" s="1"/>
  <c r="K226" i="1" s="1"/>
  <c r="K227" i="1" s="1"/>
  <c r="K228" i="1" s="1"/>
  <c r="K229" i="1" s="1"/>
  <c r="K230" i="1" s="1"/>
  <c r="K231" i="1" s="1"/>
  <c r="K232" i="1" s="1"/>
  <c r="K233" i="1" s="1"/>
  <c r="K248" i="1"/>
  <c r="K249" i="1" s="1"/>
  <c r="K250" i="1" s="1"/>
  <c r="K251" i="1" s="1"/>
  <c r="K252" i="1" s="1"/>
  <c r="K253" i="1" s="1"/>
  <c r="K254" i="1" s="1"/>
  <c r="K255" i="1" s="1"/>
  <c r="K256" i="1" s="1"/>
  <c r="K257" i="1" s="1"/>
  <c r="K260" i="1"/>
  <c r="K261" i="1" s="1"/>
  <c r="K262" i="1" s="1"/>
  <c r="K263" i="1" s="1"/>
  <c r="K264" i="1" s="1"/>
  <c r="K265" i="1" s="1"/>
  <c r="K266" i="1" s="1"/>
  <c r="K267" i="1" s="1"/>
  <c r="K268" i="1" s="1"/>
  <c r="K269" i="1" s="1"/>
  <c r="K272" i="1"/>
  <c r="K273" i="1" s="1"/>
  <c r="K274" i="1" s="1"/>
  <c r="K275" i="1" s="1"/>
  <c r="K276" i="1" s="1"/>
  <c r="K277" i="1" s="1"/>
  <c r="K278" i="1" s="1"/>
  <c r="K279" i="1" s="1"/>
  <c r="K280" i="1" s="1"/>
  <c r="K281" i="1" s="1"/>
  <c r="K284" i="1"/>
  <c r="K285" i="1" s="1"/>
  <c r="K286" i="1" s="1"/>
  <c r="K287" i="1" s="1"/>
  <c r="K288" i="1" s="1"/>
  <c r="K289" i="1" s="1"/>
  <c r="K290" i="1" s="1"/>
  <c r="K291" i="1" s="1"/>
  <c r="K292" i="1" s="1"/>
  <c r="K293" i="1" s="1"/>
  <c r="K296" i="1"/>
  <c r="K297" i="1" s="1"/>
  <c r="K298" i="1" s="1"/>
  <c r="K299" i="1" s="1"/>
  <c r="K300" i="1" s="1"/>
  <c r="K301" i="1" s="1"/>
  <c r="K302" i="1" s="1"/>
  <c r="K303" i="1" s="1"/>
  <c r="K304" i="1" s="1"/>
  <c r="K305" i="1" s="1"/>
  <c r="K320" i="1"/>
  <c r="K321" i="1" s="1"/>
  <c r="K322" i="1" s="1"/>
  <c r="K323" i="1" s="1"/>
  <c r="K324" i="1" s="1"/>
  <c r="K325" i="1" s="1"/>
  <c r="K326" i="1" s="1"/>
  <c r="K327" i="1" s="1"/>
  <c r="K328" i="1" s="1"/>
  <c r="K329" i="1" s="1"/>
  <c r="K332" i="1"/>
  <c r="K333" i="1" s="1"/>
  <c r="K334" i="1" s="1"/>
  <c r="K335" i="1" s="1"/>
  <c r="K336" i="1" s="1"/>
  <c r="K337" i="1" s="1"/>
  <c r="K338" i="1" s="1"/>
  <c r="K339" i="1" s="1"/>
  <c r="K340" i="1" s="1"/>
  <c r="K341" i="1" s="1"/>
  <c r="K344" i="1"/>
  <c r="K345" i="1" s="1"/>
  <c r="K346" i="1" s="1"/>
  <c r="K347" i="1" s="1"/>
  <c r="K348" i="1" s="1"/>
  <c r="K349" i="1" s="1"/>
  <c r="K350" i="1" s="1"/>
  <c r="K351" i="1" s="1"/>
  <c r="K352" i="1" s="1"/>
  <c r="K353" i="1" s="1"/>
  <c r="K356" i="1"/>
  <c r="K357" i="1" s="1"/>
  <c r="K358" i="1" s="1"/>
  <c r="K359" i="1" s="1"/>
  <c r="K360" i="1" s="1"/>
  <c r="K361" i="1" s="1"/>
  <c r="K362" i="1" s="1"/>
  <c r="K363" i="1" s="1"/>
  <c r="K364" i="1" s="1"/>
  <c r="K365" i="1" s="1"/>
  <c r="K368" i="1"/>
  <c r="K369" i="1" s="1"/>
  <c r="K370" i="1" s="1"/>
  <c r="K371" i="1" s="1"/>
  <c r="K372" i="1" s="1"/>
  <c r="K373" i="1" s="1"/>
  <c r="K374" i="1" s="1"/>
  <c r="K375" i="1" s="1"/>
  <c r="K376" i="1" s="1"/>
  <c r="K377" i="1" s="1"/>
  <c r="K380" i="1"/>
  <c r="K381" i="1" s="1"/>
  <c r="K382" i="1" s="1"/>
  <c r="K383" i="1" s="1"/>
  <c r="K384" i="1" s="1"/>
  <c r="K385" i="1" s="1"/>
  <c r="K386" i="1" s="1"/>
  <c r="K387" i="1" s="1"/>
  <c r="K388" i="1" s="1"/>
  <c r="K389" i="1" s="1"/>
  <c r="K392" i="1"/>
  <c r="K393" i="1" s="1"/>
  <c r="K394" i="1" s="1"/>
  <c r="K395" i="1" s="1"/>
  <c r="K396" i="1" s="1"/>
  <c r="K397" i="1" s="1"/>
  <c r="K398" i="1" s="1"/>
  <c r="K399" i="1" s="1"/>
  <c r="K400" i="1" s="1"/>
  <c r="K401" i="1" s="1"/>
  <c r="K404" i="1"/>
  <c r="K405" i="1" s="1"/>
  <c r="K406" i="1" s="1"/>
  <c r="K407" i="1" s="1"/>
  <c r="K408" i="1" s="1"/>
  <c r="K409" i="1" s="1"/>
  <c r="K410" i="1" s="1"/>
  <c r="K411" i="1" s="1"/>
  <c r="K412" i="1" s="1"/>
  <c r="K413" i="1" s="1"/>
  <c r="K416" i="1"/>
  <c r="K417" i="1" s="1"/>
  <c r="K418" i="1" s="1"/>
  <c r="K419" i="1" s="1"/>
  <c r="K420" i="1" s="1"/>
  <c r="K421" i="1" s="1"/>
  <c r="K422" i="1" s="1"/>
  <c r="K423" i="1" s="1"/>
  <c r="K424" i="1" s="1"/>
  <c r="K425" i="1" s="1"/>
  <c r="K428" i="1"/>
  <c r="K429" i="1" s="1"/>
  <c r="K430" i="1" s="1"/>
  <c r="K431" i="1" s="1"/>
  <c r="K432" i="1" s="1"/>
  <c r="K433" i="1" s="1"/>
  <c r="K434" i="1" s="1"/>
  <c r="K435" i="1" s="1"/>
  <c r="K436" i="1" s="1"/>
  <c r="K437" i="1" s="1"/>
  <c r="K440" i="1"/>
  <c r="K441" i="1" s="1"/>
  <c r="K442" i="1" s="1"/>
  <c r="K443" i="1" s="1"/>
  <c r="K444" i="1" s="1"/>
  <c r="K445" i="1" s="1"/>
  <c r="K446" i="1" s="1"/>
  <c r="K447" i="1" s="1"/>
  <c r="K448" i="1" s="1"/>
  <c r="K449" i="1" s="1"/>
  <c r="K452" i="1"/>
  <c r="K453" i="1" s="1"/>
  <c r="K454" i="1" s="1"/>
  <c r="K455" i="1" s="1"/>
  <c r="K456" i="1" s="1"/>
  <c r="K457" i="1" s="1"/>
  <c r="K458" i="1" s="1"/>
  <c r="K459" i="1" s="1"/>
  <c r="K460" i="1" s="1"/>
  <c r="K461" i="1" s="1"/>
  <c r="K464" i="1"/>
  <c r="K465" i="1" s="1"/>
  <c r="K466" i="1" s="1"/>
  <c r="K467" i="1" s="1"/>
  <c r="K468" i="1" s="1"/>
  <c r="K469" i="1" s="1"/>
  <c r="K470" i="1" s="1"/>
  <c r="K471" i="1" s="1"/>
  <c r="K472" i="1" s="1"/>
  <c r="K473" i="1" s="1"/>
  <c r="K476" i="1"/>
  <c r="K477" i="1" s="1"/>
  <c r="K478" i="1" s="1"/>
  <c r="K479" i="1" s="1"/>
  <c r="K480" i="1" s="1"/>
  <c r="K481" i="1" s="1"/>
  <c r="K482" i="1" s="1"/>
  <c r="K483" i="1" s="1"/>
  <c r="K484" i="1" s="1"/>
  <c r="K485" i="1" s="1"/>
  <c r="K488" i="1"/>
  <c r="K489" i="1" s="1"/>
  <c r="K490" i="1" s="1"/>
  <c r="K491" i="1" s="1"/>
  <c r="K492" i="1" s="1"/>
  <c r="K493" i="1" s="1"/>
  <c r="K494" i="1" s="1"/>
  <c r="K495" i="1" s="1"/>
  <c r="K496" i="1" s="1"/>
  <c r="K497" i="1" s="1"/>
  <c r="K500" i="1"/>
  <c r="K501" i="1" s="1"/>
  <c r="K502" i="1" s="1"/>
  <c r="K503" i="1" s="1"/>
  <c r="K504" i="1" s="1"/>
  <c r="K505" i="1" s="1"/>
  <c r="K506" i="1" s="1"/>
  <c r="K507" i="1" s="1"/>
  <c r="K508" i="1" s="1"/>
  <c r="K509" i="1" s="1"/>
  <c r="K512" i="1"/>
  <c r="K513" i="1" s="1"/>
  <c r="K514" i="1" s="1"/>
  <c r="K515" i="1" s="1"/>
  <c r="K516" i="1" s="1"/>
  <c r="K517" i="1" s="1"/>
  <c r="K518" i="1" s="1"/>
  <c r="K519" i="1" s="1"/>
  <c r="K520" i="1" s="1"/>
  <c r="K521" i="1" s="1"/>
  <c r="K536" i="1"/>
  <c r="K537" i="1" s="1"/>
  <c r="K538" i="1" s="1"/>
  <c r="K539" i="1" s="1"/>
  <c r="K540" i="1" s="1"/>
  <c r="K541" i="1" s="1"/>
  <c r="K542" i="1" s="1"/>
  <c r="K543" i="1" s="1"/>
  <c r="K544" i="1" s="1"/>
  <c r="K545" i="1" s="1"/>
  <c r="K548" i="1"/>
  <c r="K549" i="1" s="1"/>
  <c r="K550" i="1" s="1"/>
  <c r="K551" i="1" s="1"/>
  <c r="K552" i="1" s="1"/>
  <c r="K553" i="1" s="1"/>
  <c r="K554" i="1" s="1"/>
  <c r="K555" i="1" s="1"/>
  <c r="K556" i="1" s="1"/>
  <c r="K557" i="1" s="1"/>
  <c r="K560" i="1"/>
  <c r="K561" i="1" s="1"/>
  <c r="K562" i="1" s="1"/>
  <c r="K563" i="1" s="1"/>
  <c r="K564" i="1" s="1"/>
  <c r="K565" i="1" s="1"/>
  <c r="K566" i="1" s="1"/>
  <c r="K567" i="1" s="1"/>
  <c r="K568" i="1" s="1"/>
  <c r="K569" i="1" s="1"/>
  <c r="K572" i="1"/>
  <c r="K573" i="1" s="1"/>
  <c r="K574" i="1" s="1"/>
  <c r="K584" i="1"/>
  <c r="K585" i="1" s="1"/>
  <c r="K586" i="1" s="1"/>
  <c r="K587" i="1" s="1"/>
  <c r="K588" i="1" s="1"/>
  <c r="K589" i="1" s="1"/>
  <c r="K590" i="1" s="1"/>
  <c r="K591" i="1" s="1"/>
  <c r="K592" i="1" s="1"/>
  <c r="K593" i="1" s="1"/>
  <c r="K608" i="1"/>
  <c r="K609" i="1" s="1"/>
  <c r="K610" i="1" s="1"/>
  <c r="K611" i="1" s="1"/>
  <c r="K612" i="1" s="1"/>
  <c r="K613" i="1" s="1"/>
  <c r="K614" i="1" s="1"/>
  <c r="K615" i="1" s="1"/>
  <c r="K616" i="1" s="1"/>
  <c r="K617" i="1" s="1"/>
  <c r="K632" i="1"/>
  <c r="K633" i="1" s="1"/>
  <c r="K634" i="1" s="1"/>
  <c r="K635" i="1" s="1"/>
  <c r="K636" i="1" s="1"/>
  <c r="K637" i="1" s="1"/>
  <c r="K638" i="1" s="1"/>
  <c r="K639" i="1" s="1"/>
  <c r="K640" i="1" s="1"/>
  <c r="K641" i="1" s="1"/>
  <c r="K644" i="1"/>
  <c r="K645" i="1" s="1"/>
  <c r="K646" i="1" s="1"/>
  <c r="K647" i="1" s="1"/>
  <c r="K648" i="1" s="1"/>
  <c r="K649" i="1" s="1"/>
  <c r="K650" i="1" s="1"/>
  <c r="K651" i="1" s="1"/>
  <c r="K652" i="1" s="1"/>
  <c r="K653" i="1" s="1"/>
  <c r="K656" i="1"/>
  <c r="K657" i="1" s="1"/>
  <c r="K658" i="1" s="1"/>
  <c r="K659" i="1" s="1"/>
  <c r="K660" i="1" s="1"/>
  <c r="K661" i="1" s="1"/>
  <c r="K662" i="1" s="1"/>
  <c r="K663" i="1" s="1"/>
  <c r="K664" i="1" s="1"/>
  <c r="K665" i="1" s="1"/>
  <c r="K668" i="1"/>
  <c r="K669" i="1" s="1"/>
  <c r="K670" i="1" s="1"/>
  <c r="K671" i="1" s="1"/>
  <c r="K672" i="1" s="1"/>
  <c r="K673" i="1" s="1"/>
  <c r="K674" i="1" s="1"/>
  <c r="K675" i="1" s="1"/>
  <c r="K676" i="1" s="1"/>
  <c r="K677" i="1" s="1"/>
  <c r="K681" i="1"/>
  <c r="K682" i="1" s="1"/>
  <c r="K683" i="1" s="1"/>
  <c r="K684" i="1" s="1"/>
  <c r="K685" i="1" s="1"/>
  <c r="K686" i="1" s="1"/>
  <c r="K687" i="1" s="1"/>
  <c r="K688" i="1" s="1"/>
  <c r="K689" i="1" s="1"/>
  <c r="K704" i="1"/>
  <c r="K705" i="1" s="1"/>
  <c r="K706" i="1" s="1"/>
  <c r="K707" i="1" s="1"/>
  <c r="K708" i="1" s="1"/>
  <c r="K709" i="1" s="1"/>
  <c r="K710" i="1" s="1"/>
  <c r="K711" i="1" s="1"/>
  <c r="K712" i="1" s="1"/>
  <c r="K713" i="1" s="1"/>
  <c r="K716" i="1"/>
  <c r="K717" i="1" s="1"/>
  <c r="K718" i="1" s="1"/>
  <c r="K719" i="1" s="1"/>
  <c r="K720" i="1" s="1"/>
  <c r="K721" i="1" s="1"/>
  <c r="K722" i="1" s="1"/>
  <c r="K723" i="1" s="1"/>
  <c r="K724" i="1" s="1"/>
  <c r="K725" i="1" s="1"/>
  <c r="K742" i="1"/>
  <c r="K743" i="1" s="1"/>
  <c r="K744" i="1" s="1"/>
  <c r="K745" i="1" s="1"/>
  <c r="K746" i="1" s="1"/>
  <c r="K747" i="1" s="1"/>
  <c r="K748" i="1" s="1"/>
  <c r="K749" i="1" s="1"/>
  <c r="K776" i="1"/>
  <c r="K777" i="1" s="1"/>
  <c r="K778" i="1" s="1"/>
  <c r="K779" i="1" s="1"/>
  <c r="K780" i="1" s="1"/>
  <c r="K781" i="1" s="1"/>
  <c r="K782" i="1" s="1"/>
  <c r="K783" i="1" s="1"/>
  <c r="K784" i="1" s="1"/>
  <c r="K785" i="1" s="1"/>
  <c r="K788" i="1"/>
  <c r="K789" i="1" s="1"/>
  <c r="K790" i="1" s="1"/>
  <c r="K791" i="1" s="1"/>
  <c r="K792" i="1" s="1"/>
  <c r="K793" i="1" s="1"/>
  <c r="K794" i="1" s="1"/>
  <c r="K795" i="1" s="1"/>
  <c r="K796" i="1" s="1"/>
  <c r="K797" i="1" s="1"/>
  <c r="K800" i="1"/>
  <c r="K801" i="1" s="1"/>
  <c r="K802" i="1" s="1"/>
  <c r="K803" i="1" s="1"/>
  <c r="K804" i="1" s="1"/>
  <c r="K805" i="1" s="1"/>
  <c r="K806" i="1" s="1"/>
  <c r="K807" i="1" s="1"/>
  <c r="K808" i="1" s="1"/>
  <c r="K809" i="1" s="1"/>
  <c r="K812" i="1"/>
  <c r="K813" i="1" s="1"/>
  <c r="K814" i="1" s="1"/>
  <c r="K815" i="1" s="1"/>
  <c r="K816" i="1" s="1"/>
  <c r="K817" i="1" s="1"/>
  <c r="K818" i="1" s="1"/>
  <c r="K819" i="1" s="1"/>
  <c r="K820" i="1" s="1"/>
  <c r="K821" i="1" s="1"/>
  <c r="K824" i="1"/>
  <c r="K825" i="1" s="1"/>
  <c r="K826" i="1" s="1"/>
  <c r="K827" i="1" s="1"/>
  <c r="K828" i="1" s="1"/>
  <c r="K829" i="1" s="1"/>
  <c r="K830" i="1" s="1"/>
  <c r="K831" i="1" s="1"/>
  <c r="K832" i="1" s="1"/>
  <c r="K833" i="1" s="1"/>
  <c r="K836" i="1"/>
  <c r="K837" i="1" s="1"/>
  <c r="K838" i="1" s="1"/>
  <c r="K839" i="1" s="1"/>
  <c r="K840" i="1" s="1"/>
  <c r="K841" i="1" s="1"/>
  <c r="K842" i="1" s="1"/>
  <c r="K843" i="1" s="1"/>
  <c r="K844" i="1" s="1"/>
  <c r="K845" i="1" s="1"/>
  <c r="K848" i="1"/>
  <c r="K849" i="1" s="1"/>
  <c r="K850" i="1" s="1"/>
  <c r="K851" i="1" s="1"/>
  <c r="K852" i="1" s="1"/>
  <c r="K853" i="1" s="1"/>
  <c r="K854" i="1" s="1"/>
  <c r="K855" i="1" s="1"/>
  <c r="K856" i="1" s="1"/>
  <c r="K857" i="1" s="1"/>
  <c r="C506" i="3"/>
  <c r="C505" i="3"/>
  <c r="C504" i="3"/>
  <c r="C503" i="3"/>
  <c r="C502" i="3"/>
  <c r="C501" i="3"/>
  <c r="C500" i="3"/>
  <c r="C499" i="3"/>
  <c r="C498" i="3"/>
  <c r="C497" i="3"/>
  <c r="DD13" i="2"/>
  <c r="DC13" i="2"/>
  <c r="CZ13" i="2"/>
  <c r="CY13" i="2"/>
  <c r="CV13" i="2"/>
  <c r="CU13" i="2"/>
  <c r="CR13" i="2"/>
  <c r="CQ13" i="2"/>
  <c r="CN13" i="2"/>
  <c r="CM13" i="2"/>
  <c r="CJ13" i="2"/>
  <c r="CI13" i="2"/>
  <c r="K575" i="1" l="1"/>
  <c r="K576" i="1" s="1"/>
  <c r="K577" i="1" s="1"/>
  <c r="K578" i="1" s="1"/>
  <c r="K579" i="1" s="1"/>
  <c r="K580" i="1" s="1"/>
  <c r="K581" i="1" s="1"/>
  <c r="CO13" i="2"/>
  <c r="CK13" i="2"/>
  <c r="CS13" i="2"/>
  <c r="CW13" i="2"/>
  <c r="C718" i="3"/>
  <c r="C719" i="3"/>
  <c r="C720" i="3"/>
  <c r="C721" i="3"/>
  <c r="C722" i="3"/>
  <c r="C723" i="3"/>
  <c r="C724" i="3"/>
  <c r="C725" i="3"/>
  <c r="C726" i="3"/>
  <c r="C717" i="3"/>
  <c r="C707" i="3"/>
  <c r="C708" i="3"/>
  <c r="C709" i="3"/>
  <c r="C710" i="3"/>
  <c r="C711" i="3"/>
  <c r="C712" i="3"/>
  <c r="C713" i="3"/>
  <c r="C714" i="3"/>
  <c r="C715" i="3"/>
  <c r="C706" i="3"/>
  <c r="C696" i="3"/>
  <c r="C697" i="3"/>
  <c r="C698" i="3"/>
  <c r="C699" i="3"/>
  <c r="C700" i="3"/>
  <c r="C701" i="3"/>
  <c r="C702" i="3"/>
  <c r="C703" i="3"/>
  <c r="C704" i="3"/>
  <c r="C695" i="3"/>
  <c r="C685" i="3"/>
  <c r="C686" i="3"/>
  <c r="C687" i="3"/>
  <c r="C688" i="3"/>
  <c r="C689" i="3"/>
  <c r="C690" i="3"/>
  <c r="C691" i="3"/>
  <c r="C692" i="3"/>
  <c r="C693" i="3"/>
  <c r="C684" i="3"/>
  <c r="C674" i="3"/>
  <c r="C675" i="3"/>
  <c r="C676" i="3"/>
  <c r="C677" i="3"/>
  <c r="C678" i="3"/>
  <c r="C679" i="3"/>
  <c r="C680" i="3"/>
  <c r="C681" i="3"/>
  <c r="C682" i="3"/>
  <c r="C673" i="3"/>
  <c r="C663" i="3"/>
  <c r="C664" i="3"/>
  <c r="C665" i="3"/>
  <c r="C666" i="3"/>
  <c r="C667" i="3"/>
  <c r="C668" i="3"/>
  <c r="C669" i="3"/>
  <c r="C670" i="3"/>
  <c r="C671" i="3"/>
  <c r="C662" i="3"/>
  <c r="C652" i="3"/>
  <c r="C653" i="3"/>
  <c r="C654" i="3"/>
  <c r="C655" i="3"/>
  <c r="C656" i="3"/>
  <c r="C657" i="3"/>
  <c r="C658" i="3"/>
  <c r="C659" i="3"/>
  <c r="C660" i="3"/>
  <c r="C651" i="3"/>
  <c r="C641" i="3"/>
  <c r="C642" i="3"/>
  <c r="C643" i="3"/>
  <c r="C644" i="3"/>
  <c r="C645" i="3"/>
  <c r="C646" i="3"/>
  <c r="C647" i="3"/>
  <c r="C648" i="3"/>
  <c r="C649" i="3"/>
  <c r="C640" i="3"/>
  <c r="C630" i="3"/>
  <c r="C631" i="3"/>
  <c r="C632" i="3"/>
  <c r="C633" i="3"/>
  <c r="C634" i="3"/>
  <c r="C635" i="3"/>
  <c r="C636" i="3"/>
  <c r="C637" i="3"/>
  <c r="C638" i="3"/>
  <c r="C629" i="3"/>
  <c r="C619" i="3"/>
  <c r="C620" i="3"/>
  <c r="C621" i="3"/>
  <c r="C622" i="3"/>
  <c r="C623" i="3"/>
  <c r="C624" i="3"/>
  <c r="C625" i="3"/>
  <c r="C626" i="3"/>
  <c r="C627" i="3"/>
  <c r="C618" i="3"/>
  <c r="C608" i="3"/>
  <c r="C609" i="3"/>
  <c r="C610" i="3"/>
  <c r="C611" i="3"/>
  <c r="C612" i="3"/>
  <c r="C613" i="3"/>
  <c r="C614" i="3"/>
  <c r="C615" i="3"/>
  <c r="C616" i="3"/>
  <c r="C607" i="3"/>
  <c r="C597" i="3"/>
  <c r="C598" i="3"/>
  <c r="C599" i="3"/>
  <c r="C600" i="3"/>
  <c r="C601" i="3"/>
  <c r="C602" i="3"/>
  <c r="C603" i="3"/>
  <c r="C604" i="3"/>
  <c r="C605" i="3"/>
  <c r="C596" i="3"/>
  <c r="C586" i="3"/>
  <c r="C587" i="3"/>
  <c r="C588" i="3"/>
  <c r="C589" i="3"/>
  <c r="C590" i="3"/>
  <c r="C591" i="3"/>
  <c r="C592" i="3"/>
  <c r="C593" i="3"/>
  <c r="C594" i="3"/>
  <c r="C585" i="3"/>
  <c r="C575" i="3"/>
  <c r="C576" i="3"/>
  <c r="C577" i="3"/>
  <c r="C578" i="3"/>
  <c r="C579" i="3"/>
  <c r="C580" i="3"/>
  <c r="C581" i="3"/>
  <c r="C582" i="3"/>
  <c r="C583" i="3"/>
  <c r="C574" i="3"/>
  <c r="C564" i="3"/>
  <c r="C565" i="3"/>
  <c r="C566" i="3"/>
  <c r="C567" i="3"/>
  <c r="C568" i="3"/>
  <c r="C569" i="3"/>
  <c r="C570" i="3"/>
  <c r="C571" i="3"/>
  <c r="C572" i="3"/>
  <c r="C563" i="3"/>
  <c r="C553" i="3"/>
  <c r="C554" i="3"/>
  <c r="C555" i="3"/>
  <c r="C556" i="3"/>
  <c r="C557" i="3"/>
  <c r="C558" i="3"/>
  <c r="C559" i="3"/>
  <c r="C560" i="3"/>
  <c r="C561" i="3"/>
  <c r="C552" i="3"/>
  <c r="C542" i="3"/>
  <c r="C543" i="3"/>
  <c r="C544" i="3"/>
  <c r="C545" i="3"/>
  <c r="C546" i="3"/>
  <c r="C547" i="3"/>
  <c r="C548" i="3"/>
  <c r="C549" i="3"/>
  <c r="C550" i="3"/>
  <c r="C541" i="3"/>
  <c r="C531" i="3"/>
  <c r="C532" i="3"/>
  <c r="C534" i="3"/>
  <c r="C535" i="3"/>
  <c r="C536" i="3"/>
  <c r="C537" i="3"/>
  <c r="C538" i="3"/>
  <c r="C539" i="3"/>
  <c r="C530" i="3"/>
  <c r="C520" i="3"/>
  <c r="C521" i="3"/>
  <c r="C522" i="3"/>
  <c r="C523" i="3"/>
  <c r="C524" i="3"/>
  <c r="C525" i="3"/>
  <c r="C526" i="3"/>
  <c r="C527" i="3"/>
  <c r="C528" i="3"/>
  <c r="C519" i="3"/>
  <c r="C509" i="3"/>
  <c r="C510" i="3"/>
  <c r="C511" i="3"/>
  <c r="C512" i="3"/>
  <c r="C513" i="3"/>
  <c r="C514" i="3"/>
  <c r="C515" i="3"/>
  <c r="C516" i="3"/>
  <c r="C517" i="3"/>
  <c r="C508" i="3"/>
  <c r="C487" i="3"/>
  <c r="C488" i="3"/>
  <c r="C489" i="3"/>
  <c r="C490" i="3"/>
  <c r="C491" i="3"/>
  <c r="C492" i="3"/>
  <c r="C493" i="3"/>
  <c r="C494" i="3"/>
  <c r="C495" i="3"/>
  <c r="C486" i="3"/>
  <c r="C476" i="3"/>
  <c r="C477" i="3"/>
  <c r="C478" i="3"/>
  <c r="C479" i="3"/>
  <c r="C480" i="3"/>
  <c r="C481" i="3"/>
  <c r="C482" i="3"/>
  <c r="C483" i="3"/>
  <c r="C484" i="3"/>
  <c r="C475" i="3"/>
  <c r="C465" i="3"/>
  <c r="C466" i="3"/>
  <c r="C467" i="3"/>
  <c r="C468" i="3"/>
  <c r="C469" i="3"/>
  <c r="C470" i="3"/>
  <c r="C471" i="3"/>
  <c r="C472" i="3"/>
  <c r="C473" i="3"/>
  <c r="C464" i="3"/>
  <c r="C454" i="3"/>
  <c r="C455" i="3"/>
  <c r="C456" i="3"/>
  <c r="C457" i="3"/>
  <c r="C458" i="3"/>
  <c r="C459" i="3"/>
  <c r="C460" i="3"/>
  <c r="C461" i="3"/>
  <c r="C462" i="3"/>
  <c r="C453" i="3"/>
  <c r="C443" i="3"/>
  <c r="C444" i="3"/>
  <c r="C445" i="3"/>
  <c r="C446" i="3"/>
  <c r="C447" i="3"/>
  <c r="C448" i="3"/>
  <c r="C449" i="3"/>
  <c r="C450" i="3"/>
  <c r="C451" i="3"/>
  <c r="C442" i="3"/>
  <c r="C432" i="3"/>
  <c r="C433" i="3"/>
  <c r="C434" i="3"/>
  <c r="C435" i="3"/>
  <c r="C436" i="3"/>
  <c r="C437" i="3"/>
  <c r="C438" i="3"/>
  <c r="C439" i="3"/>
  <c r="C440" i="3"/>
  <c r="C431" i="3"/>
  <c r="C421" i="3"/>
  <c r="C422" i="3"/>
  <c r="C423" i="3"/>
  <c r="C424" i="3"/>
  <c r="C425" i="3"/>
  <c r="C426" i="3"/>
  <c r="C427" i="3"/>
  <c r="C428" i="3"/>
  <c r="C429" i="3"/>
  <c r="C420" i="3"/>
  <c r="C410" i="3"/>
  <c r="C411" i="3"/>
  <c r="C412" i="3"/>
  <c r="C413" i="3"/>
  <c r="C414" i="3"/>
  <c r="C415" i="3"/>
  <c r="C416" i="3"/>
  <c r="C417" i="3"/>
  <c r="C418" i="3"/>
  <c r="C409" i="3"/>
  <c r="C399" i="3"/>
  <c r="C400" i="3"/>
  <c r="C401" i="3"/>
  <c r="C402" i="3"/>
  <c r="C403" i="3"/>
  <c r="C404" i="3"/>
  <c r="C405" i="3"/>
  <c r="C406" i="3"/>
  <c r="C407" i="3"/>
  <c r="C398" i="3"/>
  <c r="C388" i="3"/>
  <c r="C389" i="3"/>
  <c r="C390" i="3"/>
  <c r="C391" i="3"/>
  <c r="C392" i="3"/>
  <c r="C393" i="3"/>
  <c r="C394" i="3"/>
  <c r="C395" i="3"/>
  <c r="C396" i="3"/>
  <c r="C387" i="3"/>
  <c r="C377" i="3"/>
  <c r="C378" i="3"/>
  <c r="C379" i="3"/>
  <c r="C380" i="3"/>
  <c r="C381" i="3"/>
  <c r="C382" i="3"/>
  <c r="C383" i="3"/>
  <c r="C384" i="3"/>
  <c r="C385" i="3"/>
  <c r="C376" i="3"/>
  <c r="C366" i="3"/>
  <c r="C367" i="3"/>
  <c r="C368" i="3"/>
  <c r="C369" i="3"/>
  <c r="C370" i="3"/>
  <c r="C371" i="3"/>
  <c r="C372" i="3"/>
  <c r="C373" i="3"/>
  <c r="C374" i="3"/>
  <c r="C365" i="3"/>
  <c r="C355" i="3"/>
  <c r="C356" i="3"/>
  <c r="C357" i="3"/>
  <c r="C358" i="3"/>
  <c r="C359" i="3"/>
  <c r="C360" i="3"/>
  <c r="C361" i="3"/>
  <c r="C362" i="3"/>
  <c r="C363" i="3"/>
  <c r="C354" i="3"/>
  <c r="C344" i="3"/>
  <c r="C345" i="3"/>
  <c r="C346" i="3"/>
  <c r="C347" i="3"/>
  <c r="C348" i="3"/>
  <c r="C349" i="3"/>
  <c r="C350" i="3"/>
  <c r="C351" i="3"/>
  <c r="C352" i="3"/>
  <c r="C343" i="3"/>
  <c r="C333" i="3"/>
  <c r="C334" i="3"/>
  <c r="C335" i="3"/>
  <c r="C336" i="3"/>
  <c r="C337" i="3"/>
  <c r="C338" i="3"/>
  <c r="C339" i="3"/>
  <c r="C340" i="3"/>
  <c r="C341" i="3"/>
  <c r="C332" i="3"/>
  <c r="C322" i="3"/>
  <c r="C323" i="3"/>
  <c r="C324" i="3"/>
  <c r="C325" i="3"/>
  <c r="C326" i="3"/>
  <c r="C327" i="3"/>
  <c r="C328" i="3"/>
  <c r="C329" i="3"/>
  <c r="C330" i="3"/>
  <c r="C321" i="3"/>
  <c r="C311" i="3"/>
  <c r="C312" i="3"/>
  <c r="C313" i="3"/>
  <c r="C314" i="3"/>
  <c r="C315" i="3"/>
  <c r="C316" i="3"/>
  <c r="C317" i="3"/>
  <c r="C318" i="3"/>
  <c r="C319" i="3"/>
  <c r="C310" i="3"/>
  <c r="C300" i="3"/>
  <c r="C301" i="3"/>
  <c r="C302" i="3"/>
  <c r="C303" i="3"/>
  <c r="C304" i="3"/>
  <c r="C305" i="3"/>
  <c r="C306" i="3"/>
  <c r="C307" i="3"/>
  <c r="C308" i="3"/>
  <c r="C299" i="3"/>
  <c r="C289" i="3"/>
  <c r="C290" i="3"/>
  <c r="C291" i="3"/>
  <c r="C292" i="3"/>
  <c r="C293" i="3"/>
  <c r="C294" i="3"/>
  <c r="C295" i="3"/>
  <c r="C296" i="3"/>
  <c r="C297" i="3"/>
  <c r="C288" i="3"/>
  <c r="C278" i="3"/>
  <c r="C279" i="3"/>
  <c r="C280" i="3"/>
  <c r="C281" i="3"/>
  <c r="C282" i="3"/>
  <c r="C283" i="3"/>
  <c r="C284" i="3"/>
  <c r="C285" i="3"/>
  <c r="C286" i="3"/>
  <c r="C277" i="3"/>
  <c r="C267" i="3"/>
  <c r="C268" i="3"/>
  <c r="C269" i="3"/>
  <c r="C270" i="3"/>
  <c r="C271" i="3"/>
  <c r="C272" i="3"/>
  <c r="C273" i="3"/>
  <c r="C274" i="3"/>
  <c r="C275" i="3"/>
  <c r="C266" i="3"/>
  <c r="C256" i="3"/>
  <c r="C257" i="3"/>
  <c r="C258" i="3"/>
  <c r="C259" i="3"/>
  <c r="C260" i="3"/>
  <c r="C261" i="3"/>
  <c r="C262" i="3"/>
  <c r="C263" i="3"/>
  <c r="C264" i="3"/>
  <c r="C255" i="3"/>
  <c r="C245" i="3"/>
  <c r="C246" i="3"/>
  <c r="C247" i="3"/>
  <c r="C248" i="3"/>
  <c r="C249" i="3"/>
  <c r="C250" i="3"/>
  <c r="C251" i="3"/>
  <c r="C252" i="3"/>
  <c r="C253" i="3"/>
  <c r="C244" i="3"/>
  <c r="C234" i="3"/>
  <c r="C235" i="3"/>
  <c r="C236" i="3"/>
  <c r="C237" i="3"/>
  <c r="C238" i="3"/>
  <c r="C239" i="3"/>
  <c r="C240" i="3"/>
  <c r="C241" i="3"/>
  <c r="C242" i="3"/>
  <c r="C233" i="3"/>
  <c r="C223" i="3"/>
  <c r="C224" i="3"/>
  <c r="C225" i="3"/>
  <c r="C226" i="3"/>
  <c r="C227" i="3"/>
  <c r="C228" i="3"/>
  <c r="C229" i="3"/>
  <c r="C230" i="3"/>
  <c r="C231" i="3"/>
  <c r="C222" i="3"/>
  <c r="C212" i="3"/>
  <c r="C213" i="3"/>
  <c r="C214" i="3"/>
  <c r="C215" i="3"/>
  <c r="C216" i="3"/>
  <c r="C217" i="3"/>
  <c r="C218" i="3"/>
  <c r="C219" i="3"/>
  <c r="C220" i="3"/>
  <c r="C211" i="3"/>
  <c r="C201" i="3"/>
  <c r="C202" i="3"/>
  <c r="C203" i="3"/>
  <c r="C204" i="3"/>
  <c r="C205" i="3"/>
  <c r="C206" i="3"/>
  <c r="C207" i="3"/>
  <c r="C208" i="3"/>
  <c r="C209" i="3"/>
  <c r="C200" i="3"/>
  <c r="C190" i="3"/>
  <c r="C191" i="3"/>
  <c r="C192" i="3"/>
  <c r="C193" i="3"/>
  <c r="C194" i="3"/>
  <c r="C195" i="3"/>
  <c r="C196" i="3"/>
  <c r="C197" i="3"/>
  <c r="C198" i="3"/>
  <c r="C189" i="3"/>
  <c r="C179" i="3"/>
  <c r="C180" i="3"/>
  <c r="C181" i="3"/>
  <c r="C182" i="3"/>
  <c r="C183" i="3"/>
  <c r="C184" i="3"/>
  <c r="C185" i="3"/>
  <c r="C186" i="3"/>
  <c r="C187" i="3"/>
  <c r="C178" i="3"/>
  <c r="C168" i="3"/>
  <c r="C169" i="3"/>
  <c r="C170" i="3"/>
  <c r="C171" i="3"/>
  <c r="C172" i="3"/>
  <c r="C173" i="3"/>
  <c r="C174" i="3"/>
  <c r="C175" i="3"/>
  <c r="C176" i="3"/>
  <c r="C167" i="3"/>
  <c r="C157" i="3"/>
  <c r="C158" i="3"/>
  <c r="C159" i="3"/>
  <c r="C160" i="3"/>
  <c r="C161" i="3"/>
  <c r="C162" i="3"/>
  <c r="C163" i="3"/>
  <c r="C164" i="3"/>
  <c r="C165" i="3"/>
  <c r="C156" i="3"/>
  <c r="C146" i="3"/>
  <c r="C147" i="3"/>
  <c r="C148" i="3"/>
  <c r="C149" i="3"/>
  <c r="C150" i="3"/>
  <c r="C151" i="3"/>
  <c r="C152" i="3"/>
  <c r="C153" i="3"/>
  <c r="C154" i="3"/>
  <c r="C145" i="3"/>
  <c r="C135" i="3"/>
  <c r="C136" i="3"/>
  <c r="C137" i="3"/>
  <c r="C138" i="3"/>
  <c r="C139" i="3"/>
  <c r="C140" i="3"/>
  <c r="C141" i="3"/>
  <c r="C142" i="3"/>
  <c r="C143" i="3"/>
  <c r="C134" i="3"/>
  <c r="C124" i="3"/>
  <c r="C125" i="3"/>
  <c r="C126" i="3"/>
  <c r="C127" i="3"/>
  <c r="C128" i="3"/>
  <c r="C129" i="3"/>
  <c r="C130" i="3"/>
  <c r="C131" i="3"/>
  <c r="C132" i="3"/>
  <c r="C123" i="3"/>
  <c r="C113" i="3"/>
  <c r="C114" i="3"/>
  <c r="C115" i="3"/>
  <c r="C116" i="3"/>
  <c r="C117" i="3"/>
  <c r="C118" i="3"/>
  <c r="C119" i="3"/>
  <c r="C120" i="3"/>
  <c r="C121" i="3"/>
  <c r="C112" i="3"/>
  <c r="C102" i="3"/>
  <c r="C103" i="3"/>
  <c r="C104" i="3"/>
  <c r="C105" i="3"/>
  <c r="C106" i="3"/>
  <c r="C107" i="3"/>
  <c r="C108" i="3"/>
  <c r="C109" i="3"/>
  <c r="C110" i="3"/>
  <c r="C101" i="3"/>
  <c r="C91" i="3"/>
  <c r="C92" i="3"/>
  <c r="C93" i="3"/>
  <c r="C94" i="3"/>
  <c r="C95" i="3"/>
  <c r="C96" i="3"/>
  <c r="C97" i="3"/>
  <c r="C98" i="3"/>
  <c r="C99" i="3"/>
  <c r="C90" i="3"/>
  <c r="C80" i="3"/>
  <c r="C81" i="3"/>
  <c r="C82" i="3"/>
  <c r="C83" i="3"/>
  <c r="C84" i="3"/>
  <c r="C85" i="3"/>
  <c r="C86" i="3"/>
  <c r="C87" i="3"/>
  <c r="C88" i="3"/>
  <c r="C79" i="3"/>
  <c r="C69" i="3"/>
  <c r="C70" i="3"/>
  <c r="C71" i="3"/>
  <c r="C72" i="3"/>
  <c r="C73" i="3"/>
  <c r="C74" i="3"/>
  <c r="C75" i="3"/>
  <c r="C76" i="3"/>
  <c r="C77" i="3"/>
  <c r="C68" i="3"/>
  <c r="C58" i="3"/>
  <c r="C59" i="3"/>
  <c r="C60" i="3"/>
  <c r="C61" i="3"/>
  <c r="C62" i="3"/>
  <c r="C63" i="3"/>
  <c r="C64" i="3"/>
  <c r="C65" i="3"/>
  <c r="C66" i="3"/>
  <c r="C57" i="3"/>
  <c r="C47" i="3"/>
  <c r="C48" i="3"/>
  <c r="C49" i="3"/>
  <c r="C50" i="3"/>
  <c r="C51" i="3"/>
  <c r="C52" i="3"/>
  <c r="C53" i="3"/>
  <c r="C54" i="3"/>
  <c r="C55" i="3"/>
  <c r="C46" i="3"/>
  <c r="C36" i="3"/>
  <c r="C37" i="3"/>
  <c r="C38" i="3"/>
  <c r="C39" i="3"/>
  <c r="C40" i="3"/>
  <c r="C41" i="3"/>
  <c r="C42" i="3"/>
  <c r="C43" i="3"/>
  <c r="C44" i="3"/>
  <c r="C35" i="3"/>
  <c r="C25" i="3"/>
  <c r="C26" i="3"/>
  <c r="C27" i="3"/>
  <c r="C28" i="3"/>
  <c r="C29" i="3"/>
  <c r="C30" i="3"/>
  <c r="C31" i="3"/>
  <c r="C32" i="3"/>
  <c r="C33" i="3"/>
  <c r="C24" i="3"/>
  <c r="C17" i="3"/>
  <c r="C18" i="3"/>
  <c r="C19" i="3"/>
  <c r="C20" i="3"/>
  <c r="C21" i="3"/>
  <c r="C22" i="3"/>
  <c r="C16" i="3"/>
  <c r="C14" i="3"/>
  <c r="C13" i="3"/>
  <c r="C2" i="3"/>
  <c r="C3" i="3"/>
  <c r="C4" i="3"/>
  <c r="C5" i="3"/>
  <c r="C6" i="3"/>
  <c r="C7" i="3"/>
  <c r="C8" i="3"/>
  <c r="C9" i="3"/>
  <c r="C10" i="3"/>
  <c r="C11" i="3"/>
  <c r="CE22" i="2"/>
  <c r="CD22" i="2"/>
  <c r="DE13" i="2"/>
  <c r="DA13" i="2"/>
  <c r="DB13" i="2"/>
  <c r="CT13" i="2"/>
  <c r="DE12" i="2"/>
  <c r="DB12" i="2"/>
  <c r="DA12" i="2"/>
  <c r="CX12" i="2"/>
  <c r="CW12" i="2"/>
  <c r="CT12" i="2"/>
  <c r="CS12" i="2"/>
  <c r="CO12" i="2"/>
  <c r="CL12" i="2"/>
  <c r="CK12" i="2"/>
  <c r="CG12" i="2"/>
  <c r="DE11" i="2"/>
  <c r="DB11" i="2"/>
  <c r="DA11" i="2"/>
  <c r="CX11" i="2"/>
  <c r="CW11" i="2"/>
  <c r="CT11" i="2"/>
  <c r="CS11" i="2"/>
  <c r="CO11" i="2"/>
  <c r="CL11" i="2"/>
  <c r="CK11" i="2"/>
  <c r="CG11" i="2"/>
  <c r="CC11" i="2"/>
  <c r="DE10" i="2"/>
  <c r="DB10" i="2"/>
  <c r="DA10" i="2"/>
  <c r="CX10" i="2"/>
  <c r="CW10" i="2"/>
  <c r="CT10" i="2"/>
  <c r="CS10" i="2"/>
  <c r="CO10" i="2"/>
  <c r="CL10" i="2"/>
  <c r="CK10" i="2"/>
  <c r="CG10" i="2"/>
  <c r="CC10" i="2"/>
  <c r="DE9" i="2"/>
  <c r="DB9" i="2"/>
  <c r="DA9" i="2"/>
  <c r="CX9" i="2"/>
  <c r="CW9" i="2"/>
  <c r="CT9" i="2"/>
  <c r="CS9" i="2"/>
  <c r="CO9" i="2"/>
  <c r="CL9" i="2"/>
  <c r="CK9" i="2"/>
  <c r="CG9" i="2"/>
  <c r="CC9" i="2"/>
  <c r="DE8" i="2"/>
  <c r="DB8" i="2"/>
  <c r="DA8" i="2"/>
  <c r="CX8" i="2"/>
  <c r="CW8" i="2"/>
  <c r="CT8" i="2"/>
  <c r="CS8" i="2"/>
  <c r="CO8" i="2"/>
  <c r="CL8" i="2"/>
  <c r="CK8" i="2"/>
  <c r="CG8" i="2"/>
  <c r="CC8" i="2"/>
  <c r="DE7" i="2"/>
  <c r="DB7" i="2"/>
  <c r="DA7" i="2"/>
  <c r="CX7" i="2"/>
  <c r="CW7" i="2"/>
  <c r="CT7" i="2"/>
  <c r="CS7" i="2"/>
  <c r="CO7" i="2"/>
  <c r="CL7" i="2"/>
  <c r="CK7" i="2"/>
  <c r="CG7" i="2"/>
  <c r="CC7" i="2"/>
  <c r="DE6" i="2"/>
  <c r="DB6" i="2"/>
  <c r="DA6" i="2"/>
  <c r="CX6" i="2"/>
  <c r="CW6" i="2"/>
  <c r="CT6" i="2"/>
  <c r="CS6" i="2"/>
  <c r="CO6" i="2"/>
  <c r="CL6" i="2"/>
  <c r="CK6" i="2"/>
  <c r="CG6" i="2"/>
  <c r="DE5" i="2"/>
  <c r="DB5" i="2"/>
  <c r="DA5" i="2"/>
  <c r="CX5" i="2"/>
  <c r="CW5" i="2"/>
  <c r="CT5" i="2"/>
  <c r="CS5" i="2"/>
  <c r="CO5" i="2"/>
  <c r="CL5" i="2"/>
  <c r="CK5" i="2"/>
  <c r="CG5" i="2"/>
  <c r="DE4" i="2"/>
  <c r="DB4" i="2"/>
  <c r="DA4" i="2"/>
  <c r="CX4" i="2"/>
  <c r="CW4" i="2"/>
  <c r="CT4" i="2"/>
  <c r="CS4" i="2"/>
  <c r="CO4" i="2"/>
  <c r="CL4" i="2"/>
  <c r="CK4" i="2"/>
  <c r="CG4" i="2"/>
  <c r="CC4" i="2"/>
  <c r="DE3" i="2"/>
  <c r="DA3" i="2"/>
  <c r="CX3" i="2"/>
  <c r="CW3" i="2"/>
  <c r="CT3" i="2"/>
  <c r="CS3" i="2"/>
  <c r="CO3" i="2"/>
  <c r="CL3" i="2"/>
  <c r="CK3" i="2"/>
  <c r="K212" i="1"/>
  <c r="K213" i="1" s="1"/>
  <c r="K200" i="1"/>
  <c r="K201" i="1" s="1"/>
  <c r="K202" i="1" s="1"/>
  <c r="K188" i="1"/>
  <c r="K189" i="1" s="1"/>
  <c r="K190" i="1" s="1"/>
  <c r="K176" i="1"/>
  <c r="K177" i="1" s="1"/>
  <c r="K178" i="1" s="1"/>
  <c r="K179" i="1" s="1"/>
  <c r="K180" i="1" s="1"/>
  <c r="K164" i="1"/>
  <c r="K165" i="1" s="1"/>
  <c r="K152" i="1"/>
  <c r="K153" i="1" s="1"/>
  <c r="K140" i="1"/>
  <c r="K141" i="1" s="1"/>
  <c r="K128" i="1"/>
  <c r="K129" i="1" s="1"/>
  <c r="K130" i="1" s="1"/>
  <c r="K131" i="1" s="1"/>
  <c r="K132" i="1" s="1"/>
  <c r="K133" i="1" s="1"/>
  <c r="K134" i="1" s="1"/>
  <c r="K116" i="1"/>
  <c r="K117" i="1" s="1"/>
  <c r="K118" i="1" s="1"/>
  <c r="K119" i="1" s="1"/>
  <c r="K104" i="1"/>
  <c r="K105" i="1" s="1"/>
  <c r="CM20" i="2" l="1"/>
  <c r="DF10" i="2"/>
  <c r="DH10" i="2" s="1"/>
  <c r="DF5" i="2"/>
  <c r="DF13" i="2"/>
  <c r="DF3" i="2"/>
  <c r="DH3" i="2" s="1"/>
  <c r="DF8" i="2"/>
  <c r="DH8" i="2" s="1"/>
  <c r="DF12" i="2"/>
  <c r="DH12" i="2" s="1"/>
  <c r="DF4" i="2"/>
  <c r="C804" i="3"/>
  <c r="DF6" i="2"/>
  <c r="DH6" i="2" s="1"/>
  <c r="DG10" i="2"/>
  <c r="DG9" i="2"/>
  <c r="DG11" i="2"/>
  <c r="DF7" i="2"/>
  <c r="DH7" i="2" s="1"/>
  <c r="CX13" i="2"/>
  <c r="CL13" i="2"/>
  <c r="DF9" i="2"/>
  <c r="DH9" i="2" s="1"/>
  <c r="DF11" i="2"/>
  <c r="DG12" i="2"/>
  <c r="DG7" i="2"/>
  <c r="D729" i="3"/>
  <c r="DG8" i="2"/>
  <c r="DG6" i="2"/>
  <c r="DG5" i="2"/>
  <c r="DG4" i="2"/>
  <c r="K135" i="1"/>
  <c r="K166" i="1"/>
  <c r="K181" i="1"/>
  <c r="K106" i="1"/>
  <c r="K154" i="1"/>
  <c r="K203" i="1"/>
  <c r="K142" i="1"/>
  <c r="K191" i="1"/>
  <c r="K120" i="1"/>
  <c r="K214" i="1"/>
  <c r="CM22" i="2" l="1"/>
  <c r="DH13" i="2"/>
  <c r="DH11" i="2"/>
  <c r="DH5" i="2"/>
  <c r="DH4" i="2"/>
  <c r="DG13" i="2"/>
  <c r="K192" i="1"/>
  <c r="K121" i="1"/>
  <c r="K143" i="1"/>
  <c r="K107" i="1"/>
  <c r="K182" i="1"/>
  <c r="K204" i="1"/>
  <c r="K136" i="1"/>
  <c r="K215" i="1"/>
  <c r="K155" i="1"/>
  <c r="K167" i="1"/>
  <c r="K168" i="1" l="1"/>
  <c r="K122" i="1"/>
  <c r="K156" i="1"/>
  <c r="K216" i="1"/>
  <c r="K137" i="1"/>
  <c r="K183" i="1"/>
  <c r="K205" i="1"/>
  <c r="K108" i="1"/>
  <c r="K144" i="1"/>
  <c r="K193" i="1"/>
  <c r="K217" i="1" l="1"/>
  <c r="K145" i="1"/>
  <c r="K206" i="1"/>
  <c r="K169" i="1"/>
  <c r="K194" i="1"/>
  <c r="K109" i="1"/>
  <c r="K184" i="1"/>
  <c r="K157" i="1"/>
  <c r="K123" i="1"/>
  <c r="K158" i="1" l="1"/>
  <c r="K207" i="1"/>
  <c r="K146" i="1"/>
  <c r="K110" i="1"/>
  <c r="K195" i="1"/>
  <c r="K124" i="1"/>
  <c r="K170" i="1"/>
  <c r="K185" i="1"/>
  <c r="K218" i="1"/>
  <c r="K219" i="1" l="1"/>
  <c r="K196" i="1"/>
  <c r="K111" i="1"/>
  <c r="K159" i="1"/>
  <c r="K208" i="1"/>
  <c r="K125" i="1"/>
  <c r="K147" i="1"/>
  <c r="K171" i="1"/>
  <c r="N650" i="1"/>
  <c r="N836" i="1"/>
  <c r="N346" i="1"/>
  <c r="N682" i="1"/>
  <c r="N370" i="1"/>
  <c r="N455" i="1"/>
  <c r="N451" i="1"/>
  <c r="N267" i="1"/>
  <c r="N338" i="1"/>
  <c r="N685" i="1"/>
  <c r="N429" i="1"/>
  <c r="N638" i="1"/>
  <c r="N432" i="1"/>
  <c r="N396" i="1"/>
  <c r="N201" i="1"/>
  <c r="N577" i="1"/>
  <c r="N812" i="1"/>
  <c r="N474" i="1"/>
  <c r="N673" i="1"/>
  <c r="N560" i="1"/>
  <c r="N688" i="1"/>
  <c r="N485" i="1"/>
  <c r="N324" i="1"/>
  <c r="N837" i="1"/>
  <c r="N706" i="1"/>
  <c r="N470" i="1"/>
  <c r="N59" i="1"/>
  <c r="N591" i="1"/>
  <c r="N60" i="1"/>
  <c r="N778" i="1"/>
  <c r="N49" i="1"/>
  <c r="N588" i="1"/>
  <c r="N798" i="1"/>
  <c r="N304" i="1"/>
  <c r="N410" i="1"/>
  <c r="N61" i="1"/>
  <c r="N776" i="1"/>
  <c r="N257" i="1"/>
  <c r="N262" i="1"/>
  <c r="N105" i="1"/>
  <c r="N648" i="1"/>
  <c r="N296" i="1"/>
  <c r="N254" i="1"/>
  <c r="N671" i="1"/>
  <c r="N202" i="1"/>
  <c r="N35" i="1"/>
  <c r="N490" i="1"/>
  <c r="N93" i="1"/>
  <c r="N846" i="1"/>
  <c r="N131" i="1"/>
  <c r="N452" i="1"/>
  <c r="N544" i="1"/>
  <c r="N845" i="1"/>
  <c r="N422" i="1"/>
  <c r="N17" i="1"/>
  <c r="N119" i="1"/>
  <c r="N443" i="1"/>
  <c r="N53" i="1"/>
  <c r="N368" i="1"/>
  <c r="N237" i="1"/>
  <c r="N347" i="1"/>
  <c r="N139" i="1"/>
  <c r="N493" i="1"/>
  <c r="N163" i="1"/>
  <c r="N213" i="1"/>
  <c r="N659" i="1"/>
  <c r="N704" i="1"/>
  <c r="N611" i="1"/>
  <c r="N189" i="1"/>
  <c r="N843" i="1"/>
  <c r="N587" i="1"/>
  <c r="N503" i="1"/>
  <c r="N459" i="1"/>
  <c r="N793" i="1"/>
  <c r="N856" i="1"/>
  <c r="N144" i="1"/>
  <c r="N581" i="1"/>
  <c r="N434" i="1"/>
  <c r="N433" i="1"/>
  <c r="N838" i="1"/>
  <c r="N834" i="1"/>
  <c r="N224" i="1"/>
  <c r="N815" i="1"/>
  <c r="N16" i="1"/>
  <c r="N411" i="1"/>
  <c r="N24" i="1"/>
  <c r="N183" i="1"/>
  <c r="N759" i="1"/>
  <c r="N15" i="1"/>
  <c r="N23" i="1"/>
  <c r="N439" i="1"/>
  <c r="N775" i="1"/>
  <c r="N661" i="1"/>
  <c r="N333" i="1"/>
  <c r="N779" i="1"/>
  <c r="N441" i="1"/>
  <c r="N121" i="1"/>
  <c r="N794" i="1"/>
  <c r="N415" i="1"/>
  <c r="N751" i="1"/>
  <c r="N326" i="1"/>
  <c r="N243" i="1"/>
  <c r="N343" i="1"/>
  <c r="N662" i="1"/>
  <c r="N580" i="1"/>
  <c r="N430" i="1"/>
  <c r="N584" i="1"/>
  <c r="N463" i="1"/>
  <c r="N428" i="1"/>
  <c r="N167" i="1"/>
  <c r="N723" i="1"/>
  <c r="N187" i="1"/>
  <c r="N389" i="1"/>
  <c r="N467" i="1"/>
  <c r="N249" i="1"/>
  <c r="N506" i="1"/>
  <c r="N96" i="1"/>
  <c r="N720" i="1"/>
  <c r="N425" i="1"/>
  <c r="N718" i="1"/>
  <c r="N271" i="1"/>
  <c r="N287" i="1"/>
  <c r="N362" i="1"/>
  <c r="N138" i="1"/>
  <c r="N234" i="1"/>
  <c r="N354" i="1"/>
  <c r="N799" i="1"/>
  <c r="N545" i="1"/>
  <c r="N847" i="1"/>
  <c r="N259" i="1"/>
  <c r="N235" i="1"/>
  <c r="N585" i="1"/>
  <c r="N809" i="1"/>
  <c r="N350" i="1"/>
  <c r="N413" i="1"/>
  <c r="N822" i="1"/>
  <c r="N330" i="1"/>
  <c r="N109" i="1"/>
  <c r="N107" i="1"/>
  <c r="N714" i="1"/>
  <c r="N496" i="1"/>
  <c r="N453" i="1"/>
  <c r="N27" i="1"/>
  <c r="N548" i="1"/>
  <c r="N563" i="1"/>
  <c r="N839" i="1"/>
  <c r="N521" i="1"/>
  <c r="N303" i="1"/>
  <c r="N827" i="1"/>
  <c r="N814" i="1"/>
  <c r="N640" i="1"/>
  <c r="N616" i="1"/>
  <c r="N687" i="1"/>
  <c r="N634" i="1"/>
  <c r="N435" i="1"/>
  <c r="N409" i="1"/>
  <c r="N835" i="1"/>
  <c r="N127" i="1"/>
  <c r="N50" i="1"/>
  <c r="N690" i="1"/>
  <c r="N520" i="1"/>
  <c r="N385" i="1"/>
  <c r="N464" i="1"/>
  <c r="N497" i="1"/>
  <c r="N817" i="1"/>
  <c r="N150" i="1"/>
  <c r="N19" i="1"/>
  <c r="N164" i="1"/>
  <c r="N352" i="1"/>
  <c r="N797" i="1"/>
  <c r="N826" i="1"/>
  <c r="N7" i="1"/>
  <c r="N51" i="1"/>
  <c r="N38" i="1"/>
  <c r="N539" i="1"/>
  <c r="N137" i="1"/>
  <c r="N610" i="1"/>
  <c r="N461" i="1"/>
  <c r="N294" i="1"/>
  <c r="N130" i="1"/>
  <c r="N337" i="1"/>
  <c r="N256" i="1"/>
  <c r="N99" i="1"/>
  <c r="N569" i="1"/>
  <c r="N52" i="1"/>
  <c r="N438" i="1"/>
  <c r="N782" i="1"/>
  <c r="N858" i="1"/>
  <c r="N282" i="1"/>
  <c r="N232" i="1"/>
  <c r="N344" i="1"/>
  <c r="N212" i="1"/>
  <c r="N97" i="1"/>
  <c r="N14" i="1"/>
  <c r="N825" i="1"/>
  <c r="N269" i="1"/>
  <c r="N225" i="1"/>
  <c r="N255" i="1"/>
  <c r="N618" i="1"/>
  <c r="N726" i="1"/>
  <c r="N298" i="1"/>
  <c r="N635" i="1"/>
  <c r="N840" i="1"/>
  <c r="N483" i="1"/>
  <c r="N745" i="1"/>
  <c r="N645" i="1"/>
  <c r="N419" i="1"/>
  <c r="N140" i="1"/>
  <c r="N656" i="1"/>
  <c r="N442" i="1"/>
  <c r="N302" i="1"/>
  <c r="N30" i="1"/>
  <c r="N780" i="1"/>
  <c r="N305" i="1"/>
  <c r="N199" i="1"/>
  <c r="N165" i="1"/>
  <c r="N230" i="1"/>
  <c r="N210" i="1"/>
  <c r="N841" i="1"/>
  <c r="N242" i="1"/>
  <c r="N152" i="1"/>
  <c r="N62" i="1"/>
  <c r="N206" i="1"/>
  <c r="N518" i="1"/>
  <c r="N123" i="1"/>
  <c r="N777" i="1"/>
  <c r="N554" i="1"/>
  <c r="N805" i="1"/>
  <c r="N369" i="1"/>
  <c r="N816" i="1"/>
  <c r="N281" i="1"/>
  <c r="N546" i="1"/>
  <c r="N828" i="1"/>
  <c r="N236" i="1"/>
  <c r="N29" i="1"/>
  <c r="N710" i="1"/>
  <c r="N514" i="1"/>
  <c r="N564" i="1"/>
  <c r="N340" i="1"/>
  <c r="N252" i="1"/>
  <c r="N270" i="1"/>
  <c r="N246" i="1"/>
  <c r="N513" i="1"/>
  <c r="N686" i="1"/>
  <c r="N654" i="1"/>
  <c r="N680" i="1"/>
  <c r="N502" i="1"/>
  <c r="N607" i="1"/>
  <c r="N361" i="1"/>
  <c r="N168" i="1"/>
  <c r="N753" i="1"/>
  <c r="N850" i="1"/>
  <c r="N426" i="1"/>
  <c r="N722" i="1"/>
  <c r="N785" i="1"/>
  <c r="N143" i="1"/>
  <c r="N377" i="1"/>
  <c r="N742" i="1"/>
  <c r="N364" i="1"/>
  <c r="N214" i="1"/>
  <c r="N550" i="1"/>
  <c r="N448" i="1"/>
  <c r="N114" i="1"/>
  <c r="N28" i="1"/>
  <c r="N247" i="1"/>
  <c r="N215" i="1"/>
  <c r="N98" i="1"/>
  <c r="N231" i="1"/>
  <c r="N25" i="1"/>
  <c r="N821" i="1"/>
  <c r="N341" i="1"/>
  <c r="N660" i="1"/>
  <c r="N365" i="1"/>
  <c r="N551" i="1"/>
  <c r="N55" i="1"/>
  <c r="N716" i="1"/>
  <c r="N141" i="1"/>
  <c r="N788" i="1"/>
  <c r="N833" i="1"/>
  <c r="N498" i="1"/>
  <c r="N757" i="1"/>
  <c r="N374" i="1"/>
  <c r="N495" i="1"/>
  <c r="N500" i="1"/>
  <c r="N405" i="1"/>
  <c r="N458" i="1"/>
  <c r="N481" i="1"/>
  <c r="N807" i="1"/>
  <c r="N553" i="1"/>
  <c r="N819" i="1"/>
  <c r="N488" i="1"/>
  <c r="N203" i="1"/>
  <c r="N651" i="1"/>
  <c r="N641" i="1"/>
  <c r="N416" i="1"/>
  <c r="N543" i="1"/>
  <c r="N423" i="1"/>
  <c r="N229" i="1"/>
  <c r="N239" i="1"/>
  <c r="N670" i="1"/>
  <c r="N103" i="1"/>
  <c r="N169" i="1"/>
  <c r="N47" i="1"/>
  <c r="N446" i="1"/>
  <c r="N291" i="1"/>
  <c r="N186" i="1"/>
  <c r="N653" i="1"/>
  <c r="N398" i="1"/>
  <c r="N178" i="1"/>
  <c r="N342" i="1"/>
  <c r="N233" i="1"/>
  <c r="N351" i="1"/>
  <c r="N664" i="1"/>
  <c r="N689" i="1"/>
  <c r="N573" i="1"/>
  <c r="N537" i="1"/>
  <c r="N9" i="1"/>
  <c r="N494" i="1"/>
  <c r="N380" i="1"/>
  <c r="N642" i="1"/>
  <c r="N437" i="1"/>
  <c r="N383" i="1"/>
  <c r="N43" i="1"/>
  <c r="N784" i="1"/>
  <c r="N46" i="1"/>
  <c r="N279" i="1"/>
  <c r="N135" i="1"/>
  <c r="N356" i="1"/>
  <c r="N721" i="1"/>
  <c r="N482" i="1"/>
  <c r="N783" i="1"/>
  <c r="N447" i="1"/>
  <c r="N184" i="1"/>
  <c r="N712" i="1"/>
  <c r="N381" i="1"/>
  <c r="N407" i="1"/>
  <c r="N436" i="1"/>
  <c r="N813" i="1"/>
  <c r="N133" i="1"/>
  <c r="N265" i="1"/>
  <c r="N678" i="1"/>
  <c r="N424" i="1"/>
  <c r="N789" i="1"/>
  <c r="N273" i="1"/>
  <c r="N669" i="1"/>
  <c r="N379" i="1"/>
  <c r="N486" i="1"/>
  <c r="N475" i="1"/>
  <c r="N57" i="1"/>
  <c r="N842" i="1"/>
  <c r="N223" i="1"/>
  <c r="N703" i="1"/>
  <c r="N388" i="1"/>
  <c r="N724" i="1"/>
  <c r="N749" i="1"/>
  <c r="N823" i="1"/>
  <c r="N336" i="1"/>
  <c r="N261" i="1"/>
  <c r="N378" i="1"/>
  <c r="N154" i="1"/>
  <c r="N32" i="1"/>
  <c r="N63" i="1"/>
  <c r="N781" i="1"/>
  <c r="N348" i="1"/>
  <c r="N538" i="1"/>
  <c r="N754" i="1"/>
  <c r="N681" i="1"/>
  <c r="N824" i="1"/>
  <c r="N420" i="1"/>
  <c r="N806" i="1"/>
  <c r="N639" i="1"/>
  <c r="N162" i="1"/>
  <c r="N285" i="1"/>
  <c r="N614" i="1"/>
  <c r="N633" i="1"/>
  <c r="N744" i="1"/>
  <c r="N414" i="1"/>
  <c r="N852" i="1"/>
  <c r="N509" i="1"/>
  <c r="N395" i="1"/>
  <c r="N174" i="1"/>
  <c r="N40" i="1"/>
  <c r="N517" i="1"/>
  <c r="N684" i="1"/>
  <c r="N56" i="1"/>
  <c r="N39" i="1"/>
  <c r="N45" i="1"/>
  <c r="N200" i="1"/>
  <c r="N492" i="1"/>
  <c r="N709" i="1"/>
  <c r="N120" i="1"/>
  <c r="N559" i="1"/>
  <c r="N353" i="1"/>
  <c r="N339" i="1"/>
  <c r="N558" i="1"/>
  <c r="N644" i="1"/>
  <c r="N572" i="1"/>
  <c r="N297" i="1"/>
  <c r="N803" i="1"/>
  <c r="N248" i="1"/>
  <c r="N454" i="1"/>
  <c r="N457" i="1"/>
  <c r="N440" i="1"/>
  <c r="N11" i="1"/>
  <c r="N715" i="1"/>
  <c r="N306" i="1"/>
  <c r="N92" i="1"/>
  <c r="N562" i="1"/>
  <c r="N227" i="1"/>
  <c r="N589" i="1"/>
  <c r="N406" i="1"/>
  <c r="N384" i="1"/>
  <c r="N740" i="1"/>
  <c r="N829" i="1"/>
  <c r="N102" i="1"/>
  <c r="N358" i="1"/>
  <c r="N394" i="1"/>
  <c r="N536" i="1"/>
  <c r="N181" i="1"/>
  <c r="N674" i="1"/>
  <c r="N540" i="1"/>
  <c r="N321" i="1"/>
  <c r="N519" i="1"/>
  <c r="N264" i="1"/>
  <c r="N371" i="1"/>
  <c r="N750" i="1"/>
  <c r="N397" i="1"/>
  <c r="N95" i="1"/>
  <c r="N375" i="1"/>
  <c r="N182" i="1"/>
  <c r="N557" i="1"/>
  <c r="N192" i="1"/>
  <c r="N36" i="1"/>
  <c r="N26" i="1"/>
  <c r="N746" i="1"/>
  <c r="N328" i="1"/>
  <c r="N211" i="1"/>
  <c r="N372" i="1"/>
  <c r="N800" i="1"/>
  <c r="N274" i="1"/>
  <c r="N504" i="1"/>
  <c r="N668" i="1"/>
  <c r="N21" i="1"/>
  <c r="N511" i="1"/>
  <c r="N515" i="1"/>
  <c r="N849" i="1"/>
  <c r="N250" i="1"/>
  <c r="N683" i="1"/>
  <c r="N363" i="1"/>
  <c r="N37" i="1"/>
  <c r="N34" i="1"/>
  <c r="N188" i="1"/>
  <c r="N810" i="1"/>
  <c r="N166" i="1"/>
  <c r="N848" i="1"/>
  <c r="N18" i="1"/>
  <c r="N44" i="1"/>
  <c r="N151" i="1"/>
  <c r="N574" i="1"/>
  <c r="N66" i="1"/>
  <c r="N402" i="1"/>
  <c r="N334" i="1"/>
  <c r="N266" i="1"/>
  <c r="N278" i="1"/>
  <c r="N421" i="1"/>
  <c r="N115" i="1"/>
  <c r="N104" i="1"/>
  <c r="N20" i="1"/>
  <c r="N631" i="1"/>
  <c r="N755" i="1"/>
  <c r="N387" i="1"/>
  <c r="N12" i="1"/>
  <c r="N155" i="1"/>
  <c r="N293" i="1"/>
  <c r="N487" i="1"/>
  <c r="N153" i="1"/>
  <c r="N401" i="1"/>
  <c r="N48" i="1"/>
  <c r="N717" i="1"/>
  <c r="N228" i="1"/>
  <c r="N290" i="1"/>
  <c r="N818" i="1"/>
  <c r="N665" i="1"/>
  <c r="N280" i="1"/>
  <c r="N468" i="1"/>
  <c r="N329" i="1"/>
  <c r="N251" i="1"/>
  <c r="N10" i="1"/>
  <c r="N758" i="1"/>
  <c r="N382" i="1"/>
  <c r="N472" i="1"/>
  <c r="N244" i="1"/>
  <c r="N320" i="1"/>
  <c r="N373" i="1"/>
  <c r="N393" i="1"/>
  <c r="N592" i="1"/>
  <c r="N571" i="1"/>
  <c r="N762" i="1"/>
  <c r="N578" i="1"/>
  <c r="N300" i="1"/>
  <c r="N64" i="1"/>
  <c r="N190" i="1"/>
  <c r="N756" i="1"/>
  <c r="N508" i="1"/>
  <c r="N332" i="1"/>
  <c r="N652" i="1"/>
  <c r="N478" i="1"/>
  <c r="N94" i="1"/>
  <c r="N327" i="1"/>
  <c r="N505" i="1"/>
  <c r="N417" i="1"/>
  <c r="N471" i="1"/>
  <c r="N116" i="1"/>
  <c r="N501" i="1"/>
  <c r="N707" i="1"/>
  <c r="N552" i="1"/>
  <c r="N593" i="1"/>
  <c r="N8" i="1"/>
  <c r="N579" i="1"/>
  <c r="N245" i="1"/>
  <c r="N708" i="1"/>
  <c r="N832" i="1"/>
  <c r="N643" i="1"/>
  <c r="N289" i="1"/>
  <c r="N198" i="1"/>
  <c r="N542" i="1"/>
  <c r="N555" i="1"/>
  <c r="N335" i="1"/>
  <c r="N54" i="1"/>
  <c r="N180" i="1"/>
  <c r="N465" i="1"/>
  <c r="N760" i="1"/>
  <c r="N366" i="1"/>
  <c r="N179" i="1"/>
  <c r="N400" i="1"/>
  <c r="N194" i="1"/>
  <c r="N466" i="1"/>
  <c r="N479" i="1"/>
  <c r="N240" i="1"/>
  <c r="N647" i="1"/>
  <c r="N473" i="1"/>
  <c r="N796" i="1"/>
  <c r="N418" i="1"/>
  <c r="N802" i="1"/>
  <c r="N658" i="1"/>
  <c r="N390" i="1"/>
  <c r="N609" i="1"/>
  <c r="N205" i="1"/>
  <c r="N561" i="1"/>
  <c r="N854" i="1"/>
  <c r="N725" i="1"/>
  <c r="N667" i="1"/>
  <c r="N216" i="1"/>
  <c r="N663" i="1"/>
  <c r="N790" i="1"/>
  <c r="N844" i="1"/>
  <c r="N646" i="1"/>
  <c r="N748" i="1"/>
  <c r="N677" i="1"/>
  <c r="N91" i="1"/>
  <c r="N855" i="1"/>
  <c r="N142" i="1"/>
  <c r="N323" i="1"/>
  <c r="N217" i="1"/>
  <c r="N292" i="1"/>
  <c r="N853" i="1"/>
  <c r="N469" i="1"/>
  <c r="N649" i="1"/>
  <c r="N617" i="1"/>
  <c r="N613" i="1"/>
  <c r="N58" i="1"/>
  <c r="N260" i="1"/>
  <c r="N222" i="1"/>
  <c r="N830" i="1"/>
  <c r="N129" i="1"/>
  <c r="N276" i="1"/>
  <c r="N272" i="1"/>
  <c r="N359" i="1"/>
  <c r="N804" i="1"/>
  <c r="N541" i="1"/>
  <c r="N286" i="1"/>
  <c r="N22" i="1"/>
  <c r="N31" i="1"/>
  <c r="N499" i="1"/>
  <c r="N679" i="1"/>
  <c r="N576" i="1"/>
  <c r="N386" i="1"/>
  <c r="N831" i="1"/>
  <c r="N275" i="1"/>
  <c r="N741" i="1"/>
  <c r="N672" i="1"/>
  <c r="N567" i="1"/>
  <c r="N399" i="1"/>
  <c r="N510" i="1"/>
  <c r="N484" i="1"/>
  <c r="N752" i="1"/>
  <c r="N787" i="1"/>
  <c r="N761" i="1"/>
  <c r="N516" i="1"/>
  <c r="N857" i="1"/>
  <c r="N575" i="1"/>
  <c r="N331" i="1"/>
  <c r="N476" i="1"/>
  <c r="N299" i="1"/>
  <c r="N132" i="1"/>
  <c r="N41" i="1"/>
  <c r="N101" i="1"/>
  <c r="N491" i="1"/>
  <c r="N156" i="1"/>
  <c r="N675" i="1"/>
  <c r="N325" i="1"/>
  <c r="N566" i="1"/>
  <c r="N367" i="1"/>
  <c r="N705" i="1"/>
  <c r="N570" i="1"/>
  <c r="N175" i="1"/>
  <c r="N403" i="1"/>
  <c r="N786" i="1"/>
  <c r="N450" i="1"/>
  <c r="N288" i="1"/>
  <c r="N431" i="1"/>
  <c r="N489" i="1"/>
  <c r="N128" i="1"/>
  <c r="N145" i="1"/>
  <c r="N535" i="1"/>
  <c r="N391" i="1"/>
  <c r="N193" i="1"/>
  <c r="N263" i="1"/>
  <c r="N743" i="1"/>
  <c r="N808" i="1"/>
  <c r="N820" i="1"/>
  <c r="N33" i="1"/>
  <c r="N241" i="1"/>
  <c r="N460" i="1"/>
  <c r="N522" i="1"/>
  <c r="N177" i="1"/>
  <c r="N349" i="1"/>
  <c r="N42" i="1"/>
  <c r="N355" i="1"/>
  <c r="N404" i="1"/>
  <c r="N811" i="1"/>
  <c r="N549" i="1"/>
  <c r="N507" i="1"/>
  <c r="N590" i="1"/>
  <c r="N157" i="1"/>
  <c r="N583" i="1"/>
  <c r="N345" i="1"/>
  <c r="N427" i="1"/>
  <c r="N636" i="1"/>
  <c r="N719" i="1"/>
  <c r="N204" i="1"/>
  <c r="N238" i="1"/>
  <c r="N444" i="1"/>
  <c r="N615" i="1"/>
  <c r="N711" i="1"/>
  <c r="N268" i="1"/>
  <c r="N295" i="1"/>
  <c r="N851" i="1"/>
  <c r="N655" i="1"/>
  <c r="N283" i="1"/>
  <c r="N462" i="1"/>
  <c r="N480" i="1"/>
  <c r="N319" i="1"/>
  <c r="N657" i="1"/>
  <c r="N449" i="1"/>
  <c r="N676" i="1"/>
  <c r="N108" i="1"/>
  <c r="N357" i="1"/>
  <c r="N376" i="1"/>
  <c r="N547" i="1"/>
  <c r="N791" i="1"/>
  <c r="N122" i="1"/>
  <c r="N253" i="1"/>
  <c r="N666" i="1"/>
  <c r="N586" i="1"/>
  <c r="N608" i="1"/>
  <c r="N594" i="1"/>
  <c r="N392" i="1"/>
  <c r="N126" i="1"/>
  <c r="N408" i="1"/>
  <c r="N792" i="1"/>
  <c r="N258" i="1"/>
  <c r="N322" i="1"/>
  <c r="N739" i="1"/>
  <c r="N226" i="1"/>
  <c r="N277" i="1"/>
  <c r="N632" i="1"/>
  <c r="N713" i="1"/>
  <c r="N136" i="1"/>
  <c r="N106" i="1"/>
  <c r="N477" i="1"/>
  <c r="N360" i="1"/>
  <c r="N412" i="1"/>
  <c r="N512" i="1"/>
  <c r="N445" i="1"/>
  <c r="N795" i="1"/>
  <c r="N565" i="1"/>
  <c r="N568" i="1"/>
  <c r="N118" i="1"/>
  <c r="N117" i="1"/>
  <c r="N556" i="1"/>
  <c r="N456" i="1"/>
  <c r="N191" i="1"/>
  <c r="N582" i="1"/>
  <c r="N284" i="1"/>
  <c r="N134" i="1"/>
  <c r="N301" i="1"/>
  <c r="N612" i="1"/>
  <c r="N100" i="1"/>
  <c r="N65" i="1"/>
  <c r="N637" i="1"/>
  <c r="N13" i="1"/>
  <c r="N176" i="1"/>
  <c r="N747" i="1"/>
  <c r="N801" i="1"/>
  <c r="M672" i="1"/>
  <c r="M644" i="1"/>
  <c r="M155" i="1"/>
  <c r="M466" i="1"/>
  <c r="M390" i="1"/>
  <c r="M357" i="1"/>
  <c r="M541" i="1"/>
  <c r="M722" i="1"/>
  <c r="M372" i="1"/>
  <c r="M223" i="1"/>
  <c r="M378" i="1"/>
  <c r="M322" i="1"/>
  <c r="M581" i="1"/>
  <c r="M675" i="1"/>
  <c r="M350" i="1"/>
  <c r="M841" i="1"/>
  <c r="M393" i="1"/>
  <c r="M119" i="1"/>
  <c r="M409" i="1"/>
  <c r="M611" i="1"/>
  <c r="M543" i="1"/>
  <c r="M572" i="1"/>
  <c r="M444" i="1"/>
  <c r="M238" i="1"/>
  <c r="M473" i="1"/>
  <c r="M487" i="1"/>
  <c r="M63" i="1"/>
  <c r="M107" i="1"/>
  <c r="M227" i="1"/>
  <c r="M854" i="1"/>
  <c r="M801" i="1"/>
  <c r="M455" i="1"/>
  <c r="M410" i="1"/>
  <c r="M296" i="1"/>
  <c r="M844" i="1"/>
  <c r="M49" i="1"/>
  <c r="M669" i="1"/>
  <c r="M851" i="1"/>
  <c r="M840" i="1"/>
  <c r="M556" i="1"/>
  <c r="M632" i="1"/>
  <c r="M52" i="1"/>
  <c r="M790" i="1"/>
  <c r="M609" i="1"/>
  <c r="M518" i="1"/>
  <c r="M141" i="1"/>
  <c r="M321" i="1"/>
  <c r="M30" i="1"/>
  <c r="M294" i="1"/>
  <c r="M492" i="1"/>
  <c r="M258" i="1"/>
  <c r="M403" i="1"/>
  <c r="M594" i="1"/>
  <c r="M836" i="1"/>
  <c r="M127" i="1"/>
  <c r="M325" i="1"/>
  <c r="M56" i="1"/>
  <c r="M27" i="1"/>
  <c r="M849" i="1"/>
  <c r="M498" i="1"/>
  <c r="M59" i="1"/>
  <c r="M29" i="1"/>
  <c r="M154" i="1"/>
  <c r="M178" i="1"/>
  <c r="M484" i="1"/>
  <c r="M560" i="1"/>
  <c r="M438" i="1"/>
  <c r="M274" i="1"/>
  <c r="M370" i="1"/>
  <c r="M474" i="1"/>
  <c r="M166" i="1"/>
  <c r="M22" i="1"/>
  <c r="M267" i="1"/>
  <c r="M43" i="1"/>
  <c r="M42" i="1"/>
  <c r="M374" i="1"/>
  <c r="M687" i="1"/>
  <c r="M610" i="1"/>
  <c r="M226" i="1"/>
  <c r="M755" i="1"/>
  <c r="M703" i="1"/>
  <c r="M115" i="1"/>
  <c r="M634" i="1"/>
  <c r="M304" i="1"/>
  <c r="M447" i="1"/>
  <c r="M651" i="1"/>
  <c r="M519" i="1"/>
  <c r="M502" i="1"/>
  <c r="M230" i="1"/>
  <c r="M336" i="1"/>
  <c r="M645" i="1"/>
  <c r="M682" i="1"/>
  <c r="M453" i="1"/>
  <c r="M144" i="1"/>
  <c r="M676" i="1"/>
  <c r="M175" i="1"/>
  <c r="M35" i="1"/>
  <c r="M364" i="1"/>
  <c r="M521" i="1"/>
  <c r="M584" i="1"/>
  <c r="M758" i="1"/>
  <c r="M195" i="1"/>
  <c r="M588" i="1"/>
  <c r="M561" i="1"/>
  <c r="M842" i="1"/>
  <c r="M165" i="1"/>
  <c r="M664" i="1"/>
  <c r="M545" i="1"/>
  <c r="M259" i="1"/>
  <c r="M273" i="1"/>
  <c r="M128" i="1"/>
  <c r="M540" i="1"/>
  <c r="M567" i="1"/>
  <c r="M349" i="1"/>
  <c r="M456" i="1"/>
  <c r="M574" i="1"/>
  <c r="M470" i="1"/>
  <c r="M131" i="1"/>
  <c r="M681" i="1"/>
  <c r="M414" i="1"/>
  <c r="M194" i="1"/>
  <c r="M568" i="1"/>
  <c r="M503" i="1"/>
  <c r="M236" i="1"/>
  <c r="M652" i="1"/>
  <c r="M547" i="1"/>
  <c r="M51" i="1"/>
  <c r="M179" i="1"/>
  <c r="M782" i="1"/>
  <c r="M741" i="1"/>
  <c r="M95" i="1"/>
  <c r="M511" i="1"/>
  <c r="M712" i="1"/>
  <c r="M130" i="1"/>
  <c r="M668" i="1"/>
  <c r="M182" i="1"/>
  <c r="M280" i="1"/>
  <c r="M351" i="1"/>
  <c r="M659" i="1"/>
  <c r="M670" i="1"/>
  <c r="M132" i="1"/>
  <c r="M494" i="1"/>
  <c r="M517" i="1"/>
  <c r="M848" i="1"/>
  <c r="M138" i="1"/>
  <c r="M495" i="1"/>
  <c r="M279" i="1"/>
  <c r="M462" i="1"/>
  <c r="M671" i="1"/>
  <c r="M646" i="1"/>
  <c r="M678" i="1"/>
  <c r="M98" i="1"/>
  <c r="M633" i="1"/>
  <c r="M433" i="1"/>
  <c r="M341" i="1"/>
  <c r="M781" i="1"/>
  <c r="M448" i="1"/>
  <c r="M57" i="1"/>
  <c r="M260" i="1"/>
  <c r="M251" i="1"/>
  <c r="M204" i="1"/>
  <c r="M192" i="1"/>
  <c r="M464" i="1"/>
  <c r="M359" i="1"/>
  <c r="M486" i="1"/>
  <c r="M174" i="1"/>
  <c r="M331" i="1"/>
  <c r="M65" i="1"/>
  <c r="M38" i="1"/>
  <c r="M711" i="1"/>
  <c r="M244" i="1"/>
  <c r="M417" i="1"/>
  <c r="M358" i="1"/>
  <c r="M463" i="1"/>
  <c r="M21" i="1"/>
  <c r="M555" i="1"/>
  <c r="M663" i="1"/>
  <c r="M585" i="1"/>
  <c r="M282" i="1"/>
  <c r="M576" i="1"/>
  <c r="M224" i="1"/>
  <c r="M218" i="1"/>
  <c r="M806" i="1"/>
  <c r="M535" i="1"/>
  <c r="M655" i="1"/>
  <c r="M407" i="1"/>
  <c r="M191" i="1"/>
  <c r="M721" i="1"/>
  <c r="M705" i="1"/>
  <c r="M858" i="1"/>
  <c r="M446" i="1"/>
  <c r="M287" i="1"/>
  <c r="M550" i="1"/>
  <c r="M146" i="1"/>
  <c r="M397" i="1"/>
  <c r="M290" i="1"/>
  <c r="M837" i="1"/>
  <c r="M332" i="1"/>
  <c r="M184" i="1"/>
  <c r="M817" i="1"/>
  <c r="M367" i="1"/>
  <c r="M810" i="1"/>
  <c r="M334" i="1"/>
  <c r="M481" i="1"/>
  <c r="M233" i="1"/>
  <c r="M163" i="1"/>
  <c r="M137" i="1"/>
  <c r="M142" i="1"/>
  <c r="M719" i="1"/>
  <c r="M291" i="1"/>
  <c r="M783" i="1"/>
  <c r="M805" i="1"/>
  <c r="M850" i="1"/>
  <c r="M100" i="1"/>
  <c r="M536" i="1"/>
  <c r="M302" i="1"/>
  <c r="M551" i="1"/>
  <c r="M591" i="1"/>
  <c r="M807" i="1"/>
  <c r="M661" i="1"/>
  <c r="M362" i="1"/>
  <c r="M510" i="1"/>
  <c r="M577" i="1"/>
  <c r="M187" i="1"/>
  <c r="M237" i="1"/>
  <c r="M459" i="1"/>
  <c r="M824" i="1"/>
  <c r="M181" i="1"/>
  <c r="M213" i="1"/>
  <c r="M185" i="1"/>
  <c r="M586" i="1"/>
  <c r="M193" i="1"/>
  <c r="M405" i="1"/>
  <c r="M392" i="1"/>
  <c r="M216" i="1"/>
  <c r="M20" i="1"/>
  <c r="M749" i="1"/>
  <c r="M476" i="1"/>
  <c r="M834" i="1"/>
  <c r="M513" i="1"/>
  <c r="M613" i="1"/>
  <c r="M744" i="1"/>
  <c r="M48" i="1"/>
  <c r="M589" i="1"/>
  <c r="M32" i="1"/>
  <c r="M25" i="1"/>
  <c r="M811" i="1"/>
  <c r="M167" i="1"/>
  <c r="M240" i="1"/>
  <c r="M538" i="1"/>
  <c r="M262" i="1"/>
  <c r="M723" i="1"/>
  <c r="M856" i="1"/>
  <c r="M254" i="1"/>
  <c r="M825" i="1"/>
  <c r="M266" i="1"/>
  <c r="M631" i="1"/>
  <c r="M679" i="1"/>
  <c r="M415" i="1"/>
  <c r="M33" i="1"/>
  <c r="M206" i="1"/>
  <c r="M718" i="1"/>
  <c r="M239" i="1"/>
  <c r="M857" i="1"/>
  <c r="M640" i="1"/>
  <c r="M506" i="1"/>
  <c r="M346" i="1"/>
  <c r="M445" i="1"/>
  <c r="M384" i="1"/>
  <c r="M170" i="1"/>
  <c r="M103" i="1"/>
  <c r="M515" i="1"/>
  <c r="M717" i="1"/>
  <c r="M793" i="1"/>
  <c r="M303" i="1"/>
  <c r="M762" i="1"/>
  <c r="M54" i="1"/>
  <c r="M343" i="1"/>
  <c r="M285" i="1"/>
  <c r="M821" i="1"/>
  <c r="M830" i="1"/>
  <c r="M477" i="1"/>
  <c r="M828" i="1"/>
  <c r="M329" i="1"/>
  <c r="M725" i="1"/>
  <c r="M232" i="1"/>
  <c r="M642" i="1"/>
  <c r="M360" i="1"/>
  <c r="M753" i="1"/>
  <c r="M680" i="1"/>
  <c r="M398" i="1"/>
  <c r="M662" i="1"/>
  <c r="M608" i="1"/>
  <c r="M709" i="1"/>
  <c r="M756" i="1"/>
  <c r="M108" i="1"/>
  <c r="M404" i="1"/>
  <c r="M245" i="1"/>
  <c r="M582" i="1"/>
  <c r="M338" i="1"/>
  <c r="M298" i="1"/>
  <c r="M327" i="1"/>
  <c r="M745" i="1"/>
  <c r="M688" i="1"/>
  <c r="M134" i="1"/>
  <c r="M186" i="1"/>
  <c r="M641" i="1"/>
  <c r="M537" i="1"/>
  <c r="M413" i="1"/>
  <c r="M261" i="1"/>
  <c r="M673" i="1"/>
  <c r="M388" i="1"/>
  <c r="M97" i="1"/>
  <c r="M789" i="1"/>
  <c r="M831" i="1"/>
  <c r="M580" i="1"/>
  <c r="M375" i="1"/>
  <c r="M618" i="1"/>
  <c r="M587" i="1"/>
  <c r="M235" i="1"/>
  <c r="M145" i="1"/>
  <c r="M45" i="1"/>
  <c r="M649" i="1"/>
  <c r="M489" i="1"/>
  <c r="M442" i="1"/>
  <c r="M509" i="1"/>
  <c r="M778" i="1"/>
  <c r="M50" i="1"/>
  <c r="M431" i="1"/>
  <c r="M450" i="1"/>
  <c r="M326" i="1"/>
  <c r="M818" i="1"/>
  <c r="M121" i="1"/>
  <c r="M683" i="1"/>
  <c r="M468" i="1"/>
  <c r="M210" i="1"/>
  <c r="M499" i="1"/>
  <c r="M713" i="1"/>
  <c r="M716" i="1"/>
  <c r="M286" i="1"/>
  <c r="M780" i="1"/>
  <c r="M798" i="1"/>
  <c r="M792" i="1"/>
  <c r="M855" i="1"/>
  <c r="M788" i="1"/>
  <c r="M201" i="1"/>
  <c r="M643" i="1"/>
  <c r="M295" i="1"/>
  <c r="M305" i="1"/>
  <c r="M435" i="1"/>
  <c r="M784" i="1"/>
  <c r="M552" i="1"/>
  <c r="M563" i="1"/>
  <c r="M852" i="1"/>
  <c r="M759" i="1"/>
  <c r="M293" i="1"/>
  <c r="M465" i="1"/>
  <c r="M822" i="1"/>
  <c r="M225" i="1"/>
  <c r="M583" i="1"/>
  <c r="M656" i="1"/>
  <c r="M247" i="1"/>
  <c r="M256" i="1"/>
  <c r="M554" i="1"/>
  <c r="M229" i="1"/>
  <c r="M614" i="1"/>
  <c r="M428" i="1"/>
  <c r="M467" i="1"/>
  <c r="M458" i="1"/>
  <c r="M564" i="1"/>
  <c r="M667" i="1"/>
  <c r="M109" i="1"/>
  <c r="M707" i="1"/>
  <c r="M750" i="1"/>
  <c r="M66" i="1"/>
  <c r="M689" i="1"/>
  <c r="M253" i="1"/>
  <c r="M469" i="1"/>
  <c r="M429" i="1"/>
  <c r="M412" i="1"/>
  <c r="M802" i="1"/>
  <c r="M542" i="1"/>
  <c r="M385" i="1"/>
  <c r="M482" i="1"/>
  <c r="M647" i="1"/>
  <c r="M471" i="1"/>
  <c r="M491" i="1"/>
  <c r="M505" i="1"/>
  <c r="M715" i="1"/>
  <c r="M190" i="1"/>
  <c r="M91" i="1"/>
  <c r="M838" i="1"/>
  <c r="M271" i="1"/>
  <c r="M61" i="1"/>
  <c r="M93" i="1"/>
  <c r="M212" i="1"/>
  <c r="M420" i="1"/>
  <c r="M58" i="1"/>
  <c r="M391" i="1"/>
  <c r="M636" i="1"/>
  <c r="M320" i="1"/>
  <c r="M257" i="1"/>
  <c r="M454" i="1"/>
  <c r="M342" i="1"/>
  <c r="M123" i="1"/>
  <c r="M268" i="1"/>
  <c r="M501" i="1"/>
  <c r="M743" i="1"/>
  <c r="M105" i="1"/>
  <c r="M549" i="1"/>
  <c r="M28" i="1"/>
  <c r="M335" i="1"/>
  <c r="M795" i="1"/>
  <c r="M823" i="1"/>
  <c r="M746" i="1"/>
  <c r="M747" i="1"/>
  <c r="M706" i="1"/>
  <c r="M635" i="1"/>
  <c r="M419" i="1"/>
  <c r="M451" i="1"/>
  <c r="M809" i="1"/>
  <c r="M96" i="1"/>
  <c r="M496" i="1"/>
  <c r="M401" i="1"/>
  <c r="M278" i="1"/>
  <c r="M660" i="1"/>
  <c r="M546" i="1"/>
  <c r="M288" i="1"/>
  <c r="M639" i="1"/>
  <c r="M381" i="1"/>
  <c r="M479" i="1"/>
  <c r="M47" i="1"/>
  <c r="M565" i="1"/>
  <c r="M748" i="1"/>
  <c r="M754" i="1"/>
  <c r="M330" i="1"/>
  <c r="M791" i="1"/>
  <c r="M246" i="1"/>
  <c r="M847" i="1"/>
  <c r="M203" i="1"/>
  <c r="M814" i="1"/>
  <c r="M319" i="1"/>
  <c r="M151" i="1"/>
  <c r="M562" i="1"/>
  <c r="M140" i="1"/>
  <c r="M217" i="1"/>
  <c r="M757" i="1"/>
  <c r="M832" i="1"/>
  <c r="M497" i="1"/>
  <c r="M514" i="1"/>
  <c r="M493" i="1"/>
  <c r="M263" i="1"/>
  <c r="M110" i="1"/>
  <c r="M666" i="1"/>
  <c r="M819" i="1"/>
  <c r="M452" i="1"/>
  <c r="M26" i="1"/>
  <c r="M677" i="1"/>
  <c r="M177" i="1"/>
  <c r="M265" i="1"/>
  <c r="M480" i="1"/>
  <c r="M44" i="1"/>
  <c r="M306" i="1"/>
  <c r="M248" i="1"/>
  <c r="M439" i="1"/>
  <c r="M800" i="1"/>
  <c r="M269" i="1"/>
  <c r="M402" i="1"/>
  <c r="M616" i="1"/>
  <c r="M129" i="1"/>
  <c r="M406" i="1"/>
  <c r="M590" i="1"/>
  <c r="M685" i="1"/>
  <c r="M150" i="1"/>
  <c r="M135" i="1"/>
  <c r="M418" i="1"/>
  <c r="M500" i="1"/>
  <c r="M158" i="1"/>
  <c r="M592" i="1"/>
  <c r="M299" i="1"/>
  <c r="M361" i="1"/>
  <c r="M376" i="1"/>
  <c r="M654" i="1"/>
  <c r="M180" i="1"/>
  <c r="M557" i="1"/>
  <c r="M843" i="1"/>
  <c r="M199" i="1"/>
  <c r="M475" i="1"/>
  <c r="M761" i="1"/>
  <c r="M383" i="1"/>
  <c r="M231" i="1"/>
  <c r="M799" i="1"/>
  <c r="M437" i="1"/>
  <c r="M183" i="1"/>
  <c r="M222" i="1"/>
  <c r="M92" i="1"/>
  <c r="M684" i="1"/>
  <c r="M833" i="1"/>
  <c r="M379" i="1"/>
  <c r="M369" i="1"/>
  <c r="M686" i="1"/>
  <c r="M478" i="1"/>
  <c r="M424" i="1"/>
  <c r="M829" i="1"/>
  <c r="M168" i="1"/>
  <c r="M638" i="1"/>
  <c r="M657" i="1"/>
  <c r="M845" i="1"/>
  <c r="M284" i="1"/>
  <c r="M124" i="1"/>
  <c r="M508" i="1"/>
  <c r="M156" i="1"/>
  <c r="M328" i="1"/>
  <c r="M460" i="1"/>
  <c r="M301" i="1"/>
  <c r="M559" i="1"/>
  <c r="M353" i="1"/>
  <c r="M133" i="1"/>
  <c r="M277" i="1"/>
  <c r="M826" i="1"/>
  <c r="M742" i="1"/>
  <c r="M382" i="1"/>
  <c r="M249" i="1"/>
  <c r="M205" i="1"/>
  <c r="M751" i="1"/>
  <c r="M607" i="1"/>
  <c r="M820" i="1"/>
  <c r="M340" i="1"/>
  <c r="M777" i="1"/>
  <c r="M333" i="1"/>
  <c r="M323" i="1"/>
  <c r="M102" i="1"/>
  <c r="M228" i="1"/>
  <c r="M202" i="1"/>
  <c r="M416" i="1"/>
  <c r="M461" i="1"/>
  <c r="M215" i="1"/>
  <c r="M214" i="1"/>
  <c r="M432" i="1"/>
  <c r="M422" i="1"/>
  <c r="M785" i="1"/>
  <c r="M365" i="1"/>
  <c r="M776" i="1"/>
  <c r="N146" i="1"/>
  <c r="N170" i="1"/>
  <c r="N218" i="1"/>
  <c r="M396" i="1"/>
  <c r="M615" i="1"/>
  <c r="M339" i="1"/>
  <c r="M846" i="1"/>
  <c r="M488" i="1"/>
  <c r="M176" i="1"/>
  <c r="M211" i="1"/>
  <c r="M569" i="1"/>
  <c r="M421" i="1"/>
  <c r="M570" i="1"/>
  <c r="M430" i="1"/>
  <c r="M101" i="1"/>
  <c r="M440" i="1"/>
  <c r="M544" i="1"/>
  <c r="M104" i="1"/>
  <c r="M198" i="1"/>
  <c r="M815" i="1"/>
  <c r="M371" i="1"/>
  <c r="M808" i="1"/>
  <c r="M117" i="1"/>
  <c r="M803" i="1"/>
  <c r="M241" i="1"/>
  <c r="M23" i="1"/>
  <c r="M752" i="1"/>
  <c r="M779" i="1"/>
  <c r="M324" i="1"/>
  <c r="M345" i="1"/>
  <c r="M472" i="1"/>
  <c r="M152" i="1"/>
  <c r="M355" i="1"/>
  <c r="M794" i="1"/>
  <c r="M426" i="1"/>
  <c r="M507" i="1"/>
  <c r="M441" i="1"/>
  <c r="M760" i="1"/>
  <c r="M578" i="1"/>
  <c r="M423" i="1"/>
  <c r="M116" i="1"/>
  <c r="M690" i="1"/>
  <c r="M356" i="1"/>
  <c r="M297" i="1"/>
  <c r="M99" i="1"/>
  <c r="M252" i="1"/>
  <c r="M24" i="1"/>
  <c r="M292" i="1"/>
  <c r="M804" i="1"/>
  <c r="M60" i="1"/>
  <c r="M714" i="1"/>
  <c r="M276" i="1"/>
  <c r="M573" i="1"/>
  <c r="M41" i="1"/>
  <c r="M812" i="1"/>
  <c r="M483" i="1"/>
  <c r="M120" i="1"/>
  <c r="M522" i="1"/>
  <c r="M354" i="1"/>
  <c r="N185" i="1"/>
  <c r="N124" i="1"/>
  <c r="M520" i="1"/>
  <c r="M255" i="1"/>
  <c r="M53" i="1"/>
  <c r="M270" i="1"/>
  <c r="M188" i="1"/>
  <c r="M637" i="1"/>
  <c r="M37" i="1"/>
  <c r="M368" i="1"/>
  <c r="M387" i="1"/>
  <c r="M352" i="1"/>
  <c r="M796" i="1"/>
  <c r="M153" i="1"/>
  <c r="M593" i="1"/>
  <c r="M658" i="1"/>
  <c r="M827" i="1"/>
  <c r="M575" i="1"/>
  <c r="M162" i="1"/>
  <c r="M169" i="1"/>
  <c r="M337" i="1"/>
  <c r="M436" i="1"/>
  <c r="M740" i="1"/>
  <c r="M775" i="1"/>
  <c r="M348" i="1"/>
  <c r="M344" i="1"/>
  <c r="M36" i="1"/>
  <c r="M34" i="1"/>
  <c r="M548" i="1"/>
  <c r="M143" i="1"/>
  <c r="M485" i="1"/>
  <c r="M449" i="1"/>
  <c r="M665" i="1"/>
  <c r="M553" i="1"/>
  <c r="M724" i="1"/>
  <c r="M708" i="1"/>
  <c r="M797" i="1"/>
  <c r="M126" i="1"/>
  <c r="M272" i="1"/>
  <c r="M289" i="1"/>
  <c r="M408" i="1"/>
  <c r="M347" i="1"/>
  <c r="M394" i="1"/>
  <c r="M411" i="1"/>
  <c r="M234" i="1"/>
  <c r="M539" i="1"/>
  <c r="M275" i="1"/>
  <c r="M118" i="1"/>
  <c r="M377" i="1"/>
  <c r="M64" i="1"/>
  <c r="M136" i="1"/>
  <c r="M106" i="1"/>
  <c r="M395" i="1"/>
  <c r="M281" i="1"/>
  <c r="M786" i="1"/>
  <c r="M512" i="1"/>
  <c r="M653" i="1"/>
  <c r="M380" i="1"/>
  <c r="N207" i="1"/>
  <c r="N110" i="1"/>
  <c r="M386" i="1"/>
  <c r="M427" i="1"/>
  <c r="M853" i="1"/>
  <c r="M648" i="1"/>
  <c r="M62" i="1"/>
  <c r="M55" i="1"/>
  <c r="M164" i="1"/>
  <c r="M139" i="1"/>
  <c r="M571" i="1"/>
  <c r="M739" i="1"/>
  <c r="M399" i="1"/>
  <c r="M650" i="1"/>
  <c r="M674" i="1"/>
  <c r="M264" i="1"/>
  <c r="M720" i="1"/>
  <c r="M835" i="1"/>
  <c r="M726" i="1"/>
  <c r="M243" i="1"/>
  <c r="M816" i="1"/>
  <c r="M114" i="1"/>
  <c r="M200" i="1"/>
  <c r="M94" i="1"/>
  <c r="M250" i="1"/>
  <c r="M839" i="1"/>
  <c r="M813" i="1"/>
  <c r="M516" i="1"/>
  <c r="M566" i="1"/>
  <c r="M617" i="1"/>
  <c r="M300" i="1"/>
  <c r="M40" i="1"/>
  <c r="M389" i="1"/>
  <c r="M207" i="1"/>
  <c r="M46" i="1"/>
  <c r="M612" i="1"/>
  <c r="M189" i="1"/>
  <c r="M363" i="1"/>
  <c r="M504" i="1"/>
  <c r="M579" i="1"/>
  <c r="M400" i="1"/>
  <c r="M425" i="1"/>
  <c r="M122" i="1"/>
  <c r="M787" i="1"/>
  <c r="M434" i="1"/>
  <c r="M710" i="1"/>
  <c r="M39" i="1"/>
  <c r="M457" i="1"/>
  <c r="M490" i="1"/>
  <c r="M242" i="1"/>
  <c r="M558" i="1"/>
  <c r="M157" i="1"/>
  <c r="M373" i="1"/>
  <c r="M443" i="1"/>
  <c r="M283" i="1"/>
  <c r="M31" i="1"/>
  <c r="M704" i="1"/>
  <c r="M366" i="1"/>
  <c r="N158" i="1"/>
  <c r="N195" i="1"/>
  <c r="O13" i="1" l="1"/>
  <c r="O8" i="1"/>
  <c r="O10" i="1"/>
  <c r="O12" i="1"/>
  <c r="O18" i="1"/>
  <c r="O11" i="1"/>
  <c r="O9" i="1"/>
  <c r="O14" i="1"/>
  <c r="O7" i="1"/>
  <c r="O19" i="1"/>
  <c r="O15" i="1"/>
  <c r="O16" i="1"/>
  <c r="O17" i="1"/>
  <c r="O824" i="1"/>
  <c r="O744" i="1"/>
  <c r="O714" i="1"/>
  <c r="O378" i="1"/>
  <c r="O248" i="1"/>
  <c r="O283" i="1"/>
  <c r="O192" i="1"/>
  <c r="O662" i="1"/>
  <c r="O545" i="1"/>
  <c r="O326" i="1"/>
  <c r="O480" i="1"/>
  <c r="O183" i="1"/>
  <c r="O300" i="1"/>
  <c r="O462" i="1"/>
  <c r="O827" i="1"/>
  <c r="O22" i="1"/>
  <c r="O366" i="1"/>
  <c r="O585" i="1"/>
  <c r="O343" i="1"/>
  <c r="O689" i="1"/>
  <c r="O830" i="1"/>
  <c r="O126" i="1"/>
  <c r="O136" i="1"/>
  <c r="O293" i="1"/>
  <c r="O787" i="1"/>
  <c r="O719" i="1"/>
  <c r="O53" i="1"/>
  <c r="O292" i="1"/>
  <c r="O333" i="1"/>
  <c r="O487" i="1"/>
  <c r="O269" i="1"/>
  <c r="O791" i="1"/>
  <c r="O842" i="1"/>
  <c r="O414" i="1"/>
  <c r="O31" i="1"/>
  <c r="O254" i="1"/>
  <c r="O522" i="1"/>
  <c r="O739" i="1"/>
  <c r="O165" i="1"/>
  <c r="O711" i="1"/>
  <c r="O725" i="1"/>
  <c r="O519" i="1"/>
  <c r="O716" i="1"/>
  <c r="O373" i="1"/>
  <c r="O305" i="1"/>
  <c r="O91" i="1"/>
  <c r="O776" i="1"/>
  <c r="O831" i="1"/>
  <c r="O434" i="1"/>
  <c r="O325" i="1"/>
  <c r="O781" i="1"/>
  <c r="O511" i="1"/>
  <c r="O408" i="1"/>
  <c r="O816" i="1"/>
  <c r="O340" i="1"/>
  <c r="O392" i="1"/>
  <c r="O573" i="1"/>
  <c r="O263" i="1"/>
  <c r="O498" i="1"/>
  <c r="O553" i="1"/>
  <c r="O501" i="1"/>
  <c r="O384" i="1"/>
  <c r="O788" i="1"/>
  <c r="O550" i="1"/>
  <c r="O129" i="1"/>
  <c r="O557" i="1"/>
  <c r="O289" i="1"/>
  <c r="O223" i="1"/>
  <c r="O798" i="1"/>
  <c r="O324" i="1"/>
  <c r="O556" i="1"/>
  <c r="O30" i="1"/>
  <c r="O685" i="1"/>
  <c r="O450" i="1"/>
  <c r="O551" i="1"/>
  <c r="O55" i="1"/>
  <c r="O575" i="1"/>
  <c r="O279" i="1"/>
  <c r="O104" i="1"/>
  <c r="O166" i="1"/>
  <c r="O485" i="1"/>
  <c r="O256" i="1"/>
  <c r="O296" i="1"/>
  <c r="O66" i="1"/>
  <c r="O260" i="1"/>
  <c r="O578" i="1"/>
  <c r="O284" i="1"/>
  <c r="O540" i="1"/>
  <c r="O411" i="1"/>
  <c r="O142" i="1"/>
  <c r="O339" i="1"/>
  <c r="O726" i="1"/>
  <c r="O674" i="1"/>
  <c r="O473" i="1"/>
  <c r="O577" i="1"/>
  <c r="O330" i="1"/>
  <c r="O295" i="1"/>
  <c r="O809" i="1"/>
  <c r="O650" i="1"/>
  <c r="O856" i="1"/>
  <c r="O803" i="1"/>
  <c r="O352" i="1"/>
  <c r="O406" i="1"/>
  <c r="O795" i="1"/>
  <c r="O784" i="1"/>
  <c r="O651" i="1"/>
  <c r="O676" i="1"/>
  <c r="O752" i="1"/>
  <c r="O661" i="1"/>
  <c r="O190" i="1"/>
  <c r="O143" i="1"/>
  <c r="O789" i="1"/>
  <c r="O234" i="1"/>
  <c r="O613" i="1"/>
  <c r="O391" i="1"/>
  <c r="O95" i="1"/>
  <c r="O669" i="1"/>
  <c r="O202" i="1"/>
  <c r="O425" i="1"/>
  <c r="O398" i="1"/>
  <c r="O94" i="1"/>
  <c r="O493" i="1"/>
  <c r="O278" i="1"/>
  <c r="O426" i="1"/>
  <c r="O566" i="1"/>
  <c r="O445" i="1"/>
  <c r="O758" i="1"/>
  <c r="O287" i="1"/>
  <c r="O459" i="1"/>
  <c r="O582" i="1"/>
  <c r="O114" i="1"/>
  <c r="O372" i="1"/>
  <c r="O690" i="1"/>
  <c r="O786" i="1"/>
  <c r="O123" i="1"/>
  <c r="O500" i="1"/>
  <c r="O464" i="1"/>
  <c r="O431" i="1"/>
  <c r="O265" i="1"/>
  <c r="O637" i="1"/>
  <c r="O364" i="1"/>
  <c r="O495" i="1"/>
  <c r="O478" i="1"/>
  <c r="O474" i="1"/>
  <c r="O380" i="1"/>
  <c r="O681" i="1"/>
  <c r="O54" i="1"/>
  <c r="O750" i="1"/>
  <c r="O257" i="1"/>
  <c r="O249" i="1"/>
  <c r="O276" i="1"/>
  <c r="O38" i="1"/>
  <c r="O99" i="1"/>
  <c r="O137" i="1"/>
  <c r="O383" i="1"/>
  <c r="O102" i="1"/>
  <c r="O593" i="1"/>
  <c r="O238" i="1"/>
  <c r="O800" i="1"/>
  <c r="O754" i="1"/>
  <c r="O561" i="1"/>
  <c r="O663" i="1"/>
  <c r="O345" i="1"/>
  <c r="O723" i="1"/>
  <c r="O64" i="1"/>
  <c r="O570" i="1"/>
  <c r="O828" i="1"/>
  <c r="O759" i="1"/>
  <c r="O213" i="1"/>
  <c r="O447" i="1"/>
  <c r="O713" i="1"/>
  <c r="O395" i="1"/>
  <c r="O306" i="1"/>
  <c r="O715" i="1"/>
  <c r="O704" i="1"/>
  <c r="O97" i="1"/>
  <c r="O198" i="1"/>
  <c r="O127" i="1"/>
  <c r="O341" i="1"/>
  <c r="O741" i="1"/>
  <c r="O821" i="1"/>
  <c r="O337" i="1"/>
  <c r="O347" i="1"/>
  <c r="O321" i="1"/>
  <c r="O215" i="1"/>
  <c r="O514" i="1"/>
  <c r="O745" i="1"/>
  <c r="O277" i="1"/>
  <c r="O806" i="1"/>
  <c r="O346" i="1"/>
  <c r="O855" i="1"/>
  <c r="O446" i="1"/>
  <c r="O616" i="1"/>
  <c r="O180" i="1"/>
  <c r="O116" i="1"/>
  <c r="O722" i="1"/>
  <c r="O365" i="1"/>
  <c r="O328" i="1"/>
  <c r="O204" i="1"/>
  <c r="O405" i="1"/>
  <c r="O664" i="1"/>
  <c r="O50" i="1"/>
  <c r="O302" i="1"/>
  <c r="O176" i="1"/>
  <c r="O780" i="1"/>
  <c r="O138" i="1"/>
  <c r="O264" i="1"/>
  <c r="O370" i="1"/>
  <c r="O152" i="1"/>
  <c r="O451" i="1"/>
  <c r="O410" i="1"/>
  <c r="O707" i="1"/>
  <c r="O57" i="1"/>
  <c r="O189" i="1"/>
  <c r="O200" i="1"/>
  <c r="O335" i="1"/>
  <c r="O777" i="1"/>
  <c r="O163" i="1"/>
  <c r="O427" i="1"/>
  <c r="O162" i="1"/>
  <c r="O846" i="1"/>
  <c r="O444" i="1"/>
  <c r="O510" i="1"/>
  <c r="O748" i="1"/>
  <c r="O643" i="1"/>
  <c r="O247" i="1"/>
  <c r="O153" i="1"/>
  <c r="O262" i="1"/>
  <c r="O607" i="1"/>
  <c r="O684" i="1"/>
  <c r="O840" i="1"/>
  <c r="O128" i="1"/>
  <c r="O632" i="1"/>
  <c r="O304" i="1"/>
  <c r="O144" i="1"/>
  <c r="O508" i="1"/>
  <c r="O807" i="1"/>
  <c r="O505" i="1"/>
  <c r="O472" i="1"/>
  <c r="O388" i="1"/>
  <c r="O252" i="1"/>
  <c r="O245" i="1"/>
  <c r="O58" i="1"/>
  <c r="O782" i="1"/>
  <c r="O49" i="1"/>
  <c r="O457" i="1"/>
  <c r="O356" i="1"/>
  <c r="O680" i="1"/>
  <c r="O775" i="1"/>
  <c r="O497" i="1"/>
  <c r="O255" i="1"/>
  <c r="O389" i="1"/>
  <c r="O59" i="1"/>
  <c r="O506" i="1"/>
  <c r="O584" i="1"/>
  <c r="O858" i="1"/>
  <c r="O237" i="1"/>
  <c r="O513" i="1"/>
  <c r="O416" i="1"/>
  <c r="O541" i="1"/>
  <c r="O440" i="1"/>
  <c r="O483" i="1"/>
  <c r="O342" i="1"/>
  <c r="O418" i="1"/>
  <c r="O590" i="1"/>
  <c r="O778" i="1"/>
  <c r="O177" i="1"/>
  <c r="O437" i="1"/>
  <c r="O35" i="1"/>
  <c r="O848" i="1"/>
  <c r="O658" i="1"/>
  <c r="O274" i="1"/>
  <c r="O559" i="1"/>
  <c r="O555" i="1"/>
  <c r="O762" i="1"/>
  <c r="O109" i="1"/>
  <c r="O320" i="1"/>
  <c r="O797" i="1"/>
  <c r="O461" i="1"/>
  <c r="O65" i="1"/>
  <c r="O122" i="1"/>
  <c r="O233" i="1"/>
  <c r="O224" i="1"/>
  <c r="O710" i="1"/>
  <c r="O660" i="1"/>
  <c r="O572" i="1"/>
  <c r="O439" i="1"/>
  <c r="O565" i="1"/>
  <c r="O588" i="1"/>
  <c r="O131" i="1"/>
  <c r="O512" i="1"/>
  <c r="O538" i="1"/>
  <c r="O845" i="1"/>
  <c r="O571" i="1"/>
  <c r="O477" i="1"/>
  <c r="O852" i="1"/>
  <c r="O268" i="1"/>
  <c r="O634" i="1"/>
  <c r="O499" i="1"/>
  <c r="O41" i="1"/>
  <c r="O44" i="1"/>
  <c r="O491" i="1"/>
  <c r="O653" i="1"/>
  <c r="O673" i="1"/>
  <c r="O424" i="1"/>
  <c r="O836" i="1"/>
  <c r="O433" i="1"/>
  <c r="O179" i="1"/>
  <c r="O285" i="1"/>
  <c r="O808" i="1"/>
  <c r="O820" i="1"/>
  <c r="O141" i="1"/>
  <c r="O558" i="1"/>
  <c r="O832" i="1"/>
  <c r="O615" i="1"/>
  <c r="O665" i="1"/>
  <c r="O231" i="1"/>
  <c r="O640" i="1"/>
  <c r="O792" i="1"/>
  <c r="O705" i="1"/>
  <c r="O402" i="1"/>
  <c r="O654" i="1"/>
  <c r="O751" i="1"/>
  <c r="O357" i="1"/>
  <c r="O548" i="1"/>
  <c r="O813" i="1"/>
  <c r="O251" i="1"/>
  <c r="O193" i="1"/>
  <c r="O435" i="1"/>
  <c r="O509" i="1"/>
  <c r="O536" i="1"/>
  <c r="O62" i="1"/>
  <c r="O286" i="1"/>
  <c r="O517" i="1"/>
  <c r="O544" i="1"/>
  <c r="O438" i="1"/>
  <c r="O354" i="1"/>
  <c r="O419" i="1"/>
  <c r="O455" i="1"/>
  <c r="O667" i="1"/>
  <c r="O448" i="1"/>
  <c r="O760" i="1"/>
  <c r="O740" i="1"/>
  <c r="O28" i="1"/>
  <c r="O394" i="1"/>
  <c r="O481" i="1"/>
  <c r="O849" i="1"/>
  <c r="O815" i="1"/>
  <c r="O688" i="1"/>
  <c r="O543" i="1"/>
  <c r="O362" i="1"/>
  <c r="O47" i="1"/>
  <c r="O201" i="1"/>
  <c r="O656" i="1"/>
  <c r="O101" i="1"/>
  <c r="O240" i="1"/>
  <c r="O579" i="1"/>
  <c r="O387" i="1"/>
  <c r="O851" i="1"/>
  <c r="O273" i="1"/>
  <c r="O329" i="1"/>
  <c r="O115" i="1"/>
  <c r="O453" i="1"/>
  <c r="O250" i="1"/>
  <c r="O591" i="1"/>
  <c r="O471" i="1"/>
  <c r="O301" i="1"/>
  <c r="O261" i="1"/>
  <c r="O720" i="1"/>
  <c r="O404" i="1"/>
  <c r="O420" i="1"/>
  <c r="O51" i="1"/>
  <c r="O844" i="1"/>
  <c r="O118" i="1"/>
  <c r="O400" i="1"/>
  <c r="O753" i="1"/>
  <c r="O241" i="1"/>
  <c r="O757" i="1"/>
  <c r="O761" i="1"/>
  <c r="O794" i="1"/>
  <c r="O853" i="1"/>
  <c r="O857" i="1"/>
  <c r="O521" i="1"/>
  <c r="O721" i="1"/>
  <c r="O187" i="1"/>
  <c r="O834" i="1"/>
  <c r="O436" i="1"/>
  <c r="O390" i="1"/>
  <c r="O369" i="1"/>
  <c r="O422" i="1"/>
  <c r="O401" i="1"/>
  <c r="O135" i="1"/>
  <c r="O454" i="1"/>
  <c r="O442" i="1"/>
  <c r="O460" i="1"/>
  <c r="O188" i="1"/>
  <c r="O181" i="1"/>
  <c r="O494" i="1"/>
  <c r="O210" i="1"/>
  <c r="O560" i="1"/>
  <c r="O677" i="1"/>
  <c r="O21" i="1"/>
  <c r="O633" i="1"/>
  <c r="O564" i="1"/>
  <c r="O175" i="1"/>
  <c r="O382" i="1"/>
  <c r="O386" i="1"/>
  <c r="O331" i="1"/>
  <c r="O686" i="1"/>
  <c r="O334" i="1"/>
  <c r="O504" i="1"/>
  <c r="O539" i="1"/>
  <c r="O617" i="1"/>
  <c r="O611" i="1"/>
  <c r="O100" i="1"/>
  <c r="O479" i="1"/>
  <c r="O303" i="1"/>
  <c r="O470" i="1"/>
  <c r="O801" i="1"/>
  <c r="O167" i="1"/>
  <c r="O636" i="1"/>
  <c r="O421" i="1"/>
  <c r="O327" i="1"/>
  <c r="O563" i="1"/>
  <c r="O242" i="1"/>
  <c r="O703" i="1"/>
  <c r="O379" i="1"/>
  <c r="O214" i="1"/>
  <c r="O297" i="1"/>
  <c r="O647" i="1"/>
  <c r="O682" i="1"/>
  <c r="O413" i="1"/>
  <c r="O747" i="1"/>
  <c r="O594" i="1"/>
  <c r="O212" i="1"/>
  <c r="O547" i="1"/>
  <c r="O156" i="1"/>
  <c r="O638" i="1"/>
  <c r="O520" i="1"/>
  <c r="O518" i="1"/>
  <c r="O235" i="1"/>
  <c r="O217" i="1"/>
  <c r="O490" i="1"/>
  <c r="O133" i="1"/>
  <c r="O280" i="1"/>
  <c r="O239" i="1"/>
  <c r="O26" i="1"/>
  <c r="O191" i="1"/>
  <c r="O299" i="1"/>
  <c r="O376" i="1"/>
  <c r="O793" i="1"/>
  <c r="O466" i="1"/>
  <c r="O46" i="1"/>
  <c r="O36" i="1"/>
  <c r="O576" i="1"/>
  <c r="O586" i="1"/>
  <c r="O332" i="1"/>
  <c r="O489" i="1"/>
  <c r="O120" i="1"/>
  <c r="O488" i="1"/>
  <c r="O350" i="1"/>
  <c r="O132" i="1"/>
  <c r="O468" i="1"/>
  <c r="O484" i="1"/>
  <c r="O709" i="1"/>
  <c r="O635" i="1"/>
  <c r="O98" i="1"/>
  <c r="O458" i="1"/>
  <c r="O222" i="1"/>
  <c r="O612" i="1"/>
  <c r="O396" i="1"/>
  <c r="O549" i="1"/>
  <c r="O374" i="1"/>
  <c r="O810" i="1"/>
  <c r="O272" i="1"/>
  <c r="O829" i="1"/>
  <c r="O412" i="1"/>
  <c r="O409" i="1"/>
  <c r="O850" i="1"/>
  <c r="O381" i="1"/>
  <c r="O822" i="1"/>
  <c r="O583" i="1"/>
  <c r="O854" i="1"/>
  <c r="O811" i="1"/>
  <c r="O39" i="1"/>
  <c r="O92" i="1"/>
  <c r="O27" i="1"/>
  <c r="O259" i="1"/>
  <c r="O814" i="1"/>
  <c r="O755" i="1"/>
  <c r="O399" i="1"/>
  <c r="O348" i="1"/>
  <c r="O679" i="1"/>
  <c r="O482" i="1"/>
  <c r="O645" i="1"/>
  <c r="O537" i="1"/>
  <c r="O417" i="1"/>
  <c r="O108" i="1"/>
  <c r="O93" i="1"/>
  <c r="O652" i="1"/>
  <c r="O812" i="1"/>
  <c r="O804" i="1"/>
  <c r="O475" i="1"/>
  <c r="O360" i="1"/>
  <c r="O587" i="1"/>
  <c r="O140" i="1"/>
  <c r="O117" i="1"/>
  <c r="O40" i="1"/>
  <c r="O182" i="1"/>
  <c r="O718" i="1"/>
  <c r="O452" i="1"/>
  <c r="O407" i="1"/>
  <c r="O20" i="1"/>
  <c r="O463" i="1"/>
  <c r="O717" i="1"/>
  <c r="O155" i="1"/>
  <c r="O724" i="1"/>
  <c r="O443" i="1"/>
  <c r="O496" i="1"/>
  <c r="O150" i="1"/>
  <c r="O837" i="1"/>
  <c r="O649" i="1"/>
  <c r="O516" i="1"/>
  <c r="O799" i="1"/>
  <c r="O675" i="1"/>
  <c r="O670" i="1"/>
  <c r="O683" i="1"/>
  <c r="O178" i="1"/>
  <c r="O492" i="1"/>
  <c r="O476" i="1"/>
  <c r="O678" i="1"/>
  <c r="O467" i="1"/>
  <c r="O164" i="1"/>
  <c r="O708" i="1"/>
  <c r="O199" i="1"/>
  <c r="O174" i="1"/>
  <c r="O42" i="1"/>
  <c r="O367" i="1"/>
  <c r="O423" i="1"/>
  <c r="O24" i="1"/>
  <c r="O429" i="1"/>
  <c r="O119" i="1"/>
  <c r="O805" i="1"/>
  <c r="O639" i="1"/>
  <c r="O349" i="1"/>
  <c r="O403" i="1"/>
  <c r="O227" i="1"/>
  <c r="O25" i="1"/>
  <c r="O371" i="1"/>
  <c r="O139" i="1"/>
  <c r="O229" i="1"/>
  <c r="O609" i="1"/>
  <c r="O203" i="1"/>
  <c r="O226" i="1"/>
  <c r="O796" i="1"/>
  <c r="O157" i="1"/>
  <c r="O631" i="1"/>
  <c r="O385" i="1"/>
  <c r="O336" i="1"/>
  <c r="O641" i="1"/>
  <c r="O746" i="1"/>
  <c r="O574" i="1"/>
  <c r="O61" i="1"/>
  <c r="O236" i="1"/>
  <c r="O839" i="1"/>
  <c r="O243" i="1"/>
  <c r="O298" i="1"/>
  <c r="O552" i="1"/>
  <c r="O618" i="1"/>
  <c r="O562" i="1"/>
  <c r="O377" i="1"/>
  <c r="O449" i="1"/>
  <c r="O668" i="1"/>
  <c r="O206" i="1"/>
  <c r="O819" i="1"/>
  <c r="O655" i="1"/>
  <c r="O592" i="1"/>
  <c r="O706" i="1"/>
  <c r="O515" i="1"/>
  <c r="O644" i="1"/>
  <c r="O507" i="1"/>
  <c r="O779" i="1"/>
  <c r="O48" i="1"/>
  <c r="O105" i="1"/>
  <c r="O290" i="1"/>
  <c r="O45" i="1"/>
  <c r="O785" i="1"/>
  <c r="O648" i="1"/>
  <c r="O581" i="1"/>
  <c r="O659" i="1"/>
  <c r="O121" i="1"/>
  <c r="O154" i="1"/>
  <c r="O608" i="1"/>
  <c r="O361" i="1"/>
  <c r="O646" i="1"/>
  <c r="O428" i="1"/>
  <c r="O37" i="1"/>
  <c r="O441" i="1"/>
  <c r="O282" i="1"/>
  <c r="O642" i="1"/>
  <c r="O43" i="1"/>
  <c r="O817" i="1"/>
  <c r="O205" i="1"/>
  <c r="O835" i="1"/>
  <c r="O469" i="1"/>
  <c r="O393" i="1"/>
  <c r="O783" i="1"/>
  <c r="O288" i="1"/>
  <c r="O465" i="1"/>
  <c r="O756" i="1"/>
  <c r="O107" i="1"/>
  <c r="O32" i="1"/>
  <c r="O275" i="1"/>
  <c r="O368" i="1"/>
  <c r="O194" i="1"/>
  <c r="O486" i="1"/>
  <c r="O847" i="1"/>
  <c r="O610" i="1"/>
  <c r="O430" i="1"/>
  <c r="O23" i="1"/>
  <c r="O266" i="1"/>
  <c r="O542" i="1"/>
  <c r="O230" i="1"/>
  <c r="O186" i="1"/>
  <c r="O244" i="1"/>
  <c r="O225" i="1"/>
  <c r="O271" i="1"/>
  <c r="O503" i="1"/>
  <c r="O432" i="1"/>
  <c r="O228" i="1"/>
  <c r="O56" i="1"/>
  <c r="O790" i="1"/>
  <c r="O375" i="1"/>
  <c r="O151" i="1"/>
  <c r="O657" i="1"/>
  <c r="O355" i="1"/>
  <c r="O130" i="1"/>
  <c r="O33" i="1"/>
  <c r="O666" i="1"/>
  <c r="O535" i="1"/>
  <c r="O216" i="1"/>
  <c r="O358" i="1"/>
  <c r="O103" i="1"/>
  <c r="O672" i="1"/>
  <c r="O826" i="1"/>
  <c r="O281" i="1"/>
  <c r="O843" i="1"/>
  <c r="O743" i="1"/>
  <c r="O397" i="1"/>
  <c r="O145" i="1"/>
  <c r="O34" i="1"/>
  <c r="O270" i="1"/>
  <c r="O322" i="1"/>
  <c r="O351" i="1"/>
  <c r="O818" i="1"/>
  <c r="O29" i="1"/>
  <c r="O294" i="1"/>
  <c r="O749" i="1"/>
  <c r="O671" i="1"/>
  <c r="O614" i="1"/>
  <c r="O211" i="1"/>
  <c r="O742" i="1"/>
  <c r="O96" i="1"/>
  <c r="O232" i="1"/>
  <c r="O267" i="1"/>
  <c r="O184" i="1"/>
  <c r="O363" i="1"/>
  <c r="O323" i="1"/>
  <c r="O253" i="1"/>
  <c r="O841" i="1"/>
  <c r="O291" i="1"/>
  <c r="O546" i="1"/>
  <c r="O567" i="1"/>
  <c r="O258" i="1"/>
  <c r="O63" i="1"/>
  <c r="O589" i="1"/>
  <c r="O168" i="1"/>
  <c r="O569" i="1"/>
  <c r="O554" i="1"/>
  <c r="O359" i="1"/>
  <c r="O246" i="1"/>
  <c r="O687" i="1"/>
  <c r="O833" i="1"/>
  <c r="O106" i="1"/>
  <c r="O825" i="1"/>
  <c r="O802" i="1"/>
  <c r="O502" i="1"/>
  <c r="O134" i="1"/>
  <c r="O823" i="1"/>
  <c r="O456" i="1"/>
  <c r="O838" i="1"/>
  <c r="O568" i="1"/>
  <c r="O344" i="1"/>
  <c r="O169" i="1"/>
  <c r="O338" i="1"/>
  <c r="O52" i="1"/>
  <c r="O580" i="1"/>
  <c r="O319" i="1"/>
  <c r="O60" i="1"/>
  <c r="O353" i="1"/>
  <c r="O712" i="1"/>
  <c r="O415" i="1"/>
  <c r="O146" i="1"/>
  <c r="O170" i="1"/>
  <c r="O207" i="1"/>
  <c r="O158" i="1"/>
  <c r="O110" i="1"/>
  <c r="O185" i="1"/>
  <c r="O195" i="1"/>
  <c r="O218" i="1"/>
  <c r="O124" i="1"/>
  <c r="K172" i="1"/>
  <c r="K160" i="1"/>
  <c r="K197" i="1"/>
  <c r="K209" i="1"/>
  <c r="K220" i="1"/>
  <c r="K148" i="1"/>
  <c r="K112" i="1"/>
  <c r="M219" i="1"/>
  <c r="M159" i="1"/>
  <c r="N196" i="1"/>
  <c r="N159" i="1"/>
  <c r="M196" i="1"/>
  <c r="N111" i="1"/>
  <c r="M111" i="1"/>
  <c r="N219" i="1"/>
  <c r="N147" i="1"/>
  <c r="M208" i="1"/>
  <c r="M147" i="1"/>
  <c r="N171" i="1"/>
  <c r="N208" i="1"/>
  <c r="M171" i="1"/>
  <c r="N125" i="1"/>
  <c r="M125" i="1"/>
  <c r="O219" i="1" l="1"/>
  <c r="O159" i="1"/>
  <c r="O111" i="1"/>
  <c r="O147" i="1"/>
  <c r="O171" i="1"/>
  <c r="O208" i="1"/>
  <c r="O196" i="1"/>
  <c r="O125" i="1"/>
  <c r="K161" i="1"/>
  <c r="K113" i="1"/>
  <c r="K149" i="1"/>
  <c r="K173" i="1"/>
  <c r="K221" i="1"/>
  <c r="M172" i="1"/>
  <c r="M220" i="1"/>
  <c r="N148" i="1"/>
  <c r="N172" i="1"/>
  <c r="M160" i="1"/>
  <c r="M209" i="1"/>
  <c r="N209" i="1"/>
  <c r="N197" i="1"/>
  <c r="M112" i="1"/>
  <c r="M148" i="1"/>
  <c r="N160" i="1"/>
  <c r="M197" i="1"/>
  <c r="N112" i="1"/>
  <c r="N220" i="1"/>
  <c r="O220" i="1" l="1"/>
  <c r="O160" i="1"/>
  <c r="O172" i="1"/>
  <c r="O197" i="1"/>
  <c r="O209" i="1"/>
  <c r="O148" i="1"/>
  <c r="O112" i="1"/>
  <c r="M221" i="1"/>
  <c r="N161" i="1"/>
  <c r="M173" i="1"/>
  <c r="N113" i="1"/>
  <c r="M149" i="1"/>
  <c r="M113" i="1"/>
  <c r="N221" i="1"/>
  <c r="M161" i="1"/>
  <c r="N173" i="1"/>
  <c r="N149" i="1"/>
  <c r="N859" i="1" l="1"/>
  <c r="M859" i="1"/>
  <c r="O113" i="1"/>
  <c r="O149" i="1"/>
  <c r="O173" i="1"/>
  <c r="O161" i="1"/>
  <c r="O221" i="1"/>
  <c r="O859" i="1" l="1"/>
  <c r="H17" i="13" l="1"/>
</calcChain>
</file>

<file path=xl/comments1.xml><?xml version="1.0" encoding="utf-8"?>
<comments xmlns="http://schemas.openxmlformats.org/spreadsheetml/2006/main">
  <authors>
    <author>mdevisuetti</author>
    <author>Edna Montero</author>
    <author>Maribel Castillo</author>
    <author>emontero</author>
  </authors>
  <commentList>
    <comment ref="B2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
SE LE REBAJA 1 EJ A PARTIR DEL 01  MARZO 2016 SE LE ASIGNO A JUNTO AROSEMENA
</t>
        </r>
      </text>
    </comment>
    <comment ref="G2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le disminuyó 1 Oficial en el 2012</t>
        </r>
      </text>
    </comment>
    <comment ref="O2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
SE LE REBAJA 1 EJ A PARTIR DEL 01  MARZO 2016 SE LE ASIGNO A JUNTO AROSEMENA
</t>
        </r>
      </text>
    </comment>
    <comment ref="T2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le disminuyó 1 Oficial en el 2012</t>
        </r>
      </text>
    </comment>
    <comment ref="B3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2017
se libera 1 ejecutivo de negocio para aprobados 2017</t>
        </r>
      </text>
    </comment>
    <comment ref="H3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eliminó la recepcionista</t>
        </r>
      </text>
    </comment>
    <comment ref="K3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O3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2017
se libera 1 ejecutivo de negocio para aprobados 2017</t>
        </r>
      </text>
    </comment>
    <comment ref="U3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eliminó la recepcionista</t>
        </r>
      </text>
    </comment>
    <comment ref="X3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B4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 agosto 2016 se pasa 1 FTE´s del Dorado para Metromall</t>
        </r>
      </text>
    </comment>
    <comment ref="C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 partir del 01 de octubre 2016, se pasa un Fte´s caja Dorado para Metromall
2017
se libera 2 cajero para aprobados 2017</t>
        </r>
      </text>
    </comment>
    <comment ref="K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O4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 agosto 2016 se pasa 1 FTE´s del Dorado para Metromall</t>
        </r>
      </text>
    </comment>
    <comment ref="P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 partir del 01 de octubre 2016, se pasa un Fte´s caja Dorado para Metromall
2017
se libera 2 cajero para aprobados 2017</t>
        </r>
      </text>
    </comment>
    <comment ref="X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B5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RECLASIFICACIÓN  A EJECUTIVO DE NEGOCIO/ CAMBIO DE ESTRUCRURA A APRTIR DEL 01 DE NOV 2016</t>
        </r>
      </text>
    </comment>
    <comment ref="D5" authorId="0" shapeId="0">
      <text>
        <r>
          <rPr>
            <b/>
            <sz val="8"/>
            <color indexed="81"/>
            <rFont val="Tahoma"/>
            <family val="2"/>
          </rPr>
          <t>mdevisuetti:
Por cambio de estructura se le disminuyó 1 Coordinador y se aumentó 1 Oficial</t>
        </r>
      </text>
    </comment>
    <comment ref="G5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se estructura se aumentó 1 Oficial y se disminuyó 1 Coordinador</t>
        </r>
      </text>
    </comment>
    <comment ref="K5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RECLASIFICACIÓN  A EJECUTIVO DE NEGOCIO/ CAMBIO DE ESTRUCRURA A APRTIR DEL 01 DE NOV 2016</t>
        </r>
      </text>
    </comment>
    <comment ref="O5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RECLASIFICACIÓN  A EJECUTIVO DE NEGOCIO/ CAMBIO DE ESTRUCRURA A APRTIR DEL 01 DE NOV 2016</t>
        </r>
      </text>
    </comment>
    <comment ref="Q5" authorId="0" shapeId="0">
      <text>
        <r>
          <rPr>
            <b/>
            <sz val="8"/>
            <color indexed="81"/>
            <rFont val="Tahoma"/>
            <family val="2"/>
          </rPr>
          <t>mdevisuetti:
Por cambio de estructura se le disminuyó 1 Coordinador y se aumentó 1 Oficial</t>
        </r>
      </text>
    </comment>
    <comment ref="T5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se estructura se aumentó 1 Oficial y se disminuyó 1 Coordinador</t>
        </r>
      </text>
    </comment>
    <comment ref="X5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RECLASIFICACIÓN  A EJECUTIVO DE NEGOCIO/ CAMBIO DE ESTRUCRURA A APRTIR DEL 01 DE NOV 2016</t>
        </r>
      </text>
    </comment>
    <comment ref="B6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es DUAL</t>
        </r>
      </text>
    </comment>
    <comment ref="K6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16 de enero 2014 se reclasifico el oficinista de Balance a Ej de negocio (DUAL)
</t>
        </r>
        <r>
          <rPr>
            <sz val="8"/>
            <color indexed="81"/>
            <rFont val="Tahoma"/>
            <family val="2"/>
          </rPr>
          <t>SE ELIMINO EL CARGO -1 OFICINISTA DE BALANCE ENERO 2018</t>
        </r>
      </text>
    </comment>
    <comment ref="O6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es DUAL</t>
        </r>
      </text>
    </comment>
    <comment ref="X6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16 de enero 2014 se reclasifico el oficinista de Balance a Ej de negocio (DUAL)
</t>
        </r>
        <r>
          <rPr>
            <sz val="8"/>
            <color indexed="81"/>
            <rFont val="Tahoma"/>
            <family val="2"/>
          </rPr>
          <t>SE ELIMINO EL CARGO -1 OFICINISTA DE BALANCE ENERO 2018</t>
        </r>
      </text>
    </comment>
    <comment ref="B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es DUAL
Enero 2015 se le disminuyo un ejecutivo por volumen transaccional
A partir de agosto 2016 se pasa el FTE´s Ingenio para Puente Centenario</t>
        </r>
      </text>
    </comment>
    <comment ref="K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17 de febrero 2014 se reclasifico el oficinista de Balance a Ej de negocio (DUAL)</t>
        </r>
      </text>
    </comment>
    <comment ref="O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es DUAL
Enero 2015 se le disminuyo un ejecutivo por volumen transaccional
A partir de agosto 2016 se pasa el FTE´s Ingenio para Puente Centenario</t>
        </r>
      </text>
    </comment>
    <comment ref="X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17 de febrero 2014 se reclasifico el oficinista de Balance a Ej de negocio (DUAL)</t>
        </r>
      </text>
    </comment>
    <comment ref="B8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es DUAL
1 es DUAL
2017
se libera 1 ejecutivo de negocio para aprobados 2017</t>
        </r>
      </text>
    </comment>
    <comment ref="K8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05 de marzo 2014 renuncio el oficinista de Balance y se reemplazo con un  Ej de negocio (DUAL)</t>
        </r>
      </text>
    </comment>
    <comment ref="O8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es DUAL
2017
se libera 1 ejecutivo de negocio para aprobados 2017</t>
        </r>
      </text>
    </comment>
    <comment ref="X8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05 de marzo 2014 renuncio el oficinista de Balance y se reemplazo con un  Ej de negocio (DUAL)</t>
        </r>
      </text>
    </comment>
    <comment ref="B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</t>
        </r>
      </text>
    </comment>
    <comment ref="O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</t>
        </r>
      </text>
    </comment>
    <comment ref="B10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aprobó 1 Ejecutivo de Negocios en el 2012</t>
        </r>
      </text>
    </comment>
    <comment ref="C10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1 CAJERO APROBADO FUERA DE PRESUPUESTO SEPTIEMBRE 2017</t>
        </r>
      </text>
    </comment>
    <comment ref="K10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O10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aprobó 1 Ejecutivo de Negocios en el 2012</t>
        </r>
      </text>
    </comment>
    <comment ref="P10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1 CAJERO APROBADO FUERA DE PRESUPUESTO SEPTIEMBRE 2017</t>
        </r>
      </text>
    </comment>
    <comment ref="X10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C11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</t>
        </r>
        <r>
          <rPr>
            <sz val="10"/>
            <color indexed="81"/>
            <rFont val="Tahoma"/>
            <family val="2"/>
          </rPr>
          <t xml:space="preserve">e le aprobó el 11 cajero en el 2012.
</t>
        </r>
        <r>
          <rPr>
            <sz val="8"/>
            <color indexed="81"/>
            <rFont val="Tahoma"/>
            <family val="2"/>
          </rPr>
          <t>1 CAJERO APROBADO ENERO 2018 POR TRANSECCIONALIDAD</t>
        </r>
      </text>
    </comment>
    <comment ref="K11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P11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</t>
        </r>
        <r>
          <rPr>
            <sz val="10"/>
            <color indexed="81"/>
            <rFont val="Tahoma"/>
            <family val="2"/>
          </rPr>
          <t xml:space="preserve">e le aprobó el 11 cajero en el 2012.
</t>
        </r>
        <r>
          <rPr>
            <sz val="8"/>
            <color indexed="81"/>
            <rFont val="Tahoma"/>
            <family val="2"/>
          </rPr>
          <t>1 CAJERO APROBADO ENERO 2018 POR TRANSECCIONALIDAD</t>
        </r>
      </text>
    </comment>
    <comment ref="X11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K12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X12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B13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</t>
        </r>
      </text>
    </comment>
    <comment ref="O13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</t>
        </r>
      </text>
    </comment>
    <comment ref="B14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
2017
se libera 1 ejecutivo de negocio para aprobados 2017</t>
        </r>
      </text>
    </comment>
    <comment ref="C1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2017
se libera 1 cajero para aprobados 2017</t>
        </r>
      </text>
    </comment>
    <comment ref="O14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
2017
se libera 1 ejecutivo de negocio para aprobados 2017</t>
        </r>
      </text>
    </comment>
    <comment ref="P1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2017
se libera 1 cajero para aprobados 2017</t>
        </r>
      </text>
    </comment>
    <comment ref="B15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cambio de estrucutura por promoción 1 ejecutivo dual</t>
        </r>
      </text>
    </comment>
    <comment ref="C15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1 CAJERO  APROBADO ENERO 2018 POR TRANSACCIONALIDAD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K15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Cambio de estructura oficinista de balance promocionado a ejecutivo dual a partir del 01 de septiembre 2014</t>
        </r>
      </text>
    </comment>
    <comment ref="O15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cambio de estrucutura por promoción 1 ejecutivo dual</t>
        </r>
      </text>
    </comment>
    <comment ref="P15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1 CAJERO  APROBADO ENERO 2018 POR TRANSACCIONALIDAD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X15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Cambio de estructura oficinista de balance promocionado a ejecutivo dual a partir del 01 de septiembre 2014</t>
        </r>
      </text>
    </comment>
    <comment ref="B16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dual.  Se aprobaron 2 en el 2013, por remodelación.
Cambio de estructura 1 Ejecujtivo por un Oficinista de Balance a partir del 10 marzo 2014.
FTE´s 2016 se  aprobó 2 ejecutivos de negocio por Volumen transaccional / remodelación.
</t>
        </r>
      </text>
    </comment>
    <comment ref="K16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O16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dual.  Se aprobaron 2 en el 2013, por remodelación.
Cambio de estructura 1 Ejecujtivo por un Oficinista de Balance a partir del 10 marzo 2014.
FTE´s 2016 se  aprobó 2 ejecutivos de negocio por Volumen transaccional / remodelación.
</t>
        </r>
      </text>
    </comment>
    <comment ref="X16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B1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ES DUAL</t>
        </r>
      </text>
    </comment>
    <comment ref="C17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el 5to cajero se aprobó en el 2012</t>
        </r>
      </text>
    </comment>
    <comment ref="K1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17 de febrero 2014 se reclasifico el oficinista de Balance a Ej de negocio (DUAL)</t>
        </r>
      </text>
    </comment>
    <comment ref="O1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ES DUAL</t>
        </r>
      </text>
    </comment>
    <comment ref="P17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el 5to cajero se aprobó en el 2012</t>
        </r>
      </text>
    </comment>
    <comment ref="X1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17 de febrero 2014 se reclasifico el oficinista de Balance a Ej de negocio (DUAL)</t>
        </r>
      </text>
    </comment>
    <comment ref="K18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SE ELIMINO EL CARGO -1 OFICINISTA DE BALANCE ENERO 2018</t>
        </r>
      </text>
    </comment>
    <comment ref="O18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</t>
        </r>
        <r>
          <rPr>
            <sz val="8"/>
            <color indexed="81"/>
            <rFont val="Tahoma"/>
            <family val="2"/>
          </rPr>
          <t>1 ejecutivo de negocio por remodelación
SE LE REBAJO EL APROBADO PARA ASIGNARSELO A JUSTO AROSEMENA A PARTIR DE 01 MAYO 2017</t>
        </r>
      </text>
    </comment>
    <comment ref="X18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SE ELIMINO EL CARGO -1 OFICINISTA DE BALANCE ENERO 2018</t>
        </r>
      </text>
    </comment>
    <comment ref="B1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aprobaron 2 en el 2013, por remodelación.
Se aprobó 2 en el 2014 por Ampliación / Remodelación</t>
        </r>
      </text>
    </comment>
    <comment ref="K19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O1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aprobaron 2 en el 2013, por remodelación.
Se aprobó 2 en el 2014 por Ampliación / Remodelación</t>
        </r>
      </text>
    </comment>
    <comment ref="X19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B20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2 en el 2014 por ampliación / remodelación
2017
se libera 1 ejecutivo de negocio para aprobados 2017</t>
        </r>
      </text>
    </comment>
    <comment ref="K20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O20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2 en el 2014 por ampliación / remodelación
2017
se libera 1 ejecutivo de negocio para aprobados 2017</t>
        </r>
      </text>
    </comment>
    <comment ref="X20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B21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es DUAL
2017
se libera 1 ejecutivo de negocio para aprobados 2017</t>
        </r>
      </text>
    </comment>
    <comment ref="C21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aprobó el 6to cajero en el 2012</t>
        </r>
      </text>
    </comment>
    <comment ref="K21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paritir del 16 de octubre se promociono oficinista de balance a ejecutivo de negocio DUAL
</t>
        </r>
      </text>
    </comment>
    <comment ref="O21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es DUAL
2017
se libera 1 ejecutivo de negocio para aprobados 2017</t>
        </r>
      </text>
    </comment>
    <comment ref="P21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aprobó el 6to cajero en el 2012</t>
        </r>
      </text>
    </comment>
    <comment ref="X21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paritir del 16 de octubre se promociono oficinista de balance a ejecutivo de negocio DUAL
</t>
        </r>
      </text>
    </comment>
    <comment ref="C22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de los cajeros es de la Embajada (lunes, miércoles y viernes).  El resto de los días el cajero está en la Suc. Albrook</t>
        </r>
      </text>
    </comment>
    <comment ref="K22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P22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de los cajeros es de la Embajada (lunes, miércoles y viernes).  El resto de los días el cajero está en la Suc. Albrook</t>
        </r>
      </text>
    </comment>
    <comment ref="X22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B23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aprobo 1 en el 2014 por ampliación / remodelación
se promociono oficinista de balance a Ejecutivo DUAL a partir del 01 septiembre 2014
</t>
        </r>
      </text>
    </comment>
    <comment ref="O23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aprobo 1 en el 2014 por ampliación / remodelación
se promociono oficinista de balance a Ejecutivo DUAL a partir del 01 septiembre 2014
</t>
        </r>
      </text>
    </comment>
    <comment ref="B24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aprobó 1 Ejec. de Negoc. En el 2012</t>
        </r>
      </text>
    </comment>
    <comment ref="C24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5 cajeros aprobados 2015
Se le disminuyo 2 cajeros aprobados 2015 y se paso a ejecutivos de servicio Vía Simón Bolivar (correo de Ixchell 05 marzo 2015) 
Septiembre 2015 se le dio 1 cajero a Albrook Mall/ Costa del Este queda con 11 cajeros aprobados.</t>
        </r>
      </text>
    </comment>
    <comment ref="K2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O24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aprobó 1 Ejec. de Negoc. En el 2012</t>
        </r>
      </text>
    </comment>
    <comment ref="P24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5 cajeros aprobados 2015
Se le disminuyo 2 cajeros aprobados 2015 y se paso a ejecutivos de servicio Vía Simón Bolivar (correo de Ixchell 05 marzo 2015) 
Septiembre 2015 se le dio 1 cajero a Albrook Mall/ Costa del Este queda con 11 cajeros aprobados.</t>
        </r>
      </text>
    </comment>
    <comment ref="X2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B25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1 en el 2014
Se reclasifico oficinista de balance a ejecutivo dual a partir del 16 de febrero 2015</t>
        </r>
      </text>
    </comment>
    <comment ref="C25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con la mudanza en noviembre de 2012, se eliminaría 1 Cajero, pero lamentablemente la sucursal no logró poder trabajar con 5 cajeros
1 CAJERO APROBADO ENERO 2018 POR TRANSACCIONALIDAD</t>
        </r>
      </text>
    </comment>
    <comment ref="G25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 1 oficial a partir del 01 de abril 2014 por ampliación / remodelación</t>
        </r>
      </text>
    </comment>
    <comment ref="K25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reclasifico oficinista de balance a ejecutivo dual a partir del 16 de febrero 2015</t>
        </r>
      </text>
    </comment>
    <comment ref="O25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1 en el 2014
Se reclasifico oficinista de balance a ejecutivo dual a partir del 16 de febrero 2015</t>
        </r>
      </text>
    </comment>
    <comment ref="P25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con la mudanza en noviembre de 2012, se eliminaría 1 Cajero, pero lamentablemente la sucursal no logró poder trabajar con 5 cajeros
1 CAJERO APROBADO ENERO 2018 POR TRANSACCIONALIDAD</t>
        </r>
      </text>
    </comment>
    <comment ref="S25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1 ASISTENTE DE SERVICIO APROBADO 2018 POR TRANSACCIONALIDA.</t>
        </r>
      </text>
    </comment>
    <comment ref="T25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 1 oficial a partir del 01 de abril 2014 por ampliación / remodelación</t>
        </r>
      </text>
    </comment>
    <comment ref="X25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reclasifico oficinista de balance a ejecutivo dual a partir del 16 de febrero 2015</t>
        </r>
      </text>
    </comment>
    <comment ref="B26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Dual.  Se aprobó 1 en el 2013
2016 CAMBIO DE ESTRUCURA COMPLETA -1 EJECUTIVO POR 1 COORDINADOR</t>
        </r>
      </text>
    </comment>
    <comment ref="D26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2016 CAMBIO DE ESTRUCURA COMPLETA -1 EJECUTIVO POR 1 COORDINADOR</t>
        </r>
      </text>
    </comment>
    <comment ref="O26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Dual.  Se aprobó 1 en el 2013
2016 CAMBIO DE ESTRUCURA COMPLETA -1 EJECUTIVO POR 1 COORDINADOR</t>
        </r>
      </text>
    </comment>
    <comment ref="Q26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2016 CAMBIO DE ESTRUCURA COMPLETA -1 EJECUTIVO POR 1 COORDINADOR</t>
        </r>
      </text>
    </comment>
    <comment ref="B27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nov. de 2013 se reclasificó el Ofic. de balance a Ejec. de Negoc. (DUAL).  Es es Dual
se le aprobó 1 en el 2014 por ampliación / remodelación
Cambio de estructura por promoción, se rebaja un ejecutivo por un oficial a partir del 01 de mayo.
Aprobado 2016 2 ejecutivo de negocio pasa a Doble turno</t>
        </r>
      </text>
    </comment>
    <comment ref="C2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Aprobado 2016 2 cajero pasa a Doble turno</t>
        </r>
      </text>
    </comment>
    <comment ref="D2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Aprobado 2016 1coordinador pasa a Doble turno</t>
        </r>
      </text>
    </comment>
    <comment ref="F27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 
2 ejecutivo de servicio</t>
        </r>
      </text>
    </comment>
    <comment ref="G2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Cambio de estructura por promoción, se rebaja un ejecutivo por un oficial a partir del 01 de mayo.</t>
        </r>
      </text>
    </comment>
    <comment ref="K27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nov. de 2013 se reclasificó el Ofic. de balance a Ejec. de Negoc. (DUAL)</t>
        </r>
      </text>
    </comment>
    <comment ref="O27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nov. de 2013 se reclasificó el Ofic. de balance a Ejec. de Negoc. (DUAL).  Es es Dual
se le aprobó 1 en el 2014 por ampliación / remodelación
Cambio de estructura por promoción, se rebaja un ejecutivo por un oficial a partir del 01 de mayo.
Aprobado 2016 2 ejecutivo de negocio pasa a Doble turno</t>
        </r>
      </text>
    </comment>
    <comment ref="P2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Aprobado 2016 2 cajero pasa a Doble turno</t>
        </r>
      </text>
    </comment>
    <comment ref="Q2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Aprobado 2016 1coordinador pasa a Doble turno</t>
        </r>
      </text>
    </comment>
    <comment ref="S27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 
2 ejecutivo de servicio</t>
        </r>
      </text>
    </comment>
    <comment ref="T2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Cambio de estructura por promoción, se rebaja un ejecutivo por un oficial a partir del 01 de mayo.</t>
        </r>
      </text>
    </comment>
    <comment ref="X27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nov. de 2013 se reclasificó el Ofic. de balance a Ejec. de Negoc. (DUAL)</t>
        </r>
      </text>
    </comment>
    <comment ref="B28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aprobó 1 Ejec. de Negoc. En el 2012. Se aprobó 1 en el 2013, por remodelación
1 EJECUTIVO DE NEGOCIO APROBADO 2018 POR TRANSACCIONALIDAD</t>
        </r>
      </text>
    </comment>
    <comment ref="C28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cajero por remodelación
</t>
        </r>
        <r>
          <rPr>
            <sz val="8"/>
            <color indexed="81"/>
            <rFont val="Tahoma"/>
            <family val="2"/>
          </rPr>
          <t>1 CAJERO APROBADO 2018 POR TRANSACCIONALIDAD</t>
        </r>
      </text>
    </comment>
    <comment ref="K28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SE ELIMINO EL CARGO -1 OFICINISTA DE BALANCE ENERO 2018</t>
        </r>
      </text>
    </comment>
    <comment ref="O28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aprobó 1 Ejec. de Negoc. En el 2012. Se aprobó 1 en el 2013, por remodelación
1 EJECUTIVO DE NEGOCIO APROBADO 2018 POR TRANSACCIONALIDAD</t>
        </r>
      </text>
    </comment>
    <comment ref="P28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cajero por remodelación
</t>
        </r>
        <r>
          <rPr>
            <sz val="8"/>
            <color indexed="81"/>
            <rFont val="Tahoma"/>
            <family val="2"/>
          </rPr>
          <t>1 CAJERO APROBADO 2018 POR TRANSACCIONALIDAD</t>
        </r>
      </text>
    </comment>
    <comment ref="X28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SE ELIMINO EL CARGO -1 OFICINISTA DE BALANCE ENERO 2018</t>
        </r>
      </text>
    </comment>
    <comment ref="B29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en el 2014
1 ES DUAL
Cambio de estructura a partir a partir del 20 de julio 2015, se rebaja 1 ejecutivo de neg. por 1 Coordinador</t>
        </r>
      </text>
    </comment>
    <comment ref="C29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1 en el 2014</t>
        </r>
      </text>
    </comment>
    <comment ref="D2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del 1 de octubre de 2013, se cambió la estructura de la sucursal se eliminó el Coordinador y se adicionó 1 Oficial
Cambio de estructura a partir a partir del 20 de julio 2015, se rebaja 1 ejecutivo de neg. por 1 Coordinador</t>
        </r>
      </text>
    </comment>
    <comment ref="G2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del 1 de octubre de 2013, se cambió la estructura de la sucursal se eliminó el Coordinador y se adicionó 1 Oficial</t>
        </r>
      </text>
    </comment>
    <comment ref="K29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16 de enero 2014 se reclasifico el oficinista de Balance a Ej de negocio (DUAL)</t>
        </r>
      </text>
    </comment>
    <comment ref="O29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en el 2014
1 ES DUAL
Cambio de estructura a partir a partir del 20 de julio 2015, se rebaja 1 ejecutivo de neg. por 1 Coordinador</t>
        </r>
      </text>
    </comment>
    <comment ref="P29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1 en el 2014</t>
        </r>
      </text>
    </comment>
    <comment ref="Q2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del 1 de octubre de 2013, se cambió la estructura de la sucursal se eliminó el Coordinador y se adicionó 1 Oficial
Cambio de estructura a partir a partir del 20 de julio 2015, se rebaja 1 ejecutivo de neg. por 1 Coordinador</t>
        </r>
      </text>
    </comment>
    <comment ref="T2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del 1 de octubre de 2013, se cambió la estructura de la sucursal se eliminó el Coordinador y se adicionó 1 Oficial</t>
        </r>
      </text>
    </comment>
    <comment ref="X29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16 de enero 2014 se reclasifico el oficinista de Balance a Ej de negocio (DUAL)</t>
        </r>
      </text>
    </comment>
    <comment ref="B30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aprobó 1 Ejec. de Negoc. en el 2012.  1 es DUAL
Cambio de estructura se 1 Ejecutivo por un Coordinador a partir del 10 marzo 2014</t>
        </r>
      </text>
    </comment>
    <comment ref="C30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3 Aprobados por mudanza</t>
        </r>
      </text>
    </comment>
    <comment ref="D30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Cambio de estructura 1 Coordinador a partir del 10 marzo 2014</t>
        </r>
      </text>
    </comment>
    <comment ref="K30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del 1 de julio de 2013 se reclasificó el Ofic. De Balance a Ejec. de Negoc. DUAL</t>
        </r>
      </text>
    </comment>
    <comment ref="N30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mudanza</t>
        </r>
      </text>
    </comment>
    <comment ref="O30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aprobó 1 Ejec. de Negoc. en el 2012.  1 es DUAL
Cambio de estructura se 1 Ejecutivo por un Coordinador a partir del 10 marzo 2014</t>
        </r>
      </text>
    </comment>
    <comment ref="Q30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Cambio de estructura 1 Coordinador a partir del 10 marzo 2014</t>
        </r>
      </text>
    </comment>
    <comment ref="X30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del 1 de julio de 2013 se reclasificó el Ofic. De Balance a Ejec. de Negoc. DUAL</t>
        </r>
      </text>
    </comment>
    <comment ref="B31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ejecutivo de negocio por crecimiento transaccional</t>
        </r>
      </text>
    </comment>
    <comment ref="K31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O31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ejecutivo de negocio por crecimiento transaccional</t>
        </r>
      </text>
    </comment>
    <comment ref="X31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B32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aprobó 1 Ejec. de Negoc. En el 2012.  1 es DUAL
Cambio de estructura Enero 2015 1 Ejecutivo de Negocio, se le disminuyo al Ingenio</t>
        </r>
      </text>
    </comment>
    <comment ref="F32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eliminó 1 Ejec. de Serv.</t>
        </r>
      </text>
    </comment>
    <comment ref="K32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del 1 de julio de 2013 se reclasificó el Ofic. De Balance a Ejec. de Negoc. (DUAL)</t>
        </r>
      </text>
    </comment>
    <comment ref="O32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aprobó 1 Ejec. de Negoc. En el 2012.  1 es DUAL
Cambio de estructura Enero 2015 1 Ejecutivo de Negocio, se le disminuyo al Ingenio</t>
        </r>
      </text>
    </comment>
    <comment ref="S32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eliminó 1 Ejec. de Serv.</t>
        </r>
      </text>
    </comment>
    <comment ref="X32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del 1 de julio de 2013 se reclasificó el Ofic. De Balance a Ejec. de Negoc. (DUAL)</t>
        </r>
      </text>
    </comment>
    <comment ref="B33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1 en el 2014</t>
        </r>
      </text>
    </comment>
    <comment ref="C33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</t>
        </r>
      </text>
    </comment>
    <comment ref="F33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Aprobado fuera de presupuesto 1 ejecitivo de servicio a partir del 01 de mayo 2016</t>
        </r>
      </text>
    </comment>
    <comment ref="K33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17 de febrero 2014 se reclasifico el oficinista de Balance a Ej de negocio (DUAL)</t>
        </r>
      </text>
    </comment>
    <comment ref="O33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1 en el 2014</t>
        </r>
      </text>
    </comment>
    <comment ref="P33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</t>
        </r>
      </text>
    </comment>
    <comment ref="S33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Aprobado fuera de presupuesto 1 ejecitivo de servicio a partir del 01 de mayo 2016</t>
        </r>
      </text>
    </comment>
    <comment ref="X33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17 de febrero 2014 se reclasifico el oficinista de Balance a Ej de negocio (DUAL)</t>
        </r>
      </text>
    </comment>
    <comment ref="B34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2013. cambio de estructura para tener Gerente, Oficial y Coordinador. 1 es Dual
A partir de agosto 2016 se pasa 1 FTE´s del Dorado para Metromall</t>
        </r>
      </text>
    </comment>
    <comment ref="C3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 partir del 01 de octubre 2016, se pasa un Fte´s caja Dorado para Metromall</t>
        </r>
      </text>
    </comment>
    <comment ref="D34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cambio de estructura</t>
        </r>
      </text>
    </comment>
    <comment ref="F3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ejecutivo de servico</t>
        </r>
      </text>
    </comment>
    <comment ref="K34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julio de 2013 se reclasificó el Ofic. de balance a Ejec. de Negoc. (DUAL)</t>
        </r>
      </text>
    </comment>
    <comment ref="O34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2013. cambio de estructura para tener Gerente, Oficial y Coordinador. 1 es Dual
A partir de agosto 2016 se pasa 1 FTE´s del Dorado para Metromall</t>
        </r>
      </text>
    </comment>
    <comment ref="P3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 partir del 01 de octubre 2016, se pasa un Fte´s caja Dorado para Metromall</t>
        </r>
      </text>
    </comment>
    <comment ref="Q34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cambio de estructura</t>
        </r>
      </text>
    </comment>
    <comment ref="S3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ejecutivo de servico</t>
        </r>
      </text>
    </comment>
    <comment ref="X34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julio de 2013 se reclasificó el Ofic. de balance a Ejec. de Negoc. (DUAL)</t>
        </r>
      </text>
    </comment>
    <comment ref="B35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2013, por remodelación.  1 es DUAL</t>
        </r>
      </text>
    </comment>
    <comment ref="O35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2013, por remodelación.  1 es DUAL</t>
        </r>
      </text>
    </comment>
    <comment ref="B36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</t>
        </r>
      </text>
    </comment>
    <comment ref="C36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2013, por remodelación</t>
        </r>
      </text>
    </comment>
    <comment ref="O36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</t>
        </r>
      </text>
    </comment>
    <comment ref="P36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2013, por remodelación</t>
        </r>
      </text>
    </comment>
    <comment ref="B37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nov. de 2013 se reclasificó el Ofic. de balance a Ejec. de Negoc. (DUAL).
Cambio de estructura a partir del 16 de enero 2015 </t>
        </r>
      </text>
    </comment>
    <comment ref="K37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nov. de 2013 se reclasificó el Ofic. de balance a Ejec. de Negoc. (DUAL)</t>
        </r>
      </text>
    </comment>
    <comment ref="O37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nov. de 2013 se reclasificó el Ofic. de balance a Ejec. de Negoc. (DUAL).
Cambio de estructura a partir del 16 de enero 2015 </t>
        </r>
      </text>
    </comment>
    <comment ref="X37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nov. de 2013 se reclasificó el Ofic. de balance a Ejec. de Negoc. (DUAL)</t>
        </r>
      </text>
    </comment>
    <comment ref="B3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2013.  Se cambio la estructura en mayo de 2013.  Se aumentó un Coordinador y se disminuyó 1 Ejec. de Negocios. El 1 de agosto de 2014, se promocionó 1 cajero a Ejecutivo de Negocios Dual (Ciro se trasladó a Panamá Pacífico)</t>
        </r>
      </text>
    </comment>
    <comment ref="C3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</t>
        </r>
      </text>
    </comment>
    <comment ref="D3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cambio la estructura en mayo de 2013.  Se aumentó un Coordinador y se disminuyó 1 Ejec. de Negocios</t>
        </r>
      </text>
    </comment>
    <comment ref="F38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le aprobo 2 ejecutivo de servicio, se le resto 2 cajeros a Costa del Este ( correo enviado por Ixchell el 05 marzo 2015)
</t>
        </r>
      </text>
    </comment>
    <comment ref="K38" authorId="2" shapeId="0">
      <text>
        <r>
          <rPr>
            <b/>
            <sz val="9"/>
            <color indexed="81"/>
            <rFont val="Tahoma"/>
            <family val="2"/>
          </rPr>
          <t>Maribel Castillo:</t>
        </r>
        <r>
          <rPr>
            <sz val="9"/>
            <color indexed="81"/>
            <rFont val="Tahoma"/>
            <family val="2"/>
          </rPr>
          <t xml:space="preserve">
El 1 de agosto de 2014, se promocionó 1 cajero a Ejecutivo de Negocios Dual (Ciro se trasladó a Panamá Pacífico)</t>
        </r>
      </text>
    </comment>
    <comment ref="O3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2013.  Se cambio la estructura en mayo de 2013.  Se aumentó un Coordinador y se disminuyó 1 Ejec. de Negocios. El 1 de agosto de 2014, se promocionó 1 cajero a Ejecutivo de Negocios Dual (Ciro se trasladó a Panamá Pacífico)</t>
        </r>
      </text>
    </comment>
    <comment ref="P3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</t>
        </r>
      </text>
    </comment>
    <comment ref="Q3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cambio la estructura en mayo de 2013.  Se aumentó un Coordinador y se disminuyó 1 Ejec. de Negocios</t>
        </r>
      </text>
    </comment>
    <comment ref="S38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le aprobo 2 ejecutivo de servicio, se le resto 2 cajeros a Costa del Este ( correo enviado por Ixchell el 05 marzo 2015)
</t>
        </r>
      </text>
    </comment>
    <comment ref="X38" authorId="2" shapeId="0">
      <text>
        <r>
          <rPr>
            <b/>
            <sz val="9"/>
            <color indexed="81"/>
            <rFont val="Tahoma"/>
            <family val="2"/>
          </rPr>
          <t>Maribel Castillo:</t>
        </r>
        <r>
          <rPr>
            <sz val="9"/>
            <color indexed="81"/>
            <rFont val="Tahoma"/>
            <family val="2"/>
          </rPr>
          <t xml:space="preserve">
El 1 de agosto de 2014, se promocionó 1 cajero a Ejecutivo de Negocios Dual (Ciro se trasladó a Panamá Pacífico)</t>
        </r>
      </text>
    </comment>
    <comment ref="B3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nov. de 2013 se reclasificó el Ofic. de balance a Ejec. de Negoc. (DUAL).  Es es Dual
SE LE REBAJA 1 EJ DE CASA MATRIZ A PARTIR DEL 01  MARZO 2016 SE LE ASIGNO A JUNTO AROSEMENA.
SE LE REBAJA EL APROBADO 2017 A AVE. CUBA A PARTIR DEL 01 DE MAYO 2017  SE LE ASIGNO A JUSTO AROSEMENA</t>
        </r>
      </text>
    </comment>
    <comment ref="K3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nov. de 2013 se reclasificó el Ofic. de balance a Ejec. de Negoc. (DUAL)</t>
        </r>
      </text>
    </comment>
    <comment ref="O3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nov. de 2013 se reclasificó el Ofic. de balance a Ejec. de Negoc. (DUAL).  Es es Dual
SE LE REBAJA 1 EJ DE CASA MATRIZ A PARTIR DEL 01  MARZO 2016 SE LE ASIGNO A JUNTO AROSEMENA.
SE LE REBAJA EL APROBADO 2017 A AVE. CUBA A PARTIR DEL 01 DE MAYO 2017  SE LE ASIGNO A JUSTO AROSEMENA</t>
        </r>
      </text>
    </comment>
    <comment ref="S39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ejecutivo de servico
Se paso al pool el aprobado ya que prefirieron un ejecutivo de negocio a partir de mayo 2017.</t>
        </r>
      </text>
    </comment>
    <comment ref="X3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nov. de 2013 se reclasificó el Ofic. de balance a Ejec. de Negoc. (DUAL)</t>
        </r>
      </text>
    </comment>
    <comment ref="B40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eliminaron las 2 recepcionistas y se sumaron como Ejec. de Negocios.
Se aprobó 2 en el 2014 por remodelación / ampliación
2017
se libera 1 ejecutivo de negocio para aprobados 2017</t>
        </r>
      </text>
    </comment>
    <comment ref="H40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eliminaron en el 2013 y se aumentaron 2 a los Ejec. de Negoc.</t>
        </r>
      </text>
    </comment>
    <comment ref="K40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O40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eliminaron las 2 recepcionistas y se sumaron como Ejec. de Negocios.
Se aprobó 2 en el 2014 por remodelación / ampliación
2017
se libera 1 ejecutivo de negocio para aprobados 2017</t>
        </r>
      </text>
    </comment>
    <comment ref="U40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eliminaron en el 2013 y se aumentaron 2 a los Ejec. de Negoc.</t>
        </r>
      </text>
    </comment>
    <comment ref="X40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B41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</t>
        </r>
      </text>
    </comment>
    <comment ref="K41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SE ELIMINO EL CARGO -1 OFICINISTA DE BALANCE ENERO 2018</t>
        </r>
      </text>
    </comment>
    <comment ref="O41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</t>
        </r>
      </text>
    </comment>
    <comment ref="X41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SE ELIMINO EL CARGO -1 OFICINISTA DE BALANCE ENERO 2018</t>
        </r>
      </text>
    </comment>
    <comment ref="B42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es DUAL
A partir de agosto 2016 se pasa el FTE´s Ingenio para Puente Centenario</t>
        </r>
      </text>
    </comment>
    <comment ref="C42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2 en el 2014 por Remodelación / Ampliación
</t>
        </r>
        <r>
          <rPr>
            <sz val="8"/>
            <color indexed="81"/>
            <rFont val="Tahoma"/>
            <family val="2"/>
          </rPr>
          <t>1 CAJERO APROBADO ENERO 2018 POR TRANSACCIONALIDAD</t>
        </r>
      </text>
    </comment>
    <comment ref="K42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16 de enero 2014 se promociono el oficinista de Balance a Ej de negocio (DUAL)</t>
        </r>
      </text>
    </comment>
    <comment ref="O42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es DUAL
A partir de agosto 2016 se pasa el FTE´s Ingenio para Puente Centenario</t>
        </r>
      </text>
    </comment>
    <comment ref="P42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2 en el 2014 por Remodelación / Ampliación
</t>
        </r>
        <r>
          <rPr>
            <sz val="8"/>
            <color indexed="81"/>
            <rFont val="Tahoma"/>
            <family val="2"/>
          </rPr>
          <t>1 CAJERO APROBADO ENERO 2018 POR TRANSACCIONALIDAD</t>
        </r>
      </text>
    </comment>
    <comment ref="X42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16 de enero 2014 se promociono el oficinista de Balance a Ej de negocio (DUAL)</t>
        </r>
      </text>
    </comment>
    <comment ref="B43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2 en el 2014 por Ampliación / Remodelación</t>
        </r>
      </text>
    </comment>
    <comment ref="C43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Septiembre 2015 se le aprobó 1 cajero a Albrook Mall/ Costa del Este queda con 11 cajeros aprobados.</t>
        </r>
      </text>
    </comment>
    <comment ref="D43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 A partir del 1 de julio de 2013 se cambió la estructura se eliminó 1 Ejec. de Negoc. Y se aumentó 1 Coordinador.
Se aprobó 1 en el 2014 por ampliación / remodelación</t>
        </r>
      </text>
    </comment>
    <comment ref="F43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2 en el 2014 por ampliación / remodelación</t>
        </r>
      </text>
    </comment>
    <comment ref="G43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 1 en el 2014 por ampliación / remodelación</t>
        </r>
      </text>
    </comment>
    <comment ref="O43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2 en el 2014 por Ampliación / Remodelación</t>
        </r>
      </text>
    </comment>
    <comment ref="P43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Septiembre 2015 se le aprobó 1 cajero a Albrook Mall/ Costa del Este queda con 11 cajeros aprobados.</t>
        </r>
      </text>
    </comment>
    <comment ref="Q43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 A partir del 1 de julio de 2013 se cambió la estructura se eliminó 1 Ejec. de Negoc. Y se aumentó 1 Coordinador.
Se aprobó 1 en el 2014 por ampliación / remodelación</t>
        </r>
      </text>
    </comment>
    <comment ref="S43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2 en el 2014 por ampliación / remodelación</t>
        </r>
      </text>
    </comment>
    <comment ref="T43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 1 en el 2014 por ampliación / remodelación</t>
        </r>
      </text>
    </comment>
    <comment ref="B44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01 septiembre 2014 se promociono ej de negocio DUAL
FTE´s 2016 se  aprobó 1 ejecutivos de negocio por Volumen transaccional / remodelación.</t>
        </r>
      </text>
    </comment>
    <comment ref="C44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1 en el 2014</t>
        </r>
      </text>
    </comment>
    <comment ref="F4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ejecutivo de servico</t>
        </r>
      </text>
    </comment>
    <comment ref="K44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01 septiembre 2014 se promociono oficinista de balance a ejecutivo de negocio dual.</t>
        </r>
      </text>
    </comment>
    <comment ref="O44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01 septiembre 2014 se promociono ej de negocio DUAL
FTE´s 2016 se  aprobó 1 ejecutivos de negocio por Volumen transaccional / remodelación.</t>
        </r>
      </text>
    </comment>
    <comment ref="P44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1 en el 2014</t>
        </r>
      </text>
    </comment>
    <comment ref="S4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ejecutivo de servico</t>
        </r>
      </text>
    </comment>
    <comment ref="X44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01 septiembre 2014 se promociono oficinista de balance a ejecutivo de negocio dual.</t>
        </r>
      </text>
    </comment>
    <comment ref="B45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1 DUAL</t>
        </r>
      </text>
    </comment>
    <comment ref="C45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2017
se libera 1 cajero para aprobados 2017</t>
        </r>
      </text>
    </comment>
    <comment ref="O45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1 DUAL</t>
        </r>
      </text>
    </comment>
    <comment ref="P45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2017
se libera 1 cajero para aprobados 2017</t>
        </r>
      </text>
    </comment>
    <comment ref="B46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1 Dual
Cambio de estrucutra a partir del 01 octubre 2014, un ejecutivo por un coordinador.</t>
        </r>
      </text>
    </comment>
    <comment ref="D46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Cambio de estructura a partir del 01 de octubre 2014.</t>
        </r>
      </text>
    </comment>
    <comment ref="O46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1 Dual
Cambio de estrucutra a partir del 01 octubre 2014, un ejecutivo por un coordinador.</t>
        </r>
      </text>
    </comment>
    <comment ref="Q46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Cambio de estructura a partir del 01 de octubre 2014.</t>
        </r>
      </text>
    </comment>
    <comment ref="B47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1 Dual</t>
        </r>
      </text>
    </comment>
    <comment ref="C47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1 de los 4 es para el Autobanco
Aprobado 2015 1 cajero</t>
        </r>
      </text>
    </comment>
    <comment ref="F47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ejecutivo de servico</t>
        </r>
      </text>
    </comment>
    <comment ref="O47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1 Dual</t>
        </r>
      </text>
    </comment>
    <comment ref="P47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1 de los 4 es para el Autobanco
Aprobado 2015 1 cajero</t>
        </r>
      </text>
    </comment>
    <comment ref="S47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ejecutivo de servico</t>
        </r>
      </text>
    </comment>
    <comment ref="B4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</t>
        </r>
      </text>
    </comment>
    <comment ref="D48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Cambio de estructura a partir del 01 de abril 1 ejecutivo por 1 coordinador</t>
        </r>
      </text>
    </comment>
    <comment ref="O4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</t>
        </r>
      </text>
    </comment>
    <comment ref="Q48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Cambio de estructura a partir del 01 de abril 1 ejecutivo por 1 coordinador</t>
        </r>
      </text>
    </comment>
    <comment ref="C51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LE ASIGNO UN CAJERO MAS RETANDO AL FTE´s DEL POOL</t>
        </r>
      </text>
    </comment>
    <comment ref="P51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LE ASIGNO UN CAJERO MAS RESTANDO AL FTE´s DEL POOL</t>
        </r>
      </text>
    </comment>
    <comment ref="A52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APERTURA 02 DE MAYO</t>
        </r>
      </text>
    </comment>
    <comment ref="F52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1 ASISTENTE DE SERVICIO APROBADO 2018 POR TRANSACCIONALIDA.</t>
        </r>
      </text>
    </comment>
    <comment ref="N52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APERTURA 02 DE MAYO</t>
        </r>
      </text>
    </comment>
    <comment ref="S52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1 ASISTENTE DE SERVICIO APROBADO 2018 POR TRANSACCIONALIDA.</t>
        </r>
      </text>
    </comment>
    <comment ref="C53" authorId="1" shapeId="0">
      <text>
        <r>
          <rPr>
            <b/>
            <sz val="9"/>
            <color indexed="81"/>
            <rFont val="Tahoma"/>
            <charset val="1"/>
          </rPr>
          <t xml:space="preserve">Edna Montero:
</t>
        </r>
        <r>
          <rPr>
            <sz val="8"/>
            <color indexed="81"/>
            <rFont val="Tahoma"/>
            <family val="2"/>
          </rPr>
          <t>SE LE ASIGNO 1 CAJERO DE LOS 5 APROBADOS</t>
        </r>
      </text>
    </comment>
    <comment ref="B56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Cambio de estructura completa a partir del 01 de noviembre del 2016</t>
        </r>
      </text>
    </comment>
    <comment ref="D56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Cambio de estructura completa a partir del 01 de noviembre del 2016</t>
        </r>
      </text>
    </comment>
    <comment ref="O56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Cambio de estructura completa a partir del 01 de noviembre del 2016</t>
        </r>
      </text>
    </comment>
    <comment ref="Q56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Cambio de estructura completa a partir del 01 de noviembre del 2016</t>
        </r>
      </text>
    </comment>
    <comment ref="A57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apertura 10 enero 2017</t>
        </r>
      </text>
    </comment>
    <comment ref="N57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apertura 10 enero 2017</t>
        </r>
      </text>
    </comment>
    <comment ref="B5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</t>
        </r>
      </text>
    </comment>
    <comment ref="O5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</t>
        </r>
      </text>
    </comment>
    <comment ref="B5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
A PARTIR DEL FEBRERO 2016 SE APROBO ESTRUCTURA COMPLETA menos 1 ejecutivo por un coordinador.</t>
        </r>
      </text>
    </comment>
    <comment ref="D59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FEBRERO 2016 SE APROBO ESTRUCTURA COMPLETA menos 1 ejecutivo por un coordinador.</t>
        </r>
      </text>
    </comment>
    <comment ref="O5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
A PARTIR DEL FEBRERO 2016 SE APROBO ESTRUCTURA COMPLETA menos 1 ejecutivo por un coordinador.</t>
        </r>
      </text>
    </comment>
    <comment ref="Q59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FEBRERO 2016 SE APROBO ESTRUCTURA COMPLETA menos 1 ejecutivo por un coordinador.</t>
        </r>
      </text>
    </comment>
    <comment ref="B60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del 1-11-2013 se cambió la estructura de Ofic. de balance a Ejec. de Negocios Dual, será Yajad Saled</t>
        </r>
      </text>
    </comment>
    <comment ref="K60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Un cajero Yajad Saleh se está entrenando como Ejec. de Negoc. Dual.  La estructura se cambió a partir del 1-11-2013 de Ofic. De balance a Ejecutivo de Negocios Dual</t>
        </r>
      </text>
    </comment>
    <comment ref="O60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del 1-11-2013 se cambió la estructura de Ofic. de balance a Ejec. de Negocios Dual, será Yajad Saled</t>
        </r>
      </text>
    </comment>
    <comment ref="X60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Un cajero Yajad Saleh se está entrenando como Ejec. de Negoc. Dual.  La estructura se cambió a partir del 1-11-2013 de Ofic. De balance a Ejecutivo de Negocios Dual</t>
        </r>
      </text>
    </comment>
    <comment ref="B61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Dual
APROBADO FEBRERO 2018 POR MUDANZA 1 EJECUTIVO DE NEGOCIO</t>
        </r>
      </text>
    </comment>
    <comment ref="C61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APROBADO FEBRERO 2018 POR MUDANZA 2 CAJEROS</t>
        </r>
      </text>
    </comment>
    <comment ref="D61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de estructura se eliminó 1 Coordinador y se aumentó 1 Oficial
APROBADO FEBRERO 2018 POR MUDANZA 1 COORDINADOR</t>
        </r>
      </text>
    </comment>
    <comment ref="F61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APROBADO FEBRERO 2018 FUERA DE PRESUPUESTO</t>
        </r>
      </text>
    </comment>
    <comment ref="G61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de estructura se aumentó 1 Oficial y se disminuyó 1 Coordinador</t>
        </r>
      </text>
    </comment>
    <comment ref="O61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Dual
APROBADO FEBRERO 2018 POR MUDANZA 1 EJECUTIVO DE NEGOCIO</t>
        </r>
      </text>
    </comment>
    <comment ref="P61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APROBADO FEBRERO 2018 POR MUDANZA 2 CAJEROS</t>
        </r>
      </text>
    </comment>
    <comment ref="Q61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de estructura se eliminó 1 Coordinador y se aumentó 1 Oficial
APROBADO FEBRERO 2018 POR MUDANZA 1 COORDINADOR</t>
        </r>
      </text>
    </comment>
    <comment ref="S61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APROBADO FEBRERO 2018 FUERA DE PRESUPUESTO</t>
        </r>
      </text>
    </comment>
    <comment ref="T61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de estructura se aumentó 1 Oficial y se disminuyó 1 Coordinador</t>
        </r>
      </text>
    </comment>
    <comment ref="B62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aprobó 1 Ejec. de Negocios en el 2012
Aprobado 2015  1 Ejecutivo de Negocio.
Aprobado 2017
2 ejecutivo de negocio por remodelación                  </t>
        </r>
        <r>
          <rPr>
            <b/>
            <sz val="7"/>
            <color indexed="81"/>
            <rFont val="Tahoma"/>
            <family val="2"/>
          </rPr>
          <t>( NO SE HIZO LA REMODELACIÓN) SE PASO LOS APROBADOS 1 SE DEJO EN VISTA ALEGRE Y EL OTRO PASO A CHORRERA PARQUE 10 NOV POR RECLASIFICACIONES DE LOS OFICINISTA DE BALANCE EN EL 2017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62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1 en el 2014
Aprobado 2017
1 cajero por remodelación</t>
        </r>
      </text>
    </comment>
    <comment ref="K62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SE ELIMINO EL CARGO -1 OFICINISTA DE BALANCE ENERO 2018</t>
        </r>
      </text>
    </comment>
    <comment ref="O62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aprobó 1 Ejec. de Negocios en el 2012
Aprobado 2015  1 Ejecutivo de Negocio.
Aprobado 2017
2 ejecutivo de negocio por remodelación                  </t>
        </r>
        <r>
          <rPr>
            <b/>
            <sz val="7"/>
            <color indexed="81"/>
            <rFont val="Tahoma"/>
            <family val="2"/>
          </rPr>
          <t>( NO SE HIZO LA REMODELACIÓN) SE PASO LOS APROBADOS 1 SE DEJO EN VISTA ALEGRE Y EL OTRO PASO A CHORRERA PARQUE 10 NOV POR RECLASIFICACIONES DE LOS OFICINISTA DE BALANCE EN EL 2017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P62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1 en el 2014
Aprobado 2017
1 cajero por remodelación</t>
        </r>
      </text>
    </comment>
    <comment ref="X62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SE ELIMINO EL CARGO -1 OFICINISTA DE BALANCE ENERO 2018</t>
        </r>
      </text>
    </comment>
    <comment ref="B63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aprobó 1 adicional en el 2012 por  remodelación. A partir del 1-11-13 se cambió la estrucura de Ejec. de Negoc. Dual a Ofic. De balance ya que Didio Moreno se quedó permanente en ésta suc. (Pertenecía a Chorrera)
FTE´s 2016 se  aprobó 2 ejecutivos de negocio por Volumen transaccional / remodelación.
</t>
        </r>
        <r>
          <rPr>
            <b/>
            <sz val="7"/>
            <color indexed="81"/>
            <rFont val="Tahoma"/>
            <family val="2"/>
          </rPr>
          <t>SE PASO 1 APROBADO DE VSITA ALEGRE 2017   A CHORRERA PARQUE 10 NOV POR RECLASIFICACIONES DE LOS OFICINISTA DE BALANCE EN EL 2017</t>
        </r>
      </text>
    </comment>
    <comment ref="C63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2013, por remodelación.
Se aprobó 1 en el 2014 por autobanco.
Se aprobó 1 en el 2014.</t>
        </r>
      </text>
    </comment>
    <comment ref="F63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aprobaron fuera de presupuesto en noviembre de 2013, 2 Ejecutivos de Servios por remodelación </t>
        </r>
      </text>
    </comment>
    <comment ref="G63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aprobó 1 adicional en el 2012 sujeto a remodelación</t>
        </r>
      </text>
    </comment>
    <comment ref="K63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O63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aprobó 1 adicional en el 2012 por  remodelación. A partir del 1-11-13 se cambió la estrucura de Ejec. de Negoc. Dual a Ofic. De balance ya que Didio Moreno se quedó permanente en ésta suc. (Pertenecía a Chorrera)
FTE´s 2016 se  aprobó 2 ejecutivos de negocio por Volumen transaccional / remodelación.
</t>
        </r>
        <r>
          <rPr>
            <b/>
            <sz val="7"/>
            <color indexed="81"/>
            <rFont val="Tahoma"/>
            <family val="2"/>
          </rPr>
          <t>SE PASO 1 APROBADO DE VSITA ALEGRE 2017   A CHORRERA PARQUE 10 NOV POR RECLASIFICACIONES DE LOS OFICINISTA DE BALANCE EN EL 2017</t>
        </r>
      </text>
    </comment>
    <comment ref="P63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2013, por remodelación.
Se aprobó 1 en el 2014 por autobanco.
Se aprobó 1 en el 2014.</t>
        </r>
      </text>
    </comment>
    <comment ref="S63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aprobaron fuera de presupuesto en noviembre de 2013, 2 Ejecutivos de Servios por remodelación </t>
        </r>
      </text>
    </comment>
    <comment ref="T63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aprobó 1 adicional en el 2012 sujeto a remodelación</t>
        </r>
      </text>
    </comment>
    <comment ref="X63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B6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ejecutivo de negocio por crecimiento transacciona</t>
        </r>
      </text>
    </comment>
    <comment ref="K6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O6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ejecutivo de negocio por crecimiento transaccional</t>
        </r>
      </text>
    </comment>
    <comment ref="X6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B65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dual. A partir del 1 de octubre de 2013 se adicionó 1 Ejec. de Servicio y se disminuyó 1 Ejec. de Negoc.
A partir del 19 de enero 2015 se disminuyo 1 Ejecutivo de Negocio
2017
se libera 2 ejecutivo de negocio para aprobados 2017</t>
        </r>
      </text>
    </comment>
    <comment ref="D65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libera 1 coordinador de plataforma para aprobados 2017</t>
        </r>
      </text>
    </comment>
    <comment ref="F65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del 1 de octubre de 2013 se adicionó 1 Ejec. de Servicio y se disminuyó 1 Ejec. de Negoc.</t>
        </r>
      </text>
    </comment>
    <comment ref="O65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dual. A partir del 1 de octubre de 2013 se adicionó 1 Ejec. de Servicio y se disminuyó 1 Ejec. de Negoc.
A partir del 19 de enero 2015 se disminuyo 1 Ejecutivo de Negocio
2017
se libera 2 ejecutivo de negocio para aprobados 2017</t>
        </r>
      </text>
    </comment>
    <comment ref="Q65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libera 1 coordinador de plataforma para aprobados 2017</t>
        </r>
      </text>
    </comment>
    <comment ref="S65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del 1 de octubre de 2013 se adicionó 1 Ejec. de Servicio y se disminuyó 1 Ejec. de Negoc.</t>
        </r>
      </text>
    </comment>
    <comment ref="B66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Dual
A partir del 19 de enero 2015 se aumento 1 Ejecutivo de Negocio</t>
        </r>
      </text>
    </comment>
    <comment ref="C66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</t>
        </r>
      </text>
    </comment>
    <comment ref="O66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Dual
A partir del 19 de enero 2015 se aumento 1 Ejecutivo de Negocio</t>
        </r>
      </text>
    </comment>
    <comment ref="P66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</t>
        </r>
      </text>
    </comment>
    <comment ref="B67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para la plataforma 1  en el 2013.  Además se aprobó a partir del 1 de julio de 2013 1 Ejec. de Negoc. Para el Back Ofice.
Se aprobó 2 en el 2014  por Ampliación / Remodelación
Pasaron 3 ejecutivos de negocio a Operaciones San Mateo a partir del 02 de Noviembre 2015.</t>
        </r>
      </text>
    </comment>
    <comment ref="C67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aprobó el 15 cajero en el 2012.
se aprobó 2 en el 2014 por Ampliación / Remodelación
2 CAJEROS APROBADOS ENERO 2018 POR TRANSACCIONALIDAD</t>
        </r>
      </text>
    </comment>
    <comment ref="D6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Pasan 1 coordinador a Operaciones San Mateo a partir del 02 de Noviembre</t>
        </r>
      </text>
    </comment>
    <comment ref="J6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Pasan 1 mensajero a Operaciones San Mateo a partir del 02 de Noviembre 2015.</t>
        </r>
      </text>
    </comment>
    <comment ref="K67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pasa un Oficinista de balance a Ejecutivo de Negocio por muerte de Maribel Ortega
</t>
        </r>
        <r>
          <rPr>
            <sz val="8"/>
            <color indexed="81"/>
            <rFont val="Tahoma"/>
            <family val="2"/>
          </rPr>
          <t>SE ELIMINO EL CARGO -1 OFICINISTA DE BALANCE ENERO 2018</t>
        </r>
      </text>
    </comment>
    <comment ref="O67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para la plataforma 1  en el 2013.  Además se aprobó a partir del 1 de julio de 2013 1 Ejec. de Negoc. Para el Back Ofice.
Se aprobó 2 en el 2014  por Ampliación / Remodelación
Pasaron 3 ejecutivos de negocio a Operaciones San Mateo a partir del 02 de Noviembre 2015.</t>
        </r>
      </text>
    </comment>
    <comment ref="P67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aprobó el 15 cajero en el 2012.
se aprobó 2 en el 2014 por Ampliación / Remodelación
2 CAJEROS APROBADOS ENERO 2018 POR TRANSACCIONALIDAD</t>
        </r>
      </text>
    </comment>
    <comment ref="Q6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Pasan 1 coordinador a Operaciones San Mateo a partir del 02 de Noviembre</t>
        </r>
      </text>
    </comment>
    <comment ref="W6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Pasan 1 mensajero a Operaciones San Mateo a partir del 02 de Noviembre 2015.</t>
        </r>
      </text>
    </comment>
    <comment ref="X67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pasa un Oficinista de balance a Ejecutivo de Negocio por muerte de Maribel Ortega
</t>
        </r>
        <r>
          <rPr>
            <sz val="8"/>
            <color indexed="81"/>
            <rFont val="Tahoma"/>
            <family val="2"/>
          </rPr>
          <t>SE ELIMINO EL CARGO -1 OFICINISTA DE BALANCE ENERO 2018</t>
        </r>
      </text>
    </comment>
    <comment ref="B6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Dual.  Había 1 Ofic. De Balance y se cambió a Ejecutivo de Negoc. A partir del 1 de oct. 2013, cuando  se contrató el reemplazo por la terminación de Horacio González.
Cambio de estructura a partir del 16 enero 2015 1 ejecutivo de negocio por 1 Coordinador.
Aprobado 2017
1 ejecutivo de negocio por crecimiento transaccional</t>
        </r>
      </text>
    </comment>
    <comment ref="C6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</t>
        </r>
      </text>
    </comment>
    <comment ref="D6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de estructura se eliminó 1 Coordinador y se aumentó 1 Oficial
Cambio de estructura a partir del 16 de enero 2015 1 ejecutivo de negocio por 1 Coordinador.</t>
        </r>
      </text>
    </comment>
    <comment ref="G6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de estructura se aumentó 1 Oficial y se disminuyó 1 Coordinador</t>
        </r>
      </text>
    </comment>
    <comment ref="K6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 Había 1 Ofic. De Balance y se cambió a Ejecutivo de Negoc. A partir del 1 de oct. 2013, cuando  se contrató el reemplazo por la terminación de Horacio González.</t>
        </r>
      </text>
    </comment>
    <comment ref="O6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Dual.  Había 1 Ofic. De Balance y se cambió a Ejecutivo de Negoc. A partir del 1 de oct. 2013, cuando  se contrató el reemplazo por la terminación de Horacio González.
Cambio de estructura a partir del 16 enero 2015 1 ejecutivo de negocio por 1 Coordinador.
Aprobado 2017
1 ejecutivo de negocio por crecimiento transaccional</t>
        </r>
      </text>
    </comment>
    <comment ref="P6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</t>
        </r>
      </text>
    </comment>
    <comment ref="Q6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de estructura se eliminó 1 Coordinador y se aumentó 1 Oficial
Cambio de estructura a partir del 16 de enero 2015 1 ejecutivo de negocio por 1 Coordinador.</t>
        </r>
      </text>
    </comment>
    <comment ref="T6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de estructura se aumentó 1 Oficial y se disminuyó 1 Coordinador</t>
        </r>
      </text>
    </comment>
    <comment ref="X6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 Había 1 Ofic. De Balance y se cambió a Ejecutivo de Negoc. A partir del 1 de oct. 2013, cuando  se contrató el reemplazo por la terminación de Horacio González.</t>
        </r>
      </text>
    </comment>
    <comment ref="B6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Dual
A PARTIR DEL FEBRERO 2016 SE APROBO ESTRUCTURA COMPLETA menos 1 ejecutivo por un oficial.</t>
        </r>
      </text>
    </comment>
    <comment ref="D6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de estructura se eliminó 1 Coordinador y se aumentó 1 Oficial
En abril 2014 se cambio lo aprobado hasta que este listo un oficial.</t>
        </r>
      </text>
    </comment>
    <comment ref="G6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de estructura se aumentó 1 Oficial y se disminuyó 1 Coordinador
En abril 2014 se cambio lo aprobado hasta que este listo un oficial.
A PARTIR DEL FEBRERO 2016 SE APROBO ESTRUCTURA COMPLETA menos 1 ejecutivo por un oficial.</t>
        </r>
      </text>
    </comment>
    <comment ref="K6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mdevisuetti:
1 es Dual.  Había 1 Ofic. De Balance y se cambió a Ejecutivo de Negoc. A partir del 1 de oct. 2013, cuando  se contrató el reemplazo por la terminación de Horacio González.</t>
        </r>
      </text>
    </comment>
    <comment ref="O6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Dual
A PARTIR DEL FEBRERO 2016 SE APROBO ESTRUCTURA COMPLETA menos 1 ejecutivo por un oficial.</t>
        </r>
      </text>
    </comment>
    <comment ref="Q6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de estructura se eliminó 1 Coordinador y se aumentó 1 Oficial
En abril 2014 se cambio lo aprobado hasta que este listo un oficial.</t>
        </r>
      </text>
    </comment>
    <comment ref="T6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de estructura se aumentó 1 Oficial y se disminuyó 1 Coordinador
En abril 2014 se cambio lo aprobado hasta que este listo un oficial.
A PARTIR DEL FEBRERO 2016 SE APROBO ESTRUCTURA COMPLETA menos 1 ejecutivo por un oficial.</t>
        </r>
      </text>
    </comment>
    <comment ref="X6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mdevisuetti:
1 es Dual.  Había 1 Ofic. De Balance y se cambió a Ejecutivo de Negoc. A partir del 1 de oct. 2013, cuando  se contrató el reemplazo por la terminación de Horacio González.</t>
        </r>
      </text>
    </comment>
    <comment ref="B70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Reclasificación de Oficinista de Balance a Ejecutivo de negocios Dual a partir del 16 de julio 2016</t>
        </r>
      </text>
    </comment>
    <comment ref="O70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Reclasificación de Oficinista de Balance a Ejecutivo de negocios Dual a partir del 16 de julio 2016</t>
        </r>
      </text>
    </comment>
    <comment ref="B72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 partir del 1 de septiembre 2016 se pasa 1 ejecutivo de negocio a Santiago Interamericana.
</t>
        </r>
        <r>
          <rPr>
            <sz val="8"/>
            <color indexed="81"/>
            <rFont val="Tahoma"/>
            <family val="2"/>
          </rPr>
          <t>EN SEPTIEMBRE 2016 EL OFICINISTA DE BALANCE PASO A CAJA, SE PASO LA VACANTE A EJ DE NEGOCIO</t>
        </r>
      </text>
    </comment>
    <comment ref="C72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contrató anticipadamente 1 cajero aprobado para Santiago Interamericano, por lo que tienen 7 actualmente</t>
        </r>
      </text>
    </comment>
    <comment ref="K72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EN SEPTIEMBRE 2016 EL OFICINISTA DE BALANCE PASO A CAJA, SE PASO LA VACANTE A EJ DE NEGOCIO</t>
        </r>
      </text>
    </comment>
    <comment ref="O72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 partir del 1 de septiembre 2016 se pasa 1 ejecutivo de negocio a Santiago Interamericana.
</t>
        </r>
        <r>
          <rPr>
            <sz val="8"/>
            <color indexed="81"/>
            <rFont val="Tahoma"/>
            <family val="2"/>
          </rPr>
          <t>EN SEPTIEMBRE 2016 EL OFICINISTA DE BALANCE PASO A CAJA, SE PASO LA VACANTE A EJ DE NEGOCIO</t>
        </r>
      </text>
    </comment>
    <comment ref="P72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contrató anticipadamente 1 cajero aprobado para Santiago Interamericano, por lo que tienen 7 actualmente</t>
        </r>
      </text>
    </comment>
    <comment ref="X72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EN SEPTIEMBRE 2016 EL OFICINISTA DE BALANCE PASO A CAJA, SE PASO LA VACANTE A EJ DE NEGOCIO</t>
        </r>
      </text>
    </comment>
    <comment ref="B73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Dual.      El lunes 22-7-2013 la señora Giselle aprobó se eliminara 1 Ejec. de Negoc. Y se adicionara el Gerente
A partir del 1 de septiembre 2016 se pasa 1 ejecutivo de negocio de Santiago a Santiago Interamericana.</t>
        </r>
      </text>
    </comment>
    <comment ref="C73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contrató a 1 de los 4 cajeros.  Está en la suc. Santiago
1 CAJERO APROBADO ENERO 2018 POR TRANSACCIONALIDAD</t>
        </r>
      </text>
    </comment>
    <comment ref="E73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El lunes 22-7-2013 la señora Giselle aprobó se eliminara 1 Ejec. de Negoc. Y se adicionara el Gerente</t>
        </r>
      </text>
    </comment>
    <comment ref="O73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Dual.      El lunes 22-7-2013 la señora Giselle aprobó se eliminara 1 Ejec. de Negoc. Y se adicionara el Gerente
A partir del 1 de septiembre 2016 se pasa 1 ejecutivo de negocio de Santiago a Santiago Interamericana.</t>
        </r>
      </text>
    </comment>
    <comment ref="P73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contrató a 1 de los 4 cajeros.  Está en la suc. Santiago
1 CAJERO APROBADO ENERO 2018 POR TRANSACCIONALIDAD</t>
        </r>
      </text>
    </comment>
    <comment ref="R73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El lunes 22-7-2013 la señora Giselle aprobó se eliminara 1 Ejec. de Negoc. Y se adicionara el Gerente</t>
        </r>
      </text>
    </comment>
    <comment ref="B74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Dual</t>
        </r>
      </text>
    </comment>
    <comment ref="C74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aprobó 1 cajero en agosto de 2011</t>
        </r>
      </text>
    </comment>
    <comment ref="O74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Dual</t>
        </r>
      </text>
    </comment>
    <comment ref="P74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aprobó 1 cajero en agosto de 2011</t>
        </r>
      </text>
    </comment>
    <comment ref="B75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Dual</t>
        </r>
      </text>
    </comment>
    <comment ref="C75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
se aprobó 1 en el 2014 por Ampliación / Remodelación
Se paso un permanente al pool vacaciones ya que se le asigno a la región de Azuero a partir de septiembre 2017</t>
        </r>
      </text>
    </comment>
    <comment ref="D75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aprobó 1 Coordinador en el 2012</t>
        </r>
      </text>
    </comment>
    <comment ref="O75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Dual</t>
        </r>
      </text>
    </comment>
    <comment ref="P75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
se aprobó 1 en el 2014 por Ampliación / Remodelación
Se paso un permanente al pool vacaciones ya que se le asigno a la región de Azuero a partir de septiembre 2017</t>
        </r>
      </text>
    </comment>
    <comment ref="Q75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aprobó 1 Coordinador en el 2012</t>
        </r>
      </text>
    </comment>
    <comment ref="B76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 EL 7-9-2012 el Sr. JRH aprobó 1 Ejec. de Negocios adicional, quedando en 5 (1 Dual), para llevar la suc. a doble turno. 1 es Dual</t>
        </r>
      </text>
    </comment>
    <comment ref="C76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aprobaron 2 cajeros en el  2012 para el MCR.  EL 7-9-2012 el Sr. JRH aprobó 1 cajero adicional, quedando en 8 (2 para MCR y 6 plataforma).  Esto para llevar la suc. a doble turno.
Cajero aprobado fuera de presupuesto a partir del 01 octubre 2014.
Se paso el aprobado de Cocle a Chitre el MCR  a partir de Septiembre 2017</t>
        </r>
      </text>
    </comment>
    <comment ref="D76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EL 7-9-2012 el Sr. JRH aprobó 1 Coordinador adicional, quedando en 2, para llevar a la suc. a doble turno.</t>
        </r>
      </text>
    </comment>
    <comment ref="F76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EL 7-9-2012 el Sr. JRH aprobó 2 Ejec. de Serviciol,  para llevar a la suc. a doble turno.</t>
        </r>
      </text>
    </comment>
    <comment ref="G76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EL 7-9-2012 el Sr. JRH aprobó 2 Oficiales adicionales, quedando en 3, para llevar a la suc. a doble turno.
Aprobado 2016 1 Oficial para el money counting</t>
        </r>
      </text>
    </comment>
    <comment ref="O76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 EL 7-9-2012 el Sr. JRH aprobó 1 Ejec. de Negocios adicional, quedando en 5 (1 Dual), para llevar la suc. a doble turno. 1 es Dual</t>
        </r>
      </text>
    </comment>
    <comment ref="P76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aprobaron 2 cajeros en el  2012 para el MCR.  EL 7-9-2012 el Sr. JRH aprobó 1 cajero adicional, quedando en 8 (2 para MCR y 6 plataforma).  Esto para llevar la suc. a doble turno.
Cajero aprobado fuera de presupuesto a partir del 01 octubre 2014.
Se paso el aprobado de Cocle a Chitre el MCR  a partir de Septiembre 2017</t>
        </r>
      </text>
    </comment>
    <comment ref="Q76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EL 7-9-2012 el Sr. JRH aprobó 1 Coordinador adicional, quedando en 2, para llevar a la suc. a doble turno.</t>
        </r>
      </text>
    </comment>
    <comment ref="S76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EL 7-9-2012 el Sr. JRH aprobó 2 Ejec. de Serviciol,  para llevar a la suc. a doble turno.</t>
        </r>
      </text>
    </comment>
    <comment ref="T76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EL 7-9-2012 el Sr. JRH aprobó 2 Oficiales adicionales, quedando en 3, para llevar a la suc. a doble turno.
Aprobado 2016 1 Oficial para el money counting</t>
        </r>
      </text>
    </comment>
    <comment ref="B7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Dual</t>
        </r>
      </text>
    </comment>
    <comment ref="C78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1 CAJERO APROBADO 2018 POR TRANSACCIONALIDAD</t>
        </r>
      </text>
    </comment>
    <comment ref="O7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Dual</t>
        </r>
      </text>
    </comment>
    <comment ref="P78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1 CAJERO APROBADO 2018 POR TRANSACCIONALIDAD</t>
        </r>
      </text>
    </comment>
  </commentList>
</comments>
</file>

<file path=xl/comments2.xml><?xml version="1.0" encoding="utf-8"?>
<comments xmlns="http://schemas.openxmlformats.org/spreadsheetml/2006/main">
  <authors>
    <author>Edna Montero</author>
    <author>mdevisuetti</author>
    <author>emontero</author>
    <author>Maribel Castillo</author>
  </authors>
  <commentList>
    <comment ref="BB2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APERTURA 02 DE MAYO</t>
        </r>
      </text>
    </comment>
    <comment ref="BG2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apertura 10 enero 2017</t>
        </r>
      </text>
    </comment>
    <comment ref="D3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
SE LE REBAJA 1 EJ A PARTIR DEL 01  MARZO 2016 SE LE ASIGNO A JUNTO AROSEMENA
</t>
        </r>
      </text>
    </comment>
    <comment ref="E3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2017
se libera 1 ejecutivo de negocio para aprobados 2017</t>
        </r>
      </text>
    </comment>
    <comment ref="F3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 agosto 2016 se pasa 1 FTE´s del Dorado para Metromall</t>
        </r>
      </text>
    </comment>
    <comment ref="G3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RECLASIFICACIÓN  A EJECUTIVO DE NEGOCIO/ CAMBIO DE ESTRUCRURA A APRTIR DEL 01 DE NOV 2016</t>
        </r>
      </text>
    </comment>
    <comment ref="H3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es DUAL</t>
        </r>
      </text>
    </comment>
    <comment ref="I3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es DUAL
Enero 2015 se le disminuyo un ejecutivo por volumen transaccional
A partir de agosto 2016 se pasa el FTE´s Ingenio para Puente Centenario</t>
        </r>
      </text>
    </comment>
    <comment ref="J3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es DUAL
1 es DUAL
2017
se libera 1 ejecutivo de negocio para aprobados 2017</t>
        </r>
      </text>
    </comment>
    <comment ref="K3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</t>
        </r>
      </text>
    </comment>
    <comment ref="L3" authorId="3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aprobó 1 Ejecutivo de Negocios en el 2012</t>
        </r>
      </text>
    </comment>
    <comment ref="O3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</t>
        </r>
      </text>
    </comment>
    <comment ref="P3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
2017
se libera 1 ejecutivo de negocio para aprobados 2017</t>
        </r>
      </text>
    </comment>
    <comment ref="Q3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cambio de estrucutura por promoción 1 ejecutivo dual</t>
        </r>
      </text>
    </comment>
    <comment ref="R3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dual.  Se aprobaron 2 en el 2013, por remodelación.
Cambio de estructura 1 Ejecujtivo por un Oficinista de Balance a partir del 10 marzo 2014.
FTE´s 2016 se  aprobó 2 ejecutivos de negocio por Volumen transaccional / remodelación.
</t>
        </r>
      </text>
    </comment>
    <comment ref="S3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ES DUAL</t>
        </r>
      </text>
    </comment>
    <comment ref="U3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aprobaron 2 en el 2013, por remodelación.
Se aprobó 2 en el 2014 por Ampliación / Remodelación</t>
        </r>
      </text>
    </comment>
    <comment ref="V3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2 en el 2014 por ampliación / remodelación
2017
se libera 1 ejecutivo de negocio para aprobados 2017</t>
        </r>
      </text>
    </comment>
    <comment ref="W3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es DUAL
2017
se libera 1 ejecutivo de negocio para aprobados 2017</t>
        </r>
      </text>
    </comment>
    <comment ref="Y3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aprobo 1 en el 2014 por ampliación / remodelación
se promociono oficinista de balance a Ejecutivo DUAL a partir del 01 septiembre 2014
</t>
        </r>
      </text>
    </comment>
    <comment ref="Z3" authorId="3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aprobó 1 Ejec. de Negoc. En el 2012</t>
        </r>
      </text>
    </comment>
    <comment ref="AA3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1 en el 2014
Se reclasifico oficinista de balance a ejecutivo dual a partir del 16 de febrero 2015</t>
        </r>
      </text>
    </comment>
    <comment ref="AB3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Dual.  Se aprobó 1 en el 2013
2016 CAMBIO DE ESTRUCURA COMPLETA -1 EJECUTIVO POR 1 COORDINADOR</t>
        </r>
      </text>
    </comment>
    <comment ref="AC3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nov. de 2013 se reclasificó el Ofic. de balance a Ejec. de Negoc. (DUAL).  Es es Dual
se le aprobó 1 en el 2014 por ampliación / remodelación
Cambio de estructura por promoción, se rebaja un ejecutivo por un oficial a partir del 01 de mayo.
Aprobado 2016 2 ejecutivo de negocio pasa a Doble turno</t>
        </r>
      </text>
    </comment>
    <comment ref="AD3" authorId="3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aprobó 1 Ejec. de Negoc. En el 2012. Se aprobó 1 en el 2013, por remodelación
1 EJECUTIVO DE NEGOCIO APROBADO 2018 POR TRANSACCIONALIDAD</t>
        </r>
      </text>
    </comment>
    <comment ref="AE3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en el 2014
1 ES DUAL
Cambio de estructura a partir a partir del 20 de julio 2015, se rebaja 1 ejecutivo de neg. por 1 Coordinador</t>
        </r>
      </text>
    </comment>
    <comment ref="AF3" authorId="3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aprobó 1 Ejec. de Negoc. en el 2012.  1 es DUAL
Cambio de estructura se 1 Ejecutivo por un Coordinador a partir del 10 marzo 2014</t>
        </r>
      </text>
    </comment>
    <comment ref="AG3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ejecutivo de negocio por crecimiento transaccional</t>
        </r>
      </text>
    </comment>
    <comment ref="AH3" authorId="3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aprobó 1 Ejec. de Negoc. En el 2012.  1 es DUAL
Cambio de estructura Enero 2015 1 Ejecutivo de Negocio, se le disminuyo al Ingenio</t>
        </r>
      </text>
    </comment>
    <comment ref="AI3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1 en el 2014</t>
        </r>
      </text>
    </comment>
    <comment ref="AJ3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2013. cambio de estructura para tener Gerente, Oficial y Coordinador. 1 es Dual
A partir de agosto 2016 se pasa 1 FTE´s del Dorado para Metromall</t>
        </r>
      </text>
    </comment>
    <comment ref="AK3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2013, por remodelación.  1 es DUAL</t>
        </r>
      </text>
    </comment>
    <comment ref="AL3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</t>
        </r>
      </text>
    </comment>
    <comment ref="AM3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nov. de 2013 se reclasificó el Ofic. de balance a Ejec. de Negoc. (DUAL).
Cambio de estructura a partir del 16 de enero 2015 </t>
        </r>
      </text>
    </comment>
    <comment ref="AN3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2013.  Se cambio la estructura en mayo de 2013.  Se aumentó un Coordinador y se disminuyó 1 Ejec. de Negocios. El 1 de agosto de 2014, se promocionó 1 cajero a Ejecutivo de Negocios Dual (Ciro se trasladó a Panamá Pacífico)</t>
        </r>
      </text>
    </comment>
    <comment ref="AO3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nov. de 2013 se reclasificó el Ofic. de balance a Ejec. de Negoc. (DUAL).  Es es Dual
SE LE REBAJA 1 EJ DE CASA MATRIZ A PARTIR DEL 01  MARZO 2016 SE LE ASIGNO A JUNTO AROSEMENA.
SE LE REBAJA EL APROBADO 2017 A AVE. CUBA A PARTIR DEL 01 DE MAYO 2017  SE LE ASIGNO A JUSTO AROSEMENA</t>
        </r>
      </text>
    </comment>
    <comment ref="AP3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eliminaron las 2 recepcionistas y se sumaron como Ejec. de Negocios.
Se aprobó 2 en el 2014 por remodelación / ampliación
2017
se libera 1 ejecutivo de negocio para aprobados 2017</t>
        </r>
      </text>
    </comment>
    <comment ref="AQ3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</t>
        </r>
      </text>
    </comment>
    <comment ref="AR3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es DUAL
A partir de agosto 2016 se pasa el FTE´s Ingenio para Puente Centenario</t>
        </r>
      </text>
    </comment>
    <comment ref="AS3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2 en el 2014 por Ampliación / Remodelación</t>
        </r>
      </text>
    </comment>
    <comment ref="AT3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01 septiembre 2014 se promociono ej de negocio DUAL
FTE´s 2016 se  aprobó 1 ejecutivos de negocio por Volumen transaccional / remodelación.</t>
        </r>
      </text>
    </comment>
    <comment ref="AU3" authorId="3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1 DUAL</t>
        </r>
      </text>
    </comment>
    <comment ref="AV3" authorId="3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1 Dual
Cambio de estrucutra a partir del 01 octubre 2014, un ejecutivo por un coordinador.</t>
        </r>
      </text>
    </comment>
    <comment ref="AW3" authorId="3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1 Dual</t>
        </r>
      </text>
    </comment>
    <comment ref="AX3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</t>
        </r>
      </text>
    </comment>
    <comment ref="BF3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Cambio de estructura completa a partir del 01 de noviembre del 2016</t>
        </r>
      </text>
    </comment>
    <comment ref="BH3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</t>
        </r>
      </text>
    </comment>
    <comment ref="BI3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
A PARTIR DEL FEBRERO 2016 SE APROBO ESTRUCTURA COMPLETA menos 1 ejecutivo por un coordinador.</t>
        </r>
      </text>
    </comment>
    <comment ref="BJ3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del 1-11-2013 se cambió la estructura de Ofic. de balance a Ejec. de Negocios Dual, será Yajad Saled</t>
        </r>
      </text>
    </comment>
    <comment ref="BK3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Dual
APROBADO FEBRERO 2018 POR MUDANZA 1 EJECUTIVO DE NEGOCIO</t>
        </r>
      </text>
    </comment>
    <comment ref="BL3" authorId="3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aprobó 1 Ejec. de Negocios en el 2012
Aprobado 2015  1 Ejecutivo de Negocio.
Aprobado 2017
2 ejecutivo de negocio por remodelación                  </t>
        </r>
        <r>
          <rPr>
            <b/>
            <sz val="7"/>
            <color indexed="81"/>
            <rFont val="Tahoma"/>
            <family val="2"/>
          </rPr>
          <t>( NO SE HIZO LA REMODELACIÓN) SE PASO LOS APROBADOS 1 SE DEJO EN VISTA ALEGRE Y EL OTRO PASO A CHORRERA PARQUE 10 NOV POR RECLASIFICACIONES DE LOS OFICINISTA DE BALANCE EN EL 2017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BM3" authorId="3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aprobó 1 adicional en el 2012 por  remodelación. A partir del 1-11-13 se cambió la estrucura de Ejec. de Negoc. Dual a Ofic. De balance ya que Didio Moreno se quedó permanente en ésta suc. (Pertenecía a Chorrera)
FTE´s 2016 se  aprobó 2 ejecutivos de negocio por Volumen transaccional / remodelación.
</t>
        </r>
        <r>
          <rPr>
            <b/>
            <sz val="7"/>
            <color indexed="81"/>
            <rFont val="Tahoma"/>
            <family val="2"/>
          </rPr>
          <t>SE PASO 1 APROBADO DE VSITA ALEGRE 2017   A CHORRERA PARQUE 10 NOV POR RECLASIFICACIONES DE LOS OFICINISTA DE BALANCE EN EL 2017</t>
        </r>
      </text>
    </comment>
    <comment ref="BN3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ejecutivo de negocio por crecimiento transacciona</t>
        </r>
      </text>
    </comment>
    <comment ref="BO3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dual. A partir del 1 de octubre de 2013 se adicionó 1 Ejec. de Servicio y se disminuyó 1 Ejec. de Negoc.
A partir del 19 de enero 2015 se disminuyo 1 Ejecutivo de Negocio
2017
se libera 2 ejecutivo de negocio para aprobados 2017</t>
        </r>
      </text>
    </comment>
    <comment ref="BP3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Dual
A partir del 19 de enero 2015 se aumento 1 Ejecutivo de Negocio</t>
        </r>
      </text>
    </comment>
    <comment ref="BQ3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para la plataforma 1  en el 2013.  Además se aprobó a partir del 1 de julio de 2013 1 Ejec. de Negoc. Para el Back Ofice.
Se aprobó 2 en el 2014  por Ampliación / Remodelación
Pasaron 3 ejecutivos de negocio a Operaciones San Mateo a partir del 02 de Noviembre 2015.</t>
        </r>
      </text>
    </comment>
    <comment ref="BR3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Dual.  Había 1 Ofic. De Balance y se cambió a Ejecutivo de Negoc. A partir del 1 de oct. 2013, cuando  se contrató el reemplazo por la terminación de Horacio González.
Cambio de estructura a partir del 16 enero 2015 1 ejecutivo de negocio por 1 Coordinador.
Aprobado 2017
1 ejecutivo de negocio por crecimiento transaccional</t>
        </r>
      </text>
    </comment>
    <comment ref="BS3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Dual
A PARTIR DEL FEBRERO 2016 SE APROBO ESTRUCTURA COMPLETA menos 1 ejecutivo por un oficial.</t>
        </r>
      </text>
    </comment>
    <comment ref="BT3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Reclasificación de Oficinista de Balance a Ejecutivo de negocios Dual a partir del 16 de julio 2016</t>
        </r>
      </text>
    </comment>
    <comment ref="BV3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 partir del 1 de septiembre 2016 se pasa 1 ejecutivo de negocio a Santiago Interamericana.
</t>
        </r>
        <r>
          <rPr>
            <sz val="8"/>
            <color indexed="81"/>
            <rFont val="Tahoma"/>
            <family val="2"/>
          </rPr>
          <t>EN SEPTIEMBRE 2016 EL OFICINISTA DE BALANCE PASO A CAJA, SE PASO LA VACANTE A EJ DE NEGOCIO</t>
        </r>
      </text>
    </comment>
    <comment ref="BW3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Dual.      El lunes 22-7-2013 la señora Giselle aprobó se eliminara 1 Ejec. de Negoc. Y se adicionara el Gerente
A partir del 1 de septiembre 2016 se pasa 1 ejecutivo de negocio de Santiago a Santiago Interamericana.</t>
        </r>
      </text>
    </comment>
    <comment ref="BX3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Dual</t>
        </r>
      </text>
    </comment>
    <comment ref="BY3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Dual</t>
        </r>
      </text>
    </comment>
    <comment ref="BZ3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 EL 7-9-2012 el Sr. JRH aprobó 1 Ejec. de Negocios adicional, quedando en 5 (1 Dual), para llevar la suc. a doble turno. 1 es Dual</t>
        </r>
      </text>
    </comment>
    <comment ref="CB3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Dual</t>
        </r>
      </text>
    </comment>
    <comment ref="CE3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pool Ejecutivo de Negocio aprobado 2015
Reclasificaciones de 6 ejecutivos en mayo 2015, se resta del pool ejecutivo vacaciones y se suma a coordinador pool vacaciones.
Reclasificación de 3 ejecutivos en julio 2015, se resta del pool ej vacaciones y se le suma a coord pool vacaciones.
</t>
        </r>
        <r>
          <rPr>
            <sz val="8"/>
            <color indexed="81"/>
            <rFont val="Tahoma"/>
            <family val="2"/>
          </rPr>
          <t>2 POOL APROBADOS 2018 EJECUTIVOS DE NEGOCIOS PARA CUBRIR VACACIONES.
ENERO 2018 SE AJUSTO EL POOL EJECUTIVOS DE NEGOCIOS LA CANTIDAD PARA CUBRIR POOL VACACIONES (13) POOL INCAPACIDAD (12)</t>
        </r>
      </text>
    </comment>
    <comment ref="CF3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pool Ejecutivo de Negocio aprobado 2015</t>
        </r>
      </text>
    </comment>
    <comment ref="CI3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CAMBIO CORREO 11 DE JUNIO 2015 (IXCHELL) se pasó el cajero del pool inc aprobado 2015 a ejecutivo pool vacaciones.</t>
        </r>
      </text>
    </comment>
    <comment ref="CM3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ejecutivo de negocio pool vacaciones</t>
        </r>
      </text>
    </comment>
    <comment ref="CQ3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APROBADO 2018 1 EJECUTIVO DE NEGOCIO PARA CUBRIR VACACIONES</t>
        </r>
      </text>
    </comment>
    <comment ref="CY3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Reemp. Vacaciones en Penonomé y Aguadulce.  Permanece en Penonomé cuando está liberado </t>
        </r>
      </text>
    </comment>
    <comment ref="CZ3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ejecutivo de negocio pool incapacidad</t>
        </r>
      </text>
    </comment>
    <comment ref="F4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 partir del 01 de octubre 2016, se pasa un Fte´s caja Dorado para Metromall
2017
se libera 2 cajero para aprobados 2017</t>
        </r>
      </text>
    </comment>
    <comment ref="L4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1 CAJERO APROBADO FUERA DE PRESUPUESTO SEPTIEMBRE 2017</t>
        </r>
      </text>
    </comment>
    <comment ref="M4" authorId="3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</t>
        </r>
        <r>
          <rPr>
            <sz val="10"/>
            <color indexed="81"/>
            <rFont val="Tahoma"/>
            <family val="2"/>
          </rPr>
          <t xml:space="preserve">e le aprobó el 11 cajero en el 2012.
</t>
        </r>
        <r>
          <rPr>
            <sz val="8"/>
            <color indexed="81"/>
            <rFont val="Tahoma"/>
            <family val="2"/>
          </rPr>
          <t>1 CAJERO APROBADO ENERO 2018 POR TRANSECCIONALIDAD</t>
        </r>
      </text>
    </comment>
    <comment ref="P4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2017
se libera 1 cajero para aprobados 2017</t>
        </r>
      </text>
    </comment>
    <comment ref="Q4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1 CAJERO  APROBADO ENERO 2018 POR TRANSACCIONALIDAD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S4" authorId="3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el 5to cajero se aprobó en el 2012</t>
        </r>
      </text>
    </comment>
    <comment ref="W4" authorId="3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aprobó el 6to cajero en el 2012</t>
        </r>
      </text>
    </comment>
    <comment ref="X4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de los cajeros es de la Embajada (lunes, miércoles y viernes).  El resto de los días el cajero está en la Suc. Albrook</t>
        </r>
      </text>
    </comment>
    <comment ref="Z4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5 cajeros aprobados 2015
Se le disminuyo 2 cajeros aprobados 2015 y se paso a ejecutivos de servicio Vía Simón Bolivar (correo de Ixchell 05 marzo 2015) 
Septiembre 2015 se le dio 1 cajero a Albrook Mall/ Costa del Este queda con 11 cajeros aprobados.</t>
        </r>
      </text>
    </comment>
    <comment ref="AA4" authorId="3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con la mudanza en noviembre de 2012, se eliminaría 1 Cajero, pero lamentablemente la sucursal no logró poder trabajar con 5 cajeros
1 CAJERO APROBADO ENERO 2018 POR TRANSACCIONALIDAD</t>
        </r>
      </text>
    </comment>
    <comment ref="AC4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Aprobado 2016 2 cajero pasa a Doble turno</t>
        </r>
      </text>
    </comment>
    <comment ref="AD4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cajero por remodelación
</t>
        </r>
        <r>
          <rPr>
            <sz val="8"/>
            <color indexed="81"/>
            <rFont val="Tahoma"/>
            <family val="2"/>
          </rPr>
          <t>1 CAJERO APROBADO 2018 POR TRANSACCIONALIDAD</t>
        </r>
      </text>
    </comment>
    <comment ref="AE4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1 en el 2014</t>
        </r>
      </text>
    </comment>
    <comment ref="AF4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3 Aprobados por mudanza</t>
        </r>
      </text>
    </comment>
    <comment ref="AI4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</t>
        </r>
      </text>
    </comment>
    <comment ref="AJ4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 partir del 01 de octubre 2016, se pasa un Fte´s caja Dorado para Metromall</t>
        </r>
      </text>
    </comment>
    <comment ref="AL4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2013, por remodelación</t>
        </r>
      </text>
    </comment>
    <comment ref="AN4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</t>
        </r>
      </text>
    </comment>
    <comment ref="AR4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2 en el 2014 por Remodelación / Ampliación
</t>
        </r>
        <r>
          <rPr>
            <sz val="8"/>
            <color indexed="81"/>
            <rFont val="Tahoma"/>
            <family val="2"/>
          </rPr>
          <t>1 CAJERO APROBADO ENERO 2018 POR TRANSACCIONALIDAD</t>
        </r>
      </text>
    </comment>
    <comment ref="AS4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Septiembre 2015 se le aprobó 1 cajero a Albrook Mall/ Costa del Este queda con 11 cajeros aprobados.</t>
        </r>
      </text>
    </comment>
    <comment ref="AT4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1 en el 2014</t>
        </r>
      </text>
    </comment>
    <comment ref="AU4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2017
se libera 1 cajero para aprobados 2017</t>
        </r>
      </text>
    </comment>
    <comment ref="AW4" authorId="3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1 de los 4 es para el Autobanco
Aprobado 2015 1 cajero</t>
        </r>
      </text>
    </comment>
    <comment ref="BA4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LE ASIGNO UN CAJERO MAS RETANDO AL FTE´s DEL POOL</t>
        </r>
      </text>
    </comment>
    <comment ref="BC4" authorId="0" shapeId="0">
      <text>
        <r>
          <rPr>
            <b/>
            <sz val="9"/>
            <color indexed="81"/>
            <rFont val="Tahoma"/>
            <charset val="1"/>
          </rPr>
          <t xml:space="preserve">Edna Montero:
</t>
        </r>
        <r>
          <rPr>
            <sz val="8"/>
            <color indexed="81"/>
            <rFont val="Tahoma"/>
            <family val="2"/>
          </rPr>
          <t>SE LE ASIGNO 1 CAJERO DE LOS 5 APROBADOS</t>
        </r>
      </text>
    </comment>
    <comment ref="BK4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APROBADO FEBRERO 2018 POR MUDANZA 2 CAJEROS</t>
        </r>
      </text>
    </comment>
    <comment ref="BL4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1 en el 2014
Aprobado 2017
1 cajero por remodelación</t>
        </r>
      </text>
    </comment>
    <comment ref="BM4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2013, por remodelación.
Se aprobó 1 en el 2014 por autobanco.
Se aprobó 1 en el 2014.</t>
        </r>
      </text>
    </comment>
    <comment ref="BP4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</t>
        </r>
      </text>
    </comment>
    <comment ref="BQ4" authorId="3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aprobó el 15 cajero en el 2012.
se aprobó 2 en el 2014 por Ampliación / Remodelación
2 CAJEROS APROBADOS ENERO 2018 POR TRANSACCIONALIDAD</t>
        </r>
      </text>
    </comment>
    <comment ref="BR4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</t>
        </r>
      </text>
    </comment>
    <comment ref="BV4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contrató anticipadamente 1 cajero aprobado para Santiago Interamericano, por lo que tienen 7 actualmente</t>
        </r>
      </text>
    </comment>
    <comment ref="BW4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contrató a 1 de los 4 cajeros.  Está en la suc. Santiago
1 CAJERO APROBADO ENERO 2018 POR TRANSACCIONALIDAD</t>
        </r>
      </text>
    </comment>
    <comment ref="BX4" authorId="3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aprobó 1 cajero en agosto de 2011</t>
        </r>
      </text>
    </comment>
    <comment ref="BY4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
se aprobó 1 en el 2014 por Ampliación / Remodelación
Se paso un permanente al pool vacaciones ya que se le asigno a la región de Azuero a partir de septiembre 2017</t>
        </r>
      </text>
    </comment>
    <comment ref="BZ4" authorId="3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aprobaron 2 cajeros en el  2012 para el MCR.  EL 7-9-2012 el Sr. JRH aprobó 1 cajero adicional, quedando en 8 (2 para MCR y 6 plataforma).  Esto para llevar la suc. a doble turno.
Cajero aprobado fuera de presupuesto a partir del 01 octubre 2014.
Se paso el aprobado de Cocle a Chitre el MCR  a partir de Septiembre 2017</t>
        </r>
      </text>
    </comment>
    <comment ref="CB4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1 CAJERO APROBADO 2018 POR TRANSACCIONALIDAD</t>
        </r>
      </text>
    </comment>
    <comment ref="CE4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Aprobados 2017
1 cajero pool vacaciones
</t>
        </r>
        <r>
          <rPr>
            <sz val="8"/>
            <color indexed="81"/>
            <rFont val="Tahoma"/>
            <family val="2"/>
          </rPr>
          <t>APROBADO 2018 1 CAJERO PARA CUBRIR VACACIONES
Diciembre 2018 pasamos 3 cajeros pool incapacidad a pool vacaciones.</t>
        </r>
      </text>
    </comment>
    <comment ref="CF4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En el 2013 se aprobaron 3 cajeros iban a ser 4  pero se tomó 1 para Multiplaza ya que se le había eliminado 1 por mudanza y por la transaccionalidad de la suc. No se logró
9 cajeros pool aprobados 2015
2016 SE LE RESTO UN FTE´s Y SE LE ASIGNO A AUTO BANCO SAN FRANCISCO.
Aprobado 2017
3 cajeros pool incapacidad
Diciembre 2018 pasamos 3 cajeros pool incapacidad a pool vacaciones.</t>
        </r>
      </text>
    </comment>
    <comment ref="CI4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1 en el 2014
</t>
        </r>
        <r>
          <rPr>
            <sz val="8"/>
            <color indexed="81"/>
            <rFont val="Tahoma"/>
            <family val="2"/>
          </rPr>
          <t>APROBADO 2018 1 CAJERO PARA CUBRIR VACACIONES</t>
        </r>
      </text>
    </comment>
    <comment ref="CJ4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comparte entre Chorrera (viernes, sábado y lunes)Vista Alegre (martes, miércoles y jueves)
1 cajaro del pool aprobado 2015</t>
        </r>
      </text>
    </comment>
    <comment ref="CQ4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2 David y 1 David Terronal. El de David Terronal reemplaza allí, en Concepción y Boquete</t>
        </r>
      </text>
    </comment>
    <comment ref="CR4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cajero del pool aprobado 2015</t>
        </r>
      </text>
    </comment>
    <comment ref="CV4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2016 1 cajero pool.</t>
        </r>
      </text>
    </comment>
    <comment ref="CY4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2016 1 cajero pool
se paso 1 permanente de aguadulce al pool a partir del septiembre 2017/ el aprobado del pool paso a azuero al MCR</t>
        </r>
      </text>
    </comment>
    <comment ref="DC4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cajero pool vacaciones</t>
        </r>
      </text>
    </comment>
    <comment ref="DD4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2016 1 cajero pool</t>
        </r>
      </text>
    </comment>
    <comment ref="G5" authorId="1" shapeId="0">
      <text>
        <r>
          <rPr>
            <b/>
            <sz val="8"/>
            <color indexed="81"/>
            <rFont val="Tahoma"/>
            <family val="2"/>
          </rPr>
          <t>mdevisuetti:
Por cambio de estructura se le disminuyó 1 Coordinador y se aumentó 1 Oficial</t>
        </r>
      </text>
    </comment>
    <comment ref="AB5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2016 CAMBIO DE ESTRUCURA COMPLETA -1 EJECUTIVO POR 1 COORDINADOR</t>
        </r>
      </text>
    </comment>
    <comment ref="AC5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Aprobado 2016 1coordinador pasa a Doble turno</t>
        </r>
      </text>
    </comment>
    <comment ref="AE5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del 1 de octubre de 2013, se cambió la estructura de la sucursal se eliminó el Coordinador y se adicionó 1 Oficial
Cambio de estructura a partir a partir del 20 de julio 2015, se rebaja 1 ejecutivo de neg. por 1 Coordinador</t>
        </r>
      </text>
    </comment>
    <comment ref="AF5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Cambio de estructura 1 Coordinador a partir del 10 marzo 2014</t>
        </r>
      </text>
    </comment>
    <comment ref="AJ5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cambio de estructura</t>
        </r>
      </text>
    </comment>
    <comment ref="AN5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cambio la estructura en mayo de 2013.  Se aumentó un Coordinador y se disminuyó 1 Ejec. de Negocios</t>
        </r>
      </text>
    </comment>
    <comment ref="AS5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 A partir del 1 de julio de 2013 se cambió la estructura se eliminó 1 Ejec. de Negoc. Y se aumentó 1 Coordinador.
Se aprobó 1 en el 2014 por ampliación / remodelación</t>
        </r>
      </text>
    </comment>
    <comment ref="AV5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Cambio de estructura a partir del 01 de octubre 2014.</t>
        </r>
      </text>
    </comment>
    <comment ref="AX5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Cambio de estructura a partir del 01 de abril 1 ejecutivo por 1 coordinador</t>
        </r>
      </text>
    </comment>
    <comment ref="BF5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Cambio de estructura completa a partir del 01 de noviembre del 2016</t>
        </r>
      </text>
    </comment>
    <comment ref="BI5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FEBRERO 2016 SE APROBO ESTRUCTURA COMPLETA menos 1 ejecutivo por un coordinador.</t>
        </r>
      </text>
    </comment>
    <comment ref="BK5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de estructura se eliminó 1 Coordinador y se aumentó 1 Oficial
APROBADO FEBRERO 2018 POR MUDANZA 1 COORDINADOR</t>
        </r>
      </text>
    </comment>
    <comment ref="BO5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libera 1 coordinador de plataforma para aprobados 2017</t>
        </r>
      </text>
    </comment>
    <comment ref="BQ5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Pasan 1 coordinador a Operaciones San Mateo a partir del 02 de Noviembre</t>
        </r>
      </text>
    </comment>
    <comment ref="BR5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de estructura se eliminó 1 Coordinador y se aumentó 1 Oficial
Cambio de estructura a partir del 16 de enero 2015 1 ejecutivo de negocio por 1 Coordinador.</t>
        </r>
      </text>
    </comment>
    <comment ref="BS5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de estructura se eliminó 1 Coordinador y se aumentó 1 Oficial
En abril 2014 se cambio lo aprobado hasta que este listo un oficial.</t>
        </r>
      </text>
    </comment>
    <comment ref="BY5" authorId="3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aprobó 1 Coordinador en el 2012</t>
        </r>
      </text>
    </comment>
    <comment ref="BZ5" authorId="3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EL 7-9-2012 el Sr. JRH aprobó 1 Coordinador adicional, quedando en 2, para llevar a la suc. a doble turno.</t>
        </r>
      </text>
    </comment>
    <comment ref="CE5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devolvierón 2 prestado a Fidelización en el 2014
Reclasificaciones de 6 ejecutivos en mayo 2015, se resta del pool ejecutivo vacaciones y se suma a coordinador pool vacaciones.
Reclasificación de 3 ejecutivos en julio 2015, se resta del pool ej vacaciones y se le suma a coord pool vacaciones.</t>
        </r>
      </text>
    </comment>
    <comment ref="CF5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2 coordinador de plataforma pool incapacidad</t>
        </r>
      </text>
    </comment>
    <comment ref="CI5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Coordinador del pool aprobado 2015</t>
        </r>
      </text>
    </comment>
    <comment ref="CJ5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1 en el 2014
</t>
        </r>
      </text>
    </comment>
    <comment ref="CN5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coordinador de plataforma  pool incapacidad</t>
        </r>
      </text>
    </comment>
    <comment ref="CR5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Coordinador del pool aprobado 2015</t>
        </r>
      </text>
    </comment>
    <comment ref="CU5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1 en el 2014</t>
        </r>
      </text>
    </comment>
    <comment ref="CV5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2016 1 coordinador pool.</t>
        </r>
      </text>
    </comment>
    <comment ref="DC5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2016 1 coordinador pool.</t>
        </r>
      </text>
    </comment>
    <comment ref="BW6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El lunes 22-7-2013 la señora Giselle aprobó se eliminara 1 Ejec. de Negoc. Y se adicionara el Gerente</t>
        </r>
      </text>
    </comment>
    <comment ref="CE6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paso 1 pool de gerente para Ofial pool a partir de octubre 2015</t>
        </r>
      </text>
    </comment>
    <comment ref="AC7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 
2 ejecutivo de servicio</t>
        </r>
      </text>
    </comment>
    <comment ref="AH7" authorId="3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eliminó 1 Ejec. de Serv.</t>
        </r>
      </text>
    </comment>
    <comment ref="AI7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Aprobado fuera de presupuesto 1 ejecitivo de servicio a partir del 01 de mayo 2016</t>
        </r>
      </text>
    </comment>
    <comment ref="AJ7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ejecutivo de servico</t>
        </r>
      </text>
    </comment>
    <comment ref="AN7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le aprobo 2 ejecutivo de servicio, se le resto 2 cajeros a Costa del Este ( correo enviado por Ixchell el 05 marzo 2015)
</t>
        </r>
      </text>
    </comment>
    <comment ref="AS7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2 en el 2014 por ampliación / remodelación</t>
        </r>
      </text>
    </comment>
    <comment ref="AT7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ejecutivo de servico</t>
        </r>
      </text>
    </comment>
    <comment ref="AW7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ejecutivo de servico</t>
        </r>
      </text>
    </comment>
    <comment ref="BB7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1 ASISTENTE DE SERVICIO APROBADO 2018 POR TRANSACCIONALIDA.</t>
        </r>
      </text>
    </comment>
    <comment ref="BK7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APROBADO FEBRERO 2018 FUERA DE PRESUPUESTO</t>
        </r>
      </text>
    </comment>
    <comment ref="BM7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aprobaron fuera de presupuesto en noviembre de 2013, 2 Ejecutivos de Servios por remodelación </t>
        </r>
      </text>
    </comment>
    <comment ref="BO7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del 1 de octubre de 2013 se adicionó 1 Ejec. de Servicio y se disminuyó 1 Ejec. de Negoc.</t>
        </r>
      </text>
    </comment>
    <comment ref="BZ7" authorId="3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EL 7-9-2012 el Sr. JRH aprobó 2 Ejec. de Serviciol,  para llevar a la suc. a doble turno.</t>
        </r>
      </text>
    </comment>
    <comment ref="CE7" authorId="0" shapeId="0">
      <text>
        <r>
          <rPr>
            <b/>
            <sz val="9"/>
            <color indexed="81"/>
            <rFont val="Tahoma"/>
            <family val="2"/>
          </rPr>
          <t xml:space="preserve">Edna Montero:
</t>
        </r>
        <r>
          <rPr>
            <sz val="9"/>
            <color indexed="81"/>
            <rFont val="Tahoma"/>
            <family val="2"/>
          </rPr>
          <t>Se paso un ejecutivo de servico aprobado 2017 de Justo Arosemena al pool, en espera de asiganar a una sucursal mientras se vea el modelo de las aprobadas 2017</t>
        </r>
      </text>
    </comment>
    <comment ref="CF7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en el 2013 1 Ejec. de Servicio</t>
        </r>
      </text>
    </comment>
    <comment ref="D8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le disminuyó 1 Oficial en el 2012</t>
        </r>
      </text>
    </comment>
    <comment ref="G8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se estructura se aumentó 1 Oficial y se disminuyó 1 Coordinador</t>
        </r>
      </text>
    </comment>
    <comment ref="AA8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 1 oficial a partir del 01 de abril 2014 por ampliación / remodelación</t>
        </r>
      </text>
    </comment>
    <comment ref="AC8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Cambio de estructura por promoción, se rebaja un ejecutivo por un oficial a partir del 01 de mayo.</t>
        </r>
      </text>
    </comment>
    <comment ref="AE8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del 1 de octubre de 2013, se cambió la estructura de la sucursal se eliminó el Coordinador y se adicionó 1 Oficial</t>
        </r>
      </text>
    </comment>
    <comment ref="AS8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 1 en el 2014 por ampliación / remodelación</t>
        </r>
      </text>
    </comment>
    <comment ref="BK8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de estructura se aumentó 1 Oficial y se disminuyó 1 Coordinador</t>
        </r>
      </text>
    </comment>
    <comment ref="BM8" authorId="3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aprobó 1 adicional en el 2012 sujeto a remodelación</t>
        </r>
      </text>
    </comment>
    <comment ref="BR8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de estructura se aumentó 1 Oficial y se disminuyó 1 Coordinador</t>
        </r>
      </text>
    </comment>
    <comment ref="BS8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de estructura se aumentó 1 Oficial y se disminuyó 1 Coordinador
En abril 2014 se cambio lo aprobado hasta que este listo un oficial.
A PARTIR DEL FEBRERO 2016 SE APROBO ESTRUCTURA COMPLETA menos 1 ejecutivo por un oficial.</t>
        </r>
      </text>
    </comment>
    <comment ref="BZ8" authorId="3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EL 7-9-2012 el Sr. JRH aprobó 2 Oficiales adicionales, quedando en 3, para llevar a la suc. a doble turno.
Aprobado 2016 1 Oficial para el money counting</t>
        </r>
      </text>
    </comment>
    <comment ref="CE8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1 en el 2014
Se paso 1 pool de gerente para Ofial pool a partir de octubre 2015
Aprobado 2017
1 oficial poll vacaciones
</t>
        </r>
        <r>
          <rPr>
            <sz val="8"/>
            <color indexed="81"/>
            <rFont val="Tahoma"/>
            <family val="2"/>
          </rPr>
          <t>APROBADO 2018 1 OFICIAL PARA CUBRIR VACACIONES</t>
        </r>
      </text>
    </comment>
    <comment ref="CF8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2 oficiales pool incapacidad</t>
        </r>
      </text>
    </comment>
    <comment ref="CI8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2016 1 Oficial del pool.</t>
        </r>
      </text>
    </comment>
    <comment ref="CQ8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oficial pool vacaciones</t>
        </r>
      </text>
    </comment>
    <comment ref="DC8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 xml:space="preserve">APROBADO 2018 1 OFICIAL PARA CUBRIR VACACIONES / INCAPACIDADES </t>
        </r>
      </text>
    </comment>
    <comment ref="E9" authorId="3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eliminó la recepcionista</t>
        </r>
      </text>
    </comment>
    <comment ref="AP9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eliminaron en el 2013 y se aumentaron 2 a los Ejec. de Negoc.</t>
        </r>
      </text>
    </comment>
    <comment ref="BQ11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Pasan 1 mensajero a Operaciones San Mateo a partir del 02 de Noviembre 2015.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F12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G12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RECLASIFICACIÓN  A EJECUTIVO DE NEGOCIO/ CAMBIO DE ESTRUCRURA A APRTIR DEL 01 DE NOV 2016</t>
        </r>
      </text>
    </comment>
    <comment ref="H12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16 de enero 2014 se reclasifico el oficinista de Balance a Ej de negocio (DUAL)
</t>
        </r>
        <r>
          <rPr>
            <sz val="8"/>
            <color indexed="81"/>
            <rFont val="Tahoma"/>
            <family val="2"/>
          </rPr>
          <t>SE ELIMINO EL CARGO -1 OFICINISTA DE BALANCE ENERO 2018</t>
        </r>
      </text>
    </comment>
    <comment ref="I12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17 de febrero 2014 se reclasifico el oficinista de Balance a Ej de negocio (DUAL)</t>
        </r>
      </text>
    </comment>
    <comment ref="J12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05 de marzo 2014 renuncio el oficinista de Balance y se reemplazo con un  Ej de negocio (DUAL)</t>
        </r>
      </text>
    </comment>
    <comment ref="L12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M12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N12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Q12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Cambio de estructura oficinista de balance promocionado a ejecutivo dual a partir del 01 de septiembre 2014</t>
        </r>
      </text>
    </comment>
    <comment ref="R12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S12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17 de febrero 2014 se reclasifico el oficinista de Balance a Ej de negocio (DUAL)</t>
        </r>
      </text>
    </comment>
    <comment ref="T12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SE ELIMINO EL CARGO -1 OFICINISTA DE BALANCE ENERO 2018</t>
        </r>
      </text>
    </comment>
    <comment ref="U12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V12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W12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paritir del 16 de octubre se promociono oficinista de balance a ejecutivo de negocio DUAL
</t>
        </r>
      </text>
    </comment>
    <comment ref="X12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Z12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AA12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reclasifico oficinista de balance a ejecutivo dual a partir del 16 de febrero 2015</t>
        </r>
      </text>
    </comment>
    <comment ref="AC12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nov. de 2013 se reclasificó el Ofic. de balance a Ejec. de Negoc. (DUAL)</t>
        </r>
      </text>
    </comment>
    <comment ref="AD12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SE ELIMINO EL CARGO -1 OFICINISTA DE BALANCE ENERO 2018</t>
        </r>
      </text>
    </comment>
    <comment ref="AE12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16 de enero 2014 se reclasifico el oficinista de Balance a Ej de negocio (DUAL)</t>
        </r>
      </text>
    </comment>
    <comment ref="AF12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del 1 de julio de 2013 se reclasificó el Ofic. De Balance a Ejec. de Negoc. DUAL</t>
        </r>
      </text>
    </comment>
    <comment ref="AG12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AH12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del 1 de julio de 2013 se reclasificó el Ofic. De Balance a Ejec. de Negoc. (DUAL)</t>
        </r>
      </text>
    </comment>
    <comment ref="AI12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17 de febrero 2014 se reclasifico el oficinista de Balance a Ej de negocio (DUAL)</t>
        </r>
      </text>
    </comment>
    <comment ref="AJ12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julio de 2013 se reclasificó el Ofic. de balance a Ejec. de Negoc. (DUAL)</t>
        </r>
      </text>
    </comment>
    <comment ref="AM12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nov. de 2013 se reclasificó el Ofic. de balance a Ejec. de Negoc. (DUAL)</t>
        </r>
      </text>
    </comment>
    <comment ref="AN12" authorId="3" shapeId="0">
      <text>
        <r>
          <rPr>
            <b/>
            <sz val="9"/>
            <color indexed="81"/>
            <rFont val="Tahoma"/>
            <family val="2"/>
          </rPr>
          <t>Maribel Castillo:</t>
        </r>
        <r>
          <rPr>
            <sz val="9"/>
            <color indexed="81"/>
            <rFont val="Tahoma"/>
            <family val="2"/>
          </rPr>
          <t xml:space="preserve">
El 1 de agosto de 2014, se promocionó 1 cajero a Ejecutivo de Negocios Dual (Ciro se trasladó a Panamá Pacífico)</t>
        </r>
      </text>
    </comment>
    <comment ref="AO12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nov. de 2013 se reclasificó el Ofic. de balance a Ejec. de Negoc. (DUAL)</t>
        </r>
      </text>
    </comment>
    <comment ref="AP12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AQ12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SE ELIMINO EL CARGO -1 OFICINISTA DE BALANCE ENERO 2018</t>
        </r>
      </text>
    </comment>
    <comment ref="AR12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16 de enero 2014 se promociono el oficinista de Balance a Ej de negocio (DUAL)</t>
        </r>
      </text>
    </comment>
    <comment ref="AT12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01 septiembre 2014 se promociono oficinista de balance a ejecutivo de negocio dual.</t>
        </r>
      </text>
    </comment>
    <comment ref="BJ12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Un cajero Yajad Saleh se está entrenando como Ejec. de Negoc. Dual.  La estructura se cambió a partir del 1-11-2013 de Ofic. De balance a Ejecutivo de Negocios Dual</t>
        </r>
      </text>
    </comment>
    <comment ref="BL12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SE ELIMINO EL CARGO -1 OFICINISTA DE BALANCE ENERO 2018</t>
        </r>
      </text>
    </comment>
    <comment ref="BM12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BN12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BQ12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pasa un Oficinista de balance a Ejecutivo de Negocio por muerte de Maribel Ortega
</t>
        </r>
        <r>
          <rPr>
            <sz val="8"/>
            <color indexed="81"/>
            <rFont val="Tahoma"/>
            <family val="2"/>
          </rPr>
          <t>SE ELIMINO EL CARGO -1 OFICINISTA DE BALANCE ENERO 2018</t>
        </r>
      </text>
    </comment>
    <comment ref="BR12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 Había 1 Ofic. De Balance y se cambió a Ejecutivo de Negoc. A partir del 1 de oct. 2013, cuando  se contrató el reemplazo por la terminación de Horacio González.</t>
        </r>
      </text>
    </comment>
    <comment ref="BS12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mdevisuetti:
1 es Dual.  Había 1 Ofic. De Balance y se cambió a Ejecutivo de Negoc. A partir del 1 de oct. 2013, cuando  se contrató el reemplazo por la terminación de Horacio González.</t>
        </r>
      </text>
    </comment>
    <comment ref="BV12" authorId="0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EN SEPTIEMBRE 2016 EL OFICINISTA DE BALANCE PASO A CAJA, SE PASO LA VACANTE A EJ DE NEGOCIO</t>
        </r>
      </text>
    </comment>
    <comment ref="CG22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Aprobado 2011 1068 al 1 de septiembre de 2011</t>
        </r>
      </text>
    </comment>
    <comment ref="CH22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Aprobados 2012  eran 1,108, pero a partir de febrero de 2012 se eliminaron los 6 colaboradores de BG Valores  y quedan en 1,102.  Luego se aprobaron 7 para la suc. Chitré y se disminuyeron 2 Coordinadores para 2 Coordinadores para Afiliación
</t>
        </r>
      </text>
    </comment>
    <comment ref="CI22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mdevisuetti:
En el 2013 se aprobaron 47 puestos: Nuevas sucursales 22, Por transaccionalidad Ejec. de Servicio 1, Ejec. de Negoc. 10 (de allí se tomó para remodelación de Los Pueblos 2 y Marbella 1), Cajeros 10 (de allí se tomó 1 para la remodelación de Chorrera Parque 10, 1 para el Pool de Chiriquí), Remodelaciones Ejec. de Negoc. 3 (2 Los Andes y 1 Brisas) y Cajero 1 (Plaza Carolina) El 1 de julio de 2013 se aprobó 1 Ejec. de Negoc. para el Back Ofice de David.  El 1 de noviembre de 2013 se aprobaron 2 Ejecutivos de Servicio para Chorrera Parque 10</t>
        </r>
      </text>
    </comment>
    <comment ref="CJ22" authorId="1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En el 2013 se aprobaron 47 puestos: Nuevas sucursales 22, Por transaccionalidad Ejec. de Servicio 1, Ejec. de Negoc. 10 (de allí se tomó para remodelación de Los Pueblos 2 y Marbella 1), Cajeros 10 (de allí se tomó 1 para la remodelación de Chorrera Parque 10, 1 para el Pool de Chiriquí), Remodelaciones Ejec. de Negoc. 3 (2 Los Andes y 1 Brisas) y Cajero 1 (Plaza Carolina) El 1 de julio de 2013 se aprobó 1 Ejec. de Negoc. para el Back Ofice de David.  El 1 de noviembre de 2013 se aprobaron 2 Ejecutivos de Servicio para Chorrera Parque 10</t>
        </r>
      </text>
    </comment>
    <comment ref="CK22" authorId="2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En el 2013 se aprobaron 47 puestos: Nuevas sucursales 22, Por transaccionalidad Ejec. de Servicio 1, Ejec. de Negoc. 10 (de allí se tomó para remodelación de Los Pueblos 2 y Marbella 1), Cajeros 10 (de allí se tomó 1 para la remodelación de Chorrera Parque 10, 1 para el Pool de Chiriquí), Remodelaciones Ejec. de Negoc. 3 (2 Los Andes y 1 Brisas) y Cajero 1 (Plaza Carolina) El 1 de julio de 2013 se aprobó 1 Ejec. de Negoc. para el Back Ofice de David.  El 1 de noviembre de 2013 se aprobaron 2 Ejecutivos de Servicio para Chorrera Parque 10.
empezamos el 2015 con 1245 aprobados, el 02 de Noviembre se pasa a Operaciones San Mateo 5 FTE´s aprobados David, cerando 2015 con 1240.</t>
        </r>
      </text>
    </comment>
    <comment ref="CL22" authorId="0" shapeId="0">
      <text>
        <r>
          <rPr>
            <b/>
            <sz val="7"/>
            <color indexed="81"/>
            <rFont val="Tahoma"/>
            <family val="2"/>
          </rPr>
          <t>Edna Montero:</t>
        </r>
        <r>
          <rPr>
            <sz val="7"/>
            <color indexed="81"/>
            <rFont val="Tahoma"/>
            <family val="2"/>
          </rPr>
          <t xml:space="preserve">
En el 2013 se aprobaron 47 puestos: Nuevas sucursales 22, Por transaccionalidad Ejec. de Servicio 1, Ejec. de Negoc. 10 (de allí se tomó para remodelación de Los Pueblos 2 y Marbella 1), Cajeros 10 (de allí se tomó 1 para la remodelación de Chorrera Parque 10, 1 para el Pool de Chiriquí), Remodelaciones Ejec. de Negoc. 3 (2 Los Andes y 1 Brisas) y Cajero 1 (Plaza Carolina) El 1 de julio de 2013 se aprobó 1 Ejec. de Negoc. para el Back Ofice de David.  El 1 de noviembre de 2013 se aprobaron 2 Ejecutivos de Servicio para Chorrera Parque 10.
empezamos el 2015 con 1245 aprobados, el 02 de Noviembre se pasa a Operaciones San Mateo 5 FTE´s aprobados David, cerando 2015 con 1240.</t>
        </r>
      </text>
    </comment>
  </commentList>
</comments>
</file>

<file path=xl/comments3.xml><?xml version="1.0" encoding="utf-8"?>
<comments xmlns="http://schemas.openxmlformats.org/spreadsheetml/2006/main">
  <authors>
    <author>mdevisuetti</author>
    <author>Edna Montero</author>
    <author>Maribel Castillo</author>
    <author>emontero</author>
  </authors>
  <commentList>
    <comment ref="B2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
SE LE REBAJA 1 EJ A PARTIR DEL 01  MARZO 2016 SE LE ASIGNO A JUNTO AROSEMENA
</t>
        </r>
      </text>
    </comment>
    <comment ref="G2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le disminuyó 1 Oficial en el 2012</t>
        </r>
      </text>
    </comment>
    <comment ref="O2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
SE LE REBAJA 1 EJ A PARTIR DEL 01  MARZO 2016 SE LE ASIGNO A JUNTO AROSEMENA
</t>
        </r>
      </text>
    </comment>
    <comment ref="T2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le disminuyó 1 Oficial en el 2012</t>
        </r>
      </text>
    </comment>
    <comment ref="B3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2017
se libera 1 ejecutivo de negocio para aprobados 2017</t>
        </r>
      </text>
    </comment>
    <comment ref="H3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eliminó la recepcionista</t>
        </r>
      </text>
    </comment>
    <comment ref="K3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O3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2017
se libera 1 ejecutivo de negocio para aprobados 2017</t>
        </r>
      </text>
    </comment>
    <comment ref="U3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eliminó la recepcionista</t>
        </r>
      </text>
    </comment>
    <comment ref="X3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B4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 agosto 2016 se pasa 1 FTE´s del Dorado para Metromall</t>
        </r>
      </text>
    </comment>
    <comment ref="C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 partir del 01 de octubre 2016, se pasa un Fte´s caja Dorado para Metromall
2017
se libera 2 cajero para aprobados 2017</t>
        </r>
      </text>
    </comment>
    <comment ref="K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O4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 agosto 2016 se pasa 1 FTE´s del Dorado para Metromall</t>
        </r>
      </text>
    </comment>
    <comment ref="P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 partir del 01 de octubre 2016, se pasa un Fte´s caja Dorado para Metromall
2017
se libera 2 cajero para aprobados 2017</t>
        </r>
      </text>
    </comment>
    <comment ref="X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B5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RECLASIFICACIÓN  A EJECUTIVO DE NEGOCIO/ CAMBIO DE ESTRUCRURA A APRTIR DEL 01 DE NOV 2016</t>
        </r>
      </text>
    </comment>
    <comment ref="D5" authorId="0" shapeId="0">
      <text>
        <r>
          <rPr>
            <b/>
            <sz val="8"/>
            <color indexed="81"/>
            <rFont val="Tahoma"/>
            <family val="2"/>
          </rPr>
          <t>mdevisuetti:
Por cambio de estructura se le disminuyó 1 Coordinador y se aumentó 1 Oficial</t>
        </r>
      </text>
    </comment>
    <comment ref="G5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se estructura se aumentó 1 Oficial y se disminuyó 1 Coordinador</t>
        </r>
      </text>
    </comment>
    <comment ref="K5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RECLASIFICACIÓN  A EJECUTIVO DE NEGOCIO/ CAMBIO DE ESTRUCRURA A APRTIR DEL 01 DE NOV 2016</t>
        </r>
      </text>
    </comment>
    <comment ref="O5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RECLASIFICACIÓN  A EJECUTIVO DE NEGOCIO/ CAMBIO DE ESTRUCRURA A APRTIR DEL 01 DE NOV 2016</t>
        </r>
      </text>
    </comment>
    <comment ref="Q5" authorId="0" shapeId="0">
      <text>
        <r>
          <rPr>
            <b/>
            <sz val="8"/>
            <color indexed="81"/>
            <rFont val="Tahoma"/>
            <family val="2"/>
          </rPr>
          <t>mdevisuetti:
Por cambio de estructura se le disminuyó 1 Coordinador y se aumentó 1 Oficial</t>
        </r>
      </text>
    </comment>
    <comment ref="T5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se estructura se aumentó 1 Oficial y se disminuyó 1 Coordinador</t>
        </r>
      </text>
    </comment>
    <comment ref="X5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RECLASIFICACIÓN  A EJECUTIVO DE NEGOCIO/ CAMBIO DE ESTRUCRURA A APRTIR DEL 01 DE NOV 2016</t>
        </r>
      </text>
    </comment>
    <comment ref="B6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es DUAL</t>
        </r>
      </text>
    </comment>
    <comment ref="K6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16 de enero 2014 se reclasifico el oficinista de Balance a Ej de negocio (DUAL)
</t>
        </r>
        <r>
          <rPr>
            <sz val="8"/>
            <color indexed="81"/>
            <rFont val="Tahoma"/>
            <family val="2"/>
          </rPr>
          <t>SE ELIMINO EL CARGO -1 OFICINISTA DE BALANCE ENERO 2018</t>
        </r>
      </text>
    </comment>
    <comment ref="O6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es DUAL</t>
        </r>
      </text>
    </comment>
    <comment ref="X6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16 de enero 2014 se reclasifico el oficinista de Balance a Ej de negocio (DUAL)
</t>
        </r>
        <r>
          <rPr>
            <sz val="8"/>
            <color indexed="81"/>
            <rFont val="Tahoma"/>
            <family val="2"/>
          </rPr>
          <t>SE ELIMINO EL CARGO -1 OFICINISTA DE BALANCE ENERO 2018</t>
        </r>
      </text>
    </comment>
    <comment ref="B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es DUAL
Enero 2015 se le disminuyo un ejecutivo por volumen transaccional
A partir de agosto 2016 se pasa el FTE´s Ingenio para Puente Centenario</t>
        </r>
      </text>
    </comment>
    <comment ref="K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17 de febrero 2014 se reclasifico el oficinista de Balance a Ej de negocio (DUAL)</t>
        </r>
      </text>
    </comment>
    <comment ref="O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es DUAL
Enero 2015 se le disminuyo un ejecutivo por volumen transaccional
A partir de agosto 2016 se pasa el FTE´s Ingenio para Puente Centenario</t>
        </r>
      </text>
    </comment>
    <comment ref="X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17 de febrero 2014 se reclasifico el oficinista de Balance a Ej de negocio (DUAL)</t>
        </r>
      </text>
    </comment>
    <comment ref="B8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es DUAL
1 es DUAL
2017
se libera 1 ejecutivo de negocio para aprobados 2017</t>
        </r>
      </text>
    </comment>
    <comment ref="K8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05 de marzo 2014 renuncio el oficinista de Balance y se reemplazo con un  Ej de negocio (DUAL)</t>
        </r>
      </text>
    </comment>
    <comment ref="O8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es DUAL
2017
se libera 1 ejecutivo de negocio para aprobados 2017</t>
        </r>
      </text>
    </comment>
    <comment ref="X8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05 de marzo 2014 renuncio el oficinista de Balance y se reemplazo con un  Ej de negocio (DUAL)</t>
        </r>
      </text>
    </comment>
    <comment ref="B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</t>
        </r>
      </text>
    </comment>
    <comment ref="O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</t>
        </r>
      </text>
    </comment>
    <comment ref="B10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aprobó 1 Ejecutivo de Negocios en el 2012</t>
        </r>
      </text>
    </comment>
    <comment ref="C10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1 CAJERO APROBADO FUERA DE PRESUPUESTO SEPTIEMBRE 2017</t>
        </r>
      </text>
    </comment>
    <comment ref="K10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O10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aprobó 1 Ejecutivo de Negocios en el 2012</t>
        </r>
      </text>
    </comment>
    <comment ref="P10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1 CAJERO APROBADO FUERA DE PRESUPUESTO SEPTIEMBRE 2017</t>
        </r>
      </text>
    </comment>
    <comment ref="X10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C11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</t>
        </r>
        <r>
          <rPr>
            <sz val="10"/>
            <color indexed="81"/>
            <rFont val="Tahoma"/>
            <family val="2"/>
          </rPr>
          <t xml:space="preserve">e le aprobó el 11 cajero en el 2012.
</t>
        </r>
        <r>
          <rPr>
            <sz val="8"/>
            <color indexed="81"/>
            <rFont val="Tahoma"/>
            <family val="2"/>
          </rPr>
          <t>1 CAJERO APROBADO ENERO 2018 POR TRANSECCIONALIDAD</t>
        </r>
      </text>
    </comment>
    <comment ref="K11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P11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</t>
        </r>
        <r>
          <rPr>
            <sz val="10"/>
            <color indexed="81"/>
            <rFont val="Tahoma"/>
            <family val="2"/>
          </rPr>
          <t xml:space="preserve">e le aprobó el 11 cajero en el 2012.
</t>
        </r>
        <r>
          <rPr>
            <sz val="8"/>
            <color indexed="81"/>
            <rFont val="Tahoma"/>
            <family val="2"/>
          </rPr>
          <t>1 CAJERO APROBADO ENERO 2018 POR TRANSECCIONALIDAD</t>
        </r>
      </text>
    </comment>
    <comment ref="X11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K12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X12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B13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</t>
        </r>
      </text>
    </comment>
    <comment ref="O13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</t>
        </r>
      </text>
    </comment>
    <comment ref="B14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
2017
se libera 1 ejecutivo de negocio para aprobados 2017</t>
        </r>
      </text>
    </comment>
    <comment ref="C1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2017
se libera 1 cajero para aprobados 2017</t>
        </r>
      </text>
    </comment>
    <comment ref="O14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
2017
se libera 1 ejecutivo de negocio para aprobados 2017</t>
        </r>
      </text>
    </comment>
    <comment ref="P1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2017
se libera 1 cajero para aprobados 2017</t>
        </r>
      </text>
    </comment>
    <comment ref="B15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cambio de estrucutura por promoción 1 ejecutivo dual</t>
        </r>
      </text>
    </comment>
    <comment ref="C15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1 CAJERO  APROBADO ENERO 2018 POR TRANSACCIONALIDAD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K15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Cambio de estructura oficinista de balance promocionado a ejecutivo dual a partir del 01 de septiembre 2014</t>
        </r>
      </text>
    </comment>
    <comment ref="O15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cambio de estrucutura por promoción 1 ejecutivo dual</t>
        </r>
      </text>
    </comment>
    <comment ref="P15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1 CAJERO  APROBADO ENERO 2018 POR TRANSACCIONALIDAD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X15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Cambio de estructura oficinista de balance promocionado a ejecutivo dual a partir del 01 de septiembre 2014</t>
        </r>
      </text>
    </comment>
    <comment ref="B16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dual.  Se aprobaron 2 en el 2013, por remodelación.
Cambio de estructura 1 Ejecujtivo por un Oficinista de Balance a partir del 10 marzo 2014.</t>
        </r>
      </text>
    </comment>
    <comment ref="K16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O16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dual.  Se aprobaron 2 en el 2013, por remodelación.
Cambio de estructura 1 Ejecujtivo por un Oficinista de Balance a partir del 10 marzo 2014.
FTE´s 2016 se  aprobó 2 ejecutivos de negocio por Volumen transaccional / remodelación.
</t>
        </r>
      </text>
    </comment>
    <comment ref="X16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B1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ES DUAL</t>
        </r>
      </text>
    </comment>
    <comment ref="C17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el 5to cajero se aprobó en el 2012</t>
        </r>
      </text>
    </comment>
    <comment ref="K1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17 de febrero 2014 se reclasifico el oficinista de Balance a Ej de negocio (DUAL)</t>
        </r>
      </text>
    </comment>
    <comment ref="O1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ES DUAL</t>
        </r>
      </text>
    </comment>
    <comment ref="P17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el 5to cajero se aprobó en el 2012</t>
        </r>
      </text>
    </comment>
    <comment ref="X1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17 de febrero 2014 se reclasifico el oficinista de Balance a Ej de negocio (DUAL)</t>
        </r>
      </text>
    </comment>
    <comment ref="K18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SE ELIMINO EL CARGO -1 OFICINISTA DE BALANCE ENERO 2018</t>
        </r>
      </text>
    </comment>
    <comment ref="O18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</t>
        </r>
        <r>
          <rPr>
            <sz val="8"/>
            <color indexed="81"/>
            <rFont val="Tahoma"/>
            <family val="2"/>
          </rPr>
          <t>1 ejecutivo de negocio por remodelación
SE LE REBAJO EL APROBADO PARA ASIGNARSELO A JUSTO AROSEMENA A PARTIR DE 01 MAYO 2017</t>
        </r>
      </text>
    </comment>
    <comment ref="X18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SE ELIMINO EL CARGO -1 OFICINISTA DE BALANCE ENERO 2018</t>
        </r>
      </text>
    </comment>
    <comment ref="B1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aprobaron 2 en el 2013, por remodelación.
Se aprobó 2 en el 2014 por Ampliación / Remodelación</t>
        </r>
      </text>
    </comment>
    <comment ref="K19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O1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aprobaron 2 en el 2013, por remodelación.
Se aprobó 2 en el 2014 por Ampliación / Remodelación</t>
        </r>
      </text>
    </comment>
    <comment ref="X19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B20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2 en el 2014 por ampliación / remodelación
2017
se libera 1 ejecutivo de negocio para aprobados 2017</t>
        </r>
      </text>
    </comment>
    <comment ref="K20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O20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2 en el 2014 por ampliación / remodelación
2017
se libera 1 ejecutivo de negocio para aprobados 2017</t>
        </r>
      </text>
    </comment>
    <comment ref="X20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B21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es DUAL
2017
se libera 1 ejecutivo de negocio para aprobados 2017</t>
        </r>
      </text>
    </comment>
    <comment ref="C21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aprobó el 6to cajero en el 2012</t>
        </r>
      </text>
    </comment>
    <comment ref="K21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paritir del 16 de octubre se promociono oficinista de balance a ejecutivo de negocio DUAL
</t>
        </r>
      </text>
    </comment>
    <comment ref="O21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es DUAL
2017
se libera 1 ejecutivo de negocio para aprobados 2017</t>
        </r>
      </text>
    </comment>
    <comment ref="P21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aprobó el 6to cajero en el 2012</t>
        </r>
      </text>
    </comment>
    <comment ref="X21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paritir del 16 de octubre se promociono oficinista de balance a ejecutivo de negocio DUAL
</t>
        </r>
      </text>
    </comment>
    <comment ref="C22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de los cajeros es de la Embajada (lunes, miércoles y viernes).  El resto de los días el cajero está en la Suc. Albrook</t>
        </r>
      </text>
    </comment>
    <comment ref="K22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P22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de los cajeros es de la Embajada (lunes, miércoles y viernes).  El resto de los días el cajero está en la Suc. Albrook</t>
        </r>
      </text>
    </comment>
    <comment ref="X22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B23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aprobo 1 en el 2014 por ampliación / remodelación
se promociono oficinista de balance a Ejecutivo DUAL a partir del 01 septiembre 2014
</t>
        </r>
      </text>
    </comment>
    <comment ref="O23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aprobo 1 en el 2014 por ampliación / remodelación
se promociono oficinista de balance a Ejecutivo DUAL a partir del 01 septiembre 2014
</t>
        </r>
      </text>
    </comment>
    <comment ref="B24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aprobó 1 Ejec. de Negoc. En el 2012</t>
        </r>
      </text>
    </comment>
    <comment ref="C24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5 cajeros aprobados 2015
Se le disminuyo 2 cajeros aprobados 2015 y se paso a ejecutivos de servicio Vía Simón Bolivar (correo de Ixchell 05 marzo 2015) 
Septiembre 2015 se le dio 1 cajero a Albrook Mall/ Costa del Este queda con 11 cajeros aprobados.</t>
        </r>
      </text>
    </comment>
    <comment ref="K2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O24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aprobó 1 Ejec. de Negoc. En el 2012</t>
        </r>
      </text>
    </comment>
    <comment ref="P24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5 cajeros aprobados 2015
Se le disminuyo 2 cajeros aprobados 2015 y se paso a ejecutivos de servicio Vía Simón Bolivar (correo de Ixchell 05 marzo 2015) 
Septiembre 2015 se le dio 1 cajero a Albrook Mall/ Costa del Este queda con 11 cajeros aprobados.</t>
        </r>
      </text>
    </comment>
    <comment ref="X2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B25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1 en el 2014
Se reclasifico oficinista de balance a ejecutivo dual a partir del 16 de febrero 2015</t>
        </r>
      </text>
    </comment>
    <comment ref="C25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con la mudanza en noviembre de 2012, se eliminaría 1 Cajero, pero lamentablemente la sucursal no logró poder trabajar con 5 cajeros
1 CAJERO APROBADO ENERO 2018 POR TRANSACCIONALIDAD</t>
        </r>
      </text>
    </comment>
    <comment ref="G25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 1 oficial a partir del 01 de abril 2014 por ampliación / remodelación</t>
        </r>
      </text>
    </comment>
    <comment ref="K25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reclasifico oficinista de balance a ejecutivo dual a partir del 16 de febrero 2015</t>
        </r>
      </text>
    </comment>
    <comment ref="O25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1 en el 2014
Se reclasifico oficinista de balance a ejecutivo dual a partir del 16 de febrero 2015</t>
        </r>
      </text>
    </comment>
    <comment ref="P25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con la mudanza en noviembre de 2012, se eliminaría 1 Cajero, pero lamentablemente la sucursal no logró poder trabajar con 5 cajeros
1 CAJERO APROBADO ENERO 2018 POR TRANSACCIONALIDAD</t>
        </r>
      </text>
    </comment>
    <comment ref="S25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1 ASISTENTE DE SERVICIO APROBADO 2018 POR TRANSACCIONALIDA.</t>
        </r>
      </text>
    </comment>
    <comment ref="T25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 1 oficial a partir del 01 de abril 2014 por ampliación / remodelación</t>
        </r>
      </text>
    </comment>
    <comment ref="X25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reclasifico oficinista de balance a ejecutivo dual a partir del 16 de febrero 2015</t>
        </r>
      </text>
    </comment>
    <comment ref="B26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Dual.  Se aprobó 1 en el 2013
2016 CAMBIO DE ESTRUCURA COMPLETA -1 EJECUTIVO POR 1 COORDINADOR</t>
        </r>
      </text>
    </comment>
    <comment ref="D26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2016 CAMBIO DE ESTRUCURA COMPLETA -1 EJECUTIVO POR 1 COORDINADOR</t>
        </r>
      </text>
    </comment>
    <comment ref="O26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Dual.  Se aprobó 1 en el 2013
2016 CAMBIO DE ESTRUCURA COMPLETA -1 EJECUTIVO POR 1 COORDINADOR</t>
        </r>
      </text>
    </comment>
    <comment ref="Q26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2016 CAMBIO DE ESTRUCURA COMPLETA -1 EJECUTIVO POR 1 COORDINADOR</t>
        </r>
      </text>
    </comment>
    <comment ref="B27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nov. de 2013 se reclasificó el Ofic. de balance a Ejec. de Negoc. (DUAL).  Es es Dual
se le aprobó 1 en el 2014 por ampliación / remodelación
Cambio de estructura por promoción, se rebaja un ejecutivo por un oficial a partir del 01 de mayo.
Aprobado 2016 2 ejecutivo de negocio pasa a Doble turno</t>
        </r>
      </text>
    </comment>
    <comment ref="C2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Aprobado 2016 2 cajero pasa a Doble turno</t>
        </r>
      </text>
    </comment>
    <comment ref="D2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Aprobado 2016 1coordinador pasa a Doble turno</t>
        </r>
      </text>
    </comment>
    <comment ref="F27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 
2 ejecutivo de servicio</t>
        </r>
      </text>
    </comment>
    <comment ref="G2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Cambio de estructura por promoción, se rebaja un ejecutivo por un oficial a partir del 01 de mayo.</t>
        </r>
      </text>
    </comment>
    <comment ref="K27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nov. de 2013 se reclasificó el Ofic. de balance a Ejec. de Negoc. (DUAL)</t>
        </r>
      </text>
    </comment>
    <comment ref="O27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nov. de 2013 se reclasificó el Ofic. de balance a Ejec. de Negoc. (DUAL).  Es es Dual
se le aprobó 1 en el 2014 por ampliación / remodelación
Cambio de estructura por promoción, se rebaja un ejecutivo por un oficial a partir del 01 de mayo.
Aprobado 2016 2 ejecutivo de negocio pasa a Doble turno</t>
        </r>
      </text>
    </comment>
    <comment ref="P2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Aprobado 2016 2 cajero pasa a Doble turno</t>
        </r>
      </text>
    </comment>
    <comment ref="Q2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Aprobado 2016 1coordinador pasa a Doble turno</t>
        </r>
      </text>
    </comment>
    <comment ref="S27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 
2 ejecutivo de servicio</t>
        </r>
      </text>
    </comment>
    <comment ref="T2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Cambio de estructura por promoción, se rebaja un ejecutivo por un oficial a partir del 01 de mayo.</t>
        </r>
      </text>
    </comment>
    <comment ref="X27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nov. de 2013 se reclasificó el Ofic. de balance a Ejec. de Negoc. (DUAL)</t>
        </r>
      </text>
    </comment>
    <comment ref="B28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aprobó 1 Ejec. de Negoc. En el 2012. Se aprobó 1 en el 2013, por remodelación
1 EJECUTIVO DE NEGOCIO APROBADO 2018 POR TRANSACCIONALIDAD</t>
        </r>
      </text>
    </comment>
    <comment ref="C28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cajero por remodelación
</t>
        </r>
        <r>
          <rPr>
            <sz val="8"/>
            <color indexed="81"/>
            <rFont val="Tahoma"/>
            <family val="2"/>
          </rPr>
          <t>1 CAJERO APROBADO 2018 POR TRANSACCIONALIDAD</t>
        </r>
      </text>
    </comment>
    <comment ref="K28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SE ELIMINO EL CARGO -1 OFICINISTA DE BALANCE ENERO 2018</t>
        </r>
      </text>
    </comment>
    <comment ref="O28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aprobó 1 Ejec. de Negoc. En el 2012. Se aprobó 1 en el 2013, por remodelación
1 EJECUTIVO DE NEGOCIO APROBADO 2018 POR TRANSACCIONALIDAD</t>
        </r>
      </text>
    </comment>
    <comment ref="P28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cajero por remodelación
</t>
        </r>
        <r>
          <rPr>
            <sz val="8"/>
            <color indexed="81"/>
            <rFont val="Tahoma"/>
            <family val="2"/>
          </rPr>
          <t>1 CAJERO APROBADO 2018 POR TRANSACCIONALIDAD</t>
        </r>
      </text>
    </comment>
    <comment ref="X28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SE ELIMINO EL CARGO -1 OFICINISTA DE BALANCE ENERO 2018</t>
        </r>
      </text>
    </comment>
    <comment ref="B29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en el 2014
1 ES DUAL
Cambio de estructura a partir a partir del 20 de julio 2015, se rebaja 1 ejecutivo de neg. por 1 Coordinador</t>
        </r>
      </text>
    </comment>
    <comment ref="C29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1 en el 2014</t>
        </r>
      </text>
    </comment>
    <comment ref="D2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del 1 de octubre de 2013, se cambió la estructura de la sucursal se eliminó el Coordinador y se adicionó 1 Oficial
Cambio de estructura a partir a partir del 20 de julio 2015, se rebaja 1 ejecutivo de neg. por 1 Coordinador</t>
        </r>
      </text>
    </comment>
    <comment ref="G2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del 1 de octubre de 2013, se cambió la estructura de la sucursal se eliminó el Coordinador y se adicionó 1 Oficial</t>
        </r>
      </text>
    </comment>
    <comment ref="K29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16 de enero 2014 se reclasifico el oficinista de Balance a Ej de negocio (DUAL)</t>
        </r>
      </text>
    </comment>
    <comment ref="O29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en el 2014
1 ES DUAL
Cambio de estructura a partir a partir del 20 de julio 2015, se rebaja 1 ejecutivo de neg. por 1 Coordinador</t>
        </r>
      </text>
    </comment>
    <comment ref="P29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1 en el 2014</t>
        </r>
      </text>
    </comment>
    <comment ref="Q2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del 1 de octubre de 2013, se cambió la estructura de la sucursal se eliminó el Coordinador y se adicionó 1 Oficial
Cambio de estructura a partir a partir del 20 de julio 2015, se rebaja 1 ejecutivo de neg. por 1 Coordinador</t>
        </r>
      </text>
    </comment>
    <comment ref="T2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del 1 de octubre de 2013, se cambió la estructura de la sucursal se eliminó el Coordinador y se adicionó 1 Oficial</t>
        </r>
      </text>
    </comment>
    <comment ref="X29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16 de enero 2014 se reclasifico el oficinista de Balance a Ej de negocio (DUAL)</t>
        </r>
      </text>
    </comment>
    <comment ref="B30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aprobó 1 Ejec. de Negoc. en el 2012.  1 es DUAL
Cambio de estructura se 1 Ejecutivo por un Coordinador a partir del 10 marzo 2014</t>
        </r>
      </text>
    </comment>
    <comment ref="C30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3 Aprobados por mudanza</t>
        </r>
      </text>
    </comment>
    <comment ref="D30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Cambio de estructura 1 Coordinador a partir del 10 marzo 2014</t>
        </r>
      </text>
    </comment>
    <comment ref="K30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del 1 de julio de 2013 se reclasificó el Ofic. De Balance a Ejec. de Negoc. DUAL</t>
        </r>
      </text>
    </comment>
    <comment ref="N30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mudanza</t>
        </r>
      </text>
    </comment>
    <comment ref="O30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aprobó 1 Ejec. de Negoc. en el 2012.  1 es DUAL
Cambio de estructura se 1 Ejecutivo por un Coordinador a partir del 10 marzo 2014</t>
        </r>
      </text>
    </comment>
    <comment ref="Q30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Cambio de estructura 1 Coordinador a partir del 10 marzo 2014</t>
        </r>
      </text>
    </comment>
    <comment ref="X30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del 1 de julio de 2013 se reclasificó el Ofic. De Balance a Ejec. de Negoc. DUAL</t>
        </r>
      </text>
    </comment>
    <comment ref="B31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ejecutivo de negocio por crecimiento transaccional</t>
        </r>
      </text>
    </comment>
    <comment ref="K31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O31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ejecutivo de negocio por crecimiento transaccional</t>
        </r>
      </text>
    </comment>
    <comment ref="X31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B32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aprobó 1 Ejec. de Negoc. En el 2012.  1 es DUAL
Cambio de estructura Enero 2015 1 Ejecutivo de Negocio, se le disminuyo al Ingenio</t>
        </r>
      </text>
    </comment>
    <comment ref="F32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eliminó 1 Ejec. de Serv.</t>
        </r>
      </text>
    </comment>
    <comment ref="K32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del 1 de julio de 2013 se reclasificó el Ofic. De Balance a Ejec. de Negoc. (DUAL)</t>
        </r>
      </text>
    </comment>
    <comment ref="O32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aprobó 1 Ejec. de Negoc. En el 2012.  1 es DUAL
Cambio de estructura Enero 2015 1 Ejecutivo de Negocio, se le disminuyo al Ingenio</t>
        </r>
      </text>
    </comment>
    <comment ref="S32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eliminó 1 Ejec. de Serv.</t>
        </r>
      </text>
    </comment>
    <comment ref="X32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del 1 de julio de 2013 se reclasificó el Ofic. De Balance a Ejec. de Negoc. (DUAL)</t>
        </r>
      </text>
    </comment>
    <comment ref="B33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1 en el 2014</t>
        </r>
      </text>
    </comment>
    <comment ref="C33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</t>
        </r>
      </text>
    </comment>
    <comment ref="F33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Aprobado fuera de presupuesto 1 ejecitivo de servicio a partir del 01 de mayo 2016</t>
        </r>
      </text>
    </comment>
    <comment ref="K33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17 de febrero 2014 se reclasifico el oficinista de Balance a Ej de negocio (DUAL)</t>
        </r>
      </text>
    </comment>
    <comment ref="O33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1 en el 2014</t>
        </r>
      </text>
    </comment>
    <comment ref="P33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</t>
        </r>
      </text>
    </comment>
    <comment ref="S33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Aprobado fuera de presupuesto 1 ejecitivo de servicio a partir del 01 de mayo 2016</t>
        </r>
      </text>
    </comment>
    <comment ref="X33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17 de febrero 2014 se reclasifico el oficinista de Balance a Ej de negocio (DUAL)</t>
        </r>
      </text>
    </comment>
    <comment ref="B34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2013. cambio de estructura para tener Gerente, Oficial y Coordinador. 1 es Dual
A partir de agosto 2016 se pasa 1 FTE´s del Dorado para Metromall</t>
        </r>
      </text>
    </comment>
    <comment ref="C3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 partir del 01 de octubre 2016, se pasa un Fte´s caja Dorado para Metromall</t>
        </r>
      </text>
    </comment>
    <comment ref="D34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cambio de estructura</t>
        </r>
      </text>
    </comment>
    <comment ref="F3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ejecutivo de servico</t>
        </r>
      </text>
    </comment>
    <comment ref="K34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julio de 2013 se reclasificó el Ofic. de balance a Ejec. de Negoc. (DUAL)</t>
        </r>
      </text>
    </comment>
    <comment ref="O34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2013. cambio de estructura para tener Gerente, Oficial y Coordinador. 1 es Dual
A partir de agosto 2016 se pasa 1 FTE´s del Dorado para Metromall</t>
        </r>
      </text>
    </comment>
    <comment ref="P3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 partir del 01 de octubre 2016, se pasa un Fte´s caja Dorado para Metromall</t>
        </r>
      </text>
    </comment>
    <comment ref="Q34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cambio de estructura</t>
        </r>
      </text>
    </comment>
    <comment ref="S3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ejecutivo de servico</t>
        </r>
      </text>
    </comment>
    <comment ref="X34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julio de 2013 se reclasificó el Ofic. de balance a Ejec. de Negoc. (DUAL)</t>
        </r>
      </text>
    </comment>
    <comment ref="B35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2013, por remodelación.  1 es DUAL</t>
        </r>
      </text>
    </comment>
    <comment ref="O35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2013, por remodelación.  1 es DUAL</t>
        </r>
      </text>
    </comment>
    <comment ref="B36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</t>
        </r>
      </text>
    </comment>
    <comment ref="C36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2013, por remodelación</t>
        </r>
      </text>
    </comment>
    <comment ref="O36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</t>
        </r>
      </text>
    </comment>
    <comment ref="P36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2013, por remodelación</t>
        </r>
      </text>
    </comment>
    <comment ref="B37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nov. de 2013 se reclasificó el Ofic. de balance a Ejec. de Negoc. (DUAL).
Cambio de estructura a partir del 16 de enero 2015 </t>
        </r>
      </text>
    </comment>
    <comment ref="K37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nov. de 2013 se reclasificó el Ofic. de balance a Ejec. de Negoc. (DUAL)</t>
        </r>
      </text>
    </comment>
    <comment ref="O37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nov. de 2013 se reclasificó el Ofic. de balance a Ejec. de Negoc. (DUAL).
Cambio de estructura a partir del 16 de enero 2015 </t>
        </r>
      </text>
    </comment>
    <comment ref="X37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nov. de 2013 se reclasificó el Ofic. de balance a Ejec. de Negoc. (DUAL)</t>
        </r>
      </text>
    </comment>
    <comment ref="B3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2013.  Se cambio la estructura en mayo de 2013.  Se aumentó un Coordinador y se disminuyó 1 Ejec. de Negocios. El 1 de agosto de 2014, se promocionó 1 cajero a Ejecutivo de Negocios Dual (Ciro se trasladó a Panamá Pacífico)</t>
        </r>
      </text>
    </comment>
    <comment ref="C3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</t>
        </r>
      </text>
    </comment>
    <comment ref="D3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cambio la estructura en mayo de 2013.  Se aumentó un Coordinador y se disminuyó 1 Ejec. de Negocios</t>
        </r>
      </text>
    </comment>
    <comment ref="F38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le aprobo 2 ejecutivo de servicio, se le resto 2 cajeros a Costa del Este ( correo enviado por Ixchell el 05 marzo 2015)
</t>
        </r>
      </text>
    </comment>
    <comment ref="K38" authorId="2" shapeId="0">
      <text>
        <r>
          <rPr>
            <b/>
            <sz val="9"/>
            <color indexed="81"/>
            <rFont val="Tahoma"/>
            <family val="2"/>
          </rPr>
          <t>Maribel Castillo:</t>
        </r>
        <r>
          <rPr>
            <sz val="9"/>
            <color indexed="81"/>
            <rFont val="Tahoma"/>
            <family val="2"/>
          </rPr>
          <t xml:space="preserve">
El 1 de agosto de 2014, se promocionó 1 cajero a Ejecutivo de Negocios Dual (Ciro se trasladó a Panamá Pacífico)</t>
        </r>
      </text>
    </comment>
    <comment ref="O3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2013.  Se cambio la estructura en mayo de 2013.  Se aumentó un Coordinador y se disminuyó 1 Ejec. de Negocios. El 1 de agosto de 2014, se promocionó 1 cajero a Ejecutivo de Negocios Dual (Ciro se trasladó a Panamá Pacífico)</t>
        </r>
      </text>
    </comment>
    <comment ref="P3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</t>
        </r>
      </text>
    </comment>
    <comment ref="Q3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cambio la estructura en mayo de 2013.  Se aumentó un Coordinador y se disminuyó 1 Ejec. de Negocios</t>
        </r>
      </text>
    </comment>
    <comment ref="S38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le aprobo 2 ejecutivo de servicio, se le resto 2 cajeros a Costa del Este ( correo enviado por Ixchell el 05 marzo 2015)
</t>
        </r>
      </text>
    </comment>
    <comment ref="X38" authorId="2" shapeId="0">
      <text>
        <r>
          <rPr>
            <b/>
            <sz val="9"/>
            <color indexed="81"/>
            <rFont val="Tahoma"/>
            <family val="2"/>
          </rPr>
          <t>Maribel Castillo:</t>
        </r>
        <r>
          <rPr>
            <sz val="9"/>
            <color indexed="81"/>
            <rFont val="Tahoma"/>
            <family val="2"/>
          </rPr>
          <t xml:space="preserve">
El 1 de agosto de 2014, se promocionó 1 cajero a Ejecutivo de Negocios Dual (Ciro se trasladó a Panamá Pacífico)</t>
        </r>
      </text>
    </comment>
    <comment ref="B3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nov. de 2013 se reclasificó el Ofic. de balance a Ejec. de Negoc. (DUAL).  Es es Dual
SE LE REBAJA 1 EJ DE CASA MATRIZ A PARTIR DEL 01  MARZO 2016 SE LE ASIGNO A JUNTO AROSEMENA.
SE LE REBAJA EL APROBADO 2017 A AVE. CUBA A PARTIR DEL 01 DE MAYO 2017  SE LE ASIGNO A JUSTO AROSEMENA</t>
        </r>
      </text>
    </comment>
    <comment ref="K3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nov. de 2013 se reclasificó el Ofic. de balance a Ejec. de Negoc. (DUAL)</t>
        </r>
      </text>
    </comment>
    <comment ref="O3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nov. de 2013 se reclasificó el Ofic. de balance a Ejec. de Negoc. (DUAL).  Es es Dual
SE LE REBAJA 1 EJ DE CASA MATRIZ A PARTIR DEL 01  MARZO 2016 SE LE ASIGNO A JUNTO AROSEMENA.
SE LE REBAJA EL APROBADO 2017 A AVE. CUBA A PARTIR DEL 01 DE MAYO 2017  SE LE ASIGNO A JUSTO AROSEMENA</t>
        </r>
      </text>
    </comment>
    <comment ref="S39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ejecutivo de servico
Se paso al pool el aprobado ya que prefirieron un ejecutivo de negocio a partir de mayo 2017.</t>
        </r>
      </text>
    </comment>
    <comment ref="X3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 nov. de 2013 se reclasificó el Ofic. de balance a Ejec. de Negoc. (DUAL)</t>
        </r>
      </text>
    </comment>
    <comment ref="B40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eliminaron las 2 recepcionistas y se sumaron como Ejec. de Negocios.
Se aprobó 2 en el 2014 por remodelación / ampliación
2017
se libera 1 ejecutivo de negocio para aprobados 2017</t>
        </r>
      </text>
    </comment>
    <comment ref="H40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eliminaron en el 2013 y se aumentaron 2 a los Ejec. de Negoc.</t>
        </r>
      </text>
    </comment>
    <comment ref="K40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O40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eliminaron las 2 recepcionistas y se sumaron como Ejec. de Negocios.
Se aprobó 2 en el 2014 por remodelación / ampliación
2017
se libera 1 ejecutivo de negocio para aprobados 2017</t>
        </r>
      </text>
    </comment>
    <comment ref="U40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eliminaron en el 2013 y se aumentaron 2 a los Ejec. de Negoc.</t>
        </r>
      </text>
    </comment>
    <comment ref="X40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B41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</t>
        </r>
      </text>
    </comment>
    <comment ref="K41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SE ELIMINO EL CARGO -1 OFICINISTA DE BALANCE ENERO 2018</t>
        </r>
      </text>
    </comment>
    <comment ref="O41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</t>
        </r>
      </text>
    </comment>
    <comment ref="X41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SE ELIMINO EL CARGO -1 OFICINISTA DE BALANCE ENERO 2018</t>
        </r>
      </text>
    </comment>
    <comment ref="B42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es DUAL
A partir de agosto 2016 se pasa el FTE´s Ingenio para Puente Centenario</t>
        </r>
      </text>
    </comment>
    <comment ref="C42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2 en el 2014 por Remodelación / Ampliación
</t>
        </r>
        <r>
          <rPr>
            <sz val="8"/>
            <color indexed="81"/>
            <rFont val="Tahoma"/>
            <family val="2"/>
          </rPr>
          <t>1 CAJERO APROBADO ENERO 2018 POR TRANSACCIONALIDAD</t>
        </r>
      </text>
    </comment>
    <comment ref="K42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16 de enero 2014 se promociono el oficinista de Balance a Ej de negocio (DUAL)</t>
        </r>
      </text>
    </comment>
    <comment ref="O42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es DUAL
A partir de agosto 2016 se pasa el FTE´s Ingenio para Puente Centenario</t>
        </r>
      </text>
    </comment>
    <comment ref="P42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2 en el 2014 por Remodelación / Ampliación
</t>
        </r>
        <r>
          <rPr>
            <sz val="8"/>
            <color indexed="81"/>
            <rFont val="Tahoma"/>
            <family val="2"/>
          </rPr>
          <t>1 CAJERO APROBADO ENERO 2018 POR TRANSACCIONALIDAD</t>
        </r>
      </text>
    </comment>
    <comment ref="X42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16 de enero 2014 se promociono el oficinista de Balance a Ej de negocio (DUAL)</t>
        </r>
      </text>
    </comment>
    <comment ref="B43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2 en el 2014 por Ampliación / Remodelación</t>
        </r>
      </text>
    </comment>
    <comment ref="C43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Septiembre 2015 se le aprobó 1 cajero a Albrook Mall/ Costa del Este queda con 11 cajeros aprobados.</t>
        </r>
      </text>
    </comment>
    <comment ref="D43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 A partir del 1 de julio de 2013 se cambió la estructura se eliminó 1 Ejec. de Negoc. Y se aumentó 1 Coordinador.
Se aprobó 1 en el 2014 por ampliación / remodelación</t>
        </r>
      </text>
    </comment>
    <comment ref="F43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2 en el 2014 por ampliación / remodelación</t>
        </r>
      </text>
    </comment>
    <comment ref="G43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 1 en el 2014 por ampliación / remodelación</t>
        </r>
      </text>
    </comment>
    <comment ref="O43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2 en el 2014 por Ampliación / Remodelación</t>
        </r>
      </text>
    </comment>
    <comment ref="P43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Septiembre 2015 se le aprobó 1 cajero a Albrook Mall/ Costa del Este queda con 11 cajeros aprobados.</t>
        </r>
      </text>
    </comment>
    <comment ref="Q43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 A partir del 1 de julio de 2013 se cambió la estructura se eliminó 1 Ejec. de Negoc. Y se aumentó 1 Coordinador.
Se aprobó 1 en el 2014 por ampliación / remodelación</t>
        </r>
      </text>
    </comment>
    <comment ref="S43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2 en el 2014 por ampliación / remodelación</t>
        </r>
      </text>
    </comment>
    <comment ref="T43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 1 en el 2014 por ampliación / remodelación</t>
        </r>
      </text>
    </comment>
    <comment ref="B44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01 septiembre 2014 se promociono ej de negocio DUAL
FTE´s 2016 se  aprobó 1 ejecutivos de negocio por Volumen transaccional / remodelación.</t>
        </r>
      </text>
    </comment>
    <comment ref="C44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1 en el 2014</t>
        </r>
      </text>
    </comment>
    <comment ref="F4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ejecutivo de servico</t>
        </r>
      </text>
    </comment>
    <comment ref="K44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01 septiembre 2014 se promociono oficinista de balance a ejecutivo de negocio dual.</t>
        </r>
      </text>
    </comment>
    <comment ref="O44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01 septiembre 2014 se promociono ej de negocio DUAL
FTE´s 2016 se  aprobó 1 ejecutivos de negocio por Volumen transaccional / remodelación.</t>
        </r>
      </text>
    </comment>
    <comment ref="P44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1 en el 2014</t>
        </r>
      </text>
    </comment>
    <comment ref="S4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ejecutivo de servico</t>
        </r>
      </text>
    </comment>
    <comment ref="X44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01 septiembre 2014 se promociono oficinista de balance a ejecutivo de negocio dual.</t>
        </r>
      </text>
    </comment>
    <comment ref="B45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1 DUAL</t>
        </r>
      </text>
    </comment>
    <comment ref="C45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2017
se libera 1 cajero para aprobados 2017</t>
        </r>
      </text>
    </comment>
    <comment ref="O45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1 DUAL</t>
        </r>
      </text>
    </comment>
    <comment ref="P45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2017
se libera 1 cajero para aprobados 2017</t>
        </r>
      </text>
    </comment>
    <comment ref="B46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1 Dual
Cambio de estrucutra a partir del 01 octubre 2014, un ejecutivo por un coordinador.</t>
        </r>
      </text>
    </comment>
    <comment ref="D46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Cambio de estructura a partir del 01 de octubre 2014.</t>
        </r>
      </text>
    </comment>
    <comment ref="O46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1 Dual
Cambio de estrucutra a partir del 01 octubre 2014, un ejecutivo por un coordinador.</t>
        </r>
      </text>
    </comment>
    <comment ref="Q46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Cambio de estructura a partir del 01 de octubre 2014.</t>
        </r>
      </text>
    </comment>
    <comment ref="B47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1 Dual</t>
        </r>
      </text>
    </comment>
    <comment ref="C47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1 de los 4 es para el Autobanco
Aprobado 2015 1 cajero</t>
        </r>
      </text>
    </comment>
    <comment ref="F47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ejecutivo de servico</t>
        </r>
      </text>
    </comment>
    <comment ref="O47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1 Dual</t>
        </r>
      </text>
    </comment>
    <comment ref="P47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1 de los 4 es para el Autobanco
Aprobado 2015 1 cajero</t>
        </r>
      </text>
    </comment>
    <comment ref="S47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ejecutivo de servico</t>
        </r>
      </text>
    </comment>
    <comment ref="B4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</t>
        </r>
      </text>
    </comment>
    <comment ref="D48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Cambio de estructura a partir del 01 de abril 1 ejecutivo por 1 coordinador</t>
        </r>
      </text>
    </comment>
    <comment ref="O4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</t>
        </r>
      </text>
    </comment>
    <comment ref="Q48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Cambio de estructura a partir del 01 de abril 1 ejecutivo por 1 coordinador</t>
        </r>
      </text>
    </comment>
    <comment ref="C51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LE ASIGNO UN CAJERO MAS RETANDO AL FTE´s DEL POOL</t>
        </r>
      </text>
    </comment>
    <comment ref="P51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LE ASIGNO UN CAJERO MAS RESTANDO AL FTE´s DEL POOL</t>
        </r>
      </text>
    </comment>
    <comment ref="A52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APERTURA 02 DE MAYO</t>
        </r>
      </text>
    </comment>
    <comment ref="F52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1 ASISTENTE DE SERVICIO APROBADO 2018 POR TRANSACCIONALIDA.</t>
        </r>
      </text>
    </comment>
    <comment ref="N52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APERTURA 02 DE MAYO</t>
        </r>
      </text>
    </comment>
    <comment ref="S52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1 ASISTENTE DE SERVICIO APROBADO 2018 POR TRANSACCIONALIDA.</t>
        </r>
      </text>
    </comment>
    <comment ref="C53" authorId="1" shapeId="0">
      <text>
        <r>
          <rPr>
            <b/>
            <sz val="9"/>
            <color indexed="81"/>
            <rFont val="Tahoma"/>
            <charset val="1"/>
          </rPr>
          <t xml:space="preserve">Edna Montero:
</t>
        </r>
        <r>
          <rPr>
            <sz val="8"/>
            <color indexed="81"/>
            <rFont val="Tahoma"/>
            <family val="2"/>
          </rPr>
          <t>SE LE ASIGNO 1 CAJERO DE LOS 5 APROBADOS</t>
        </r>
      </text>
    </comment>
    <comment ref="B56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Cambio de estructura completa a partir del 01 de noviembre del 2016</t>
        </r>
      </text>
    </comment>
    <comment ref="D56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Cambio de estructura completa a partir del 01 de noviembre del 2016</t>
        </r>
      </text>
    </comment>
    <comment ref="O56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Cambio de estructura completa a partir del 01 de noviembre del 2016</t>
        </r>
      </text>
    </comment>
    <comment ref="Q56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Cambio de estructura completa a partir del 01 de noviembre del 2016</t>
        </r>
      </text>
    </comment>
    <comment ref="A57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apertura 10 enero 2017</t>
        </r>
      </text>
    </comment>
    <comment ref="N57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apertura 10 enero 2017</t>
        </r>
      </text>
    </comment>
    <comment ref="B5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</t>
        </r>
      </text>
    </comment>
    <comment ref="O5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</t>
        </r>
      </text>
    </comment>
    <comment ref="B5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
A PARTIR DEL FEBRERO 2016 SE APROBO ESTRUCTURA COMPLETA menos 1 ejecutivo por un coordinador.</t>
        </r>
      </text>
    </comment>
    <comment ref="D59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FEBRERO 2016 SE APROBO ESTRUCTURA COMPLETA menos 1 ejecutivo por un coordinador.</t>
        </r>
      </text>
    </comment>
    <comment ref="O5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
A PARTIR DEL FEBRERO 2016 SE APROBO ESTRUCTURA COMPLETA menos 1 ejecutivo por un coordinador.</t>
        </r>
      </text>
    </comment>
    <comment ref="Q59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 PARTIR DEL FEBRERO 2016 SE APROBO ESTRUCTURA COMPLETA menos 1 ejecutivo por un coordinador.</t>
        </r>
      </text>
    </comment>
    <comment ref="B60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del 1-11-2013 se cambió la estructura de Ofic. de balance a Ejec. de Negocios Dual, será Yajad Saled</t>
        </r>
      </text>
    </comment>
    <comment ref="K60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Un cajero Yajad Saleh se está entrenando como Ejec. de Negoc. Dual.  La estructura se cambió a partir del 1-11-2013 de Ofic. De balance a Ejecutivo de Negocios Dual</t>
        </r>
      </text>
    </comment>
    <comment ref="O60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del 1-11-2013 se cambió la estructura de Ofic. de balance a Ejec. de Negocios Dual, será Yajad Saled</t>
        </r>
      </text>
    </comment>
    <comment ref="X60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Un cajero Yajad Saleh se está entrenando como Ejec. de Negoc. Dual.  La estructura se cambió a partir del 1-11-2013 de Ofic. De balance a Ejecutivo de Negocios Dual</t>
        </r>
      </text>
    </comment>
    <comment ref="B61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Dual
APROBADO FEBRERO 2018 POR MUDANZA 1 EJECUTIVO DE NEGOCIO</t>
        </r>
      </text>
    </comment>
    <comment ref="C61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APROBADO FEBRERO 2018 POR MUDANZA 2 CAJEROS</t>
        </r>
      </text>
    </comment>
    <comment ref="D61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de estructura se eliminó 1 Coordinador y se aumentó 1 Oficial
APROBADO FEBRERO 2018 POR MUDANZA 1 COORDINADOR</t>
        </r>
      </text>
    </comment>
    <comment ref="F61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APROBADO FEBRERO 2018 FUERA DE PRESUPUESTO</t>
        </r>
      </text>
    </comment>
    <comment ref="G61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de estructura se aumentó 1 Oficial y se disminuyó 1 Coordinador</t>
        </r>
      </text>
    </comment>
    <comment ref="O61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Dual
APROBADO FEBRERO 2018 POR MUDANZA 1 EJECUTIVO DE NEGOCIO</t>
        </r>
      </text>
    </comment>
    <comment ref="P61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APROBADO FEBRERO 2018 POR MUDANZA 2 CAJEROS</t>
        </r>
      </text>
    </comment>
    <comment ref="Q61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de estructura se eliminó 1 Coordinador y se aumentó 1 Oficial
APROBADO FEBRERO 2018 POR MUDANZA 1 COORDINADOR</t>
        </r>
      </text>
    </comment>
    <comment ref="S61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APROBADO FEBRERO 2018 FUERA DE PRESUPUESTO</t>
        </r>
      </text>
    </comment>
    <comment ref="T61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de estructura se aumentó 1 Oficial y se disminuyó 1 Coordinador</t>
        </r>
      </text>
    </comment>
    <comment ref="B62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aprobó 1 Ejec. de Negocios en el 2012
Aprobado 2015  1 Ejecutivo de Negocio.
Aprobado 2017
2 ejecutivo de negocio por remodelación                  </t>
        </r>
        <r>
          <rPr>
            <b/>
            <sz val="7"/>
            <color indexed="81"/>
            <rFont val="Tahoma"/>
            <family val="2"/>
          </rPr>
          <t>( NO SE HIZO LA REMODELACIÓN) SE PASO LOS APROBADOS 1 SE DEJO EN VISTA ALEGRE Y EL OTRO PASO A CHORRERA PARQUE 10 NOV POR RECLASIFICACIONES DE LOS OFICINISTA DE BALANCE EN EL 2017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62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1 en el 2014
Aprobado 2017
1 cajero por remodelación</t>
        </r>
      </text>
    </comment>
    <comment ref="K62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SE ELIMINO EL CARGO -1 OFICINISTA DE BALANCE ENERO 2018</t>
        </r>
      </text>
    </comment>
    <comment ref="O62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aprobó 1 Ejec. de Negocios en el 2012
Aprobado 2015  1 Ejecutivo de Negocio.
Aprobado 2017
2 ejecutivo de negocio por remodelación                  </t>
        </r>
        <r>
          <rPr>
            <b/>
            <sz val="7"/>
            <color indexed="81"/>
            <rFont val="Tahoma"/>
            <family val="2"/>
          </rPr>
          <t>( NO SE HIZO LA REMODELACIÓN) SE PASO LOS APROBADOS 1 SE DEJO EN VISTA ALEGRE Y EL OTRO PASO A CHORRERA PARQUE 10 NOV POR RECLASIFICACIONES DE LOS OFICINISTA DE BALANCE EN EL 2017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P62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aprobó 1 en el 2014
Aprobado 2017
1 cajero por remodelación</t>
        </r>
      </text>
    </comment>
    <comment ref="X62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SE ELIMINO EL CARGO -1 OFICINISTA DE BALANCE ENERO 2018</t>
        </r>
      </text>
    </comment>
    <comment ref="B63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aprobó 1 adicional en el 2012 por  remodelación. A partir del 1-11-13 se cambió la estrucura de Ejec. de Negoc. Dual a Ofic. De balance ya que Didio Moreno se quedó permanente en ésta suc. (Pertenecía a Chorrera)
FTE´s 2016 se  aprobó 2 ejecutivos de negocio por Volumen transaccional / remodelación.
</t>
        </r>
        <r>
          <rPr>
            <b/>
            <sz val="7"/>
            <color indexed="81"/>
            <rFont val="Tahoma"/>
            <family val="2"/>
          </rPr>
          <t>SE PASO 1 APROBADO DE VSITA ALEGRE 2017   A CHORRERA PARQUE 10 NOV POR RECLASIFICACIONES DE LOS OFICINISTA DE BALANCE EN EL 2017</t>
        </r>
      </text>
    </comment>
    <comment ref="C63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2013, por remodelación.
Se aprobó 1 en el 2014 por autobanco.
Se aprobó 1 en el 2014.</t>
        </r>
      </text>
    </comment>
    <comment ref="F63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aprobaron fuera de presupuesto en noviembre de 2013, 2 Ejecutivos de Servios por remodelación </t>
        </r>
      </text>
    </comment>
    <comment ref="G63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aprobó 1 adicional en el 2012 sujeto a remodelación</t>
        </r>
      </text>
    </comment>
    <comment ref="K63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O63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aprobó 1 adicional en el 2012 por  remodelación. A partir del 1-11-13 se cambió la estrucura de Ejec. de Negoc. Dual a Ofic. De balance ya que Didio Moreno se quedó permanente en ésta suc. (Pertenecía a Chorrera)
FTE´s 2016 se  aprobó 2 ejecutivos de negocio por Volumen transaccional / remodelación.
</t>
        </r>
        <r>
          <rPr>
            <b/>
            <sz val="7"/>
            <color indexed="81"/>
            <rFont val="Tahoma"/>
            <family val="2"/>
          </rPr>
          <t>SE PASO 1 APROBADO DE VSITA ALEGRE 2017   A CHORRERA PARQUE 10 NOV POR RECLASIFICACIONES DE LOS OFICINISTA DE BALANCE EN EL 2017</t>
        </r>
      </text>
    </comment>
    <comment ref="P63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2013, por remodelación.
Se aprobó 1 en el 2014 por autobanco.
Se aprobó 1 en el 2014.</t>
        </r>
      </text>
    </comment>
    <comment ref="S63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aprobaron fuera de presupuesto en noviembre de 2013, 2 Ejecutivos de Servios por remodelación </t>
        </r>
      </text>
    </comment>
    <comment ref="T63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aprobó 1 adicional en el 2012 sujeto a remodelación</t>
        </r>
      </text>
    </comment>
    <comment ref="X63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B6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ejecutivo de negocio por crecimiento transacciona</t>
        </r>
      </text>
    </comment>
    <comment ref="K6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O6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Aprobado 2017
1 ejecutivo de negocio por crecimiento transaccional</t>
        </r>
      </text>
    </comment>
    <comment ref="X64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ELIMINO EL CARGO PASARON EN CAJA CERTIFICADO EL 31 ENERO 2018</t>
        </r>
      </text>
    </comment>
    <comment ref="B65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dual. A partir del 1 de octubre de 2013 se adicionó 1 Ejec. de Servicio y se disminuyó 1 Ejec. de Negoc.
A partir del 19 de enero 2015 se disminuyo 1 Ejecutivo de Negocio
2017
se libera 2 ejecutivo de negocio para aprobados 2017</t>
        </r>
      </text>
    </comment>
    <comment ref="D65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libera 1 coordinador de plataforma para aprobados 2017</t>
        </r>
      </text>
    </comment>
    <comment ref="F65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del 1 de octubre de 2013 se adicionó 1 Ejec. de Servicio y se disminuyó 1 Ejec. de Negoc.</t>
        </r>
      </text>
    </comment>
    <comment ref="O65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dual. A partir del 1 de octubre de 2013 se adicionó 1 Ejec. de Servicio y se disminuyó 1 Ejec. de Negoc.
A partir del 19 de enero 2015 se disminuyo 1 Ejecutivo de Negocio
2017
se libera 2 ejecutivo de negocio para aprobados 2017</t>
        </r>
      </text>
    </comment>
    <comment ref="Q65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libera 1 coordinador de plataforma para aprobados 2017</t>
        </r>
      </text>
    </comment>
    <comment ref="S65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A partir del 1 de octubre de 2013 se adicionó 1 Ejec. de Servicio y se disminuyó 1 Ejec. de Negoc.</t>
        </r>
      </text>
    </comment>
    <comment ref="B66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Dual
A partir del 19 de enero 2015 se aumento 1 Ejecutivo de Negocio</t>
        </r>
      </text>
    </comment>
    <comment ref="C66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</t>
        </r>
      </text>
    </comment>
    <comment ref="O66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Dual
A partir del 19 de enero 2015 se aumento 1 Ejecutivo de Negocio</t>
        </r>
      </text>
    </comment>
    <comment ref="P66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</t>
        </r>
      </text>
    </comment>
    <comment ref="B67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para la plataforma 1  en el 2013.  Además se aprobó a partir del 1 de julio de 2013 1 Ejec. de Negoc. Para el Back Ofice.
Se aprobó 2 en el 2014  por Ampliación / Remodelación
Pasaron 3 ejecutivos de negocio a Operaciones San Mateo a partir del 02 de Noviembre 2015.</t>
        </r>
      </text>
    </comment>
    <comment ref="C67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aprobó el 15 cajero en el 2012.
se aprobó 2 en el 2014 por Ampliación / Remodelación
2 CAJEROS APROBADOS ENERO 2018 POR TRANSACCIONALIDAD</t>
        </r>
      </text>
    </comment>
    <comment ref="D6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Pasan 1 coordinador a Operaciones San Mateo a partir del 02 de Noviembre</t>
        </r>
      </text>
    </comment>
    <comment ref="J6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Pasan 1 mensajero a Operaciones San Mateo a partir del 02 de Noviembre 2015.</t>
        </r>
      </text>
    </comment>
    <comment ref="K67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pasa un Oficinista de balance a Ejecutivo de Negocio por muerte de Maribel Ortega
</t>
        </r>
        <r>
          <rPr>
            <sz val="8"/>
            <color indexed="81"/>
            <rFont val="Tahoma"/>
            <family val="2"/>
          </rPr>
          <t>SE ELIMINO EL CARGO -1 OFICINISTA DE BALANCE ENERO 2018</t>
        </r>
      </text>
    </comment>
    <comment ref="O67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para la plataforma 1  en el 2013.  Además se aprobó a partir del 1 de julio de 2013 1 Ejec. de Negoc. Para el Back Ofice.
Se aprobó 2 en el 2014  por Ampliación / Remodelación
Pasaron 3 ejecutivos de negocio a Operaciones San Mateo a partir del 02 de Noviembre 2015.</t>
        </r>
      </text>
    </comment>
    <comment ref="P67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aprobó el 15 cajero en el 2012.
se aprobó 2 en el 2014 por Ampliación / Remodelación
2 CAJEROS APROBADOS ENERO 2018 POR TRANSACCIONALIDAD</t>
        </r>
      </text>
    </comment>
    <comment ref="Q6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Pasan 1 coordinador a Operaciones San Mateo a partir del 02 de Noviembre</t>
        </r>
      </text>
    </comment>
    <comment ref="W67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Pasan 1 mensajero a Operaciones San Mateo a partir del 02 de Noviembre 2015.</t>
        </r>
      </text>
    </comment>
    <comment ref="X67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Se pasa un Oficinista de balance a Ejecutivo de Negocio por muerte de Maribel Ortega
</t>
        </r>
        <r>
          <rPr>
            <sz val="8"/>
            <color indexed="81"/>
            <rFont val="Tahoma"/>
            <family val="2"/>
          </rPr>
          <t>SE ELIMINO EL CARGO -1 OFICINISTA DE BALANCE ENERO 2018</t>
        </r>
      </text>
    </comment>
    <comment ref="B6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Dual.  Había 1 Ofic. De Balance y se cambió a Ejecutivo de Negoc. A partir del 1 de oct. 2013, cuando  se contrató el reemplazo por la terminación de Horacio González.
Cambio de estructura a partir del 16 enero 2015 1 ejecutivo de negocio por 1 Coordinador.
Aprobado 2017
1 ejecutivo de negocio por crecimiento transaccional</t>
        </r>
      </text>
    </comment>
    <comment ref="C6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</t>
        </r>
      </text>
    </comment>
    <comment ref="D6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de estructura se eliminó 1 Coordinador y se aumentó 1 Oficial
Cambio de estructura a partir del 16 de enero 2015 1 ejecutivo de negocio por 1 Coordinador.</t>
        </r>
      </text>
    </comment>
    <comment ref="G6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de estructura se aumentó 1 Oficial y se disminuyó 1 Coordinador</t>
        </r>
      </text>
    </comment>
    <comment ref="K6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 Había 1 Ofic. De Balance y se cambió a Ejecutivo de Negoc. A partir del 1 de oct. 2013, cuando  se contrató el reemplazo por la terminación de Horacio González.</t>
        </r>
      </text>
    </comment>
    <comment ref="O6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Dual.  Había 1 Ofic. De Balance y se cambió a Ejecutivo de Negoc. A partir del 1 de oct. 2013, cuando  se contrató el reemplazo por la terminación de Horacio González.
Cambio de estructura a partir del 16 enero 2015 1 ejecutivo de negocio por 1 Coordinador.
Aprobado 2017
1 ejecutivo de negocio por crecimiento transaccional</t>
        </r>
      </text>
    </comment>
    <comment ref="P6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</t>
        </r>
      </text>
    </comment>
    <comment ref="Q6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de estructura se eliminó 1 Coordinador y se aumentó 1 Oficial
Cambio de estructura a partir del 16 de enero 2015 1 ejecutivo de negocio por 1 Coordinador.</t>
        </r>
      </text>
    </comment>
    <comment ref="T6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de estructura se aumentó 1 Oficial y se disminuyó 1 Coordinador</t>
        </r>
      </text>
    </comment>
    <comment ref="X6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 Había 1 Ofic. De Balance y se cambió a Ejecutivo de Negoc. A partir del 1 de oct. 2013, cuando  se contrató el reemplazo por la terminación de Horacio González.</t>
        </r>
      </text>
    </comment>
    <comment ref="B6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Dual
A PARTIR DEL FEBRERO 2016 SE APROBO ESTRUCTURA COMPLETA menos 1 ejecutivo por un oficial.</t>
        </r>
      </text>
    </comment>
    <comment ref="D6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de estructura se eliminó 1 Coordinador y se aumentó 1 Oficial
En abril 2014 se cambio lo aprobado hasta que este listo un oficial.</t>
        </r>
      </text>
    </comment>
    <comment ref="G6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de estructura se aumentó 1 Oficial y se disminuyó 1 Coordinador
En abril 2014 se cambio lo aprobado hasta que este listo un oficial.
A PARTIR DEL FEBRERO 2016 SE APROBO ESTRUCTURA COMPLETA menos 1 ejecutivo por un oficial.</t>
        </r>
      </text>
    </comment>
    <comment ref="K6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mdevisuetti:
1 es Dual.  Había 1 Ofic. De Balance y se cambió a Ejecutivo de Negoc. A partir del 1 de oct. 2013, cuando  se contrató el reemplazo por la terminación de Horacio González.</t>
        </r>
      </text>
    </comment>
    <comment ref="O6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Dual
A PARTIR DEL FEBRERO 2016 SE APROBO ESTRUCTURA COMPLETA menos 1 ejecutivo por un oficial.</t>
        </r>
      </text>
    </comment>
    <comment ref="Q6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de estructura se eliminó 1 Coordinador y se aumentó 1 Oficial
En abril 2014 se cambio lo aprobado hasta que este listo un oficial.</t>
        </r>
      </text>
    </comment>
    <comment ref="T6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Por cambio de estructura se aumentó 1 Oficial y se disminuyó 1 Coordinador
En abril 2014 se cambio lo aprobado hasta que este listo un oficial.
A PARTIR DEL FEBRERO 2016 SE APROBO ESTRUCTURA COMPLETA menos 1 ejecutivo por un oficial.</t>
        </r>
      </text>
    </comment>
    <comment ref="X69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mdevisuetti:
1 es Dual.  Había 1 Ofic. De Balance y se cambió a Ejecutivo de Negoc. A partir del 1 de oct. 2013, cuando  se contrató el reemplazo por la terminación de Horacio González.</t>
        </r>
      </text>
    </comment>
    <comment ref="B70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Reclasificación de Oficinista de Balance a Ejecutivo de negocios Dual a partir del 16 de julio 2016</t>
        </r>
      </text>
    </comment>
    <comment ref="O70" authorId="3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Reclasificación de Oficinista de Balance a Ejecutivo de negocios Dual a partir del 16 de julio 2016</t>
        </r>
      </text>
    </comment>
    <comment ref="B72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 partir del 1 de septiembre 2016 se pasa 1 ejecutivo de negocio a Santiago Interamericana.
</t>
        </r>
        <r>
          <rPr>
            <sz val="8"/>
            <color indexed="81"/>
            <rFont val="Tahoma"/>
            <family val="2"/>
          </rPr>
          <t>EN SEPTIEMBRE 2016 EL OFICINISTA DE BALANCE PASO A CAJA, SE PASO LA VACANTE A EJ DE NEGOCIO</t>
        </r>
      </text>
    </comment>
    <comment ref="C72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contrató anticipadamente 1 cajero aprobado para Santiago Interamericano, por lo que tienen 7 actualmente</t>
        </r>
      </text>
    </comment>
    <comment ref="K72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EN SEPTIEMBRE 2016 EL OFICINISTA DE BALANCE PASO A CAJA, SE PASO LA VACANTE A EJ DE NEGOCIO</t>
        </r>
      </text>
    </comment>
    <comment ref="O72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A partir del 1 de septiembre 2016 se pasa 1 ejecutivo de negocio a Santiago Interamericana.
</t>
        </r>
        <r>
          <rPr>
            <sz val="8"/>
            <color indexed="81"/>
            <rFont val="Tahoma"/>
            <family val="2"/>
          </rPr>
          <t>EN SEPTIEMBRE 2016 EL OFICINISTA DE BALANCE PASO A CAJA, SE PASO LA VACANTE A EJ DE NEGOCIO</t>
        </r>
      </text>
    </comment>
    <comment ref="P72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contrató anticipadamente 1 cajero aprobado para Santiago Interamericano, por lo que tienen 7 actualmente</t>
        </r>
      </text>
    </comment>
    <comment ref="X72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EN SEPTIEMBRE 2016 EL OFICINISTA DE BALANCE PASO A CAJA, SE PASO LA VACANTE A EJ DE NEGOCIO</t>
        </r>
      </text>
    </comment>
    <comment ref="B73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Dual.      El lunes 22-7-2013 la señora Giselle aprobó se eliminara 1 Ejec. de Negoc. Y se adicionara el Gerente
A partir del 1 de septiembre 2016 se pasa 1 ejecutivo de negocio de Santiago a Santiago Interamericana.</t>
        </r>
      </text>
    </comment>
    <comment ref="C73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contrató a 1 de los 4 cajeros.  Está en la suc. Santiago
1 CAJERO APROBADO ENERO 2018 POR TRANSACCIONALIDAD</t>
        </r>
      </text>
    </comment>
    <comment ref="E73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El lunes 22-7-2013 la señora Giselle aprobó se eliminara 1 Ejec. de Negoc. Y se adicionara el Gerente</t>
        </r>
      </text>
    </comment>
    <comment ref="O73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es Dual.      El lunes 22-7-2013 la señora Giselle aprobó se eliminara 1 Ejec. de Negoc. Y se adicionara el Gerente
A partir del 1 de septiembre 2016 se pasa 1 ejecutivo de negocio de Santiago a Santiago Interamericana.</t>
        </r>
      </text>
    </comment>
    <comment ref="P73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contrató a 1 de los 4 cajeros.  Está en la suc. Santiago
1 CAJERO APROBADO ENERO 2018 POR TRANSACCIONALIDAD</t>
        </r>
      </text>
    </comment>
    <comment ref="R73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El lunes 22-7-2013 la señora Giselle aprobó se eliminara 1 Ejec. de Negoc. Y se adicionara el Gerente</t>
        </r>
      </text>
    </comment>
    <comment ref="B74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Dual</t>
        </r>
      </text>
    </comment>
    <comment ref="C74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aprobó 1 cajero en agosto de 2011</t>
        </r>
      </text>
    </comment>
    <comment ref="O74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Dual</t>
        </r>
      </text>
    </comment>
    <comment ref="P74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aprobó 1 cajero en agosto de 2011</t>
        </r>
      </text>
    </comment>
    <comment ref="B75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Dual</t>
        </r>
      </text>
    </comment>
    <comment ref="C75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
se aprobó 1 en el 2014 por Ampliación / Remodelación
Se paso un permanente al pool vacaciones ya que se le asigno a la región de Azuero a partir de septiembre 2017</t>
        </r>
      </text>
    </comment>
    <comment ref="D75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aprobó 1 Coordinador en el 2012</t>
        </r>
      </text>
    </comment>
    <comment ref="O75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Dual</t>
        </r>
      </text>
    </comment>
    <comment ref="P75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se aprobó 1 en el 2013
se aprobó 1 en el 2014 por Ampliación / Remodelación
Se paso un permanente al pool vacaciones ya que se le asigno a la región de Azuero a partir de septiembre 2017</t>
        </r>
      </text>
    </comment>
    <comment ref="Q75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le aprobó 1 Coordinador en el 2012</t>
        </r>
      </text>
    </comment>
    <comment ref="B76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 EL 7-9-2012 el Sr. JRH aprobó 1 Ejec. de Negocios adicional, quedando en 5 (1 Dual), para llevar la suc. a doble turno. 1 es Dual</t>
        </r>
      </text>
    </comment>
    <comment ref="C76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aprobaron 2 cajeros en el  2012 para el MCR.  EL 7-9-2012 el Sr. JRH aprobó 1 cajero adicional, quedando en 8 (2 para MCR y 6 plataforma).  Esto para llevar la suc. a doble turno.
Cajero aprobado fuera de presupuesto a partir del 01 octubre 2014.
Se paso el aprobado de Cocle a Chitre el MCR  a partir de Septiembre 2017</t>
        </r>
      </text>
    </comment>
    <comment ref="D76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EL 7-9-2012 el Sr. JRH aprobó 1 Coordinador adicional, quedando en 2, para llevar a la suc. a doble turno.</t>
        </r>
      </text>
    </comment>
    <comment ref="F76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EL 7-9-2012 el Sr. JRH aprobó 2 Ejec. de Serviciol,  para llevar a la suc. a doble turno.</t>
        </r>
      </text>
    </comment>
    <comment ref="G76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EL 7-9-2012 el Sr. JRH aprobó 2 Oficiales adicionales, quedando en 3, para llevar a la suc. a doble turno.
Aprobado 2016 1 Oficial para el money counting</t>
        </r>
      </text>
    </comment>
    <comment ref="O76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 EL 7-9-2012 el Sr. JRH aprobó 1 Ejec. de Negocios adicional, quedando en 5 (1 Dual), para llevar la suc. a doble turno. 1 es Dual</t>
        </r>
      </text>
    </comment>
    <comment ref="P76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Se aprobaron 2 cajeros en el  2012 para el MCR.  EL 7-9-2012 el Sr. JRH aprobó 1 cajero adicional, quedando en 8 (2 para MCR y 6 plataforma).  Esto para llevar la suc. a doble turno.
Cajero aprobado fuera de presupuesto a partir del 01 octubre 2014.
Se paso el aprobado de Cocle a Chitre el MCR  a partir de Septiembre 2017</t>
        </r>
      </text>
    </comment>
    <comment ref="Q76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EL 7-9-2012 el Sr. JRH aprobó 1 Coordinador adicional, quedando en 2, para llevar a la suc. a doble turno.</t>
        </r>
      </text>
    </comment>
    <comment ref="S76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EL 7-9-2012 el Sr. JRH aprobó 2 Ejec. de Serviciol,  para llevar a la suc. a doble turno.</t>
        </r>
      </text>
    </comment>
    <comment ref="T76" authorId="2" shapeId="0">
      <text>
        <r>
          <rPr>
            <b/>
            <sz val="8"/>
            <color indexed="81"/>
            <rFont val="Tahoma"/>
            <family val="2"/>
          </rPr>
          <t>Maribel Castillo:</t>
        </r>
        <r>
          <rPr>
            <sz val="8"/>
            <color indexed="81"/>
            <rFont val="Tahoma"/>
            <family val="2"/>
          </rPr>
          <t xml:space="preserve">
EL 7-9-2012 el Sr. JRH aprobó 2 Oficiales adicionales, quedando en 3, para llevar a la suc. a doble turno.
Aprobado 2016 1 Oficial para el money counting</t>
        </r>
      </text>
    </comment>
    <comment ref="B7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Dual</t>
        </r>
      </text>
    </comment>
    <comment ref="C78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1 CAJERO APROBADO 2018 POR TRANSACCIONALIDAD</t>
        </r>
      </text>
    </comment>
    <comment ref="O78" authorId="0" shapeId="0">
      <text>
        <r>
          <rPr>
            <b/>
            <sz val="8"/>
            <color indexed="81"/>
            <rFont val="Tahoma"/>
            <family val="2"/>
          </rPr>
          <t>mdevisuetti:</t>
        </r>
        <r>
          <rPr>
            <sz val="8"/>
            <color indexed="81"/>
            <rFont val="Tahoma"/>
            <family val="2"/>
          </rPr>
          <t xml:space="preserve">
1 Dual</t>
        </r>
      </text>
    </comment>
    <comment ref="P78" authorId="1" shapeId="0">
      <text>
        <r>
          <rPr>
            <b/>
            <sz val="9"/>
            <color indexed="81"/>
            <rFont val="Tahoma"/>
            <family val="2"/>
          </rPr>
          <t>Edna Montero: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1 CAJERO APROBADO 2018 POR TRANSACCIONALIDAD</t>
        </r>
      </text>
    </comment>
  </commentList>
</comments>
</file>

<file path=xl/comments4.xml><?xml version="1.0" encoding="utf-8"?>
<comments xmlns="http://schemas.openxmlformats.org/spreadsheetml/2006/main">
  <authors>
    <author>emontero</author>
  </authors>
  <commentList>
    <comment ref="N850" authorId="0" shapeId="0">
      <text>
        <r>
          <rPr>
            <b/>
            <sz val="8"/>
            <color indexed="81"/>
            <rFont val="Tahoma"/>
            <family val="2"/>
          </rPr>
          <t>emontero:</t>
        </r>
        <r>
          <rPr>
            <sz val="8"/>
            <color indexed="81"/>
            <rFont val="Tahoma"/>
            <family val="2"/>
          </rPr>
          <t xml:space="preserve">
8 EJ NEG +1 DUAL Y 1 VACANTE</t>
        </r>
      </text>
    </comment>
  </commentList>
</comments>
</file>

<file path=xl/comments5.xml><?xml version="1.0" encoding="utf-8"?>
<comments xmlns="http://schemas.openxmlformats.org/spreadsheetml/2006/main">
  <authors>
    <author>emontero</author>
  </authors>
  <commentList>
    <comment ref="B3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1245- 5 operaciones san mateo=1240 + 10 (6 cajeros y 4 coordinadores) = 1250</t>
        </r>
      </text>
    </comment>
    <comment ref="B5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10 DE AUTO BANCO</t>
        </r>
      </text>
    </comment>
  </commentList>
</comments>
</file>

<file path=xl/comments6.xml><?xml version="1.0" encoding="utf-8"?>
<comments xmlns="http://schemas.openxmlformats.org/spreadsheetml/2006/main">
  <authors>
    <author>emontero</author>
  </authors>
  <commentList>
    <comment ref="G6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reclasificaciones de mayo 6 ejecutivos pasarón a 6 coordinadores del pool.
</t>
        </r>
      </text>
    </comment>
    <comment ref="O6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VACANTES EJ NEG Y COOR </t>
        </r>
        <r>
          <rPr>
            <b/>
            <sz val="10"/>
            <color indexed="81"/>
            <rFont val="Tahoma"/>
            <family val="2"/>
          </rPr>
          <t>12</t>
        </r>
        <r>
          <rPr>
            <sz val="9"/>
            <color indexed="81"/>
            <rFont val="Tahoma"/>
            <family val="2"/>
          </rPr>
          <t xml:space="preserve">
31 05-15</t>
        </r>
      </text>
    </comment>
    <comment ref="G7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reclasificaciones de mayo 6 ejecutivos</t>
        </r>
      </text>
    </comment>
  </commentList>
</comments>
</file>

<file path=xl/comments7.xml><?xml version="1.0" encoding="utf-8"?>
<comments xmlns="http://schemas.openxmlformats.org/spreadsheetml/2006/main">
  <authors>
    <author>emontero</author>
  </authors>
  <commentList>
    <comment ref="J5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- 12 CAJEROS CONTRATADOS EL 16 DE JUNIO CONTRA VACANTE</t>
        </r>
      </text>
    </comment>
    <comment ref="M5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CAJERO POOL INCAPACIDAD OESTE
1 CAJERO POOL INCAPACIDAD CHIRIQUI (ENTREGO MAYO)
1 CAJERO PERMANENTE COSTA DEL ESTE
1 CAJERO PERMANENTE EN VERSALLES (ENTREGO ENERO 2015)
</t>
        </r>
      </text>
    </comment>
    <comment ref="G6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reclasificaciones de mayo 6 ejecutivos pasarón a 6 coordinadores del pool.
</t>
        </r>
      </text>
    </comment>
    <comment ref="O6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VACANTES EJ NEG Y COOR </t>
        </r>
        <r>
          <rPr>
            <b/>
            <sz val="9"/>
            <color indexed="81"/>
            <rFont val="Tahoma"/>
            <family val="2"/>
          </rPr>
          <t>21</t>
        </r>
        <r>
          <rPr>
            <sz val="9"/>
            <color indexed="81"/>
            <rFont val="Tahoma"/>
            <family val="2"/>
          </rPr>
          <t xml:space="preserve">
18-06-15</t>
        </r>
      </text>
    </comment>
    <comment ref="G7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reclasificaciones de mayo 6 ejecutivos</t>
        </r>
      </text>
    </comment>
    <comment ref="M7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EJECUTIVO DE NEGOCIO POOL VISTA ALEGRE</t>
        </r>
      </text>
    </comment>
    <comment ref="M8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ENTREGARÓN EL 04 DE JUNIO</t>
        </r>
      </text>
    </comment>
  </commentList>
</comments>
</file>

<file path=xl/comments8.xml><?xml version="1.0" encoding="utf-8"?>
<comments xmlns="http://schemas.openxmlformats.org/spreadsheetml/2006/main">
  <authors>
    <author>emontero</author>
  </authors>
  <commentList>
    <comment ref="J5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- 12 CAJEROS CONTRATADOS EL 16 DE JUNIO CONTRA VACANTE</t>
        </r>
      </text>
    </comment>
    <comment ref="M5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CAJERO POOL INCAPACIDAD OESTE
1 CAJERO POOL INCAPACIDAD CHIRIQUI (ENTREGO MAYO)
1 CAJERO PERMANENTE COSTA DEL ESTE
1 CAJERO PERMANENTE EN VERSALLES (ENTREGO ENERO 2015)
</t>
        </r>
      </text>
    </comment>
    <comment ref="G6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reclasificaciones de mayo 6 ejecutivos pasarón a 6 coordinadores del pool.
</t>
        </r>
      </text>
    </comment>
    <comment ref="O6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VACANTES EJ NEG Y COOR -</t>
        </r>
        <r>
          <rPr>
            <b/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Tahoma"/>
            <family val="2"/>
          </rPr>
          <t xml:space="preserve">
18-06-15</t>
        </r>
      </text>
    </comment>
    <comment ref="G7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reclasificaciones de mayo 6 ejecutivos</t>
        </r>
      </text>
    </comment>
    <comment ref="J7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-12 EJECUTIVOS CONTARTADOS EL 16 DE JULIO CONTRA VACANTE</t>
        </r>
      </text>
    </comment>
    <comment ref="M7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EJECUTIVO DE NEGOCIO POOL VISTA ALEGRE</t>
        </r>
      </text>
    </comment>
    <comment ref="M8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ENTREGARÓN EL 04 DE JUNIO</t>
        </r>
      </text>
    </comment>
  </commentList>
</comments>
</file>

<file path=xl/comments9.xml><?xml version="1.0" encoding="utf-8"?>
<comments xmlns="http://schemas.openxmlformats.org/spreadsheetml/2006/main">
  <authors>
    <author>emontero</author>
  </authors>
  <commentList>
    <comment ref="J5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- 12 CAJEROS -1 RENUNCIA =11 CONTRATADOS EL 16 DE JUNIO CONTRA VACANTE// 2 NO SE HAN CERTIFICADO.
EL 17 DE AGOSTO 12 CAJEROS CONTRA VACANTE -1 SALIDA = 11
</t>
        </r>
      </text>
    </comment>
    <comment ref="M5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CAJERO POOL INCAPACIDAD OESTE
1 CAJERO POOL INCAPACIDAD CHIRIQUI (ENTREGO MAYO)
1 CAJERO PERMANENTE COSTA DEL ESTE
1 CAJERO PERMANENTE EN VERSALLES (ENTREGO ENERO 2015)
</t>
        </r>
      </text>
    </comment>
    <comment ref="O5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CERTIFICARON 9 Y 2 ESTAN PENDIENTES POR CERTIFICAR.</t>
        </r>
      </text>
    </comment>
    <comment ref="G6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reclasificaciones de mayo 6 ejecutivos pasarón a 6 coordinadores del pool.
</t>
        </r>
      </text>
    </comment>
    <comment ref="O6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VACANTES EJ NEG Y COOR </t>
        </r>
        <r>
          <rPr>
            <b/>
            <sz val="14"/>
            <color indexed="81"/>
            <rFont val="Tahoma"/>
            <family val="2"/>
          </rPr>
          <t>-6</t>
        </r>
        <r>
          <rPr>
            <sz val="9"/>
            <color indexed="81"/>
            <rFont val="Tahoma"/>
            <family val="2"/>
          </rPr>
          <t xml:space="preserve">
18-06-15</t>
        </r>
      </text>
    </comment>
    <comment ref="G7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reclasificaciones de mayo 6 ejecutivos</t>
        </r>
      </text>
    </comment>
    <comment ref="J7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-12 EJECUTIVOS CONTARTADOS EL 16 DE JULIO CONTRA VACANTE</t>
        </r>
      </text>
    </comment>
    <comment ref="M7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EJECUTIVO DE NEGOCIO POOL VISTA ALEGRE</t>
        </r>
      </text>
    </comment>
    <comment ref="M8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ENTREGARÓN EL 04 DE JUNIO</t>
        </r>
      </text>
    </comment>
  </commentList>
</comments>
</file>

<file path=xl/comments10.xml><?xml version="1.0" encoding="utf-8"?>
<comments xmlns="http://schemas.openxmlformats.org/spreadsheetml/2006/main">
  <authors>
    <author>emontero</author>
  </authors>
  <commentList>
    <comment ref="M5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CAJERO POOL INCAPACIDAD OESTE
1 CAJERO POOL INCAPACIDAD CHIRIQUI (ENTREGO MAYO)
1 CAJERO PERMANENTE COSTA DEL ESTE
1 CAJERO PERMANENTE EN VERSALLES (ENTREGO ENERO 2015)
</t>
        </r>
      </text>
    </comment>
    <comment ref="P5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- 12 CAJEROS -2 RENUNCIA =10 CONTRATADOS EL 16 DE JUNIO CONTRA VACANTE// 1 NO SE HAN CERTIFICADO.
EL 17 DE AGOSTO 12 CAJEROS CONTRA VACANTE -1 SALIDA = 11
IGUAL 12 CONTRA VACANTE A LA FECHA.</t>
        </r>
      </text>
    </comment>
    <comment ref="G6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reclasificaciones de mayo 6 ejecutivos pasarón a 6 coordinadores del pool.
</t>
        </r>
      </text>
    </comment>
    <comment ref="O6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VACANTES EJ NEG Y COOR </t>
        </r>
        <r>
          <rPr>
            <b/>
            <sz val="14"/>
            <color indexed="81"/>
            <rFont val="Tahoma"/>
            <family val="2"/>
          </rPr>
          <t>-5</t>
        </r>
        <r>
          <rPr>
            <sz val="9"/>
            <color indexed="81"/>
            <rFont val="Tahoma"/>
            <family val="2"/>
          </rPr>
          <t xml:space="preserve">
18-06-15</t>
        </r>
      </text>
    </comment>
    <comment ref="G7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reclasificaciones de mayo 6 ejecutivos</t>
        </r>
      </text>
    </comment>
    <comment ref="M7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EJECUTIVO DE NEGOCIO POOL VISTA ALEGRE</t>
        </r>
      </text>
    </comment>
    <comment ref="P7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-12 EJECUTIVOS CONTARTADOS EL 16 DE JULIO CONTRA VACANTE</t>
        </r>
      </text>
    </comment>
    <comment ref="M8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ENTREGARÓN EL 04 DE JUNIO</t>
        </r>
      </text>
    </comment>
  </commentList>
</comments>
</file>

<file path=xl/comments11.xml><?xml version="1.0" encoding="utf-8"?>
<comments xmlns="http://schemas.openxmlformats.org/spreadsheetml/2006/main">
  <authors>
    <author>emontero</author>
  </authors>
  <commentList>
    <comment ref="M4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CAJERO POOL INCAPACIDAD OESTE
1 CAJERO POOL INCAPACIDAD CHIRIQUI (ENTREGO MAYO)
1 CAJERO PERMANENTE COSTA DEL ESTE
1 CAJERO PERMANENTE EN VERSALLES (ENTREGO ENERO 2015)
</t>
        </r>
      </text>
    </comment>
    <comment ref="P4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- 12 CAJEROS -2 RENUNCIA =</t>
        </r>
        <r>
          <rPr>
            <b/>
            <sz val="9"/>
            <color indexed="81"/>
            <rFont val="Tahoma"/>
            <family val="2"/>
          </rPr>
          <t xml:space="preserve">10 </t>
        </r>
        <r>
          <rPr>
            <sz val="9"/>
            <color indexed="81"/>
            <rFont val="Tahoma"/>
            <family val="2"/>
          </rPr>
          <t>CONTRATADOS EL 16 DE JUNIO CONTRA VACANTE// 1 NO SE HAN CERTIFICADO. Ya se certifico el 12 sept
EL 17 DE AGOSTO 12 CAJEROS CONTRA VACANTE -1 SALIDA =</t>
        </r>
        <r>
          <rPr>
            <b/>
            <sz val="10"/>
            <color indexed="81"/>
            <rFont val="Tahoma"/>
            <family val="2"/>
          </rPr>
          <t xml:space="preserve"> 11
27 DE OCTUBRE SE CERTIFICARON LOS 11 CAJEROS DEL 17 DE OCTUBRE.</t>
        </r>
        <r>
          <rPr>
            <sz val="9"/>
            <color indexed="81"/>
            <rFont val="Tahoma"/>
            <family val="2"/>
          </rPr>
          <t xml:space="preserve">
IGUAL 12 CONTRA VACANTE A LA FECHA.
19 OCTUBRE CONTRA VACANTE 12 CAJEROS.</t>
        </r>
      </text>
    </comment>
    <comment ref="G5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reclasificaciones de mayo 6 ejecutivos pasarón a 6 coordinadores del pool.
</t>
        </r>
      </text>
    </comment>
    <comment ref="O5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VACANTES EJ NEG Y COOR </t>
        </r>
        <r>
          <rPr>
            <b/>
            <sz val="14"/>
            <color indexed="81"/>
            <rFont val="Tahoma"/>
            <family val="2"/>
          </rPr>
          <t>-0</t>
        </r>
        <r>
          <rPr>
            <sz val="9"/>
            <color indexed="81"/>
            <rFont val="Tahoma"/>
            <family val="2"/>
          </rPr>
          <t xml:space="preserve">
18-06-15
VACANTES DE OF DE BALANCE </t>
        </r>
        <r>
          <rPr>
            <b/>
            <sz val="12"/>
            <color indexed="81"/>
            <rFont val="Tahoma"/>
            <family val="2"/>
          </rPr>
          <t>2</t>
        </r>
      </text>
    </comment>
    <comment ref="G6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reclasificaciones de mayo 6 ejecutivos</t>
        </r>
      </text>
    </comment>
    <comment ref="M6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EJECUTIVO DE NEGOCIO POOL VISTA ALEGRE</t>
        </r>
      </text>
    </comment>
    <comment ref="P6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-12 EJECUTIVOS CONTARTADOS EL 16 DE JULIO CONTRA VACANTE/ SE CERTIFICARON EL 29 DE SEPT 2015
19 DE OCTUBRE CONTRA VACANTE 12 EJECUTIVOS</t>
        </r>
      </text>
    </comment>
    <comment ref="M7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ENTREGARÓN EL 04 DE JUNIO</t>
        </r>
      </text>
    </comment>
    <comment ref="B8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TRASLADO DE 
NATALIA LAY</t>
        </r>
      </text>
    </comment>
    <comment ref="M22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CAJERO POOL INCAPACIDAD OESTE
1 CAJERO POOL INCAPACIDAD CHIRIQUI (ENTREGO MAYO)
1 CAJERO PERMANENTE COSTA DEL ESTE
1 CAJERO PERMANENTE EN VERSALLES (ENTREGO ENERO 2015)
</t>
        </r>
      </text>
    </comment>
    <comment ref="P22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- 12 CAJEROS -2 RENUNCIA =</t>
        </r>
        <r>
          <rPr>
            <b/>
            <sz val="9"/>
            <color indexed="81"/>
            <rFont val="Tahoma"/>
            <family val="2"/>
          </rPr>
          <t xml:space="preserve">10 </t>
        </r>
        <r>
          <rPr>
            <sz val="9"/>
            <color indexed="81"/>
            <rFont val="Tahoma"/>
            <family val="2"/>
          </rPr>
          <t>CONTRATADOS EL 16 DE JUNIO CONTRA VACANTE// 1 NO SE HAN CERTIFICADO. Ya se certifico el 12 sept
EL 17 DE AGOSTO 12 CAJEROS CONTRA VACANTE -1 SALIDA =</t>
        </r>
        <r>
          <rPr>
            <b/>
            <sz val="10"/>
            <color indexed="81"/>
            <rFont val="Tahoma"/>
            <family val="2"/>
          </rPr>
          <t xml:space="preserve"> 11</t>
        </r>
        <r>
          <rPr>
            <sz val="9"/>
            <color indexed="81"/>
            <rFont val="Tahoma"/>
            <family val="2"/>
          </rPr>
          <t xml:space="preserve">
IGUAL 12 CONTRA VACANTE A LA FECHA.
19 OCTUBRE CONTRA VACANTE 12 CAJEROS.</t>
        </r>
      </text>
    </comment>
    <comment ref="G23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reclasificaciones de mayo 6 ejecutivos pasarón a 6 coordinadores del pool.
</t>
        </r>
      </text>
    </comment>
    <comment ref="O23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VACANTES EJ NEG Y COOR </t>
        </r>
        <r>
          <rPr>
            <b/>
            <sz val="14"/>
            <color indexed="81"/>
            <rFont val="Tahoma"/>
            <family val="2"/>
          </rPr>
          <t>-0</t>
        </r>
        <r>
          <rPr>
            <sz val="9"/>
            <color indexed="81"/>
            <rFont val="Tahoma"/>
            <family val="2"/>
          </rPr>
          <t xml:space="preserve">
18-06-15
VACANTES DE OF DE BALANCE </t>
        </r>
        <r>
          <rPr>
            <b/>
            <sz val="12"/>
            <color indexed="81"/>
            <rFont val="Tahoma"/>
            <family val="2"/>
          </rPr>
          <t>2</t>
        </r>
      </text>
    </comment>
    <comment ref="G24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reclasificaciones de mayo 6 ejecutivos</t>
        </r>
      </text>
    </comment>
    <comment ref="M24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EJECUTIVO DE NEGOCIO POOL VISTA ALEGRE</t>
        </r>
      </text>
    </comment>
    <comment ref="P24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-12 EJECUTIVOS CONTARTADOS EL 16 DE JULIO CONTRA VACANTE/ SE CERTIFICARON EL 29 DE SEPT 2015
19 DE OCTUBRE CONTRA VACANTE 12 EJECUTIVOS</t>
        </r>
      </text>
    </comment>
    <comment ref="M25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ENTREGARÓN EL 04 DE JUNIO</t>
        </r>
      </text>
    </comment>
    <comment ref="B28" authorId="0" shapeId="0">
      <text>
        <r>
          <rPr>
            <b/>
            <sz val="9"/>
            <color indexed="81"/>
            <rFont val="Tahoma"/>
            <family val="2"/>
          </rPr>
          <t xml:space="preserve">emontero:
</t>
        </r>
        <r>
          <rPr>
            <sz val="9"/>
            <color indexed="81"/>
            <rFont val="Tahoma"/>
            <family val="2"/>
          </rPr>
          <t>1. MENOS TRASLADO DE CESAR RODRIGUEZ.
2. PROMOCIÓN OFICAL ENCARGADO  PARA CLAYTON
3. SE SACO A ELIZABETH DEL REQUERIMIENTO.
4. SE PASO EL POOL GERENTE A POOL OFICIAL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>
  <authors>
    <author>emontero</author>
  </authors>
  <commentList>
    <comment ref="M4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CAJERO POOL INCAPACIDAD OESTE
1 CAJERO POOL INCAPACIDAD CHIRIQUI (ENTREGO MAYO)
1 CAJERO PERMANENTE COSTA DEL ESTE
1 CAJERO PERMANENTE EN VERSALLES (ENTREGO ENERO 2015)
</t>
        </r>
      </text>
    </comment>
    <comment ref="P4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- 12 CAJEROS -2 RENUNCIA =</t>
        </r>
        <r>
          <rPr>
            <b/>
            <sz val="9"/>
            <color indexed="81"/>
            <rFont val="Tahoma"/>
            <family val="2"/>
          </rPr>
          <t xml:space="preserve">10 </t>
        </r>
        <r>
          <rPr>
            <sz val="9"/>
            <color indexed="81"/>
            <rFont val="Tahoma"/>
            <family val="2"/>
          </rPr>
          <t>CONTRATADOS EL 16 DE JUNIO CONTRA VACANTE// 1 NO SE HAN CERTIFICADO. Ya se certifico el 12 sept
EL 17 DE AGOSTO 12 CAJEROS CONTRA VACANTE -1 SALIDA =</t>
        </r>
        <r>
          <rPr>
            <b/>
            <sz val="10"/>
            <color indexed="81"/>
            <rFont val="Tahoma"/>
            <family val="2"/>
          </rPr>
          <t xml:space="preserve"> 11
27 DE OCTUBRE SE CERTIFICARON LOS 11 CAJEROS DEL 17 DE OCTUBRE.</t>
        </r>
        <r>
          <rPr>
            <sz val="9"/>
            <color indexed="81"/>
            <rFont val="Tahoma"/>
            <family val="2"/>
          </rPr>
          <t xml:space="preserve">
IGUAL 11  CONTRA VACANTE A LA FECHA.
19 OCTUBRE CONTRA VACANTE  11 CAJEROS - 
</t>
        </r>
      </text>
    </comment>
    <comment ref="G5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reclasificaciones de mayo 6 ejecutivos pasarón a 6 coordinadores del pool.
</t>
        </r>
      </text>
    </comment>
    <comment ref="O5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VACANTES EJ NEG Y COOR </t>
        </r>
        <r>
          <rPr>
            <b/>
            <sz val="14"/>
            <color indexed="81"/>
            <rFont val="Tahoma"/>
            <family val="2"/>
          </rPr>
          <t>-0</t>
        </r>
        <r>
          <rPr>
            <sz val="9"/>
            <color indexed="81"/>
            <rFont val="Tahoma"/>
            <family val="2"/>
          </rPr>
          <t xml:space="preserve">
18-06-15
VACANTES DE OF DE BALANCE </t>
        </r>
        <r>
          <rPr>
            <b/>
            <sz val="12"/>
            <color indexed="81"/>
            <rFont val="Tahoma"/>
            <family val="2"/>
          </rPr>
          <t>2</t>
        </r>
      </text>
    </comment>
    <comment ref="G6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reclasificaciones de mayo 6 ejecutivos</t>
        </r>
      </text>
    </comment>
    <comment ref="M6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EJECUTIVO DE NEGOCIO POOL VISTA ALEGRE</t>
        </r>
      </text>
    </comment>
    <comment ref="P6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-12 EJECUTIVOS CONTARTADOS EL 16 DE JULIO CONTRA VACANTE/ SE CERTIFICARON EL 29 DE SEPT 2015
19 DE OCTUBRE CONTRA VACANTE 12 EJECUTIVOS</t>
        </r>
      </text>
    </comment>
    <comment ref="M7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ENTREGARÓN EL 04 DE JUNIO</t>
        </r>
      </text>
    </comment>
    <comment ref="B8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TRASLADO DE 
NATALIA LAY</t>
        </r>
      </text>
    </comment>
    <comment ref="B10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TRASLADO DE CESAR RODRIGUEZ 16 DE NOV. 2015</t>
        </r>
      </text>
    </comment>
  </commentList>
</comments>
</file>

<file path=xl/comments13.xml><?xml version="1.0" encoding="utf-8"?>
<comments xmlns="http://schemas.openxmlformats.org/spreadsheetml/2006/main">
  <authors>
    <author>emontero</author>
  </authors>
  <commentList>
    <comment ref="M4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CAJERO POOL INCAPACIDAD OESTE
1 CAJERO POOL INCAPACIDAD CHIRIQUI (ENTREGO MAYO)
1 CAJERO PERMANENTE COSTA DEL ESTE
1 CAJERO PERMANENTE EN VERSALLES (ENTREGO ENERO 2015)
</t>
        </r>
      </text>
    </comment>
    <comment ref="P4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- 12 CAJEROS -2 RENUNCIA =</t>
        </r>
        <r>
          <rPr>
            <b/>
            <sz val="9"/>
            <color indexed="81"/>
            <rFont val="Tahoma"/>
            <family val="2"/>
          </rPr>
          <t xml:space="preserve">10 </t>
        </r>
        <r>
          <rPr>
            <sz val="9"/>
            <color indexed="81"/>
            <rFont val="Tahoma"/>
            <family val="2"/>
          </rPr>
          <t>CONTRATADOS EL 16 DE JUNIO CONTRA VACANTE// 1 NO SE HAN CERTIFICADO. Ya se certifico el 12 sept
EL 17 DE AGOSTO 12 CAJEROS CONTRA VACANTE -1 SALIDA =</t>
        </r>
        <r>
          <rPr>
            <b/>
            <sz val="10"/>
            <color indexed="81"/>
            <rFont val="Tahoma"/>
            <family val="2"/>
          </rPr>
          <t xml:space="preserve"> 11
27 DE OCTUBRE SE CERTIFICARON LOS 11 CAJEROS DEL 17 DE OCTUBRE.</t>
        </r>
        <r>
          <rPr>
            <sz val="9"/>
            <color indexed="81"/>
            <rFont val="Tahoma"/>
            <family val="2"/>
          </rPr>
          <t xml:space="preserve">
IGUAL 11  CONTRA VACANTE A LA FECHA.
19 OCTUBRE CONTRA VACANTE  11 CAJEROS - 
</t>
        </r>
      </text>
    </comment>
    <comment ref="G5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reclasificaciones de mayo 6 ejecutivos pasarón a 6 coordinadores del pool.
</t>
        </r>
      </text>
    </comment>
    <comment ref="O5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VACANTES EJ NEG Y COOR </t>
        </r>
        <r>
          <rPr>
            <b/>
            <sz val="14"/>
            <color indexed="81"/>
            <rFont val="Tahoma"/>
            <family val="2"/>
          </rPr>
          <t>-0</t>
        </r>
        <r>
          <rPr>
            <sz val="9"/>
            <color indexed="81"/>
            <rFont val="Tahoma"/>
            <family val="2"/>
          </rPr>
          <t xml:space="preserve">
18-06-15
VACANTES DE OF DE BALANCE </t>
        </r>
        <r>
          <rPr>
            <b/>
            <sz val="12"/>
            <color indexed="81"/>
            <rFont val="Tahoma"/>
            <family val="2"/>
          </rPr>
          <t>2</t>
        </r>
      </text>
    </comment>
    <comment ref="G6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reclasificaciones de mayo 6 ejecutivos</t>
        </r>
      </text>
    </comment>
    <comment ref="M6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EJECUTIVO DE NEGOCIO POOL VISTA ALEGRE</t>
        </r>
      </text>
    </comment>
    <comment ref="P6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-12 EJECUTIVOS CONTARTADOS EL 16 DE JULIO CONTRA VACANTE/ SE CERTIFICARON EL 29 DE SEPT 2015
19 DE OCTUBRE CONTRA VACANTE 12 EJECUTIVOS</t>
        </r>
      </text>
    </comment>
    <comment ref="M7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ENTREGARÓN EL 04 DE JUNIO</t>
        </r>
      </text>
    </comment>
  </commentList>
</comments>
</file>

<file path=xl/comments14.xml><?xml version="1.0" encoding="utf-8"?>
<comments xmlns="http://schemas.openxmlformats.org/spreadsheetml/2006/main">
  <authors>
    <author>emontero</author>
  </authors>
  <commentList>
    <comment ref="K4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BRISA DEL GOLF ARRAIJAN   2
CASCO VIEJO    2</t>
        </r>
      </text>
    </comment>
    <comment ref="L4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AFUERO                                               1
SANTIAGO                                         1
AGUADULCE / PENONOME     1</t>
        </r>
      </text>
    </comment>
    <comment ref="M4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TERMINAL DE ALBROOK = 2 CAJERO
DOBLE TURNO</t>
        </r>
      </text>
    </comment>
    <comment ref="L5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AZUERO              1
SANTIAGO         1</t>
        </r>
      </text>
    </comment>
    <comment ref="M5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TERMINAL DE ALBROOK = 1 COORDINADOR
DOBLE TURNO</t>
        </r>
      </text>
    </comment>
    <comment ref="K6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BRISA DEL GOLF ARRAIJAN   2
CASCO VIEJO    1</t>
        </r>
      </text>
    </comment>
    <comment ref="M6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CHORRERA PARQ 10 =2
LOS ANDES =2
TERMINAL DE ALBROOK = 2
PLAZA LAS AMERICAS = 1
TOTAL = 7
ENERO 2016 SE LE ASIGNO A PLAZA LAS AMERICAS</t>
        </r>
      </text>
    </comment>
    <comment ref="K10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CASCO VIEJO = 1
BRISAS GOLF ARRAIJAN = 1
CHITRE = 1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CHORRERA        1</t>
        </r>
      </text>
    </comment>
  </commentList>
</comments>
</file>

<file path=xl/comments15.xml><?xml version="1.0" encoding="utf-8"?>
<comments xmlns="http://schemas.openxmlformats.org/spreadsheetml/2006/main">
  <authors>
    <author>emontero</author>
  </authors>
  <commentList>
    <comment ref="M4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CAJERO POOL INCAPACIDAD OESTE
1 CAJERO POOL INCAPACIDAD CHIRIQUI (ENTREGO MAYO)
1 CAJERO PERMANENTE COSTA DEL ESTE
1 CAJERO PERMANENTE EN VERSALLES (ENTREGO ENERO 2015)
</t>
        </r>
      </text>
    </comment>
    <comment ref="P4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- 12 CAJEROS -2 RENUNCIA =</t>
        </r>
        <r>
          <rPr>
            <b/>
            <sz val="9"/>
            <color indexed="81"/>
            <rFont val="Tahoma"/>
            <family val="2"/>
          </rPr>
          <t xml:space="preserve">10 </t>
        </r>
        <r>
          <rPr>
            <sz val="9"/>
            <color indexed="81"/>
            <rFont val="Tahoma"/>
            <family val="2"/>
          </rPr>
          <t>CONTRATADOS EL 16 DE JUNIO CONTRA VACANTE// 1 NO SE HAN CERTIFICADO. Ya se certifico el 12 sept
EL 17 DE AGOSTO 12 CAJEROS CONTRA VACANTE -1 SALIDA =</t>
        </r>
        <r>
          <rPr>
            <b/>
            <sz val="10"/>
            <color indexed="81"/>
            <rFont val="Tahoma"/>
            <family val="2"/>
          </rPr>
          <t xml:space="preserve"> 11
27 DE OCTUBRE SE CERTIFICARON LOS 11 CAJEROS DEL 17 DE OCTUBRE.</t>
        </r>
        <r>
          <rPr>
            <sz val="9"/>
            <color indexed="81"/>
            <rFont val="Tahoma"/>
            <family val="2"/>
          </rPr>
          <t xml:space="preserve">
IGUAL 11  CONTRA VACANTE A LA FECHA.
19 OCTUBRE CONTRA VACANTE  11 CAJEROS - EL 12 DE ENERO 2016 SE CERTIFICARON </t>
        </r>
        <r>
          <rPr>
            <b/>
            <sz val="9"/>
            <color indexed="81"/>
            <rFont val="Tahoma"/>
            <family val="2"/>
          </rPr>
          <t xml:space="preserve">9 </t>
        </r>
        <r>
          <rPr>
            <sz val="9"/>
            <color indexed="81"/>
            <rFont val="Tahoma"/>
            <family val="2"/>
          </rPr>
          <t xml:space="preserve">DE LOS 11 CAJEROS.
</t>
        </r>
      </text>
    </comment>
    <comment ref="G5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reclasificaciones de mayo 6 ejecutivos pasarón a 6 coordinadores del pool.
</t>
        </r>
      </text>
    </comment>
    <comment ref="O5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VACANTES EJ NEG Y COOR </t>
        </r>
        <r>
          <rPr>
            <b/>
            <sz val="14"/>
            <color indexed="81"/>
            <rFont val="Tahoma"/>
            <family val="2"/>
          </rPr>
          <t>-0</t>
        </r>
        <r>
          <rPr>
            <sz val="9"/>
            <color indexed="81"/>
            <rFont val="Tahoma"/>
            <family val="2"/>
          </rPr>
          <t xml:space="preserve">
18-06-15
VACANTES DE OF DE BALANCE </t>
        </r>
        <r>
          <rPr>
            <b/>
            <sz val="12"/>
            <color indexed="81"/>
            <rFont val="Tahoma"/>
            <family val="2"/>
          </rPr>
          <t>2</t>
        </r>
      </text>
    </comment>
    <comment ref="G6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reclasificaciones de mayo 6 ejecutivos</t>
        </r>
      </text>
    </comment>
    <comment ref="M6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1 EJECUTIVO DE NEGOCIO POOL VISTA ALEGRE</t>
        </r>
      </text>
    </comment>
    <comment ref="P6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-12 EJECUTIVOS CONTARTADOS EL 16 DE JULIO CONTRA VACANTE/ SE CERTIFICARON EL 29 DE SEPT 2015
19 DE OCTUBRE CONTRA VACANTE 10 EJECUTIVOS - SE CERTIFICARON EL 05 DE ENERO 2016 LOS 10</t>
        </r>
      </text>
    </comment>
    <comment ref="M7" authorId="0" shapeId="0">
      <text>
        <r>
          <rPr>
            <b/>
            <sz val="9"/>
            <color indexed="81"/>
            <rFont val="Tahoma"/>
            <family val="2"/>
          </rPr>
          <t>emontero:</t>
        </r>
        <r>
          <rPr>
            <sz val="9"/>
            <color indexed="81"/>
            <rFont val="Tahoma"/>
            <family val="2"/>
          </rPr>
          <t xml:space="preserve">
SE ENTREGARÓN EL 04 DE JUNIO</t>
        </r>
      </text>
    </comment>
  </commentList>
</comments>
</file>

<file path=xl/sharedStrings.xml><?xml version="1.0" encoding="utf-8"?>
<sst xmlns="http://schemas.openxmlformats.org/spreadsheetml/2006/main" count="8054" uniqueCount="431">
  <si>
    <t>SI POOL</t>
  </si>
  <si>
    <t>FTEs</t>
  </si>
  <si>
    <t>Datos</t>
  </si>
  <si>
    <t>Suma de CANTIDAD</t>
  </si>
  <si>
    <t>Sucursal actual</t>
  </si>
  <si>
    <t>Cargo / Posición</t>
  </si>
  <si>
    <t>TOTAL</t>
  </si>
  <si>
    <t>SUCURSAL</t>
  </si>
  <si>
    <t>CARGOS</t>
  </si>
  <si>
    <t>Total</t>
  </si>
  <si>
    <t>CARGO</t>
  </si>
  <si>
    <t>Requerimiento</t>
  </si>
  <si>
    <t>FTE´s Aprobados</t>
  </si>
  <si>
    <t>Variación</t>
  </si>
  <si>
    <t>24 DE DICIEMBRE</t>
  </si>
  <si>
    <t>CAJERO</t>
  </si>
  <si>
    <t>COORDINADOR DE PLATAFORMA</t>
  </si>
  <si>
    <t>EJECUTIVO DE NEGOCIOS</t>
  </si>
  <si>
    <t>EJECUTIVO DE SERVICIOS</t>
  </si>
  <si>
    <t>GERENTE DE SUCURSAL</t>
  </si>
  <si>
    <t>MENSAJERO</t>
  </si>
  <si>
    <t>OFICIAL</t>
  </si>
  <si>
    <t xml:space="preserve">OFICINISTA DE BALANCE  </t>
  </si>
  <si>
    <t>PORTERO</t>
  </si>
  <si>
    <t>RECEPCIONISTA</t>
  </si>
  <si>
    <t>Total 24 DE DICIEMBRE</t>
  </si>
  <si>
    <t>AGUADULCE</t>
  </si>
  <si>
    <t>Total AGUADULCE</t>
  </si>
  <si>
    <t>ALBROOK</t>
  </si>
  <si>
    <t>Total ALBROOK</t>
  </si>
  <si>
    <t>ALBROOK MALL</t>
  </si>
  <si>
    <t>Total ALBROOK MALL</t>
  </si>
  <si>
    <t>ALTOS DE PANAMA</t>
  </si>
  <si>
    <t>Total ALTOS DE PANAMA</t>
  </si>
  <si>
    <t>AVE. CENTRAL</t>
  </si>
  <si>
    <t>Total AVE. CENTRAL</t>
  </si>
  <si>
    <t>AVENIDA CUBA</t>
  </si>
  <si>
    <t>AVE. CUBA</t>
  </si>
  <si>
    <t>Total AVE. CUBA</t>
  </si>
  <si>
    <t>BOQUETE</t>
  </si>
  <si>
    <t>Total BOQUETE</t>
  </si>
  <si>
    <t>BOULEVARD EL DORADO</t>
  </si>
  <si>
    <t>Total BOULEVARD EL DORADO</t>
  </si>
  <si>
    <t>BRISAS DEL GOLF</t>
  </si>
  <si>
    <t>Total BRISAS DEL GOLF</t>
  </si>
  <si>
    <t>BUSINESS PARK</t>
  </si>
  <si>
    <t>Total BUSINESS PARK</t>
  </si>
  <si>
    <t>CALLE 50</t>
  </si>
  <si>
    <t>Total CALLE 50</t>
  </si>
  <si>
    <t>CASA MATRIZ</t>
  </si>
  <si>
    <t>Total CASA MATRIZ</t>
  </si>
  <si>
    <t>CHANIS</t>
  </si>
  <si>
    <t>Total CHANIS</t>
  </si>
  <si>
    <t>CHITRE</t>
  </si>
  <si>
    <t>Total CHITRE</t>
  </si>
  <si>
    <t>CHORRERA</t>
  </si>
  <si>
    <t>Total CHORRERA</t>
  </si>
  <si>
    <t>COLON</t>
  </si>
  <si>
    <t>Total COLON</t>
  </si>
  <si>
    <t>CONCEPCIÓN</t>
  </si>
  <si>
    <t>Total CONCEPCIÓN</t>
  </si>
  <si>
    <t>CONCEPCION</t>
  </si>
  <si>
    <t>CORONADO</t>
  </si>
  <si>
    <t>Total CORONADO</t>
  </si>
  <si>
    <t>COSTA DEL ESTE</t>
  </si>
  <si>
    <t>Total COSTA DEL ESTE</t>
  </si>
  <si>
    <t>COSTA DEL ESTE - CENTENARIO</t>
  </si>
  <si>
    <t>Total COSTA DEL ESTE - CENTENARIO</t>
  </si>
  <si>
    <t xml:space="preserve">DAVID  </t>
  </si>
  <si>
    <t xml:space="preserve">Total DAVID  </t>
  </si>
  <si>
    <t>DAVID</t>
  </si>
  <si>
    <t>DAVID TERRONAL</t>
  </si>
  <si>
    <t>Total DAVID TERRONAL</t>
  </si>
  <si>
    <t>DORADO</t>
  </si>
  <si>
    <t>Total DORADO</t>
  </si>
  <si>
    <t>HATO PINTADO</t>
  </si>
  <si>
    <t>Total HATO PINTADO</t>
  </si>
  <si>
    <t>HOSPITAL PUNTA PACIFICA</t>
  </si>
  <si>
    <t>Total HOSPITAL PUNTA PACIFICA</t>
  </si>
  <si>
    <t>INGENIO</t>
  </si>
  <si>
    <t>Total INGENIO</t>
  </si>
  <si>
    <t>JUSTO AROSEMENA</t>
  </si>
  <si>
    <t>Total JUSTO AROSEMENA</t>
  </si>
  <si>
    <t>LA CHORRERA - PARQUE 10 DE NOV.</t>
  </si>
  <si>
    <t>Total LA CHORRERA - PARQUE 10 DE NOV.</t>
  </si>
  <si>
    <t>LAS TABLAS</t>
  </si>
  <si>
    <t>Total LAS TABLAS</t>
  </si>
  <si>
    <t>LOS ANDES</t>
  </si>
  <si>
    <t>Total LOS ANDES</t>
  </si>
  <si>
    <t>LOS ANGELES</t>
  </si>
  <si>
    <t>Total LOS ANGELES</t>
  </si>
  <si>
    <t>LOS PUEBLOS</t>
  </si>
  <si>
    <t>Total LOS PUEBLOS</t>
  </si>
  <si>
    <t>MARBELLA</t>
  </si>
  <si>
    <t>Total MARBELLA</t>
  </si>
  <si>
    <t>METROMALL</t>
  </si>
  <si>
    <t>Total METROMALL</t>
  </si>
  <si>
    <t>MULTIPLAZA</t>
  </si>
  <si>
    <t>Total MULTIPLAZA</t>
  </si>
  <si>
    <t>OBARRIO</t>
  </si>
  <si>
    <t>Total OBARRIO</t>
  </si>
  <si>
    <t>PAITILLA</t>
  </si>
  <si>
    <t>Total PAITILLA</t>
  </si>
  <si>
    <t>PARQUE LEFEVRE</t>
  </si>
  <si>
    <t>Total PARQUE LEFEVRE</t>
  </si>
  <si>
    <t>PENONOME</t>
  </si>
  <si>
    <t>Total PENONOME</t>
  </si>
  <si>
    <t>PLAZA BANCO GENERAL</t>
  </si>
  <si>
    <t>Total PLAZA BANCO GENERAL</t>
  </si>
  <si>
    <t>PLAZA CAROLINA</t>
  </si>
  <si>
    <t>Total PLAZA CAROLINA</t>
  </si>
  <si>
    <t>PLAZA CORDOBA</t>
  </si>
  <si>
    <t>Total PLAZA CORDOBA</t>
  </si>
  <si>
    <t>PLAZA LAS ÁMERICAS</t>
  </si>
  <si>
    <t>PLAZA LAS AMERICAS</t>
  </si>
  <si>
    <t>PLAZA TOCUMEN</t>
  </si>
  <si>
    <t>Total PLAZA TOCUMEN</t>
  </si>
  <si>
    <t>PUENTE CENTENARIO</t>
  </si>
  <si>
    <t>Total PUENTE CENTENARIO</t>
  </si>
  <si>
    <t>RIO ABAJO</t>
  </si>
  <si>
    <t>Total RIO ABAJO</t>
  </si>
  <si>
    <t>SABANITAS</t>
  </si>
  <si>
    <t>Total SABANITAS</t>
  </si>
  <si>
    <t>SAN FRANCISCO</t>
  </si>
  <si>
    <t>Total SAN FRANCISCO</t>
  </si>
  <si>
    <t>SAN SEBASTIAN</t>
  </si>
  <si>
    <t>Total SAN SEBASTIAN</t>
  </si>
  <si>
    <t>SANTIAGO</t>
  </si>
  <si>
    <t>Total SANTIAGO</t>
  </si>
  <si>
    <t>TERMINAL ALBROOK</t>
  </si>
  <si>
    <t>Total TERMINAL ALBROOK</t>
  </si>
  <si>
    <t>TRANSISTMICA</t>
  </si>
  <si>
    <t>Total TRANSISTMICA</t>
  </si>
  <si>
    <t>TRANSITMICA</t>
  </si>
  <si>
    <t>VIA ARGENTINA</t>
  </si>
  <si>
    <t>Total VIA ARGENTINA</t>
  </si>
  <si>
    <t>VIA ESPAÑA</t>
  </si>
  <si>
    <t>Total VIA ESPAÑA</t>
  </si>
  <si>
    <t>VIA PORRAS</t>
  </si>
  <si>
    <t>Total VIA PORRAS</t>
  </si>
  <si>
    <t>VIA SIMON BOLIVAR</t>
  </si>
  <si>
    <t>Total VIA SIMON BOLIVAR</t>
  </si>
  <si>
    <t>VILLA LUCRE</t>
  </si>
  <si>
    <t>Total VILLA LUCRE</t>
  </si>
  <si>
    <t>VISTA ALEGRE</t>
  </si>
  <si>
    <t>Total VISTA ALEGRE</t>
  </si>
  <si>
    <t>ZONA LIBRE</t>
  </si>
  <si>
    <t>Total ZONA LIBRE</t>
  </si>
  <si>
    <t>Total general</t>
  </si>
  <si>
    <t>PANAMA</t>
  </si>
  <si>
    <t>OESTE</t>
  </si>
  <si>
    <t>COLÓN</t>
  </si>
  <si>
    <t>CHIRIQUI</t>
  </si>
  <si>
    <t>AZUERO</t>
  </si>
  <si>
    <t>CIUDAD DEL SABER</t>
  </si>
  <si>
    <t>CLAYTON</t>
  </si>
  <si>
    <t>VERSALLES</t>
  </si>
  <si>
    <t>PANAMA PACIFICO</t>
  </si>
  <si>
    <t>SANTIAGO INTERAMERICANA</t>
  </si>
  <si>
    <t>TOTAL PERSONAL</t>
  </si>
  <si>
    <t>POOL REQ VAC</t>
  </si>
  <si>
    <t>POOL REQ 
INCAP Y LIC</t>
  </si>
  <si>
    <t>TOTAL POOL REQUERIDO</t>
  </si>
  <si>
    <t xml:space="preserve">Ejecutivo de Negocios </t>
  </si>
  <si>
    <t>Cajeros</t>
  </si>
  <si>
    <t>Gerente u Oficial Encargado</t>
  </si>
  <si>
    <t>Ejecutivo de Servicios Greeter</t>
  </si>
  <si>
    <t>Oficial</t>
  </si>
  <si>
    <t>Recepción</t>
  </si>
  <si>
    <t>Portero</t>
  </si>
  <si>
    <t>Mensajero</t>
  </si>
  <si>
    <t>Referencia</t>
  </si>
  <si>
    <t>Valid 2010</t>
  </si>
  <si>
    <t>Valid 2011</t>
  </si>
  <si>
    <t>Valid 2012</t>
  </si>
  <si>
    <t>Total Personal</t>
  </si>
  <si>
    <t>Total Pool</t>
  </si>
  <si>
    <t>Vacante Canales</t>
  </si>
  <si>
    <t>Gran Total</t>
  </si>
  <si>
    <t>CANTIDAD</t>
  </si>
  <si>
    <t>Pool                Dual    Temporal</t>
  </si>
  <si>
    <t>(Todas)</t>
  </si>
  <si>
    <t>MARZO</t>
  </si>
  <si>
    <t>Total CLAYTON</t>
  </si>
  <si>
    <t xml:space="preserve">DAVID </t>
  </si>
  <si>
    <t>Pool/Dual/Temporal</t>
  </si>
  <si>
    <t>(Varios elementos)</t>
  </si>
  <si>
    <t>Cuenta de Pool/Dual/Temporal</t>
  </si>
  <si>
    <t>Cuenta de Pool                Dual    Temporal</t>
  </si>
  <si>
    <t>COCLE</t>
  </si>
  <si>
    <t>Valid 2013</t>
  </si>
  <si>
    <t>Total CIUDAD DEL SABER</t>
  </si>
  <si>
    <t>Rótulos de fila</t>
  </si>
  <si>
    <t>PLAZA LAS AMÉRICAS</t>
  </si>
  <si>
    <t>Total PLAZA LAS AMÉRICAS</t>
  </si>
  <si>
    <t>TOTAL SIN SUC NO APERTURADAS</t>
  </si>
  <si>
    <t>Aprobados + POOL</t>
  </si>
  <si>
    <t>pool</t>
  </si>
  <si>
    <t>POOL - TOTAL POR REGION  REQUERIDO</t>
  </si>
  <si>
    <t xml:space="preserve">FTE´s </t>
  </si>
  <si>
    <t>COSTA VERDE</t>
  </si>
  <si>
    <t>Total SANTIAGO INTERAMERICANA</t>
  </si>
  <si>
    <t>BRISAS DEL GOLF ARRAIJAN</t>
  </si>
  <si>
    <t>SOHO</t>
  </si>
  <si>
    <t>Oficinista de Balance</t>
  </si>
  <si>
    <t>Coordinador de Plataforma</t>
  </si>
  <si>
    <t>OFICIAL ENCARGADO</t>
  </si>
  <si>
    <t>PLAZA GALÁPAGOS</t>
  </si>
  <si>
    <t>Total PLAZA GALÁPAGOS</t>
  </si>
  <si>
    <t>Total COSTA VERDE</t>
  </si>
  <si>
    <t>Vacantes</t>
  </si>
  <si>
    <t>Puesto Caliente</t>
  </si>
  <si>
    <t>Aprobados 2014</t>
  </si>
  <si>
    <t>Pool/Temporal</t>
  </si>
  <si>
    <t>Puesto caliente</t>
  </si>
  <si>
    <t>Pool</t>
  </si>
  <si>
    <t>Sucursales</t>
  </si>
  <si>
    <t>Total PANAMA PACIFICO</t>
  </si>
  <si>
    <t>Fte´s</t>
  </si>
  <si>
    <t>Solicitar un oficial pool para Chiriquí (cubriría los 5 David (oficial + Gerente)+2 Terronal + 2 Concepción + 2 Boquete)</t>
  </si>
  <si>
    <t>Ejecutivo de Neg Coronado x volum</t>
  </si>
  <si>
    <t>Total personal</t>
  </si>
  <si>
    <t>Total VERSALLES</t>
  </si>
  <si>
    <t>Valid 2014</t>
  </si>
  <si>
    <t>PLAZA LOS ANGELES</t>
  </si>
  <si>
    <t>Total PLAZA LOS ANGELES</t>
  </si>
  <si>
    <t>Cuenta de POOL</t>
  </si>
  <si>
    <t>Valid 2015</t>
  </si>
  <si>
    <t>FTE's aprobados en el Pool</t>
  </si>
  <si>
    <t>ENERO</t>
  </si>
  <si>
    <t>FEBRERO</t>
  </si>
  <si>
    <t>Total Personal Aprobado(Suc+Pool)</t>
  </si>
  <si>
    <t>Total Puesto Caliente (suc +Pool)</t>
  </si>
  <si>
    <t>Puesto caliente Pool</t>
  </si>
  <si>
    <t>Sucursales Existentes</t>
  </si>
  <si>
    <t>Sucursales x abrir</t>
  </si>
  <si>
    <t>Total de Vacantes</t>
  </si>
  <si>
    <t>Sucursales total</t>
  </si>
  <si>
    <t>Enero</t>
  </si>
  <si>
    <t>Personal Aprobado</t>
  </si>
  <si>
    <t>Puestos Ocupados a Principio de Mes</t>
  </si>
  <si>
    <t>Ingresos - Nuevo</t>
  </si>
  <si>
    <t>Ingreso - Traslados hacia Sucursales</t>
  </si>
  <si>
    <t>Salida - Traslados a otros Departamentos</t>
  </si>
  <si>
    <t xml:space="preserve">Salida - Terminaciones </t>
  </si>
  <si>
    <t>Salida - Renuncias</t>
  </si>
  <si>
    <t>Total puestos Ocupados al final del mes</t>
  </si>
  <si>
    <t>Puestos  por contratar</t>
  </si>
  <si>
    <t>Distribución de Vacantes por Puesto (Incluye Vacantes y Puestos Nuevos)</t>
  </si>
  <si>
    <t>Gerente</t>
  </si>
  <si>
    <t>Oficiales</t>
  </si>
  <si>
    <t>Ejecutivo de Servicio</t>
  </si>
  <si>
    <t>Coord. de Plataforma</t>
  </si>
  <si>
    <t>Recepcionista</t>
  </si>
  <si>
    <t>Cajero</t>
  </si>
  <si>
    <t xml:space="preserve">Total </t>
  </si>
  <si>
    <t xml:space="preserve">Base de Puestos -  Sucursales </t>
  </si>
  <si>
    <t xml:space="preserve">         Pendiente - Puestos Nuevos 2015</t>
  </si>
  <si>
    <t xml:space="preserve">          Pendiente -  Vacantes</t>
  </si>
  <si>
    <t xml:space="preserve">          Pendiente - Fuera de Presupuesto</t>
  </si>
  <si>
    <t xml:space="preserve">Base de Puestos - Canales T. </t>
  </si>
  <si>
    <t>Base Total del Area</t>
  </si>
  <si>
    <t>Promociones y Reclasificaciones</t>
  </si>
  <si>
    <t>Promociones A:</t>
  </si>
  <si>
    <t xml:space="preserve">      Gerente</t>
  </si>
  <si>
    <t xml:space="preserve">      Oficial</t>
  </si>
  <si>
    <t xml:space="preserve">      Coordinador</t>
  </si>
  <si>
    <t xml:space="preserve">      Ejecutivo de Negocios</t>
  </si>
  <si>
    <t xml:space="preserve">      Cajero</t>
  </si>
  <si>
    <t xml:space="preserve">      Oficinista de Balance</t>
  </si>
  <si>
    <t xml:space="preserve">      Ejecutivo de Servicio</t>
  </si>
  <si>
    <t>Reclasificaciones</t>
  </si>
  <si>
    <t>Meses</t>
  </si>
  <si>
    <t>Porcentaje de Ocupación en Sucursales</t>
  </si>
  <si>
    <t>Febrero</t>
  </si>
  <si>
    <t xml:space="preserve"> APROBADOS</t>
  </si>
  <si>
    <t xml:space="preserve"> POOL</t>
  </si>
  <si>
    <t>APROBADOS</t>
  </si>
  <si>
    <t>POOL</t>
  </si>
  <si>
    <t>DIFAPROBADOS</t>
  </si>
  <si>
    <t>DIF POOL</t>
  </si>
  <si>
    <t>PUESTO CALIENTE</t>
  </si>
  <si>
    <t>vacantes</t>
  </si>
  <si>
    <t>COSTA VERDE - CONCEPCIÓN - PLAZA LOS ANGELES</t>
  </si>
  <si>
    <t>VIA PORRAS                                               DAVID</t>
  </si>
  <si>
    <t>SABANITA                                    SANTIAGO INTERAMERICANA</t>
  </si>
  <si>
    <t xml:space="preserve">ACTUALIZADO </t>
  </si>
  <si>
    <t>Aprobados 2015</t>
  </si>
  <si>
    <t>Sucursales nuevas</t>
  </si>
  <si>
    <t>aprobados 2015 x vol</t>
  </si>
  <si>
    <t>RESUMEN VACANTES</t>
  </si>
  <si>
    <t>RESULTADO FINAL</t>
  </si>
  <si>
    <t>OBSERVACIONES</t>
  </si>
  <si>
    <t>CANALES TRADICIONALES</t>
  </si>
  <si>
    <t>INFORMACIÓN GINA BUDRIA</t>
  </si>
  <si>
    <t>VACANTE EN EL POOL</t>
  </si>
  <si>
    <t>JUSTO AROSEMENA                             PLAZA TOCUMEN                               CORONADO                                               PLAZA CAROLINA</t>
  </si>
  <si>
    <t xml:space="preserve">1 POOL Y 1 DAVID SAN MATEO)        </t>
  </si>
  <si>
    <t xml:space="preserve"> APROBADO</t>
  </si>
  <si>
    <t>Formula</t>
  </si>
  <si>
    <t>DIFERENCIA</t>
  </si>
  <si>
    <t>SUCURSALES NUEVAS</t>
  </si>
  <si>
    <t>FTE´s 2015</t>
  </si>
  <si>
    <t>cargo  de david</t>
  </si>
  <si>
    <t>eje y coordinador</t>
  </si>
  <si>
    <t>oficial  nosotros lo tenemos oficla encargado</t>
  </si>
  <si>
    <t>contratoaron cajero / con vacante de ejecitivo d enegocio (genera vacante d eejecutivo de negocio)</t>
  </si>
  <si>
    <t>COSTA VERDE  - PLAZA LOS ANGELES - 1 POOL</t>
  </si>
  <si>
    <t xml:space="preserve">DAVID SAN MATEO)        </t>
  </si>
  <si>
    <t>COSTA VERDE  - PLAZA LOS ANGELES - DAVID - COSTA DEL ESTE - SAN SEBASTIAN -  2 POOL</t>
  </si>
  <si>
    <t>VIA PORRAS - 2 VACANTE EN EL POOL</t>
  </si>
  <si>
    <r>
      <rPr>
        <sz val="10"/>
        <color rgb="FFFF0000"/>
        <rFont val="Arial"/>
        <family val="2"/>
      </rPr>
      <t>24 DICIEMBRE</t>
    </r>
    <r>
      <rPr>
        <sz val="10"/>
        <rFont val="Arial"/>
        <family val="2"/>
      </rPr>
      <t xml:space="preserve">- CALLE 50 - </t>
    </r>
    <r>
      <rPr>
        <sz val="10"/>
        <color rgb="FFFF0000"/>
        <rFont val="Arial"/>
        <family val="2"/>
      </rPr>
      <t>CASA MATRIZ</t>
    </r>
    <r>
      <rPr>
        <sz val="10"/>
        <rFont val="Arial"/>
        <family val="2"/>
      </rPr>
      <t xml:space="preserve">- DAVID- </t>
    </r>
    <r>
      <rPr>
        <sz val="10"/>
        <color rgb="FFFF0000"/>
        <rFont val="Arial"/>
        <family val="2"/>
      </rPr>
      <t>DORADO</t>
    </r>
    <r>
      <rPr>
        <sz val="10"/>
        <rFont val="Arial"/>
        <family val="2"/>
      </rPr>
      <t xml:space="preserve"> - SANT INTE- VIA ARGENTINA -VISTA ALEGRE</t>
    </r>
  </si>
  <si>
    <t>PUENTE CENTENARIO - VIA PORRAS - 2 VIA SIMOM BOLIVAR</t>
  </si>
  <si>
    <t>DAVID SAN MATEO)        - PLAZA CAROLINA</t>
  </si>
  <si>
    <t xml:space="preserve"> empleado</t>
  </si>
  <si>
    <t>PROYECTO</t>
  </si>
  <si>
    <t>VIA PORRAS - DORADO - TERMINAL ALBROOK</t>
  </si>
  <si>
    <t>RESUMEN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</si>
  <si>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</si>
  <si>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rPr>
        <sz val="10"/>
        <color rgb="FFFF0000"/>
        <rFont val="Arial"/>
        <family val="2"/>
      </rPr>
      <t>COSTA VERDE</t>
    </r>
    <r>
      <rPr>
        <sz val="10"/>
        <rFont val="Arial"/>
        <family val="2"/>
      </rPr>
      <t xml:space="preserve">  - </t>
    </r>
    <r>
      <rPr>
        <sz val="10"/>
        <color rgb="FFFF0000"/>
        <rFont val="Arial"/>
        <family val="2"/>
      </rPr>
      <t>PLAZA LOS ANGELES</t>
    </r>
    <r>
      <rPr>
        <sz val="10"/>
        <rFont val="Arial"/>
        <family val="2"/>
      </rPr>
      <t xml:space="preserve">  - </t>
    </r>
    <r>
      <rPr>
        <sz val="10"/>
        <color rgb="FFFF0000"/>
        <rFont val="Arial"/>
        <family val="2"/>
      </rPr>
      <t>COSTA DEL ESTE</t>
    </r>
    <r>
      <rPr>
        <sz val="10"/>
        <rFont val="Arial"/>
        <family val="2"/>
      </rPr>
      <t xml:space="preserve">   -</t>
    </r>
    <r>
      <rPr>
        <sz val="10"/>
        <color rgb="FFFF0000"/>
        <rFont val="Arial"/>
        <family val="2"/>
      </rPr>
      <t>PLAZA CAROLINA</t>
    </r>
    <r>
      <rPr>
        <sz val="10"/>
        <rFont val="Arial"/>
        <family val="2"/>
      </rPr>
      <t xml:space="preserve">- </t>
    </r>
    <r>
      <rPr>
        <sz val="10"/>
        <color rgb="FFFF0000"/>
        <rFont val="Arial"/>
        <family val="2"/>
      </rPr>
      <t>JUSTO AROSEMENRA</t>
    </r>
    <r>
      <rPr>
        <sz val="10"/>
        <rFont val="Arial"/>
        <family val="2"/>
      </rPr>
      <t>-   4 POOL</t>
    </r>
  </si>
  <si>
    <r>
      <rPr>
        <sz val="10"/>
        <color rgb="FFFF0000"/>
        <rFont val="Arial"/>
        <family val="2"/>
      </rPr>
      <t>PUENTE CENTENARIO</t>
    </r>
    <r>
      <rPr>
        <sz val="10"/>
        <rFont val="Arial"/>
        <family val="2"/>
      </rPr>
      <t xml:space="preserve"> - (2) </t>
    </r>
    <r>
      <rPr>
        <sz val="10"/>
        <color rgb="FFFF0000"/>
        <rFont val="Arial"/>
        <family val="2"/>
      </rPr>
      <t>VIA SIMOM BOLIVAR</t>
    </r>
  </si>
  <si>
    <t>DAVID SAN MATEO - PLAZA CAROLINA</t>
  </si>
  <si>
    <r>
      <t>DAVID SAN MATEO</t>
    </r>
    <r>
      <rPr>
        <sz val="10"/>
        <color rgb="FFFF0000"/>
        <rFont val="Arial"/>
        <family val="2"/>
      </rPr>
      <t xml:space="preserve"> ( CASA MATRIZ - DORADO)</t>
    </r>
  </si>
  <si>
    <r>
      <t>(2)</t>
    </r>
    <r>
      <rPr>
        <sz val="10"/>
        <color rgb="FFFF0000"/>
        <rFont val="Arial"/>
        <family val="2"/>
      </rPr>
      <t xml:space="preserve"> 24 DICIEMBRE</t>
    </r>
    <r>
      <rPr>
        <sz val="10"/>
        <rFont val="Arial"/>
        <family val="2"/>
      </rPr>
      <t xml:space="preserve">- (3) </t>
    </r>
    <r>
      <rPr>
        <sz val="10"/>
        <color rgb="FFFF0000"/>
        <rFont val="Arial"/>
        <family val="2"/>
      </rPr>
      <t>CASA MATRIZ- DAVID</t>
    </r>
    <r>
      <rPr>
        <sz val="10"/>
        <rFont val="Arial"/>
        <family val="2"/>
      </rPr>
      <t xml:space="preserve">- </t>
    </r>
    <r>
      <rPr>
        <sz val="10"/>
        <color rgb="FFFF0000"/>
        <rFont val="Arial"/>
        <family val="2"/>
      </rPr>
      <t xml:space="preserve">DORADO </t>
    </r>
    <r>
      <rPr>
        <sz val="10"/>
        <rFont val="Arial"/>
        <family val="2"/>
      </rPr>
      <t xml:space="preserve">- </t>
    </r>
    <r>
      <rPr>
        <sz val="10"/>
        <color rgb="FFFF0000"/>
        <rFont val="Arial"/>
        <family val="2"/>
      </rPr>
      <t>VIA ARGENTINA</t>
    </r>
    <r>
      <rPr>
        <sz val="10"/>
        <rFont val="Arial"/>
        <family val="2"/>
      </rPr>
      <t xml:space="preserve"> -(2)</t>
    </r>
    <r>
      <rPr>
        <sz val="10"/>
        <color rgb="FFFF0000"/>
        <rFont val="Arial"/>
        <family val="2"/>
      </rPr>
      <t xml:space="preserve"> VISTA ALEGRE</t>
    </r>
    <r>
      <rPr>
        <sz val="10"/>
        <rFont val="Arial"/>
        <family val="2"/>
      </rPr>
      <t xml:space="preserve"> - </t>
    </r>
    <r>
      <rPr>
        <sz val="10"/>
        <color rgb="FFFF0000"/>
        <rFont val="Arial"/>
        <family val="2"/>
      </rPr>
      <t>PAITILLA</t>
    </r>
    <r>
      <rPr>
        <sz val="10"/>
        <rFont val="Arial"/>
        <family val="2"/>
      </rPr>
      <t xml:space="preserve">- </t>
    </r>
    <r>
      <rPr>
        <sz val="10"/>
        <color rgb="FFFF0000"/>
        <rFont val="Arial"/>
        <family val="2"/>
      </rPr>
      <t>BRISAS DEL GOLF-PUENTE CENTENARIO - PLAZA CAROLINA</t>
    </r>
  </si>
  <si>
    <t>Proyecto</t>
  </si>
  <si>
    <t>JUNIO</t>
  </si>
  <si>
    <t>REAL</t>
  </si>
  <si>
    <r>
      <rPr>
        <sz val="10"/>
        <color rgb="FFFF0000"/>
        <rFont val="Arial"/>
        <family val="2"/>
      </rPr>
      <t xml:space="preserve">VIA PORRAS - DORADO - TERMINAL ALBROOK - </t>
    </r>
    <r>
      <rPr>
        <sz val="10"/>
        <rFont val="Arial"/>
        <family val="2"/>
      </rPr>
      <t>SAN SEBASTIAN - (+1 PLAZA CAROLINA Y DAVID)</t>
    </r>
  </si>
  <si>
    <r>
      <rPr>
        <sz val="10"/>
        <color rgb="FFFF0000"/>
        <rFont val="Arial"/>
        <family val="2"/>
      </rPr>
      <t>COSTA VERDE</t>
    </r>
    <r>
      <rPr>
        <sz val="10"/>
        <rFont val="Arial"/>
        <family val="2"/>
      </rPr>
      <t xml:space="preserve">   - </t>
    </r>
    <r>
      <rPr>
        <sz val="10"/>
        <color rgb="FFFF0000"/>
        <rFont val="Arial"/>
        <family val="2"/>
      </rPr>
      <t>COSTA DEL ESTE</t>
    </r>
    <r>
      <rPr>
        <sz val="10"/>
        <rFont val="Arial"/>
        <family val="2"/>
      </rPr>
      <t xml:space="preserve">   -PLAZA CAROLINA</t>
    </r>
    <r>
      <rPr>
        <sz val="10"/>
        <color rgb="FFFF0000"/>
        <rFont val="Arial"/>
        <family val="2"/>
      </rPr>
      <t xml:space="preserve">- 2 DORADO- SANTIAGO - </t>
    </r>
    <r>
      <rPr>
        <sz val="10"/>
        <rFont val="Arial"/>
        <family val="2"/>
      </rPr>
      <t>HATO PINTADO</t>
    </r>
  </si>
  <si>
    <r>
      <t>(2)</t>
    </r>
    <r>
      <rPr>
        <sz val="10"/>
        <color rgb="FFFF0000"/>
        <rFont val="Arial"/>
        <family val="2"/>
      </rPr>
      <t xml:space="preserve"> 24 DICIEMBRE</t>
    </r>
    <r>
      <rPr>
        <sz val="10"/>
        <rFont val="Arial"/>
        <family val="2"/>
      </rPr>
      <t xml:space="preserve">-(1) </t>
    </r>
    <r>
      <rPr>
        <sz val="10"/>
        <color rgb="FFFF0000"/>
        <rFont val="Arial"/>
        <family val="2"/>
      </rPr>
      <t>ALTOS DE PANAMÁ</t>
    </r>
    <r>
      <rPr>
        <sz val="10"/>
        <rFont val="Arial"/>
        <family val="2"/>
      </rPr>
      <t xml:space="preserve"> -(1) </t>
    </r>
    <r>
      <rPr>
        <sz val="10"/>
        <color rgb="FFFF0000"/>
        <rFont val="Arial"/>
        <family val="2"/>
      </rPr>
      <t>BRISAS DEL GOLF</t>
    </r>
    <r>
      <rPr>
        <sz val="10"/>
        <rFont val="Arial"/>
        <family val="2"/>
      </rPr>
      <t xml:space="preserve">-  (1) </t>
    </r>
    <r>
      <rPr>
        <sz val="10"/>
        <color rgb="FFFF0000"/>
        <rFont val="Arial"/>
        <family val="2"/>
      </rPr>
      <t xml:space="preserve">CASA MATRIZ- </t>
    </r>
    <r>
      <rPr>
        <sz val="10"/>
        <rFont val="Arial"/>
        <family val="2"/>
      </rPr>
      <t>(3 )</t>
    </r>
    <r>
      <rPr>
        <sz val="10"/>
        <color rgb="FFFF0000"/>
        <rFont val="Arial"/>
        <family val="2"/>
      </rPr>
      <t xml:space="preserve"> DAVID</t>
    </r>
    <r>
      <rPr>
        <sz val="10"/>
        <rFont val="Arial"/>
        <family val="2"/>
      </rPr>
      <t xml:space="preserve">-  (1) </t>
    </r>
    <r>
      <rPr>
        <sz val="10"/>
        <color rgb="FFFF0000"/>
        <rFont val="Arial"/>
        <family val="2"/>
      </rPr>
      <t xml:space="preserve">DORADO </t>
    </r>
    <r>
      <rPr>
        <sz val="10"/>
        <rFont val="Arial"/>
        <family val="2"/>
      </rPr>
      <t xml:space="preserve">-( 1) </t>
    </r>
    <r>
      <rPr>
        <sz val="10"/>
        <color rgb="FFFF0000"/>
        <rFont val="Arial"/>
        <family val="2"/>
      </rPr>
      <t>PARQUE LEFEVRE</t>
    </r>
    <r>
      <rPr>
        <sz val="10"/>
        <rFont val="Arial"/>
        <family val="2"/>
      </rPr>
      <t xml:space="preserve"> -(1) </t>
    </r>
    <r>
      <rPr>
        <sz val="10"/>
        <color rgb="FFFF0000"/>
        <rFont val="Arial"/>
        <family val="2"/>
      </rPr>
      <t>PLAZA BG</t>
    </r>
    <r>
      <rPr>
        <sz val="10"/>
        <rFont val="Arial"/>
        <family val="2"/>
      </rPr>
      <t xml:space="preserve"> (1) PLAZA CAROLINA -(1 )</t>
    </r>
    <r>
      <rPr>
        <sz val="10"/>
        <color rgb="FFFF0000"/>
        <rFont val="Arial"/>
        <family val="2"/>
      </rPr>
      <t xml:space="preserve"> VISTA ALEGRE</t>
    </r>
    <r>
      <rPr>
        <sz val="10"/>
        <rFont val="Arial"/>
        <family val="2"/>
      </rPr>
      <t xml:space="preserve"> - (1) </t>
    </r>
    <r>
      <rPr>
        <sz val="10"/>
        <color rgb="FFFF0000"/>
        <rFont val="Arial"/>
        <family val="2"/>
      </rPr>
      <t xml:space="preserve">SAN FRANCISCO -(1)  </t>
    </r>
    <r>
      <rPr>
        <sz val="10"/>
        <rFont val="Arial"/>
        <family val="2"/>
      </rPr>
      <t xml:space="preserve">BOULEVARD (PROYECTO)(+1 TERMINAL DE ALBROOK) </t>
    </r>
  </si>
  <si>
    <t>VACANTE</t>
  </si>
  <si>
    <r>
      <rPr>
        <b/>
        <sz val="10"/>
        <rFont val="Arial"/>
        <family val="2"/>
      </rPr>
      <t>DORADO</t>
    </r>
    <r>
      <rPr>
        <b/>
        <sz val="10"/>
        <color rgb="FFFF0000"/>
        <rFont val="Arial"/>
        <family val="2"/>
      </rPr>
      <t xml:space="preserve"> - </t>
    </r>
    <r>
      <rPr>
        <b/>
        <sz val="10"/>
        <rFont val="Arial"/>
        <family val="2"/>
      </rPr>
      <t>TERMINAL ALBROOK</t>
    </r>
    <r>
      <rPr>
        <sz val="10"/>
        <color rgb="FFFF0000"/>
        <rFont val="Arial"/>
        <family val="2"/>
      </rPr>
      <t xml:space="preserve"> </t>
    </r>
    <r>
      <rPr>
        <sz val="10"/>
        <rFont val="Arial"/>
        <family val="2"/>
      </rPr>
      <t>(</t>
    </r>
    <r>
      <rPr>
        <b/>
        <sz val="10"/>
        <rFont val="Arial"/>
        <family val="2"/>
      </rPr>
      <t>+1 PLAZA CAROLINA - DAVID</t>
    </r>
    <r>
      <rPr>
        <sz val="10"/>
        <rFont val="Arial"/>
        <family val="2"/>
      </rPr>
      <t xml:space="preserve"> )</t>
    </r>
  </si>
  <si>
    <r>
      <rPr>
        <b/>
        <sz val="10"/>
        <color rgb="FFFF0000"/>
        <rFont val="Arial"/>
        <family val="2"/>
      </rPr>
      <t>(2) 24 DICIEMBRE</t>
    </r>
    <r>
      <rPr>
        <sz val="10"/>
        <rFont val="Arial"/>
        <family val="2"/>
      </rPr>
      <t xml:space="preserve">- - </t>
    </r>
    <r>
      <rPr>
        <b/>
        <sz val="10"/>
        <color rgb="FFFF0000"/>
        <rFont val="Arial"/>
        <family val="2"/>
      </rPr>
      <t xml:space="preserve"> (1) CASA MATRIZ</t>
    </r>
    <r>
      <rPr>
        <sz val="10"/>
        <color rgb="FFFF0000"/>
        <rFont val="Arial"/>
        <family val="2"/>
      </rPr>
      <t xml:space="preserve">- </t>
    </r>
    <r>
      <rPr>
        <b/>
        <sz val="10"/>
        <color rgb="FFFF0000"/>
        <rFont val="Arial"/>
        <family val="2"/>
      </rPr>
      <t>(3 ) DAVID</t>
    </r>
    <r>
      <rPr>
        <sz val="10"/>
        <rFont val="Arial"/>
        <family val="2"/>
      </rPr>
      <t xml:space="preserve">-  </t>
    </r>
    <r>
      <rPr>
        <b/>
        <sz val="10"/>
        <color rgb="FFFF0000"/>
        <rFont val="Arial"/>
        <family val="2"/>
      </rPr>
      <t>(1) DORADO</t>
    </r>
    <r>
      <rPr>
        <sz val="10"/>
        <color rgb="FFFF0000"/>
        <rFont val="Arial"/>
        <family val="2"/>
      </rPr>
      <t xml:space="preserve"> </t>
    </r>
    <r>
      <rPr>
        <sz val="10"/>
        <rFont val="Arial"/>
        <family val="2"/>
      </rPr>
      <t xml:space="preserve"> -</t>
    </r>
    <r>
      <rPr>
        <b/>
        <sz val="10"/>
        <color rgb="FFFF0000"/>
        <rFont val="Arial"/>
        <family val="2"/>
      </rPr>
      <t xml:space="preserve"> (1) PLAZA CAROLINA</t>
    </r>
    <r>
      <rPr>
        <sz val="10"/>
        <rFont val="Arial"/>
        <family val="2"/>
      </rPr>
      <t xml:space="preserve"> -</t>
    </r>
    <r>
      <rPr>
        <b/>
        <sz val="10"/>
        <color rgb="FFFF0000"/>
        <rFont val="Arial"/>
        <family val="2"/>
      </rPr>
      <t>(1 ) VISTA ALEGRE</t>
    </r>
    <r>
      <rPr>
        <sz val="10"/>
        <rFont val="Arial"/>
        <family val="2"/>
      </rPr>
      <t xml:space="preserve"> </t>
    </r>
    <r>
      <rPr>
        <sz val="10"/>
        <color rgb="FFFF0000"/>
        <rFont val="Arial"/>
        <family val="2"/>
      </rPr>
      <t xml:space="preserve"> -</t>
    </r>
    <r>
      <rPr>
        <b/>
        <sz val="10"/>
        <rFont val="Arial"/>
        <family val="2"/>
      </rPr>
      <t>(1)  BOULEVARD PROYECTO</t>
    </r>
    <r>
      <rPr>
        <sz val="10"/>
        <rFont val="Arial"/>
        <family val="2"/>
      </rPr>
      <t xml:space="preserve">- </t>
    </r>
    <r>
      <rPr>
        <b/>
        <sz val="10"/>
        <color rgb="FFFF0000"/>
        <rFont val="Arial"/>
        <family val="2"/>
      </rPr>
      <t xml:space="preserve">(1) ALBROOK MALL </t>
    </r>
    <r>
      <rPr>
        <sz val="10"/>
        <rFont val="Arial"/>
        <family val="2"/>
      </rPr>
      <t xml:space="preserve"> (+1 CIUDAD DEL SABER  - DAVID TERRONAL - PLAZA TOCUMEN) </t>
    </r>
  </si>
  <si>
    <r>
      <rPr>
        <b/>
        <sz val="10"/>
        <color rgb="FFFF0000"/>
        <rFont val="Arial"/>
        <family val="2"/>
      </rPr>
      <t>DAVID SAN MATEO ( CASA MATRIZ - DORADO - VILLA LUCRE)</t>
    </r>
    <r>
      <rPr>
        <sz val="10"/>
        <color rgb="FFFF0000"/>
        <rFont val="Arial"/>
        <family val="2"/>
      </rPr>
      <t xml:space="preserve"> - </t>
    </r>
    <r>
      <rPr>
        <b/>
        <sz val="10"/>
        <rFont val="Arial"/>
        <family val="2"/>
      </rPr>
      <t xml:space="preserve">(1+ PLAZA GALAPAGO - SAN SEBASTIAN) </t>
    </r>
  </si>
  <si>
    <r>
      <rPr>
        <b/>
        <sz val="10"/>
        <color rgb="FFFF0000"/>
        <rFont val="Arial"/>
        <family val="2"/>
      </rPr>
      <t>COSTA VERDE</t>
    </r>
    <r>
      <rPr>
        <sz val="10"/>
        <rFont val="Arial"/>
        <family val="2"/>
      </rPr>
      <t xml:space="preserve">   - </t>
    </r>
    <r>
      <rPr>
        <b/>
        <sz val="10"/>
        <color rgb="FFFF0000"/>
        <rFont val="Arial"/>
        <family val="2"/>
      </rPr>
      <t>COSTA DEL ESTE</t>
    </r>
    <r>
      <rPr>
        <sz val="10"/>
        <rFont val="Arial"/>
        <family val="2"/>
      </rPr>
      <t xml:space="preserve">   -</t>
    </r>
    <r>
      <rPr>
        <sz val="10"/>
        <color rgb="FFFF0000"/>
        <rFont val="Arial"/>
        <family val="2"/>
      </rPr>
      <t xml:space="preserve"> </t>
    </r>
    <r>
      <rPr>
        <b/>
        <sz val="10"/>
        <color rgb="FFFF0000"/>
        <rFont val="Arial"/>
        <family val="2"/>
      </rPr>
      <t>DORADO</t>
    </r>
    <r>
      <rPr>
        <sz val="10"/>
        <color rgb="FFFF0000"/>
        <rFont val="Arial"/>
        <family val="2"/>
      </rPr>
      <t xml:space="preserve">- </t>
    </r>
    <r>
      <rPr>
        <b/>
        <sz val="10"/>
        <color rgb="FFFF0000"/>
        <rFont val="Arial"/>
        <family val="2"/>
      </rPr>
      <t>SANTIAGO</t>
    </r>
    <r>
      <rPr>
        <sz val="10"/>
        <color rgb="FFFF0000"/>
        <rFont val="Arial"/>
        <family val="2"/>
      </rPr>
      <t xml:space="preserve"> - </t>
    </r>
    <r>
      <rPr>
        <b/>
        <sz val="10"/>
        <rFont val="Arial"/>
        <family val="2"/>
      </rPr>
      <t>HATO PINTADO</t>
    </r>
    <r>
      <rPr>
        <sz val="10"/>
        <rFont val="Arial"/>
        <family val="2"/>
      </rPr>
      <t xml:space="preserve">- </t>
    </r>
    <r>
      <rPr>
        <b/>
        <sz val="10"/>
        <rFont val="Arial"/>
        <family val="2"/>
      </rPr>
      <t>BUSINESS PARK</t>
    </r>
    <r>
      <rPr>
        <sz val="10"/>
        <rFont val="Arial"/>
        <family val="2"/>
      </rPr>
      <t xml:space="preserve"> - </t>
    </r>
    <r>
      <rPr>
        <b/>
        <sz val="10"/>
        <rFont val="Arial"/>
        <family val="2"/>
      </rPr>
      <t>PUENTE CENTENARIO - RIO ABAJO</t>
    </r>
  </si>
  <si>
    <t>ABRIL</t>
  </si>
  <si>
    <t>MAYO</t>
  </si>
  <si>
    <t>JULIO</t>
  </si>
  <si>
    <t>AGOSTO</t>
  </si>
  <si>
    <t>PRESTADA EN LAS TABLAS</t>
  </si>
  <si>
    <t>2 VACANTE</t>
  </si>
  <si>
    <t>EJE. SERV PRESTADO DE CHITRÉ</t>
  </si>
  <si>
    <t>CONTRA VACANTE</t>
  </si>
  <si>
    <r>
      <rPr>
        <b/>
        <sz val="10"/>
        <color rgb="FFFF0000"/>
        <rFont val="Arial"/>
        <family val="2"/>
      </rPr>
      <t>COSTA VERDE</t>
    </r>
    <r>
      <rPr>
        <sz val="10"/>
        <rFont val="Arial"/>
        <family val="2"/>
      </rPr>
      <t xml:space="preserve">   - </t>
    </r>
    <r>
      <rPr>
        <b/>
        <sz val="10"/>
        <color rgb="FFFF0000"/>
        <rFont val="Arial"/>
        <family val="2"/>
      </rPr>
      <t>COSTA DEL ESTE</t>
    </r>
    <r>
      <rPr>
        <sz val="10"/>
        <rFont val="Arial"/>
        <family val="2"/>
      </rPr>
      <t xml:space="preserve">   -</t>
    </r>
    <r>
      <rPr>
        <sz val="10"/>
        <color rgb="FFFF0000"/>
        <rFont val="Arial"/>
        <family val="2"/>
      </rPr>
      <t xml:space="preserve"> </t>
    </r>
    <r>
      <rPr>
        <b/>
        <sz val="10"/>
        <color rgb="FFFF0000"/>
        <rFont val="Arial"/>
        <family val="2"/>
      </rPr>
      <t>DORADO</t>
    </r>
    <r>
      <rPr>
        <sz val="10"/>
        <color rgb="FFFF0000"/>
        <rFont val="Arial"/>
        <family val="2"/>
      </rPr>
      <t xml:space="preserve"> - </t>
    </r>
    <r>
      <rPr>
        <b/>
        <sz val="10"/>
        <color rgb="FFFF0000"/>
        <rFont val="Arial"/>
        <family val="2"/>
      </rPr>
      <t xml:space="preserve">AGUADULCE </t>
    </r>
    <r>
      <rPr>
        <sz val="10"/>
        <color rgb="FFFF0000"/>
        <rFont val="Arial"/>
        <family val="2"/>
      </rPr>
      <t xml:space="preserve"> -  </t>
    </r>
    <r>
      <rPr>
        <b/>
        <sz val="10"/>
        <color rgb="FFFF0000"/>
        <rFont val="Arial"/>
        <family val="2"/>
      </rPr>
      <t>CLAYTON</t>
    </r>
    <r>
      <rPr>
        <sz val="10"/>
        <color rgb="FFFF0000"/>
        <rFont val="Arial"/>
        <family val="2"/>
      </rPr>
      <t xml:space="preserve">  -</t>
    </r>
    <r>
      <rPr>
        <b/>
        <sz val="10"/>
        <color rgb="FFFF0000"/>
        <rFont val="Arial"/>
        <family val="2"/>
      </rPr>
      <t xml:space="preserve"> HOSPITAL PUNTA PACIFIC</t>
    </r>
    <r>
      <rPr>
        <sz val="10"/>
        <color rgb="FFFF0000"/>
        <rFont val="Arial"/>
        <family val="2"/>
      </rPr>
      <t>A -</t>
    </r>
    <r>
      <rPr>
        <b/>
        <sz val="10"/>
        <color rgb="FFFF0000"/>
        <rFont val="Arial"/>
        <family val="2"/>
      </rPr>
      <t xml:space="preserve">PLAZA LOS ANGELES </t>
    </r>
    <r>
      <rPr>
        <sz val="10"/>
        <color rgb="FFFF0000"/>
        <rFont val="Arial"/>
        <family val="2"/>
      </rPr>
      <t xml:space="preserve">-  </t>
    </r>
    <r>
      <rPr>
        <b/>
        <sz val="10"/>
        <rFont val="Arial"/>
        <family val="2"/>
      </rPr>
      <t>HATO PINTADO</t>
    </r>
    <r>
      <rPr>
        <sz val="10"/>
        <rFont val="Arial"/>
        <family val="2"/>
      </rPr>
      <t xml:space="preserve">- - </t>
    </r>
    <r>
      <rPr>
        <b/>
        <sz val="10"/>
        <rFont val="Arial"/>
        <family val="2"/>
      </rPr>
      <t>PUENTE CENTENARIO -</t>
    </r>
    <r>
      <rPr>
        <b/>
        <sz val="10"/>
        <color rgb="FFFF0000"/>
        <rFont val="Arial"/>
        <family val="2"/>
      </rPr>
      <t xml:space="preserve"> BOULEVARD EL DORADO</t>
    </r>
  </si>
  <si>
    <r>
      <rPr>
        <b/>
        <sz val="10"/>
        <rFont val="Arial"/>
        <family val="2"/>
      </rPr>
      <t>DORADO</t>
    </r>
    <r>
      <rPr>
        <b/>
        <sz val="10"/>
        <color rgb="FFFF0000"/>
        <rFont val="Arial"/>
        <family val="2"/>
      </rPr>
      <t xml:space="preserve"> </t>
    </r>
    <r>
      <rPr>
        <sz val="10"/>
        <color rgb="FFFF0000"/>
        <rFont val="Arial"/>
        <family val="2"/>
      </rPr>
      <t xml:space="preserve"> </t>
    </r>
    <r>
      <rPr>
        <sz val="10"/>
        <rFont val="Arial"/>
        <family val="2"/>
      </rPr>
      <t>(</t>
    </r>
    <r>
      <rPr>
        <b/>
        <sz val="10"/>
        <rFont val="Arial"/>
        <family val="2"/>
      </rPr>
      <t>+1 CHANIS</t>
    </r>
    <r>
      <rPr>
        <sz val="10"/>
        <rFont val="Arial"/>
        <family val="2"/>
      </rPr>
      <t xml:space="preserve"> )</t>
    </r>
  </si>
  <si>
    <t>PLAZA CAROLINA - PLAZA CORDOBA</t>
  </si>
  <si>
    <r>
      <t xml:space="preserve">SAN MATEO - </t>
    </r>
    <r>
      <rPr>
        <b/>
        <sz val="10"/>
        <rFont val="Arial"/>
        <family val="2"/>
      </rPr>
      <t>DORADO - VILLA LUCRE PROYECTO</t>
    </r>
  </si>
  <si>
    <t>VIA PORRAS  -  DAVID</t>
  </si>
  <si>
    <t>6 POOL</t>
  </si>
  <si>
    <r>
      <rPr>
        <b/>
        <sz val="10"/>
        <color rgb="FFFF0000"/>
        <rFont val="Arial"/>
        <family val="2"/>
      </rPr>
      <t>(1) 24 DICIEMBRE</t>
    </r>
    <r>
      <rPr>
        <sz val="10"/>
        <rFont val="Arial"/>
        <family val="2"/>
      </rPr>
      <t xml:space="preserve">-  </t>
    </r>
    <r>
      <rPr>
        <b/>
        <sz val="10"/>
        <color rgb="FFFF0000"/>
        <rFont val="Arial"/>
        <family val="2"/>
      </rPr>
      <t xml:space="preserve">    (1) CASA MATRIZ</t>
    </r>
    <r>
      <rPr>
        <sz val="10"/>
        <color rgb="FFFF0000"/>
        <rFont val="Arial"/>
        <family val="2"/>
      </rPr>
      <t xml:space="preserve">- </t>
    </r>
    <r>
      <rPr>
        <b/>
        <sz val="10"/>
        <color rgb="FFFF0000"/>
        <rFont val="Arial"/>
        <family val="2"/>
      </rPr>
      <t>(1 ) DAVID</t>
    </r>
    <r>
      <rPr>
        <sz val="10"/>
        <rFont val="Arial"/>
        <family val="2"/>
      </rPr>
      <t xml:space="preserve">-  </t>
    </r>
    <r>
      <rPr>
        <b/>
        <sz val="10"/>
        <color rgb="FFFF0000"/>
        <rFont val="Arial"/>
        <family val="2"/>
      </rPr>
      <t>(2) DORADO</t>
    </r>
    <r>
      <rPr>
        <sz val="10"/>
        <color rgb="FFFF0000"/>
        <rFont val="Arial"/>
        <family val="2"/>
      </rPr>
      <t xml:space="preserve"> </t>
    </r>
    <r>
      <rPr>
        <sz val="10"/>
        <rFont val="Arial"/>
        <family val="2"/>
      </rPr>
      <t xml:space="preserve"> -</t>
    </r>
    <r>
      <rPr>
        <b/>
        <sz val="10"/>
        <rFont val="Arial"/>
        <family val="2"/>
      </rPr>
      <t xml:space="preserve"> (1) PLAZA CAROLINA</t>
    </r>
    <r>
      <rPr>
        <sz val="10"/>
        <rFont val="Arial"/>
        <family val="2"/>
      </rPr>
      <t xml:space="preserve"> -</t>
    </r>
    <r>
      <rPr>
        <b/>
        <sz val="10"/>
        <color rgb="FFFF0000"/>
        <rFont val="Arial"/>
        <family val="2"/>
      </rPr>
      <t>(1 ) VISTA ALEGRE</t>
    </r>
    <r>
      <rPr>
        <sz val="10"/>
        <rFont val="Arial"/>
        <family val="2"/>
      </rPr>
      <t xml:space="preserve"> </t>
    </r>
    <r>
      <rPr>
        <sz val="10"/>
        <color rgb="FFFF0000"/>
        <rFont val="Arial"/>
        <family val="2"/>
      </rPr>
      <t xml:space="preserve"> -</t>
    </r>
    <r>
      <rPr>
        <b/>
        <sz val="10"/>
        <rFont val="Arial"/>
        <family val="2"/>
      </rPr>
      <t>(1)  BOULEVARD PROYECTO</t>
    </r>
    <r>
      <rPr>
        <sz val="10"/>
        <rFont val="Arial"/>
        <family val="2"/>
      </rPr>
      <t>-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( DAVID TERRONAL - PLAZA TOCUMEN)</t>
    </r>
    <r>
      <rPr>
        <sz val="10"/>
        <rFont val="Arial"/>
        <family val="2"/>
      </rPr>
      <t xml:space="preserve"> </t>
    </r>
  </si>
  <si>
    <t xml:space="preserve">SAN MATEO  </t>
  </si>
  <si>
    <t xml:space="preserve">Total SAN MATEO  </t>
  </si>
  <si>
    <r>
      <rPr>
        <b/>
        <sz val="10"/>
        <color rgb="FFFF0000"/>
        <rFont val="Arial"/>
        <family val="2"/>
      </rPr>
      <t>COSTA VERDE</t>
    </r>
    <r>
      <rPr>
        <sz val="10"/>
        <rFont val="Arial"/>
        <family val="2"/>
      </rPr>
      <t xml:space="preserve">  -</t>
    </r>
    <r>
      <rPr>
        <sz val="10"/>
        <color rgb="FFFF0000"/>
        <rFont val="Arial"/>
        <family val="2"/>
      </rPr>
      <t xml:space="preserve"> </t>
    </r>
    <r>
      <rPr>
        <b/>
        <sz val="10"/>
        <color rgb="FFFF0000"/>
        <rFont val="Arial"/>
        <family val="2"/>
      </rPr>
      <t>DORADO</t>
    </r>
    <r>
      <rPr>
        <sz val="10"/>
        <color rgb="FFFF0000"/>
        <rFont val="Arial"/>
        <family val="2"/>
      </rPr>
      <t xml:space="preserve"> - </t>
    </r>
    <r>
      <rPr>
        <b/>
        <sz val="10"/>
        <color rgb="FFFF0000"/>
        <rFont val="Arial"/>
        <family val="2"/>
      </rPr>
      <t>CLAYTON</t>
    </r>
    <r>
      <rPr>
        <sz val="10"/>
        <color rgb="FFFF0000"/>
        <rFont val="Arial"/>
        <family val="2"/>
      </rPr>
      <t xml:space="preserve">  -</t>
    </r>
    <r>
      <rPr>
        <b/>
        <sz val="10"/>
        <color rgb="FFFF0000"/>
        <rFont val="Arial"/>
        <family val="2"/>
      </rPr>
      <t xml:space="preserve"> HOSPITAL PUNTA PACIFIC</t>
    </r>
    <r>
      <rPr>
        <sz val="10"/>
        <color rgb="FFFF0000"/>
        <rFont val="Arial"/>
        <family val="2"/>
      </rPr>
      <t>A -</t>
    </r>
    <r>
      <rPr>
        <b/>
        <sz val="10"/>
        <color rgb="FFFF0000"/>
        <rFont val="Arial"/>
        <family val="2"/>
      </rPr>
      <t xml:space="preserve">PLAZA LOS ANGELES </t>
    </r>
    <r>
      <rPr>
        <sz val="10"/>
        <color rgb="FFFF0000"/>
        <rFont val="Arial"/>
        <family val="2"/>
      </rPr>
      <t xml:space="preserve">-  </t>
    </r>
    <r>
      <rPr>
        <b/>
        <sz val="10"/>
        <rFont val="Arial"/>
        <family val="2"/>
      </rPr>
      <t>HATO PINTADO</t>
    </r>
    <r>
      <rPr>
        <sz val="10"/>
        <rFont val="Arial"/>
        <family val="2"/>
      </rPr>
      <t xml:space="preserve">- - </t>
    </r>
    <r>
      <rPr>
        <b/>
        <sz val="10"/>
        <rFont val="Arial"/>
        <family val="2"/>
      </rPr>
      <t>PUENTE CENTENARIO -</t>
    </r>
    <r>
      <rPr>
        <b/>
        <sz val="10"/>
        <color rgb="FFFF0000"/>
        <rFont val="Arial"/>
        <family val="2"/>
      </rPr>
      <t xml:space="preserve"> BOULEVARD EL DORADO- PAITILLA- ALBROOK</t>
    </r>
  </si>
  <si>
    <r>
      <rPr>
        <b/>
        <sz val="10"/>
        <color rgb="FFFF0000"/>
        <rFont val="Arial"/>
        <family val="2"/>
      </rPr>
      <t>(1) 24 DICIEMBRE</t>
    </r>
    <r>
      <rPr>
        <sz val="10"/>
        <rFont val="Arial"/>
        <family val="2"/>
      </rPr>
      <t xml:space="preserve">-  </t>
    </r>
    <r>
      <rPr>
        <b/>
        <sz val="10"/>
        <color rgb="FFFF0000"/>
        <rFont val="Arial"/>
        <family val="2"/>
      </rPr>
      <t xml:space="preserve">    (2) CASA MATRIZ</t>
    </r>
    <r>
      <rPr>
        <sz val="10"/>
        <color rgb="FFFF0000"/>
        <rFont val="Arial"/>
        <family val="2"/>
      </rPr>
      <t xml:space="preserve">- </t>
    </r>
    <r>
      <rPr>
        <b/>
        <sz val="10"/>
        <color rgb="FFFF0000"/>
        <rFont val="Arial"/>
        <family val="2"/>
      </rPr>
      <t>(3 ) DAVID</t>
    </r>
    <r>
      <rPr>
        <sz val="10"/>
        <rFont val="Arial"/>
        <family val="2"/>
      </rPr>
      <t xml:space="preserve">-  </t>
    </r>
    <r>
      <rPr>
        <b/>
        <sz val="10"/>
        <color rgb="FFFF0000"/>
        <rFont val="Arial"/>
        <family val="2"/>
      </rPr>
      <t>(1) DORADO</t>
    </r>
    <r>
      <rPr>
        <sz val="10"/>
        <color rgb="FFFF0000"/>
        <rFont val="Arial"/>
        <family val="2"/>
      </rPr>
      <t xml:space="preserve"> </t>
    </r>
    <r>
      <rPr>
        <sz val="10"/>
        <rFont val="Arial"/>
        <family val="2"/>
      </rPr>
      <t xml:space="preserve"> -</t>
    </r>
    <r>
      <rPr>
        <b/>
        <sz val="10"/>
        <rFont val="Arial"/>
        <family val="2"/>
      </rPr>
      <t xml:space="preserve"> (1) PLAZA CAROLINA</t>
    </r>
    <r>
      <rPr>
        <sz val="10"/>
        <rFont val="Arial"/>
        <family val="2"/>
      </rPr>
      <t xml:space="preserve"> </t>
    </r>
    <r>
      <rPr>
        <sz val="10"/>
        <rFont val="Arial"/>
        <family val="2"/>
      </rPr>
      <t/>
    </r>
  </si>
  <si>
    <t xml:space="preserve">DORADO </t>
  </si>
  <si>
    <t>ZONA LIBRE - HATO PINTADO</t>
  </si>
  <si>
    <t>DORADO - POOL</t>
  </si>
  <si>
    <t>CLAYTON - CHORRERA - PLAZA CORDOBA</t>
  </si>
  <si>
    <t>28/10/2015</t>
  </si>
  <si>
    <t>PLAZA CORDOBA - CLAYTON</t>
  </si>
  <si>
    <r>
      <rPr>
        <b/>
        <sz val="10"/>
        <color rgb="FFFF0000"/>
        <rFont val="Arial"/>
        <family val="2"/>
      </rPr>
      <t>CLAYTON  - PLAZA CORDOBA</t>
    </r>
    <r>
      <rPr>
        <b/>
        <sz val="10"/>
        <rFont val="Arial"/>
        <family val="2"/>
      </rPr>
      <t xml:space="preserve"> - CHORRERA</t>
    </r>
  </si>
  <si>
    <t>OPERACIONES SAN MATEO</t>
  </si>
  <si>
    <t>saque 3 ejecutivos de neg para operaciones san mateo</t>
  </si>
  <si>
    <t>saque 1 mensajero  para operaciones san mateo</t>
  </si>
  <si>
    <r>
      <rPr>
        <b/>
        <sz val="10"/>
        <color rgb="FFFF0000"/>
        <rFont val="Arial"/>
        <family val="2"/>
      </rPr>
      <t>JUSTO AROSEMENA -</t>
    </r>
    <r>
      <rPr>
        <sz val="10"/>
        <rFont val="Arial"/>
        <family val="2"/>
      </rPr>
      <t xml:space="preserve"> </t>
    </r>
    <r>
      <rPr>
        <b/>
        <sz val="10"/>
        <color rgb="FFFF0000"/>
        <rFont val="Arial"/>
        <family val="2"/>
      </rPr>
      <t>COSTA VERDE  - DORADO - DAVID -</t>
    </r>
    <r>
      <rPr>
        <b/>
        <sz val="10"/>
        <rFont val="Arial"/>
        <family val="2"/>
      </rPr>
      <t>BUSINESS PARK</t>
    </r>
    <r>
      <rPr>
        <sz val="10"/>
        <color rgb="FFFF0000"/>
        <rFont val="Arial"/>
        <family val="2"/>
      </rPr>
      <t xml:space="preserve">- </t>
    </r>
    <r>
      <rPr>
        <b/>
        <sz val="10"/>
        <rFont val="Arial"/>
        <family val="2"/>
      </rPr>
      <t>HATO PINTADO</t>
    </r>
    <r>
      <rPr>
        <sz val="10"/>
        <rFont val="Arial"/>
        <family val="2"/>
      </rPr>
      <t xml:space="preserve">- </t>
    </r>
    <r>
      <rPr>
        <b/>
        <sz val="10"/>
        <rFont val="Arial"/>
        <family val="2"/>
      </rPr>
      <t>PUENTE CENTENARIO</t>
    </r>
  </si>
  <si>
    <r>
      <rPr>
        <b/>
        <sz val="10"/>
        <color rgb="FFFF0000"/>
        <rFont val="Arial"/>
        <family val="2"/>
      </rPr>
      <t xml:space="preserve">COSTA DEL ESTE - CENTENARIO - VILLA LUCRE </t>
    </r>
    <r>
      <rPr>
        <b/>
        <sz val="10"/>
        <rFont val="Arial"/>
        <family val="2"/>
      </rPr>
      <t xml:space="preserve">- </t>
    </r>
    <r>
      <rPr>
        <b/>
        <sz val="10"/>
        <color rgb="FFFF0000"/>
        <rFont val="Arial"/>
        <family val="2"/>
      </rPr>
      <t>ZONA LIBRE</t>
    </r>
    <r>
      <rPr>
        <b/>
        <sz val="10"/>
        <rFont val="Arial"/>
        <family val="2"/>
      </rPr>
      <t xml:space="preserve"> - </t>
    </r>
    <r>
      <rPr>
        <b/>
        <sz val="10"/>
        <color rgb="FFFF0000"/>
        <rFont val="Arial"/>
        <family val="2"/>
      </rPr>
      <t>DAVID - 6 POOL</t>
    </r>
  </si>
  <si>
    <r>
      <t xml:space="preserve">(1) 24 DICIEMBRE-(1) CASA MATRIZ-  (1) DORADO  -(1) CHANIS -(1) INGENIO-  (1) PLAZA CAROLINA </t>
    </r>
    <r>
      <rPr>
        <b/>
        <sz val="10"/>
        <rFont val="Arial"/>
        <family val="2"/>
      </rPr>
      <t>( DAVID REFLEJA 3 DE MENOS SON DE OPERACIONES SAN MATEO)</t>
    </r>
  </si>
  <si>
    <t>ALBROOK MALL - (2) CASA MATRIZ - 6 POOL</t>
  </si>
  <si>
    <r>
      <t xml:space="preserve">DORADO </t>
    </r>
    <r>
      <rPr>
        <b/>
        <sz val="10"/>
        <color rgb="FFFF0000"/>
        <rFont val="Arial"/>
        <family val="2"/>
      </rPr>
      <t xml:space="preserve">- DAVID </t>
    </r>
    <r>
      <rPr>
        <b/>
        <sz val="10"/>
        <rFont val="Arial"/>
        <family val="2"/>
      </rPr>
      <t xml:space="preserve"> </t>
    </r>
  </si>
  <si>
    <t>VACANTE CUBIERTO POR 1 POOL</t>
  </si>
  <si>
    <t>CAJERO PRESTADO DE DAVID</t>
  </si>
  <si>
    <t>PRESTADO A CONCEPCIÓN</t>
  </si>
  <si>
    <t>EN SUC SAN MATEO</t>
  </si>
  <si>
    <t>1 CAJERO DE MÁS</t>
  </si>
  <si>
    <t>DE OPERACIONES SAN MATEO</t>
  </si>
  <si>
    <t>EN LA CHORRERA PAQR 10</t>
  </si>
  <si>
    <t>COORD DE VISTA ALEGRE</t>
  </si>
  <si>
    <r>
      <rPr>
        <b/>
        <sz val="10"/>
        <color rgb="FFFF0000"/>
        <rFont val="Arial"/>
        <family val="2"/>
      </rPr>
      <t>JUSTO AROSEMENA -</t>
    </r>
    <r>
      <rPr>
        <sz val="10"/>
        <rFont val="Arial"/>
        <family val="2"/>
      </rPr>
      <t xml:space="preserve"> </t>
    </r>
    <r>
      <rPr>
        <b/>
        <sz val="10"/>
        <color rgb="FFFF0000"/>
        <rFont val="Arial"/>
        <family val="2"/>
      </rPr>
      <t>COSTA VERDE  - DORADO- CIUDAD DEL SABER -</t>
    </r>
    <r>
      <rPr>
        <b/>
        <sz val="10"/>
        <rFont val="Arial"/>
        <family val="2"/>
      </rPr>
      <t>BUSINESS PARK</t>
    </r>
    <r>
      <rPr>
        <sz val="10"/>
        <color rgb="FFFF0000"/>
        <rFont val="Arial"/>
        <family val="2"/>
      </rPr>
      <t xml:space="preserve">- </t>
    </r>
    <r>
      <rPr>
        <b/>
        <sz val="10"/>
        <rFont val="Arial"/>
        <family val="2"/>
      </rPr>
      <t>HATO PINTADO</t>
    </r>
    <r>
      <rPr>
        <sz val="10"/>
        <rFont val="Arial"/>
        <family val="2"/>
      </rPr>
      <t xml:space="preserve">- </t>
    </r>
    <r>
      <rPr>
        <b/>
        <sz val="10"/>
        <rFont val="Arial"/>
        <family val="2"/>
      </rPr>
      <t xml:space="preserve">PUENTE CENTENARIO - PLAZA LOS ANGELES - TERMINAL DE ALBROOK </t>
    </r>
  </si>
  <si>
    <t>(1) CASA MATRIZ-  (1) DORADO  -(1) CHANIS -(1) PLAZA CAROLINA - (1) COSTA DEL ESTE - (1) LOS ANDES</t>
  </si>
  <si>
    <t>AUTO BANCO VIA PORRAS</t>
  </si>
  <si>
    <t>AUTO BANCO SAN FRANCISCO</t>
  </si>
  <si>
    <r>
      <rPr>
        <b/>
        <sz val="10"/>
        <color rgb="FFFF0000"/>
        <rFont val="Arial"/>
        <family val="2"/>
      </rPr>
      <t xml:space="preserve">COSTA DEL ESTE - CENTENARIO  </t>
    </r>
    <r>
      <rPr>
        <b/>
        <sz val="10"/>
        <rFont val="Arial"/>
        <family val="2"/>
      </rPr>
      <t xml:space="preserve">- </t>
    </r>
    <r>
      <rPr>
        <b/>
        <sz val="10"/>
        <color rgb="FFFF0000"/>
        <rFont val="Arial"/>
        <family val="2"/>
      </rPr>
      <t>ZONA LIBRE</t>
    </r>
    <r>
      <rPr>
        <b/>
        <sz val="10"/>
        <rFont val="Arial"/>
        <family val="2"/>
      </rPr>
      <t xml:space="preserve"> </t>
    </r>
    <r>
      <rPr>
        <b/>
        <sz val="10"/>
        <color rgb="FFFF0000"/>
        <rFont val="Arial"/>
        <family val="2"/>
      </rPr>
      <t>- 7 POOL</t>
    </r>
  </si>
  <si>
    <t>Valid 2016</t>
  </si>
  <si>
    <t>Total AUTO BANCO SAN FRANCISCO</t>
  </si>
  <si>
    <t>Total AUTO BANCO VIA PORRAS</t>
  </si>
  <si>
    <r>
      <t>Diciembre</t>
    </r>
    <r>
      <rPr>
        <b/>
        <sz val="8"/>
        <color theme="0"/>
        <rFont val="Arial"/>
        <family val="2"/>
      </rPr>
      <t xml:space="preserve"> *</t>
    </r>
    <r>
      <rPr>
        <b/>
        <sz val="8"/>
        <rFont val="Arial"/>
        <family val="2"/>
      </rPr>
      <t xml:space="preserve"> 2015</t>
    </r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</si>
  <si>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</si>
  <si>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</si>
  <si>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</si>
  <si>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</si>
  <si>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</si>
  <si>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</si>
  <si>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</si>
  <si>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</si>
  <si>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</si>
  <si>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</si>
  <si>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r>
      <rPr>
        <b/>
        <sz val="10"/>
        <color rgb="FFFF0000"/>
        <rFont val="Arial"/>
        <family val="2"/>
      </rPr>
      <t>AGUADULCE  -</t>
    </r>
    <r>
      <rPr>
        <sz val="10"/>
        <color rgb="FFFF0000"/>
        <rFont val="Arial"/>
        <family val="2"/>
      </rPr>
      <t xml:space="preserve"> </t>
    </r>
    <r>
      <rPr>
        <b/>
        <sz val="10"/>
        <color rgb="FFFF0000"/>
        <rFont val="Arial"/>
        <family val="2"/>
      </rPr>
      <t xml:space="preserve">COSTA VERDE  - DORADO- </t>
    </r>
    <r>
      <rPr>
        <b/>
        <sz val="10"/>
        <rFont val="Arial"/>
        <family val="2"/>
      </rPr>
      <t xml:space="preserve">CIUDAD DEL SABER </t>
    </r>
    <r>
      <rPr>
        <sz val="10"/>
        <rFont val="Arial"/>
        <family val="2"/>
      </rPr>
      <t xml:space="preserve">- </t>
    </r>
    <r>
      <rPr>
        <b/>
        <sz val="10"/>
        <rFont val="Arial"/>
        <family val="2"/>
      </rPr>
      <t>HATO PINTADO</t>
    </r>
    <r>
      <rPr>
        <sz val="10"/>
        <rFont val="Arial"/>
        <family val="2"/>
      </rPr>
      <t xml:space="preserve">- </t>
    </r>
    <r>
      <rPr>
        <b/>
        <sz val="10"/>
        <rFont val="Arial"/>
        <family val="2"/>
      </rPr>
      <t>PUENTE CENTENARIO  - COSTA DEL ESTE - CENTENARIO - VIA ARGENTINA</t>
    </r>
  </si>
  <si>
    <r>
      <rPr>
        <b/>
        <sz val="10"/>
        <color rgb="FFFF0000"/>
        <rFont val="Arial"/>
        <family val="2"/>
      </rPr>
      <t>AVE. CENTRAL</t>
    </r>
    <r>
      <rPr>
        <b/>
        <sz val="10"/>
        <rFont val="Arial"/>
        <family val="2"/>
      </rPr>
      <t xml:space="preserve"> -ALBROOK MALL - HATO PINTADO</t>
    </r>
    <r>
      <rPr>
        <b/>
        <sz val="10"/>
        <color rgb="FFFF0000"/>
        <rFont val="Arial"/>
        <family val="2"/>
      </rPr>
      <t xml:space="preserve"> </t>
    </r>
    <r>
      <rPr>
        <b/>
        <sz val="10"/>
        <rFont val="Arial"/>
        <family val="2"/>
      </rPr>
      <t xml:space="preserve">- </t>
    </r>
    <r>
      <rPr>
        <b/>
        <sz val="10"/>
        <color rgb="FFFF0000"/>
        <rFont val="Arial"/>
        <family val="2"/>
      </rPr>
      <t>ZONA LIBRE</t>
    </r>
    <r>
      <rPr>
        <b/>
        <sz val="10"/>
        <rFont val="Arial"/>
        <family val="2"/>
      </rPr>
      <t xml:space="preserve"> </t>
    </r>
    <r>
      <rPr>
        <b/>
        <sz val="10"/>
        <color rgb="FFFF0000"/>
        <rFont val="Arial"/>
        <family val="2"/>
      </rPr>
      <t>- 4 POOL</t>
    </r>
  </si>
  <si>
    <t>(2) ALBROOK MALL - (1) CASA MATRIZ  - (1) BOULEVARD EL DORADO- 7 POOL</t>
  </si>
  <si>
    <r>
      <rPr>
        <b/>
        <sz val="10"/>
        <color rgb="FFFF0000"/>
        <rFont val="Arial"/>
        <family val="2"/>
      </rPr>
      <t>CLAYTON  - PLAZA CORDOBA</t>
    </r>
    <r>
      <rPr>
        <b/>
        <sz val="10"/>
        <rFont val="Arial"/>
        <family val="2"/>
      </rPr>
      <t xml:space="preserve"> -</t>
    </r>
    <r>
      <rPr>
        <b/>
        <sz val="10"/>
        <color rgb="FFFF0000"/>
        <rFont val="Arial"/>
        <family val="2"/>
      </rPr>
      <t xml:space="preserve"> AGUADULCE </t>
    </r>
    <r>
      <rPr>
        <b/>
        <sz val="10"/>
        <rFont val="Arial"/>
        <family val="2"/>
      </rPr>
      <t xml:space="preserve">- </t>
    </r>
    <r>
      <rPr>
        <b/>
        <sz val="10"/>
        <color rgb="FFFF0000"/>
        <rFont val="Arial"/>
        <family val="2"/>
      </rPr>
      <t>CIUDAD DEL SABER</t>
    </r>
  </si>
  <si>
    <r>
      <t xml:space="preserve">DORADO </t>
    </r>
    <r>
      <rPr>
        <b/>
        <sz val="10"/>
        <color rgb="FFFF0000"/>
        <rFont val="Arial"/>
        <family val="2"/>
      </rPr>
      <t>- AGUADULCE</t>
    </r>
  </si>
  <si>
    <t>PLAZA CORDOBA - CLAYTON- AGUADULCE - CIUDAD DEL SABER</t>
  </si>
  <si>
    <r>
      <t>(1) CASA MATRIZ-  (2) DORADO  -</t>
    </r>
    <r>
      <rPr>
        <b/>
        <sz val="10"/>
        <rFont val="Arial"/>
        <family val="2"/>
      </rPr>
      <t>(1) CHANIS -(1) PLAZA CAROLINA</t>
    </r>
    <r>
      <rPr>
        <b/>
        <sz val="10"/>
        <color rgb="FFFF0000"/>
        <rFont val="Arial"/>
        <family val="2"/>
      </rPr>
      <t xml:space="preserve"> - </t>
    </r>
    <r>
      <rPr>
        <b/>
        <sz val="10"/>
        <rFont val="Arial"/>
        <family val="2"/>
      </rPr>
      <t>(1) COSTA DEL ESTE</t>
    </r>
    <r>
      <rPr>
        <b/>
        <sz val="10"/>
        <color rgb="FFFF0000"/>
        <rFont val="Arial"/>
        <family val="2"/>
      </rPr>
      <t xml:space="preserve"> - (1) LOS ANDES - (1) COSTA DEL ESTE - CENTENARIO -(2) DAVID -</t>
    </r>
    <r>
      <rPr>
        <b/>
        <sz val="10"/>
        <rFont val="Arial"/>
        <family val="2"/>
      </rPr>
      <t xml:space="preserve">(1) HOSP PTA PAC </t>
    </r>
    <r>
      <rPr>
        <b/>
        <sz val="10"/>
        <color rgb="FFFF0000"/>
        <rFont val="Arial"/>
        <family val="2"/>
      </rPr>
      <t xml:space="preserve">- (1) VIA PORRAS -   </t>
    </r>
    <r>
      <rPr>
        <b/>
        <sz val="10"/>
        <rFont val="Arial"/>
        <family val="2"/>
      </rPr>
      <t xml:space="preserve">BOULEVARD EL DORADO - </t>
    </r>
  </si>
  <si>
    <t>FTE´s 2016</t>
  </si>
  <si>
    <t>Aprobados 2016</t>
  </si>
  <si>
    <t>aprobados 2016 x vol</t>
  </si>
  <si>
    <r>
      <rPr>
        <b/>
        <sz val="10"/>
        <color rgb="FFFF0000"/>
        <rFont val="Arial"/>
        <family val="2"/>
      </rPr>
      <t>AGUADULCE  -</t>
    </r>
    <r>
      <rPr>
        <sz val="10"/>
        <color rgb="FFFF0000"/>
        <rFont val="Arial"/>
        <family val="2"/>
      </rPr>
      <t xml:space="preserve"> </t>
    </r>
    <r>
      <rPr>
        <b/>
        <sz val="10"/>
        <color rgb="FFFF0000"/>
        <rFont val="Arial"/>
        <family val="2"/>
      </rPr>
      <t xml:space="preserve">COSTA VERDE  - DORADO- </t>
    </r>
    <r>
      <rPr>
        <b/>
        <sz val="10"/>
        <rFont val="Arial"/>
        <family val="2"/>
      </rPr>
      <t xml:space="preserve">CIUDAD DEL SABER </t>
    </r>
    <r>
      <rPr>
        <sz val="10"/>
        <rFont val="Arial"/>
        <family val="2"/>
      </rPr>
      <t xml:space="preserve">- </t>
    </r>
    <r>
      <rPr>
        <b/>
        <sz val="10"/>
        <rFont val="Arial"/>
        <family val="2"/>
      </rPr>
      <t>HATO PINTADO</t>
    </r>
    <r>
      <rPr>
        <sz val="10"/>
        <rFont val="Arial"/>
        <family val="2"/>
      </rPr>
      <t xml:space="preserve">- </t>
    </r>
    <r>
      <rPr>
        <b/>
        <sz val="10"/>
        <rFont val="Arial"/>
        <family val="2"/>
      </rPr>
      <t>PUENTE CENTENARIO  - COSTA DEL ESTE - CENTENARIO -</t>
    </r>
    <r>
      <rPr>
        <b/>
        <sz val="10"/>
        <color rgb="FFFF0000"/>
        <rFont val="Arial"/>
        <family val="2"/>
      </rPr>
      <t xml:space="preserve"> VIA ARGENTINA</t>
    </r>
  </si>
  <si>
    <r>
      <rPr>
        <b/>
        <sz val="10"/>
        <color rgb="FFFF0000"/>
        <rFont val="Arial"/>
        <family val="2"/>
      </rPr>
      <t>AVE. CENTRAL</t>
    </r>
    <r>
      <rPr>
        <b/>
        <sz val="10"/>
        <rFont val="Arial"/>
        <family val="2"/>
      </rPr>
      <t xml:space="preserve"> - HATO PINTADO</t>
    </r>
    <r>
      <rPr>
        <b/>
        <sz val="10"/>
        <color rgb="FFFF0000"/>
        <rFont val="Arial"/>
        <family val="2"/>
      </rPr>
      <t xml:space="preserve"> </t>
    </r>
    <r>
      <rPr>
        <b/>
        <sz val="10"/>
        <rFont val="Arial"/>
        <family val="2"/>
      </rPr>
      <t xml:space="preserve">- </t>
    </r>
    <r>
      <rPr>
        <b/>
        <sz val="10"/>
        <color rgb="FFFF0000"/>
        <rFont val="Arial"/>
        <family val="2"/>
      </rPr>
      <t>ZONA LIBRE</t>
    </r>
    <r>
      <rPr>
        <b/>
        <sz val="10"/>
        <rFont val="Arial"/>
        <family val="2"/>
      </rPr>
      <t xml:space="preserve"> </t>
    </r>
    <r>
      <rPr>
        <b/>
        <sz val="10"/>
        <color rgb="FFFF0000"/>
        <rFont val="Arial"/>
        <family val="2"/>
      </rPr>
      <t>- 4 POOL</t>
    </r>
  </si>
  <si>
    <r>
      <t>(1) CASA MATRIZ-  (2) DORADO  -(1) CHANIS</t>
    </r>
    <r>
      <rPr>
        <b/>
        <sz val="10"/>
        <rFont val="Arial"/>
        <family val="2"/>
      </rPr>
      <t xml:space="preserve"> -(1) PLAZA CAROLINA</t>
    </r>
    <r>
      <rPr>
        <b/>
        <sz val="10"/>
        <color rgb="FFFF0000"/>
        <rFont val="Arial"/>
        <family val="2"/>
      </rPr>
      <t xml:space="preserve"> - </t>
    </r>
    <r>
      <rPr>
        <b/>
        <sz val="10"/>
        <rFont val="Arial"/>
        <family val="2"/>
      </rPr>
      <t>(1) COSTA DEL ESTE</t>
    </r>
    <r>
      <rPr>
        <b/>
        <sz val="10"/>
        <color rgb="FFFF0000"/>
        <rFont val="Arial"/>
        <family val="2"/>
      </rPr>
      <t xml:space="preserve"> - (1) LOS ANDES - (1) COSTA DEL ESTE - CENTENARIO -(2) DAVID -</t>
    </r>
    <r>
      <rPr>
        <b/>
        <sz val="10"/>
        <rFont val="Arial"/>
        <family val="2"/>
      </rPr>
      <t xml:space="preserve">(1) HOSP PTA PAC </t>
    </r>
    <r>
      <rPr>
        <b/>
        <sz val="10"/>
        <color rgb="FFFF0000"/>
        <rFont val="Arial"/>
        <family val="2"/>
      </rPr>
      <t>- (1) VIA PORRAS - (1) PANAMA PACIFICO</t>
    </r>
  </si>
  <si>
    <t>(2) ALBROOK MALL - (1) CASA MATRIZ  - (1) BOULEVARD EL DORADO- (1) OBARRIO - (1) PUENTE CENTENARIO -  7 POOL</t>
  </si>
  <si>
    <t>PLAZA CORDOBA - CLAYTON - CIUDAD DEL SABER</t>
  </si>
  <si>
    <t>AZUERO TERMINAL PLAZA</t>
  </si>
  <si>
    <t>VIA PORRAS -AUTO BANCO VIA PORRAS</t>
  </si>
  <si>
    <t>VIA PORRAS -AUTO BANCO SAN FRANCISCO</t>
  </si>
  <si>
    <t>PANAMÁ PACÍFICO</t>
  </si>
  <si>
    <t>PASEO ARRAIJAN</t>
  </si>
  <si>
    <t>por asignar 1</t>
  </si>
  <si>
    <t>Valid 2017</t>
  </si>
  <si>
    <t>VILLA ZAITA</t>
  </si>
  <si>
    <t>SANTA MARIA</t>
  </si>
  <si>
    <t>Asistente de Servicio</t>
  </si>
  <si>
    <t>TOWN CENTER COSTA DEL ESTE</t>
  </si>
  <si>
    <t>PLAZA NUEVO TOCUMEN</t>
  </si>
  <si>
    <t>FTE´s APROBADOS 2018</t>
  </si>
  <si>
    <t>MUDANZA 2018</t>
  </si>
  <si>
    <t>junio</t>
  </si>
  <si>
    <t>CONSOLI</t>
  </si>
  <si>
    <t>LOS ANDES (EJE NEG)</t>
  </si>
  <si>
    <t>SANTA MARIA (CAJA)</t>
  </si>
  <si>
    <t>MULTIPLAZA (ASIT SER)</t>
  </si>
  <si>
    <t>SEPT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</si>
</sst>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\ [$€]_-;\-* #,##0.00\ [$€]_-;_-* &quot;-&quot;??\ [$€]_-;_-@_-"/>
    <numFmt numFmtId="165" formatCode="_-* #,##0\ _D_M_-;\-* #,##0\ _D_M_-;_-* &quot;-&quot;\ _D_M_-;_-@_-"/>
    <numFmt numFmtId="166" formatCode="d"/>
    <numFmt numFmtId="167" formatCode="0.0%"/>
    <numFmt numFmtId="168" formatCode="#,##0.0"/>
    <numFmt numFmtId="169" formatCode="mmmm\,\ yyyy"/>
    <numFmt numFmtId="170" formatCode="[&lt;-1000000]\-&quot;$&quot;#,##0.0,,&quot;M&quot;;[&lt;0]\-&quot;$&quot;#,##0.0,&quot;K&quot;;General"/>
    <numFmt numFmtId="171" formatCode="[&gt;=1000000]&quot;$&quot;#,##0.0,,&quot;M&quot;;[&gt;0]&quot;$&quot;#,##0.0,&quot;K&quot;;General"/>
    <numFmt numFmtId="172" formatCode="_-&quot;£ &quot;\ * #,##0_-;\-&quot;£ &quot;\ * #,##0_-;_-&quot;£ &quot;\ * &quot;-&quot;_-;_-@_-"/>
    <numFmt numFmtId="173" formatCode="#,##0.000"/>
    <numFmt numFmtId="174" formatCode="d\-mmm\-yy"/>
  </numFmts>
  <fonts count="105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8"/>
      <name val="Tahoma"/>
      <family val="2"/>
    </font>
    <font>
      <b/>
      <sz val="12"/>
      <color indexed="18"/>
      <name val="Arial"/>
      <family val="2"/>
    </font>
    <font>
      <sz val="8"/>
      <name val="Arial"/>
      <family val="2"/>
    </font>
    <font>
      <sz val="9"/>
      <name val="Tahoma"/>
      <family val="2"/>
    </font>
    <font>
      <b/>
      <sz val="9"/>
      <name val="Tahoma"/>
      <family val="2"/>
    </font>
    <font>
      <sz val="9"/>
      <color indexed="8"/>
      <name val="Tahoma"/>
      <family val="2"/>
    </font>
    <font>
      <b/>
      <sz val="9"/>
      <color indexed="8"/>
      <name val="Tahoma"/>
      <family val="2"/>
    </font>
    <font>
      <b/>
      <sz val="11"/>
      <color indexed="8"/>
      <name val="Calibri"/>
      <family val="2"/>
    </font>
    <font>
      <b/>
      <sz val="11"/>
      <name val="Tahoma"/>
      <family val="2"/>
    </font>
    <font>
      <b/>
      <sz val="10"/>
      <color indexed="8"/>
      <name val="Calibri"/>
      <family val="2"/>
    </font>
    <font>
      <sz val="10"/>
      <color indexed="81"/>
      <name val="Tahoma"/>
      <family val="2"/>
    </font>
    <font>
      <sz val="11"/>
      <color indexed="8"/>
      <name val="Calibri"/>
      <family val="2"/>
    </font>
    <font>
      <sz val="10"/>
      <color indexed="8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0"/>
      <color indexed="63"/>
      <name val="Calibri"/>
      <family val="2"/>
    </font>
    <font>
      <sz val="11"/>
      <color indexed="20"/>
      <name val="Calibri"/>
      <family val="2"/>
    </font>
    <font>
      <b/>
      <sz val="10"/>
      <color indexed="52"/>
      <name val="Calibri"/>
      <family val="2"/>
    </font>
    <font>
      <sz val="9"/>
      <color indexed="17"/>
      <name val="Helv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0"/>
      <name val="Times New Roman"/>
      <family val="1"/>
    </font>
    <font>
      <b/>
      <sz val="11"/>
      <color indexed="12"/>
      <name val="Arial"/>
      <family val="2"/>
    </font>
    <font>
      <sz val="10"/>
      <name val="MS Sans Serif"/>
      <family val="2"/>
    </font>
    <font>
      <sz val="9"/>
      <name val="Helv"/>
    </font>
    <font>
      <sz val="9"/>
      <color indexed="8"/>
      <name val="Helv"/>
    </font>
    <font>
      <i/>
      <sz val="10"/>
      <color indexed="23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0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u/>
      <sz val="9"/>
      <name val="Helv"/>
    </font>
    <font>
      <b/>
      <sz val="9"/>
      <name val="Helv"/>
    </font>
    <font>
      <sz val="11"/>
      <color indexed="62"/>
      <name val="Calibri"/>
      <family val="2"/>
    </font>
    <font>
      <sz val="9"/>
      <color indexed="39"/>
      <name val="Helv"/>
    </font>
    <font>
      <sz val="8"/>
      <color indexed="12"/>
      <name val="Arial"/>
      <family val="2"/>
    </font>
    <font>
      <sz val="10"/>
      <color indexed="12"/>
      <name val="Arial"/>
      <family val="2"/>
    </font>
    <font>
      <sz val="8"/>
      <color indexed="39"/>
      <name val="Arial"/>
      <family val="2"/>
    </font>
    <font>
      <sz val="11"/>
      <color indexed="52"/>
      <name val="Calibri"/>
      <family val="2"/>
    </font>
    <font>
      <b/>
      <sz val="10"/>
      <color indexed="9"/>
      <name val="Arial"/>
      <family val="2"/>
    </font>
    <font>
      <sz val="12"/>
      <name val="Helv"/>
    </font>
    <font>
      <sz val="10"/>
      <name val="Tahoma"/>
      <family val="2"/>
    </font>
    <font>
      <sz val="10"/>
      <name val="Arial Unicode MS"/>
      <family val="2"/>
    </font>
    <font>
      <b/>
      <sz val="11"/>
      <color indexed="63"/>
      <name val="Calibri"/>
      <family val="2"/>
    </font>
    <font>
      <sz val="10"/>
      <name val="GillSans"/>
    </font>
    <font>
      <sz val="9"/>
      <color indexed="20"/>
      <name val="Helv"/>
    </font>
    <font>
      <sz val="8"/>
      <color indexed="20"/>
      <name val="Helv"/>
    </font>
    <font>
      <sz val="8"/>
      <color indexed="8"/>
      <name val="Arial"/>
      <family val="2"/>
    </font>
    <font>
      <sz val="10"/>
      <color indexed="41"/>
      <name val="Calibri"/>
      <family val="2"/>
    </font>
    <font>
      <b/>
      <sz val="18"/>
      <color indexed="56"/>
      <name val="Cambria"/>
      <family val="2"/>
    </font>
    <font>
      <b/>
      <sz val="10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0"/>
      <name val="ZapfHumnst BT"/>
    </font>
    <font>
      <sz val="10"/>
      <color indexed="52"/>
      <name val="Calibri"/>
      <family val="2"/>
    </font>
    <font>
      <sz val="8"/>
      <name val="Helv"/>
    </font>
    <font>
      <sz val="10"/>
      <color indexed="10"/>
      <name val="Calibri"/>
      <family val="2"/>
    </font>
    <font>
      <sz val="11"/>
      <color indexed="10"/>
      <name val="Calibri"/>
      <family val="2"/>
    </font>
    <font>
      <b/>
      <sz val="10"/>
      <color indexed="9"/>
      <name val="Calibri"/>
      <family val="2"/>
    </font>
    <font>
      <sz val="8"/>
      <name val="Tahoma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8"/>
      <color theme="1"/>
      <name val="Calibri"/>
      <family val="2"/>
      <scheme val="minor"/>
    </font>
    <font>
      <b/>
      <sz val="7"/>
      <name val="Arial"/>
      <family val="2"/>
    </font>
    <font>
      <sz val="9"/>
      <color theme="1" tint="4.9989318521683403E-2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8"/>
      <name val="Arial"/>
      <family val="2"/>
    </font>
    <font>
      <sz val="14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b/>
      <sz val="12"/>
      <name val="Arial"/>
      <family val="2"/>
    </font>
    <font>
      <b/>
      <sz val="12"/>
      <color rgb="FFFF0000"/>
      <name val="Arial"/>
      <family val="2"/>
    </font>
    <font>
      <sz val="12"/>
      <name val="Arial"/>
      <family val="2"/>
    </font>
    <font>
      <sz val="9"/>
      <color theme="1"/>
      <name val="Tahoma"/>
      <family val="2"/>
    </font>
    <font>
      <b/>
      <sz val="9"/>
      <name val="Arial"/>
      <family val="2"/>
    </font>
    <font>
      <b/>
      <sz val="14"/>
      <color rgb="FFFF0000"/>
      <name val="Arial"/>
      <family val="2"/>
    </font>
    <font>
      <b/>
      <sz val="10"/>
      <color indexed="81"/>
      <name val="Tahoma"/>
      <family val="2"/>
    </font>
    <font>
      <b/>
      <sz val="14"/>
      <color indexed="81"/>
      <name val="Tahoma"/>
      <family val="2"/>
    </font>
    <font>
      <b/>
      <sz val="12"/>
      <color indexed="81"/>
      <name val="Tahoma"/>
      <family val="2"/>
    </font>
    <font>
      <b/>
      <sz val="8"/>
      <color theme="0"/>
      <name val="Arial"/>
      <family val="2"/>
    </font>
    <font>
      <b/>
      <sz val="7"/>
      <color indexed="81"/>
      <name val="Tahoma"/>
      <family val="2"/>
    </font>
    <font>
      <sz val="7"/>
      <color indexed="81"/>
      <name val="Tahoma"/>
      <family val="2"/>
    </font>
    <font>
      <b/>
      <sz val="9"/>
      <color indexed="81"/>
      <name val="Tahoma"/>
      <charset val="1"/>
    </font>
  </fonts>
  <fills count="6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51"/>
      </patternFill>
    </fill>
    <fill>
      <patternFill patternType="solid">
        <fgColor indexed="11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2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1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0"/>
      </patternFill>
    </fill>
    <fill>
      <patternFill patternType="solid">
        <fgColor indexed="43"/>
      </patternFill>
    </fill>
    <fill>
      <patternFill patternType="solid">
        <fgColor indexed="54"/>
      </patternFill>
    </fill>
    <fill>
      <patternFill patternType="solid">
        <fgColor indexed="9"/>
        <bgColor indexed="64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13"/>
      </patternFill>
    </fill>
    <fill>
      <patternFill patternType="solid">
        <fgColor indexed="3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99"/>
        <bgColor indexed="64"/>
      </patternFill>
    </fill>
  </fills>
  <borders count="109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hair">
        <color indexed="64"/>
      </top>
      <bottom/>
      <diagonal/>
    </border>
    <border>
      <left/>
      <right/>
      <top style="thin">
        <color indexed="40"/>
      </top>
      <bottom style="double">
        <color indexed="40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18"/>
      </left>
      <right style="medium">
        <color indexed="18"/>
      </right>
      <top style="thin">
        <color indexed="64"/>
      </top>
      <bottom style="medium">
        <color indexed="18"/>
      </bottom>
      <diagonal/>
    </border>
    <border>
      <left/>
      <right/>
      <top/>
      <bottom style="thick">
        <color indexed="40"/>
      </bottom>
      <diagonal/>
    </border>
    <border>
      <left/>
      <right/>
      <top/>
      <bottom style="thick">
        <color indexed="14"/>
      </bottom>
      <diagonal/>
    </border>
    <border>
      <left/>
      <right/>
      <top/>
      <bottom style="medium">
        <color indexed="1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/>
      <top style="thin">
        <color indexed="9"/>
      </top>
      <bottom style="thin">
        <color indexed="9"/>
      </bottom>
      <diagonal/>
    </border>
    <border>
      <left/>
      <right style="medium">
        <color indexed="64"/>
      </right>
      <top style="thin">
        <color indexed="9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9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9"/>
      </bottom>
      <diagonal/>
    </border>
    <border>
      <left/>
      <right/>
      <top style="thin">
        <color indexed="9"/>
      </top>
      <bottom/>
      <diagonal/>
    </border>
    <border>
      <left style="medium">
        <color indexed="64"/>
      </left>
      <right style="medium">
        <color indexed="64"/>
      </right>
      <top style="thin">
        <color indexed="9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indexed="9"/>
      </left>
      <right style="thin">
        <color theme="0"/>
      </right>
      <top style="thin">
        <color indexed="9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theme="5" tint="-0.249977111117893"/>
      </left>
      <right style="medium">
        <color theme="5" tint="-0.249977111117893"/>
      </right>
      <top style="medium">
        <color theme="5" tint="-0.249977111117893"/>
      </top>
      <bottom style="medium">
        <color theme="5" tint="-0.249977111117893"/>
      </bottom>
      <diagonal/>
    </border>
    <border>
      <left style="medium">
        <color theme="3"/>
      </left>
      <right style="medium">
        <color theme="3"/>
      </right>
      <top style="medium">
        <color theme="3"/>
      </top>
      <bottom style="medium">
        <color theme="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medium">
        <color theme="5" tint="-0.249977111117893"/>
      </left>
      <right/>
      <top style="medium">
        <color theme="5" tint="-0.249977111117893"/>
      </top>
      <bottom style="medium">
        <color theme="5" tint="-0.249977111117893"/>
      </bottom>
      <diagonal/>
    </border>
  </borders>
  <cellStyleXfs count="201">
    <xf numFmtId="0" fontId="0" fillId="0" borderId="0"/>
    <xf numFmtId="0" fontId="10" fillId="0" borderId="0"/>
    <xf numFmtId="0" fontId="12" fillId="0" borderId="0">
      <alignment vertical="top"/>
    </xf>
    <xf numFmtId="0" fontId="26" fillId="2" borderId="0" applyNumberFormat="0" applyBorder="0" applyAlignment="0" applyProtection="0"/>
    <xf numFmtId="0" fontId="26" fillId="3" borderId="0" applyNumberFormat="0" applyBorder="0" applyAlignment="0" applyProtection="0"/>
    <xf numFmtId="0" fontId="26" fillId="4" borderId="0" applyNumberFormat="0" applyBorder="0" applyAlignment="0" applyProtection="0"/>
    <xf numFmtId="0" fontId="26" fillId="5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0" applyNumberFormat="0" applyBorder="0" applyAlignment="0" applyProtection="0"/>
    <xf numFmtId="0" fontId="27" fillId="3" borderId="0" applyNumberFormat="0" applyBorder="0" applyAlignment="0" applyProtection="0"/>
    <xf numFmtId="0" fontId="27" fillId="9" borderId="0" applyNumberFormat="0" applyBorder="0" applyAlignment="0" applyProtection="0"/>
    <xf numFmtId="0" fontId="27" fillId="10" borderId="0" applyNumberFormat="0" applyBorder="0" applyAlignment="0" applyProtection="0"/>
    <xf numFmtId="0" fontId="27" fillId="8" borderId="0" applyNumberFormat="0" applyBorder="0" applyAlignment="0" applyProtection="0"/>
    <xf numFmtId="0" fontId="27" fillId="11" borderId="0" applyNumberFormat="0" applyBorder="0" applyAlignment="0" applyProtection="0"/>
    <xf numFmtId="0" fontId="26" fillId="12" borderId="0" applyNumberFormat="0" applyBorder="0" applyAlignment="0" applyProtection="0"/>
    <xf numFmtId="0" fontId="26" fillId="13" borderId="0" applyNumberFormat="0" applyBorder="0" applyAlignment="0" applyProtection="0"/>
    <xf numFmtId="0" fontId="26" fillId="9" borderId="0" applyNumberFormat="0" applyBorder="0" applyAlignment="0" applyProtection="0"/>
    <xf numFmtId="0" fontId="26" fillId="5" borderId="0" applyNumberFormat="0" applyBorder="0" applyAlignment="0" applyProtection="0"/>
    <xf numFmtId="0" fontId="26" fillId="12" borderId="0" applyNumberFormat="0" applyBorder="0" applyAlignment="0" applyProtection="0"/>
    <xf numFmtId="0" fontId="26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7" borderId="0" applyNumberFormat="0" applyBorder="0" applyAlignment="0" applyProtection="0"/>
    <xf numFmtId="0" fontId="27" fillId="7" borderId="0" applyNumberFormat="0" applyBorder="0" applyAlignment="0" applyProtection="0"/>
    <xf numFmtId="0" fontId="27" fillId="14" borderId="0" applyNumberFormat="0" applyBorder="0" applyAlignment="0" applyProtection="0"/>
    <xf numFmtId="0" fontId="27" fillId="8" borderId="0" applyNumberFormat="0" applyBorder="0" applyAlignment="0" applyProtection="0"/>
    <xf numFmtId="0" fontId="27" fillId="11" borderId="0" applyNumberFormat="0" applyBorder="0" applyAlignment="0" applyProtection="0"/>
    <xf numFmtId="0" fontId="28" fillId="15" borderId="0" applyNumberFormat="0" applyBorder="0" applyAlignment="0" applyProtection="0"/>
    <xf numFmtId="0" fontId="28" fillId="13" borderId="0" applyNumberFormat="0" applyBorder="0" applyAlignment="0" applyProtection="0"/>
    <xf numFmtId="0" fontId="28" fillId="9" borderId="0" applyNumberFormat="0" applyBorder="0" applyAlignment="0" applyProtection="0"/>
    <xf numFmtId="0" fontId="28" fillId="16" borderId="0" applyNumberFormat="0" applyBorder="0" applyAlignment="0" applyProtection="0"/>
    <xf numFmtId="0" fontId="28" fillId="17" borderId="0" applyNumberFormat="0" applyBorder="0" applyAlignment="0" applyProtection="0"/>
    <xf numFmtId="0" fontId="28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7" borderId="0" applyNumberFormat="0" applyBorder="0" applyAlignment="0" applyProtection="0"/>
    <xf numFmtId="0" fontId="29" fillId="7" borderId="0" applyNumberFormat="0" applyBorder="0" applyAlignment="0" applyProtection="0"/>
    <xf numFmtId="0" fontId="29" fillId="14" borderId="0" applyNumberFormat="0" applyBorder="0" applyAlignment="0" applyProtection="0"/>
    <xf numFmtId="0" fontId="29" fillId="19" borderId="0" applyNumberFormat="0" applyBorder="0" applyAlignment="0" applyProtection="0"/>
    <xf numFmtId="0" fontId="29" fillId="13" borderId="0" applyNumberFormat="0" applyBorder="0" applyAlignment="0" applyProtection="0"/>
    <xf numFmtId="0" fontId="28" fillId="20" borderId="0" applyNumberFormat="0" applyBorder="0" applyAlignment="0" applyProtection="0"/>
    <xf numFmtId="0" fontId="28" fillId="21" borderId="0" applyNumberFormat="0" applyBorder="0" applyAlignment="0" applyProtection="0"/>
    <xf numFmtId="0" fontId="28" fillId="22" borderId="0" applyNumberFormat="0" applyBorder="0" applyAlignment="0" applyProtection="0"/>
    <xf numFmtId="0" fontId="28" fillId="16" borderId="0" applyNumberFormat="0" applyBorder="0" applyAlignment="0" applyProtection="0"/>
    <xf numFmtId="0" fontId="28" fillId="17" borderId="0" applyNumberFormat="0" applyBorder="0" applyAlignment="0" applyProtection="0"/>
    <xf numFmtId="0" fontId="28" fillId="23" borderId="0" applyNumberFormat="0" applyBorder="0" applyAlignment="0" applyProtection="0"/>
    <xf numFmtId="41" fontId="10" fillId="0" borderId="0"/>
    <xf numFmtId="165" fontId="10" fillId="0" borderId="0" applyFont="0" applyFill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30" fillId="9" borderId="1" applyNumberFormat="0" applyAlignment="0" applyProtection="0"/>
    <xf numFmtId="0" fontId="31" fillId="3" borderId="0" applyNumberFormat="0" applyBorder="0" applyAlignment="0" applyProtection="0"/>
    <xf numFmtId="0" fontId="32" fillId="9" borderId="2" applyNumberFormat="0" applyAlignment="0" applyProtection="0"/>
    <xf numFmtId="3" fontId="33" fillId="27" borderId="3"/>
    <xf numFmtId="3" fontId="10" fillId="0" borderId="0"/>
    <xf numFmtId="0" fontId="34" fillId="14" borderId="2" applyNumberFormat="0" applyAlignment="0" applyProtection="0"/>
    <xf numFmtId="0" fontId="35" fillId="28" borderId="4" applyNumberFormat="0" applyAlignment="0" applyProtection="0"/>
    <xf numFmtId="0" fontId="11" fillId="29" borderId="0"/>
    <xf numFmtId="43" fontId="3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7" fillId="0" borderId="0"/>
    <xf numFmtId="0" fontId="37" fillId="0" borderId="0">
      <alignment horizontal="left" vertical="center" indent="1"/>
    </xf>
    <xf numFmtId="166" fontId="10" fillId="27" borderId="6">
      <alignment horizontal="center"/>
    </xf>
    <xf numFmtId="14" fontId="38" fillId="0" borderId="0"/>
    <xf numFmtId="0" fontId="10" fillId="29" borderId="6" applyNumberFormat="0">
      <alignment horizontal="center"/>
    </xf>
    <xf numFmtId="3" fontId="39" fillId="0" borderId="7"/>
    <xf numFmtId="4" fontId="10" fillId="0" borderId="0">
      <alignment horizontal="right" vertical="center"/>
    </xf>
    <xf numFmtId="3" fontId="40" fillId="30" borderId="3" applyNumberFormat="0"/>
    <xf numFmtId="0" fontId="26" fillId="10" borderId="0" applyNumberFormat="0" applyBorder="0" applyAlignment="0" applyProtection="0"/>
    <xf numFmtId="0" fontId="26" fillId="14" borderId="0" applyNumberFormat="0" applyBorder="0" applyAlignment="0" applyProtection="0"/>
    <xf numFmtId="0" fontId="28" fillId="17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8" fillId="13" borderId="0" applyNumberFormat="0" applyBorder="0" applyAlignment="0" applyProtection="0"/>
    <xf numFmtId="0" fontId="26" fillId="11" borderId="0" applyNumberFormat="0" applyBorder="0" applyAlignment="0" applyProtection="0"/>
    <xf numFmtId="0" fontId="26" fillId="25" borderId="0" applyNumberFormat="0" applyBorder="0" applyAlignment="0" applyProtection="0"/>
    <xf numFmtId="0" fontId="28" fillId="25" borderId="0" applyNumberFormat="0" applyBorder="0" applyAlignment="0" applyProtection="0"/>
    <xf numFmtId="0" fontId="26" fillId="10" borderId="0" applyNumberFormat="0" applyBorder="0" applyAlignment="0" applyProtection="0"/>
    <xf numFmtId="0" fontId="26" fillId="14" borderId="0" applyNumberFormat="0" applyBorder="0" applyAlignment="0" applyProtection="0"/>
    <xf numFmtId="0" fontId="28" fillId="14" borderId="0" applyNumberFormat="0" applyBorder="0" applyAlignment="0" applyProtection="0"/>
    <xf numFmtId="0" fontId="26" fillId="6" borderId="0" applyNumberFormat="0" applyBorder="0" applyAlignment="0" applyProtection="0"/>
    <xf numFmtId="0" fontId="26" fillId="12" borderId="0" applyNumberFormat="0" applyBorder="0" applyAlignment="0" applyProtection="0"/>
    <xf numFmtId="0" fontId="28" fillId="1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8" fillId="7" borderId="0" applyNumberFormat="0" applyBorder="0" applyAlignment="0" applyProtection="0"/>
    <xf numFmtId="0" fontId="24" fillId="0" borderId="8" applyNumberFormat="0" applyFill="0" applyAlignment="0" applyProtection="0"/>
    <xf numFmtId="0" fontId="41" fillId="0" borderId="0" applyNumberFormat="0" applyFill="0" applyBorder="0" applyAlignment="0" applyProtection="0"/>
    <xf numFmtId="164" fontId="10" fillId="0" borderId="0" applyFont="0" applyFill="0" applyBorder="0" applyAlignment="0" applyProtection="0"/>
    <xf numFmtId="0" fontId="42" fillId="0" borderId="0" applyNumberFormat="0" applyFill="0" applyBorder="0" applyAlignment="0" applyProtection="0"/>
    <xf numFmtId="3" fontId="11" fillId="0" borderId="0"/>
    <xf numFmtId="3" fontId="40" fillId="30" borderId="3"/>
    <xf numFmtId="0" fontId="43" fillId="4" borderId="0" applyNumberFormat="0" applyBorder="0" applyAlignment="0" applyProtection="0"/>
    <xf numFmtId="0" fontId="44" fillId="31" borderId="0" applyNumberFormat="0" applyBorder="0" applyAlignment="0" applyProtection="0"/>
    <xf numFmtId="0" fontId="45" fillId="0" borderId="9" applyNumberFormat="0" applyFill="0" applyAlignment="0" applyProtection="0"/>
    <xf numFmtId="0" fontId="46" fillId="0" borderId="10" applyNumberFormat="0" applyFill="0" applyAlignment="0" applyProtection="0"/>
    <xf numFmtId="0" fontId="47" fillId="0" borderId="11" applyNumberFormat="0" applyFill="0" applyAlignment="0" applyProtection="0"/>
    <xf numFmtId="0" fontId="47" fillId="0" borderId="0" applyNumberFormat="0" applyFill="0" applyBorder="0" applyAlignment="0" applyProtection="0"/>
    <xf numFmtId="0" fontId="48" fillId="0" borderId="0">
      <alignment vertical="center"/>
    </xf>
    <xf numFmtId="0" fontId="49" fillId="0" borderId="0"/>
    <xf numFmtId="0" fontId="39" fillId="0" borderId="0"/>
    <xf numFmtId="0" fontId="50" fillId="7" borderId="2" applyNumberFormat="0" applyAlignment="0" applyProtection="0"/>
    <xf numFmtId="9" fontId="51" fillId="0" borderId="0"/>
    <xf numFmtId="167" fontId="51" fillId="0" borderId="0"/>
    <xf numFmtId="10" fontId="51" fillId="0" borderId="0"/>
    <xf numFmtId="168" fontId="51" fillId="0" borderId="0"/>
    <xf numFmtId="4" fontId="51" fillId="0" borderId="0"/>
    <xf numFmtId="3" fontId="52" fillId="29" borderId="0">
      <protection locked="0"/>
    </xf>
    <xf numFmtId="4" fontId="53" fillId="29" borderId="0">
      <protection locked="0"/>
    </xf>
    <xf numFmtId="0" fontId="54" fillId="29" borderId="0"/>
    <xf numFmtId="1" fontId="53" fillId="29" borderId="0">
      <protection locked="0"/>
    </xf>
    <xf numFmtId="0" fontId="50" fillId="7" borderId="2" applyNumberFormat="0" applyAlignment="0" applyProtection="0"/>
    <xf numFmtId="0" fontId="55" fillId="0" borderId="5" applyNumberFormat="0" applyFill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169" fontId="56" fillId="32" borderId="6" applyNumberFormat="0">
      <alignment horizontal="center" vertical="center"/>
    </xf>
    <xf numFmtId="165" fontId="10" fillId="0" borderId="0" applyFont="0" applyFill="0" applyBorder="0" applyAlignment="0" applyProtection="0"/>
    <xf numFmtId="43" fontId="10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0" fillId="0" borderId="0"/>
    <xf numFmtId="0" fontId="10" fillId="0" borderId="0"/>
    <xf numFmtId="0" fontId="58" fillId="0" borderId="0"/>
    <xf numFmtId="0" fontId="10" fillId="0" borderId="0"/>
    <xf numFmtId="0" fontId="78" fillId="0" borderId="0"/>
    <xf numFmtId="0" fontId="36" fillId="0" borderId="0"/>
    <xf numFmtId="0" fontId="26" fillId="0" borderId="0"/>
    <xf numFmtId="0" fontId="59" fillId="0" borderId="0"/>
    <xf numFmtId="0" fontId="26" fillId="0" borderId="0"/>
    <xf numFmtId="0" fontId="78" fillId="0" borderId="0"/>
    <xf numFmtId="0" fontId="26" fillId="11" borderId="6" applyNumberFormat="0" applyFont="0" applyAlignment="0" applyProtection="0"/>
    <xf numFmtId="0" fontId="10" fillId="11" borderId="6" applyNumberFormat="0" applyFont="0" applyAlignment="0" applyProtection="0"/>
    <xf numFmtId="3" fontId="39" fillId="0" borderId="0"/>
    <xf numFmtId="0" fontId="60" fillId="14" borderId="1" applyNumberFormat="0" applyAlignment="0" applyProtection="0"/>
    <xf numFmtId="10" fontId="61" fillId="0" borderId="12" applyFont="0" applyFill="0" applyAlignment="0" applyProtection="0"/>
    <xf numFmtId="9" fontId="2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40" fillId="0" borderId="7"/>
    <xf numFmtId="3" fontId="62" fillId="0" borderId="0"/>
    <xf numFmtId="4" fontId="62" fillId="0" borderId="0"/>
    <xf numFmtId="167" fontId="63" fillId="0" borderId="0"/>
    <xf numFmtId="3" fontId="33" fillId="27" borderId="0"/>
    <xf numFmtId="3" fontId="64" fillId="33" borderId="0"/>
    <xf numFmtId="0" fontId="65" fillId="5" borderId="0" applyNumberFormat="0" applyBorder="0" applyAlignment="0" applyProtection="0"/>
    <xf numFmtId="0" fontId="10" fillId="0" borderId="0"/>
    <xf numFmtId="167" fontId="39" fillId="0" borderId="0"/>
    <xf numFmtId="0" fontId="12" fillId="0" borderId="0">
      <alignment vertical="top"/>
    </xf>
    <xf numFmtId="170" fontId="10" fillId="0" borderId="0"/>
    <xf numFmtId="171" fontId="10" fillId="0" borderId="0"/>
    <xf numFmtId="167" fontId="49" fillId="0" borderId="0"/>
    <xf numFmtId="167" fontId="49" fillId="0" borderId="0"/>
    <xf numFmtId="3" fontId="49" fillId="0" borderId="7"/>
    <xf numFmtId="3" fontId="49" fillId="0" borderId="0"/>
    <xf numFmtId="0" fontId="49" fillId="0" borderId="0"/>
    <xf numFmtId="0" fontId="66" fillId="0" borderId="0" applyNumberFormat="0" applyFill="0" applyBorder="0" applyAlignment="0" applyProtection="0"/>
    <xf numFmtId="0" fontId="67" fillId="33" borderId="13">
      <alignment vertical="center"/>
    </xf>
    <xf numFmtId="0" fontId="68" fillId="0" borderId="14" applyNumberFormat="0" applyFill="0" applyAlignment="0" applyProtection="0"/>
    <xf numFmtId="0" fontId="69" fillId="0" borderId="15" applyNumberFormat="0" applyFill="0" applyAlignment="0" applyProtection="0"/>
    <xf numFmtId="0" fontId="70" fillId="0" borderId="16" applyNumberFormat="0" applyFill="0" applyAlignment="0" applyProtection="0"/>
    <xf numFmtId="0" fontId="70" fillId="0" borderId="0" applyNumberFormat="0" applyFill="0" applyBorder="0" applyAlignment="0" applyProtection="0"/>
    <xf numFmtId="20" fontId="38" fillId="0" borderId="0"/>
    <xf numFmtId="0" fontId="17" fillId="0" borderId="0"/>
    <xf numFmtId="172" fontId="71" fillId="0" borderId="0" applyFont="0" applyFill="0" applyBorder="0" applyAlignment="0" applyProtection="0"/>
    <xf numFmtId="0" fontId="72" fillId="0" borderId="5" applyNumberFormat="0" applyFill="0" applyAlignment="0" applyProtection="0"/>
    <xf numFmtId="173" fontId="73" fillId="0" borderId="0"/>
    <xf numFmtId="38" fontId="10" fillId="0" borderId="0">
      <alignment horizontal="right" vertical="center"/>
    </xf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6" fillId="28" borderId="4" applyNumberFormat="0" applyAlignment="0" applyProtection="0"/>
    <xf numFmtId="0" fontId="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" fillId="0" borderId="0"/>
  </cellStyleXfs>
  <cellXfs count="582">
    <xf numFmtId="0" fontId="0" fillId="0" borderId="0" xfId="0"/>
    <xf numFmtId="0" fontId="10" fillId="0" borderId="0" xfId="0" applyFont="1" applyAlignment="1">
      <alignment horizontal="center"/>
    </xf>
    <xf numFmtId="0" fontId="10" fillId="0" borderId="0" xfId="0" applyFont="1" applyAlignment="1"/>
    <xf numFmtId="0" fontId="0" fillId="0" borderId="0" xfId="0" applyAlignment="1">
      <alignment horizontal="center"/>
    </xf>
    <xf numFmtId="0" fontId="78" fillId="0" borderId="0" xfId="133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0" xfId="0" applyBorder="1"/>
    <xf numFmtId="0" fontId="0" fillId="0" borderId="20" xfId="0" applyBorder="1"/>
    <xf numFmtId="0" fontId="0" fillId="0" borderId="21" xfId="0" applyBorder="1"/>
    <xf numFmtId="0" fontId="0" fillId="0" borderId="3" xfId="0" applyBorder="1"/>
    <xf numFmtId="0" fontId="0" fillId="0" borderId="22" xfId="0" applyBorder="1"/>
    <xf numFmtId="0" fontId="0" fillId="0" borderId="23" xfId="0" applyBorder="1"/>
    <xf numFmtId="0" fontId="11" fillId="0" borderId="24" xfId="0" applyFont="1" applyBorder="1" applyAlignment="1">
      <alignment horizontal="center"/>
    </xf>
    <xf numFmtId="0" fontId="11" fillId="0" borderId="24" xfId="0" applyFont="1" applyFill="1" applyBorder="1" applyAlignment="1">
      <alignment horizontal="center"/>
    </xf>
    <xf numFmtId="0" fontId="11" fillId="0" borderId="24" xfId="0" applyFont="1" applyBorder="1" applyAlignment="1">
      <alignment horizontal="center" wrapText="1"/>
    </xf>
    <xf numFmtId="0" fontId="12" fillId="0" borderId="0" xfId="0" applyFont="1" applyAlignment="1">
      <alignment wrapText="1"/>
    </xf>
    <xf numFmtId="0" fontId="0" fillId="0" borderId="25" xfId="0" applyBorder="1"/>
    <xf numFmtId="0" fontId="0" fillId="0" borderId="17" xfId="0" applyNumberFormat="1" applyBorder="1" applyAlignment="1">
      <alignment horizontal="center"/>
    </xf>
    <xf numFmtId="0" fontId="0" fillId="0" borderId="19" xfId="0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23" xfId="0" applyNumberFormat="1" applyBorder="1"/>
    <xf numFmtId="0" fontId="0" fillId="0" borderId="24" xfId="0" applyBorder="1"/>
    <xf numFmtId="38" fontId="0" fillId="0" borderId="26" xfId="0" applyNumberFormat="1" applyBorder="1" applyAlignment="1">
      <alignment horizontal="center"/>
    </xf>
    <xf numFmtId="38" fontId="0" fillId="0" borderId="0" xfId="0" applyNumberFormat="1"/>
    <xf numFmtId="0" fontId="0" fillId="0" borderId="25" xfId="0" applyNumberFormat="1" applyBorder="1" applyAlignment="1">
      <alignment horizontal="center"/>
    </xf>
    <xf numFmtId="0" fontId="0" fillId="0" borderId="22" xfId="0" applyNumberFormat="1" applyBorder="1" applyAlignment="1">
      <alignment horizontal="center"/>
    </xf>
    <xf numFmtId="0" fontId="0" fillId="0" borderId="27" xfId="0" applyBorder="1"/>
    <xf numFmtId="0" fontId="0" fillId="0" borderId="28" xfId="0" applyBorder="1"/>
    <xf numFmtId="0" fontId="0" fillId="0" borderId="29" xfId="0" applyNumberFormat="1" applyBorder="1"/>
    <xf numFmtId="0" fontId="80" fillId="0" borderId="26" xfId="0" applyFont="1" applyBorder="1"/>
    <xf numFmtId="0" fontId="0" fillId="0" borderId="26" xfId="0" applyBorder="1"/>
    <xf numFmtId="0" fontId="0" fillId="0" borderId="0" xfId="0" applyBorder="1" applyAlignment="1">
      <alignment wrapText="1"/>
    </xf>
    <xf numFmtId="0" fontId="80" fillId="0" borderId="12" xfId="0" applyFont="1" applyBorder="1"/>
    <xf numFmtId="0" fontId="10" fillId="0" borderId="12" xfId="0" applyFont="1" applyFill="1" applyBorder="1"/>
    <xf numFmtId="0" fontId="0" fillId="0" borderId="12" xfId="0" applyBorder="1"/>
    <xf numFmtId="38" fontId="0" fillId="0" borderId="12" xfId="0" applyNumberFormat="1" applyBorder="1" applyAlignment="1">
      <alignment horizontal="center"/>
    </xf>
    <xf numFmtId="38" fontId="0" fillId="0" borderId="24" xfId="0" applyNumberFormat="1" applyBorder="1" applyAlignment="1">
      <alignment horizontal="center"/>
    </xf>
    <xf numFmtId="0" fontId="0" fillId="0" borderId="0" xfId="0" applyFill="1" applyBorder="1"/>
    <xf numFmtId="0" fontId="0" fillId="29" borderId="0" xfId="0" applyFill="1" applyBorder="1"/>
    <xf numFmtId="0" fontId="10" fillId="0" borderId="24" xfId="0" applyFont="1" applyBorder="1"/>
    <xf numFmtId="0" fontId="0" fillId="29" borderId="30" xfId="0" applyFill="1" applyBorder="1"/>
    <xf numFmtId="0" fontId="0" fillId="29" borderId="31" xfId="0" applyFill="1" applyBorder="1"/>
    <xf numFmtId="0" fontId="0" fillId="29" borderId="30" xfId="0" applyNumberFormat="1" applyFill="1" applyBorder="1" applyAlignment="1">
      <alignment horizontal="center"/>
    </xf>
    <xf numFmtId="0" fontId="0" fillId="29" borderId="31" xfId="0" applyNumberFormat="1" applyFill="1" applyBorder="1" applyAlignment="1">
      <alignment horizontal="center"/>
    </xf>
    <xf numFmtId="0" fontId="0" fillId="0" borderId="32" xfId="0" applyBorder="1"/>
    <xf numFmtId="0" fontId="0" fillId="0" borderId="33" xfId="0" applyBorder="1"/>
    <xf numFmtId="0" fontId="0" fillId="0" borderId="34" xfId="0" applyNumberFormat="1" applyBorder="1"/>
    <xf numFmtId="0" fontId="0" fillId="0" borderId="0" xfId="0" applyBorder="1" applyAlignment="1">
      <alignment horizontal="center"/>
    </xf>
    <xf numFmtId="0" fontId="78" fillId="0" borderId="0" xfId="138"/>
    <xf numFmtId="17" fontId="15" fillId="0" borderId="35" xfId="133" applyNumberFormat="1" applyFont="1" applyFill="1" applyBorder="1" applyAlignment="1" applyProtection="1">
      <alignment vertical="center" wrapText="1"/>
    </xf>
    <xf numFmtId="1" fontId="15" fillId="39" borderId="36" xfId="133" applyNumberFormat="1" applyFont="1" applyFill="1" applyBorder="1" applyAlignment="1" applyProtection="1">
      <alignment horizontal="center" vertical="center" wrapText="1"/>
    </xf>
    <xf numFmtId="17" fontId="15" fillId="39" borderId="36" xfId="133" applyNumberFormat="1" applyFont="1" applyFill="1" applyBorder="1" applyAlignment="1" applyProtection="1">
      <alignment horizontal="center" vertical="center" wrapText="1"/>
    </xf>
    <xf numFmtId="17" fontId="15" fillId="34" borderId="0" xfId="133" applyNumberFormat="1" applyFont="1" applyFill="1" applyBorder="1" applyAlignment="1" applyProtection="1">
      <alignment horizontal="center" vertical="center" wrapText="1"/>
    </xf>
    <xf numFmtId="17" fontId="15" fillId="40" borderId="0" xfId="133" applyNumberFormat="1" applyFont="1" applyFill="1" applyBorder="1" applyAlignment="1" applyProtection="1">
      <alignment horizontal="center" vertical="center" wrapText="1"/>
    </xf>
    <xf numFmtId="17" fontId="15" fillId="36" borderId="35" xfId="133" applyNumberFormat="1" applyFont="1" applyFill="1" applyBorder="1" applyAlignment="1" applyProtection="1">
      <alignment horizontal="center" vertical="center" wrapText="1"/>
    </xf>
    <xf numFmtId="17" fontId="15" fillId="36" borderId="37" xfId="133" applyNumberFormat="1" applyFont="1" applyFill="1" applyBorder="1" applyAlignment="1" applyProtection="1">
      <alignment horizontal="center" vertical="center" wrapText="1"/>
    </xf>
    <xf numFmtId="0" fontId="81" fillId="35" borderId="52" xfId="133" applyFont="1" applyFill="1" applyBorder="1" applyAlignment="1">
      <alignment horizontal="center" wrapText="1"/>
    </xf>
    <xf numFmtId="17" fontId="15" fillId="36" borderId="38" xfId="133" applyNumberFormat="1" applyFont="1" applyFill="1" applyBorder="1" applyAlignment="1" applyProtection="1">
      <alignment horizontal="center" vertical="center" wrapText="1"/>
    </xf>
    <xf numFmtId="0" fontId="17" fillId="0" borderId="3" xfId="129" applyFont="1" applyFill="1" applyBorder="1" applyAlignment="1">
      <alignment wrapText="1"/>
    </xf>
    <xf numFmtId="1" fontId="18" fillId="27" borderId="3" xfId="129" applyNumberFormat="1" applyFont="1" applyFill="1" applyBorder="1" applyAlignment="1">
      <alignment horizontal="center"/>
    </xf>
    <xf numFmtId="1" fontId="18" fillId="42" borderId="3" xfId="129" applyNumberFormat="1" applyFont="1" applyFill="1" applyBorder="1" applyAlignment="1">
      <alignment horizontal="center"/>
    </xf>
    <xf numFmtId="1" fontId="19" fillId="41" borderId="3" xfId="129" applyNumberFormat="1" applyFont="1" applyFill="1" applyBorder="1" applyAlignment="1">
      <alignment horizontal="center"/>
    </xf>
    <xf numFmtId="1" fontId="20" fillId="43" borderId="3" xfId="129" applyNumberFormat="1" applyFont="1" applyFill="1" applyBorder="1" applyAlignment="1">
      <alignment horizontal="center"/>
    </xf>
    <xf numFmtId="1" fontId="20" fillId="27" borderId="3" xfId="129" applyNumberFormat="1" applyFont="1" applyFill="1" applyBorder="1" applyAlignment="1">
      <alignment horizontal="center"/>
    </xf>
    <xf numFmtId="1" fontId="18" fillId="40" borderId="3" xfId="129" applyNumberFormat="1" applyFont="1" applyFill="1" applyBorder="1" applyAlignment="1">
      <alignment horizontal="center"/>
    </xf>
    <xf numFmtId="1" fontId="20" fillId="40" borderId="3" xfId="129" applyNumberFormat="1" applyFont="1" applyFill="1" applyBorder="1" applyAlignment="1">
      <alignment horizontal="center"/>
    </xf>
    <xf numFmtId="1" fontId="18" fillId="43" borderId="3" xfId="129" applyNumberFormat="1" applyFont="1" applyFill="1" applyBorder="1" applyAlignment="1">
      <alignment horizontal="center"/>
    </xf>
    <xf numFmtId="1" fontId="18" fillId="37" borderId="3" xfId="129" applyNumberFormat="1" applyFont="1" applyFill="1" applyBorder="1" applyAlignment="1">
      <alignment horizontal="center"/>
    </xf>
    <xf numFmtId="1" fontId="19" fillId="44" borderId="3" xfId="129" applyNumberFormat="1" applyFont="1" applyFill="1" applyBorder="1" applyAlignment="1">
      <alignment horizontal="center"/>
    </xf>
    <xf numFmtId="1" fontId="79" fillId="41" borderId="0" xfId="138" applyNumberFormat="1" applyFont="1" applyFill="1" applyAlignment="1">
      <alignment horizontal="center"/>
    </xf>
    <xf numFmtId="1" fontId="79" fillId="41" borderId="39" xfId="138" applyNumberFormat="1" applyFont="1" applyFill="1" applyBorder="1" applyAlignment="1">
      <alignment horizontal="center"/>
    </xf>
    <xf numFmtId="1" fontId="18" fillId="0" borderId="0" xfId="129" applyNumberFormat="1" applyFont="1" applyBorder="1" applyAlignment="1">
      <alignment horizontal="center"/>
    </xf>
    <xf numFmtId="1" fontId="18" fillId="0" borderId="40" xfId="129" applyNumberFormat="1" applyFont="1" applyBorder="1" applyAlignment="1">
      <alignment horizontal="center"/>
    </xf>
    <xf numFmtId="0" fontId="78" fillId="0" borderId="0" xfId="138" applyBorder="1"/>
    <xf numFmtId="0" fontId="17" fillId="0" borderId="3" xfId="129" applyFont="1" applyFill="1" applyBorder="1" applyAlignment="1">
      <alignment horizontal="left" wrapText="1"/>
    </xf>
    <xf numFmtId="0" fontId="20" fillId="27" borderId="3" xfId="133" applyFont="1" applyFill="1" applyBorder="1" applyAlignment="1">
      <alignment horizontal="center"/>
    </xf>
    <xf numFmtId="0" fontId="20" fillId="43" borderId="3" xfId="133" applyFont="1" applyFill="1" applyBorder="1" applyAlignment="1">
      <alignment horizontal="center"/>
    </xf>
    <xf numFmtId="0" fontId="21" fillId="44" borderId="3" xfId="133" applyFont="1" applyFill="1" applyBorder="1" applyAlignment="1">
      <alignment horizontal="center"/>
    </xf>
    <xf numFmtId="0" fontId="20" fillId="40" borderId="3" xfId="133" applyFont="1" applyFill="1" applyBorder="1" applyAlignment="1">
      <alignment horizontal="center"/>
    </xf>
    <xf numFmtId="1" fontId="19" fillId="29" borderId="3" xfId="129" applyNumberFormat="1" applyFont="1" applyFill="1" applyBorder="1" applyAlignment="1">
      <alignment horizontal="center"/>
    </xf>
    <xf numFmtId="0" fontId="17" fillId="0" borderId="3" xfId="129" applyFont="1" applyFill="1" applyBorder="1"/>
    <xf numFmtId="1" fontId="18" fillId="0" borderId="3" xfId="129" applyNumberFormat="1" applyFont="1" applyBorder="1" applyAlignment="1">
      <alignment horizontal="center"/>
    </xf>
    <xf numFmtId="1" fontId="21" fillId="0" borderId="0" xfId="133" applyNumberFormat="1" applyFont="1" applyAlignment="1">
      <alignment horizontal="center"/>
    </xf>
    <xf numFmtId="1" fontId="21" fillId="0" borderId="0" xfId="133" applyNumberFormat="1" applyFont="1" applyFill="1" applyAlignment="1">
      <alignment horizontal="center"/>
    </xf>
    <xf numFmtId="1" fontId="18" fillId="0" borderId="41" xfId="129" applyNumberFormat="1" applyFont="1" applyBorder="1" applyAlignment="1">
      <alignment horizontal="center"/>
    </xf>
    <xf numFmtId="1" fontId="18" fillId="0" borderId="42" xfId="129" applyNumberFormat="1" applyFont="1" applyBorder="1" applyAlignment="1">
      <alignment horizontal="center"/>
    </xf>
    <xf numFmtId="1" fontId="79" fillId="41" borderId="43" xfId="138" applyNumberFormat="1" applyFont="1" applyFill="1" applyBorder="1" applyAlignment="1">
      <alignment horizontal="center"/>
    </xf>
    <xf numFmtId="0" fontId="78" fillId="0" borderId="41" xfId="138" applyBorder="1"/>
    <xf numFmtId="0" fontId="78" fillId="0" borderId="0" xfId="138" applyBorder="1" applyAlignment="1">
      <alignment horizontal="left"/>
    </xf>
    <xf numFmtId="0" fontId="22" fillId="0" borderId="0" xfId="138" applyFont="1"/>
    <xf numFmtId="0" fontId="78" fillId="0" borderId="39" xfId="133" applyFont="1" applyBorder="1"/>
    <xf numFmtId="1" fontId="78" fillId="0" borderId="0" xfId="133" applyNumberFormat="1" applyFont="1" applyBorder="1"/>
    <xf numFmtId="1" fontId="78" fillId="34" borderId="0" xfId="133" applyNumberFormat="1" applyFont="1" applyFill="1" applyBorder="1"/>
    <xf numFmtId="1" fontId="78" fillId="34" borderId="40" xfId="133" applyNumberFormat="1" applyFont="1" applyFill="1" applyBorder="1"/>
    <xf numFmtId="0" fontId="78" fillId="0" borderId="0" xfId="133" applyFont="1" applyBorder="1"/>
    <xf numFmtId="0" fontId="78" fillId="0" borderId="43" xfId="133" applyFont="1" applyBorder="1"/>
    <xf numFmtId="1" fontId="78" fillId="0" borderId="41" xfId="133" applyNumberFormat="1" applyFont="1" applyBorder="1"/>
    <xf numFmtId="1" fontId="78" fillId="34" borderId="41" xfId="133" applyNumberFormat="1" applyFont="1" applyFill="1" applyBorder="1"/>
    <xf numFmtId="1" fontId="79" fillId="34" borderId="42" xfId="133" applyNumberFormat="1" applyFont="1" applyFill="1" applyBorder="1"/>
    <xf numFmtId="1" fontId="77" fillId="45" borderId="44" xfId="134" applyNumberFormat="1" applyFont="1" applyFill="1" applyBorder="1" applyAlignment="1" applyProtection="1">
      <alignment horizontal="center" vertical="center" wrapText="1"/>
    </xf>
    <xf numFmtId="1" fontId="77" fillId="45" borderId="45" xfId="134" applyNumberFormat="1" applyFont="1" applyFill="1" applyBorder="1" applyAlignment="1" applyProtection="1">
      <alignment horizontal="center" vertical="center" wrapText="1"/>
    </xf>
    <xf numFmtId="1" fontId="17" fillId="0" borderId="3" xfId="129" applyNumberFormat="1" applyFont="1" applyFill="1" applyBorder="1" applyAlignment="1">
      <alignment wrapText="1"/>
    </xf>
    <xf numFmtId="1" fontId="78" fillId="0" borderId="0" xfId="133" applyNumberFormat="1"/>
    <xf numFmtId="0" fontId="0" fillId="0" borderId="20" xfId="0" pivotButton="1" applyBorder="1"/>
    <xf numFmtId="0" fontId="0" fillId="0" borderId="18" xfId="0" pivotButton="1" applyBorder="1"/>
    <xf numFmtId="0" fontId="0" fillId="0" borderId="0" xfId="0" pivotButton="1" applyBorder="1"/>
    <xf numFmtId="0" fontId="0" fillId="0" borderId="25" xfId="0" pivotButton="1" applyBorder="1" applyAlignment="1">
      <alignment wrapText="1"/>
    </xf>
    <xf numFmtId="1" fontId="0" fillId="0" borderId="3" xfId="0" applyNumberFormat="1" applyBorder="1"/>
    <xf numFmtId="0" fontId="0" fillId="0" borderId="31" xfId="0" applyBorder="1"/>
    <xf numFmtId="0" fontId="0" fillId="0" borderId="30" xfId="0" pivotButton="1" applyBorder="1"/>
    <xf numFmtId="17" fontId="15" fillId="39" borderId="0" xfId="133" applyNumberFormat="1" applyFont="1" applyFill="1" applyBorder="1" applyAlignment="1" applyProtection="1">
      <alignment horizontal="center" vertical="center" wrapText="1"/>
    </xf>
    <xf numFmtId="1" fontId="79" fillId="34" borderId="41" xfId="133" applyNumberFormat="1" applyFont="1" applyFill="1" applyBorder="1"/>
    <xf numFmtId="1" fontId="18" fillId="46" borderId="0" xfId="129" applyNumberFormat="1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82" fillId="0" borderId="3" xfId="129" applyFont="1" applyFill="1" applyBorder="1"/>
    <xf numFmtId="1" fontId="78" fillId="0" borderId="24" xfId="138" applyNumberFormat="1" applyBorder="1"/>
    <xf numFmtId="1" fontId="78" fillId="0" borderId="26" xfId="138" applyNumberFormat="1" applyBorder="1"/>
    <xf numFmtId="1" fontId="78" fillId="0" borderId="24" xfId="138" applyNumberFormat="1" applyFill="1" applyBorder="1"/>
    <xf numFmtId="17" fontId="15" fillId="39" borderId="35" xfId="133" applyNumberFormat="1" applyFont="1" applyFill="1" applyBorder="1" applyAlignment="1" applyProtection="1">
      <alignment horizontal="center" vertical="center" wrapText="1"/>
    </xf>
    <xf numFmtId="17" fontId="15" fillId="39" borderId="55" xfId="133" applyNumberFormat="1" applyFont="1" applyFill="1" applyBorder="1" applyAlignment="1" applyProtection="1">
      <alignment horizontal="center" vertical="center" wrapText="1"/>
    </xf>
    <xf numFmtId="0" fontId="0" fillId="0" borderId="25" xfId="0" pivotButton="1" applyBorder="1"/>
    <xf numFmtId="0" fontId="0" fillId="0" borderId="56" xfId="0" applyBorder="1"/>
    <xf numFmtId="1" fontId="18" fillId="47" borderId="3" xfId="129" applyNumberFormat="1" applyFont="1" applyFill="1" applyBorder="1" applyAlignment="1">
      <alignment horizontal="center"/>
    </xf>
    <xf numFmtId="1" fontId="83" fillId="47" borderId="3" xfId="129" applyNumberFormat="1" applyFont="1" applyFill="1" applyBorder="1" applyAlignment="1">
      <alignment horizontal="center"/>
    </xf>
    <xf numFmtId="1" fontId="18" fillId="48" borderId="3" xfId="129" applyNumberFormat="1" applyFont="1" applyFill="1" applyBorder="1" applyAlignment="1">
      <alignment horizontal="center"/>
    </xf>
    <xf numFmtId="17" fontId="15" fillId="49" borderId="0" xfId="133" applyNumberFormat="1" applyFont="1" applyFill="1" applyBorder="1" applyAlignment="1" applyProtection="1">
      <alignment horizontal="center" vertical="center" wrapText="1"/>
    </xf>
    <xf numFmtId="1" fontId="78" fillId="0" borderId="25" xfId="138" applyNumberFormat="1" applyBorder="1"/>
    <xf numFmtId="17" fontId="15" fillId="36" borderId="58" xfId="133" applyNumberFormat="1" applyFont="1" applyFill="1" applyBorder="1" applyAlignment="1" applyProtection="1">
      <alignment horizontal="center" vertical="center" wrapText="1"/>
    </xf>
    <xf numFmtId="17" fontId="15" fillId="36" borderId="59" xfId="133" applyNumberFormat="1" applyFont="1" applyFill="1" applyBorder="1" applyAlignment="1" applyProtection="1">
      <alignment horizontal="center" vertical="center" wrapText="1"/>
    </xf>
    <xf numFmtId="1" fontId="78" fillId="0" borderId="60" xfId="138" applyNumberFormat="1" applyFill="1" applyBorder="1"/>
    <xf numFmtId="1" fontId="78" fillId="0" borderId="61" xfId="138" applyNumberFormat="1" applyBorder="1"/>
    <xf numFmtId="1" fontId="79" fillId="0" borderId="62" xfId="138" applyNumberFormat="1" applyFont="1" applyBorder="1"/>
    <xf numFmtId="1" fontId="79" fillId="0" borderId="63" xfId="138" applyNumberFormat="1" applyFont="1" applyBorder="1"/>
    <xf numFmtId="1" fontId="18" fillId="50" borderId="3" xfId="129" applyNumberFormat="1" applyFont="1" applyFill="1" applyBorder="1" applyAlignment="1">
      <alignment horizontal="center"/>
    </xf>
    <xf numFmtId="0" fontId="20" fillId="50" borderId="3" xfId="133" applyFont="1" applyFill="1" applyBorder="1" applyAlignment="1">
      <alignment horizontal="center"/>
    </xf>
    <xf numFmtId="1" fontId="83" fillId="50" borderId="3" xfId="129" applyNumberFormat="1" applyFont="1" applyFill="1" applyBorder="1" applyAlignment="1">
      <alignment horizontal="center"/>
    </xf>
    <xf numFmtId="1" fontId="20" fillId="50" borderId="3" xfId="129" applyNumberFormat="1" applyFont="1" applyFill="1" applyBorder="1" applyAlignment="1">
      <alignment horizontal="center"/>
    </xf>
    <xf numFmtId="1" fontId="18" fillId="50" borderId="0" xfId="129" applyNumberFormat="1" applyFont="1" applyFill="1" applyBorder="1" applyAlignment="1">
      <alignment horizontal="center"/>
    </xf>
    <xf numFmtId="0" fontId="0" fillId="0" borderId="0" xfId="138" applyFont="1"/>
    <xf numFmtId="0" fontId="80" fillId="0" borderId="12" xfId="0" applyFont="1" applyFill="1" applyBorder="1"/>
    <xf numFmtId="0" fontId="0" fillId="0" borderId="3" xfId="0" applyFill="1" applyBorder="1"/>
    <xf numFmtId="0" fontId="11" fillId="0" borderId="24" xfId="0" applyFont="1" applyBorder="1"/>
    <xf numFmtId="0" fontId="11" fillId="0" borderId="26" xfId="0" applyFont="1" applyBorder="1"/>
    <xf numFmtId="0" fontId="86" fillId="0" borderId="0" xfId="0" applyFont="1" applyFill="1" applyBorder="1"/>
    <xf numFmtId="0" fontId="10" fillId="0" borderId="18" xfId="0" applyFont="1" applyBorder="1"/>
    <xf numFmtId="0" fontId="10" fillId="0" borderId="17" xfId="0" applyFont="1" applyBorder="1"/>
    <xf numFmtId="0" fontId="10" fillId="0" borderId="26" xfId="0" applyFont="1" applyFill="1" applyBorder="1"/>
    <xf numFmtId="0" fontId="80" fillId="0" borderId="26" xfId="0" applyFont="1" applyFill="1" applyBorder="1"/>
    <xf numFmtId="0" fontId="0" fillId="0" borderId="25" xfId="0" applyNumberFormat="1" applyBorder="1" applyAlignment="1">
      <alignment horizontal="center" wrapText="1"/>
    </xf>
    <xf numFmtId="0" fontId="0" fillId="0" borderId="22" xfId="0" applyNumberFormat="1" applyBorder="1" applyAlignment="1">
      <alignment horizontal="center" wrapText="1"/>
    </xf>
    <xf numFmtId="0" fontId="10" fillId="0" borderId="0" xfId="0" applyFont="1" applyAlignment="1">
      <alignment horizontal="center"/>
    </xf>
    <xf numFmtId="1" fontId="18" fillId="51" borderId="3" xfId="129" applyNumberFormat="1" applyFont="1" applyFill="1" applyBorder="1" applyAlignment="1">
      <alignment horizontal="center"/>
    </xf>
    <xf numFmtId="1" fontId="19" fillId="51" borderId="3" xfId="129" applyNumberFormat="1" applyFont="1" applyFill="1" applyBorder="1" applyAlignment="1">
      <alignment horizontal="center"/>
    </xf>
    <xf numFmtId="1" fontId="83" fillId="51" borderId="3" xfId="129" applyNumberFormat="1" applyFont="1" applyFill="1" applyBorder="1" applyAlignment="1">
      <alignment horizontal="center"/>
    </xf>
    <xf numFmtId="0" fontId="20" fillId="51" borderId="3" xfId="133" applyFont="1" applyFill="1" applyBorder="1" applyAlignment="1">
      <alignment horizontal="center"/>
    </xf>
    <xf numFmtId="0" fontId="22" fillId="0" borderId="0" xfId="133" applyFont="1" applyBorder="1"/>
    <xf numFmtId="0" fontId="24" fillId="34" borderId="0" xfId="133" applyFont="1" applyFill="1" applyBorder="1"/>
    <xf numFmtId="0" fontId="24" fillId="34" borderId="40" xfId="133" applyFont="1" applyFill="1" applyBorder="1"/>
    <xf numFmtId="17" fontId="15" fillId="51" borderId="35" xfId="133" applyNumberFormat="1" applyFont="1" applyFill="1" applyBorder="1" applyAlignment="1" applyProtection="1">
      <alignment horizontal="center" vertical="center" wrapText="1"/>
    </xf>
    <xf numFmtId="1" fontId="18" fillId="51" borderId="0" xfId="129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54" xfId="0" applyBorder="1"/>
    <xf numFmtId="0" fontId="0" fillId="0" borderId="53" xfId="0" applyBorder="1"/>
    <xf numFmtId="0" fontId="0" fillId="0" borderId="39" xfId="0" applyBorder="1"/>
    <xf numFmtId="0" fontId="0" fillId="0" borderId="40" xfId="0" applyBorder="1"/>
    <xf numFmtId="0" fontId="0" fillId="0" borderId="43" xfId="0" applyBorder="1"/>
    <xf numFmtId="0" fontId="0" fillId="0" borderId="42" xfId="0" applyBorder="1"/>
    <xf numFmtId="0" fontId="0" fillId="0" borderId="39" xfId="0" applyFill="1" applyBorder="1"/>
    <xf numFmtId="0" fontId="0" fillId="0" borderId="43" xfId="0" applyFill="1" applyBorder="1"/>
    <xf numFmtId="0" fontId="0" fillId="0" borderId="54" xfId="0" applyBorder="1" applyAlignment="1">
      <alignment horizontal="left"/>
    </xf>
    <xf numFmtId="0" fontId="0" fillId="0" borderId="39" xfId="0" applyBorder="1" applyAlignment="1">
      <alignment horizontal="left"/>
    </xf>
    <xf numFmtId="0" fontId="0" fillId="51" borderId="40" xfId="0" applyFill="1" applyBorder="1"/>
    <xf numFmtId="0" fontId="87" fillId="0" borderId="0" xfId="0" applyFont="1" applyFill="1" applyBorder="1" applyAlignment="1">
      <alignment horizontal="center"/>
    </xf>
    <xf numFmtId="0" fontId="11" fillId="0" borderId="0" xfId="0" applyFont="1" applyFill="1" applyBorder="1"/>
    <xf numFmtId="0" fontId="1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 indent="2"/>
    </xf>
    <xf numFmtId="0" fontId="0" fillId="0" borderId="50" xfId="0" applyBorder="1"/>
    <xf numFmtId="0" fontId="11" fillId="0" borderId="51" xfId="0" applyFont="1" applyBorder="1"/>
    <xf numFmtId="0" fontId="11" fillId="0" borderId="49" xfId="0" applyFont="1" applyBorder="1"/>
    <xf numFmtId="0" fontId="11" fillId="0" borderId="50" xfId="0" applyFont="1" applyBorder="1"/>
    <xf numFmtId="0" fontId="0" fillId="0" borderId="49" xfId="0" applyBorder="1" applyAlignment="1">
      <alignment horizontal="left"/>
    </xf>
    <xf numFmtId="0" fontId="0" fillId="0" borderId="51" xfId="0" applyBorder="1"/>
    <xf numFmtId="0" fontId="11" fillId="51" borderId="51" xfId="0" applyFont="1" applyFill="1" applyBorder="1"/>
    <xf numFmtId="0" fontId="11" fillId="51" borderId="49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left"/>
    </xf>
    <xf numFmtId="0" fontId="17" fillId="0" borderId="54" xfId="0" applyFont="1" applyBorder="1"/>
    <xf numFmtId="16" fontId="88" fillId="0" borderId="65" xfId="0" applyNumberFormat="1" applyFont="1" applyFill="1" applyBorder="1" applyAlignment="1">
      <alignment horizontal="center"/>
    </xf>
    <xf numFmtId="0" fontId="17" fillId="0" borderId="39" xfId="0" applyFont="1" applyBorder="1"/>
    <xf numFmtId="0" fontId="88" fillId="0" borderId="66" xfId="0" applyFont="1" applyBorder="1" applyAlignment="1">
      <alignment horizontal="left"/>
    </xf>
    <xf numFmtId="0" fontId="88" fillId="0" borderId="67" xfId="0" applyFont="1" applyBorder="1"/>
    <xf numFmtId="0" fontId="17" fillId="0" borderId="61" xfId="0" applyFont="1" applyBorder="1" applyAlignment="1">
      <alignment horizontal="center"/>
    </xf>
    <xf numFmtId="0" fontId="17" fillId="0" borderId="39" xfId="0" applyFont="1" applyFill="1" applyBorder="1"/>
    <xf numFmtId="0" fontId="17" fillId="0" borderId="61" xfId="0" applyFont="1" applyFill="1" applyBorder="1" applyAlignment="1">
      <alignment horizontal="center"/>
    </xf>
    <xf numFmtId="0" fontId="17" fillId="0" borderId="68" xfId="0" applyFont="1" applyFill="1" applyBorder="1"/>
    <xf numFmtId="0" fontId="17" fillId="0" borderId="69" xfId="0" applyFont="1" applyBorder="1" applyAlignment="1"/>
    <xf numFmtId="0" fontId="88" fillId="0" borderId="70" xfId="0" applyFont="1" applyBorder="1"/>
    <xf numFmtId="0" fontId="88" fillId="0" borderId="71" xfId="0" applyFont="1" applyFill="1" applyBorder="1" applyAlignment="1">
      <alignment horizontal="center"/>
    </xf>
    <xf numFmtId="0" fontId="88" fillId="0" borderId="0" xfId="0" applyFont="1" applyBorder="1"/>
    <xf numFmtId="0" fontId="88" fillId="0" borderId="0" xfId="0" applyFont="1" applyFill="1" applyBorder="1" applyAlignment="1">
      <alignment horizontal="center"/>
    </xf>
    <xf numFmtId="0" fontId="88" fillId="0" borderId="64" xfId="0" applyFont="1" applyFill="1" applyBorder="1" applyAlignment="1">
      <alignment horizontal="center" vertical="center" wrapText="1"/>
    </xf>
    <xf numFmtId="16" fontId="88" fillId="0" borderId="64" xfId="0" applyNumberFormat="1" applyFont="1" applyFill="1" applyBorder="1" applyAlignment="1">
      <alignment horizontal="center" vertical="center"/>
    </xf>
    <xf numFmtId="0" fontId="17" fillId="0" borderId="72" xfId="0" applyFont="1" applyFill="1" applyBorder="1"/>
    <xf numFmtId="0" fontId="17" fillId="0" borderId="73" xfId="0" applyFont="1" applyFill="1" applyBorder="1" applyAlignment="1">
      <alignment horizontal="center"/>
    </xf>
    <xf numFmtId="0" fontId="17" fillId="0" borderId="74" xfId="0" applyFont="1" applyFill="1" applyBorder="1"/>
    <xf numFmtId="0" fontId="17" fillId="0" borderId="75" xfId="0" applyFont="1" applyFill="1" applyBorder="1" applyAlignment="1">
      <alignment horizontal="center"/>
    </xf>
    <xf numFmtId="0" fontId="17" fillId="0" borderId="74" xfId="0" applyFont="1" applyFill="1" applyBorder="1" applyAlignment="1">
      <alignment wrapText="1"/>
    </xf>
    <xf numFmtId="0" fontId="17" fillId="0" borderId="76" xfId="0" applyFont="1" applyFill="1" applyBorder="1" applyAlignment="1">
      <alignment wrapText="1"/>
    </xf>
    <xf numFmtId="0" fontId="17" fillId="0" borderId="77" xfId="0" applyFont="1" applyFill="1" applyBorder="1" applyAlignment="1">
      <alignment horizontal="center"/>
    </xf>
    <xf numFmtId="0" fontId="88" fillId="0" borderId="43" xfId="0" applyFont="1" applyFill="1" applyBorder="1" applyAlignment="1">
      <alignment wrapText="1"/>
    </xf>
    <xf numFmtId="0" fontId="88" fillId="0" borderId="70" xfId="0" applyFont="1" applyFill="1" applyBorder="1" applyAlignment="1">
      <alignment horizontal="center"/>
    </xf>
    <xf numFmtId="0" fontId="88" fillId="0" borderId="0" xfId="0" applyFont="1" applyFill="1" applyBorder="1" applyAlignment="1">
      <alignment wrapText="1"/>
    </xf>
    <xf numFmtId="0" fontId="17" fillId="0" borderId="0" xfId="0" applyFont="1" applyFill="1" applyBorder="1" applyAlignment="1">
      <alignment horizontal="center"/>
    </xf>
    <xf numFmtId="0" fontId="88" fillId="52" borderId="78" xfId="0" applyFont="1" applyFill="1" applyBorder="1"/>
    <xf numFmtId="0" fontId="88" fillId="52" borderId="79" xfId="0" applyFont="1" applyFill="1" applyBorder="1" applyAlignment="1">
      <alignment horizontal="center"/>
    </xf>
    <xf numFmtId="0" fontId="17" fillId="52" borderId="66" xfId="0" applyFont="1" applyFill="1" applyBorder="1" applyAlignment="1">
      <alignment horizontal="left" indent="1"/>
    </xf>
    <xf numFmtId="0" fontId="17" fillId="52" borderId="80" xfId="0" applyFont="1" applyFill="1" applyBorder="1" applyAlignment="1">
      <alignment horizontal="center"/>
    </xf>
    <xf numFmtId="0" fontId="88" fillId="52" borderId="81" xfId="0" applyFont="1" applyFill="1" applyBorder="1"/>
    <xf numFmtId="0" fontId="88" fillId="52" borderId="82" xfId="0" applyFont="1" applyFill="1" applyBorder="1" applyAlignment="1">
      <alignment horizontal="center"/>
    </xf>
    <xf numFmtId="0" fontId="88" fillId="52" borderId="62" xfId="0" applyFont="1" applyFill="1" applyBorder="1"/>
    <xf numFmtId="0" fontId="88" fillId="52" borderId="83" xfId="0" applyFont="1" applyFill="1" applyBorder="1" applyAlignment="1">
      <alignment horizontal="center"/>
    </xf>
    <xf numFmtId="0" fontId="89" fillId="0" borderId="0" xfId="0" applyFont="1"/>
    <xf numFmtId="0" fontId="88" fillId="0" borderId="84" xfId="0" applyFont="1" applyBorder="1" applyAlignment="1">
      <alignment horizontal="left" wrapText="1"/>
    </xf>
    <xf numFmtId="0" fontId="88" fillId="0" borderId="64" xfId="0" applyFont="1" applyBorder="1" applyAlignment="1">
      <alignment horizontal="center"/>
    </xf>
    <xf numFmtId="0" fontId="88" fillId="0" borderId="73" xfId="0" applyFont="1" applyBorder="1" applyAlignment="1"/>
    <xf numFmtId="0" fontId="88" fillId="0" borderId="70" xfId="0" applyFont="1" applyBorder="1" applyAlignment="1">
      <alignment horizontal="center"/>
    </xf>
    <xf numFmtId="0" fontId="17" fillId="0" borderId="68" xfId="0" applyFont="1" applyBorder="1" applyAlignment="1"/>
    <xf numFmtId="0" fontId="17" fillId="0" borderId="68" xfId="0" applyFont="1" applyBorder="1" applyAlignment="1">
      <alignment horizontal="center"/>
    </xf>
    <xf numFmtId="0" fontId="17" fillId="0" borderId="68" xfId="0" applyFont="1" applyBorder="1"/>
    <xf numFmtId="0" fontId="88" fillId="0" borderId="69" xfId="0" applyFont="1" applyBorder="1"/>
    <xf numFmtId="0" fontId="88" fillId="0" borderId="69" xfId="0" applyFont="1" applyBorder="1" applyAlignment="1">
      <alignment horizontal="center"/>
    </xf>
    <xf numFmtId="0" fontId="88" fillId="0" borderId="43" xfId="0" applyFont="1" applyBorder="1"/>
    <xf numFmtId="0" fontId="88" fillId="0" borderId="85" xfId="0" applyFont="1" applyBorder="1" applyAlignment="1">
      <alignment wrapText="1"/>
    </xf>
    <xf numFmtId="0" fontId="17" fillId="0" borderId="62" xfId="0" applyFont="1" applyBorder="1" applyAlignment="1">
      <alignment wrapText="1"/>
    </xf>
    <xf numFmtId="9" fontId="17" fillId="53" borderId="42" xfId="0" applyNumberFormat="1" applyFont="1" applyFill="1" applyBorder="1" applyAlignment="1">
      <alignment horizontal="center"/>
    </xf>
    <xf numFmtId="0" fontId="11" fillId="51" borderId="53" xfId="0" applyFont="1" applyFill="1" applyBorder="1"/>
    <xf numFmtId="0" fontId="11" fillId="51" borderId="42" xfId="0" applyFont="1" applyFill="1" applyBorder="1"/>
    <xf numFmtId="0" fontId="11" fillId="51" borderId="43" xfId="0" applyFont="1" applyFill="1" applyBorder="1" applyAlignment="1">
      <alignment horizontal="left"/>
    </xf>
    <xf numFmtId="0" fontId="0" fillId="0" borderId="0" xfId="0" applyFill="1"/>
    <xf numFmtId="0" fontId="11" fillId="0" borderId="0" xfId="0" applyFont="1"/>
    <xf numFmtId="0" fontId="11" fillId="0" borderId="0" xfId="0" applyFont="1" applyFill="1"/>
    <xf numFmtId="0" fontId="11" fillId="0" borderId="3" xfId="0" applyFont="1" applyBorder="1"/>
    <xf numFmtId="0" fontId="90" fillId="0" borderId="3" xfId="0" applyFont="1" applyBorder="1" applyAlignment="1">
      <alignment horizontal="center"/>
    </xf>
    <xf numFmtId="0" fontId="87" fillId="54" borderId="3" xfId="0" applyFont="1" applyFill="1" applyBorder="1"/>
    <xf numFmtId="0" fontId="11" fillId="54" borderId="65" xfId="0" applyFont="1" applyFill="1" applyBorder="1"/>
    <xf numFmtId="0" fontId="11" fillId="54" borderId="87" xfId="0" applyFont="1" applyFill="1" applyBorder="1"/>
    <xf numFmtId="0" fontId="11" fillId="54" borderId="88" xfId="0" applyFont="1" applyFill="1" applyBorder="1"/>
    <xf numFmtId="0" fontId="11" fillId="0" borderId="66" xfId="0" applyFont="1" applyBorder="1"/>
    <xf numFmtId="0" fontId="92" fillId="51" borderId="80" xfId="0" applyFont="1" applyFill="1" applyBorder="1"/>
    <xf numFmtId="0" fontId="0" fillId="0" borderId="66" xfId="0" applyBorder="1"/>
    <xf numFmtId="0" fontId="93" fillId="51" borderId="80" xfId="0" applyFont="1" applyFill="1" applyBorder="1"/>
    <xf numFmtId="0" fontId="87" fillId="54" borderId="66" xfId="0" applyFont="1" applyFill="1" applyBorder="1"/>
    <xf numFmtId="0" fontId="93" fillId="54" borderId="80" xfId="0" applyFont="1" applyFill="1" applyBorder="1"/>
    <xf numFmtId="0" fontId="94" fillId="0" borderId="91" xfId="0" applyFont="1" applyFill="1" applyBorder="1"/>
    <xf numFmtId="0" fontId="11" fillId="0" borderId="0" xfId="0" applyFont="1" applyFill="1" applyBorder="1" applyAlignment="1">
      <alignment wrapText="1"/>
    </xf>
    <xf numFmtId="0" fontId="11" fillId="47" borderId="3" xfId="0" applyFont="1" applyFill="1" applyBorder="1" applyAlignment="1">
      <alignment wrapText="1"/>
    </xf>
    <xf numFmtId="0" fontId="0" fillId="47" borderId="3" xfId="0" applyFill="1" applyBorder="1" applyAlignment="1">
      <alignment horizontal="center"/>
    </xf>
    <xf numFmtId="0" fontId="0" fillId="47" borderId="24" xfId="0" applyFill="1" applyBorder="1" applyAlignment="1">
      <alignment horizontal="center"/>
    </xf>
    <xf numFmtId="174" fontId="95" fillId="0" borderId="3" xfId="0" applyNumberFormat="1" applyFont="1" applyFill="1" applyBorder="1" applyAlignment="1">
      <alignment horizontal="left"/>
    </xf>
    <xf numFmtId="0" fontId="0" fillId="0" borderId="80" xfId="0" applyFill="1" applyBorder="1"/>
    <xf numFmtId="0" fontId="0" fillId="0" borderId="93" xfId="0" applyFill="1" applyBorder="1"/>
    <xf numFmtId="0" fontId="0" fillId="0" borderId="91" xfId="0" applyFill="1" applyBorder="1"/>
    <xf numFmtId="0" fontId="11" fillId="54" borderId="66" xfId="0" applyFont="1" applyFill="1" applyBorder="1" applyAlignment="1">
      <alignment horizontal="center" wrapText="1"/>
    </xf>
    <xf numFmtId="0" fontId="11" fillId="54" borderId="80" xfId="0" applyFont="1" applyFill="1" applyBorder="1" applyAlignment="1">
      <alignment wrapText="1"/>
    </xf>
    <xf numFmtId="0" fontId="0" fillId="54" borderId="66" xfId="0" applyFill="1" applyBorder="1" applyAlignment="1">
      <alignment horizontal="center"/>
    </xf>
    <xf numFmtId="0" fontId="0" fillId="54" borderId="80" xfId="0" applyFill="1" applyBorder="1" applyAlignment="1">
      <alignment wrapText="1"/>
    </xf>
    <xf numFmtId="0" fontId="0" fillId="54" borderId="80" xfId="0" applyFill="1" applyBorder="1"/>
    <xf numFmtId="0" fontId="0" fillId="54" borderId="92" xfId="0" applyFill="1" applyBorder="1"/>
    <xf numFmtId="0" fontId="11" fillId="55" borderId="75" xfId="0" applyFont="1" applyFill="1" applyBorder="1" applyAlignment="1">
      <alignment wrapText="1"/>
    </xf>
    <xf numFmtId="0" fontId="92" fillId="55" borderId="75" xfId="0" applyFont="1" applyFill="1" applyBorder="1" applyAlignment="1">
      <alignment horizontal="center"/>
    </xf>
    <xf numFmtId="0" fontId="92" fillId="55" borderId="95" xfId="0" applyFont="1" applyFill="1" applyBorder="1" applyAlignment="1">
      <alignment horizontal="center"/>
    </xf>
    <xf numFmtId="0" fontId="0" fillId="0" borderId="70" xfId="0" applyFill="1" applyBorder="1"/>
    <xf numFmtId="0" fontId="11" fillId="55" borderId="94" xfId="0" applyFont="1" applyFill="1" applyBorder="1" applyAlignment="1">
      <alignment wrapText="1"/>
    </xf>
    <xf numFmtId="0" fontId="92" fillId="57" borderId="75" xfId="0" applyFont="1" applyFill="1" applyBorder="1" applyAlignment="1">
      <alignment horizontal="center"/>
    </xf>
    <xf numFmtId="0" fontId="92" fillId="58" borderId="75" xfId="0" applyFont="1" applyFill="1" applyBorder="1" applyAlignment="1">
      <alignment horizontal="center"/>
    </xf>
    <xf numFmtId="0" fontId="92" fillId="56" borderId="75" xfId="0" applyFont="1" applyFill="1" applyBorder="1" applyAlignment="1">
      <alignment horizontal="center"/>
    </xf>
    <xf numFmtId="0" fontId="90" fillId="59" borderId="3" xfId="0" applyFont="1" applyFill="1" applyBorder="1" applyAlignment="1">
      <alignment horizontal="center"/>
    </xf>
    <xf numFmtId="0" fontId="90" fillId="59" borderId="86" xfId="0" applyFont="1" applyFill="1" applyBorder="1" applyAlignment="1">
      <alignment horizontal="center"/>
    </xf>
    <xf numFmtId="0" fontId="90" fillId="0" borderId="0" xfId="0" applyFont="1" applyFill="1" applyBorder="1" applyAlignment="1">
      <alignment horizontal="center"/>
    </xf>
    <xf numFmtId="0" fontId="96" fillId="55" borderId="75" xfId="0" applyFont="1" applyFill="1" applyBorder="1" applyAlignment="1">
      <alignment wrapText="1"/>
    </xf>
    <xf numFmtId="0" fontId="96" fillId="54" borderId="66" xfId="0" applyFont="1" applyFill="1" applyBorder="1" applyAlignment="1">
      <alignment horizontal="center" wrapText="1"/>
    </xf>
    <xf numFmtId="0" fontId="96" fillId="54" borderId="80" xfId="0" applyFont="1" applyFill="1" applyBorder="1" applyAlignment="1">
      <alignment wrapText="1"/>
    </xf>
    <xf numFmtId="0" fontId="11" fillId="47" borderId="66" xfId="0" applyFont="1" applyFill="1" applyBorder="1" applyAlignment="1">
      <alignment wrapText="1"/>
    </xf>
    <xf numFmtId="0" fontId="11" fillId="47" borderId="80" xfId="0" applyFont="1" applyFill="1" applyBorder="1" applyAlignment="1">
      <alignment wrapText="1"/>
    </xf>
    <xf numFmtId="0" fontId="0" fillId="47" borderId="66" xfId="0" applyFill="1" applyBorder="1" applyAlignment="1">
      <alignment horizontal="center"/>
    </xf>
    <xf numFmtId="0" fontId="0" fillId="47" borderId="80" xfId="0" applyFill="1" applyBorder="1" applyAlignment="1">
      <alignment horizontal="center"/>
    </xf>
    <xf numFmtId="0" fontId="0" fillId="47" borderId="60" xfId="0" applyFill="1" applyBorder="1" applyAlignment="1">
      <alignment horizontal="center"/>
    </xf>
    <xf numFmtId="0" fontId="90" fillId="59" borderId="66" xfId="0" applyFont="1" applyFill="1" applyBorder="1" applyAlignment="1">
      <alignment horizontal="center"/>
    </xf>
    <xf numFmtId="0" fontId="90" fillId="59" borderId="80" xfId="0" applyFont="1" applyFill="1" applyBorder="1" applyAlignment="1">
      <alignment horizontal="center"/>
    </xf>
    <xf numFmtId="0" fontId="0" fillId="0" borderId="63" xfId="0" applyFill="1" applyBorder="1"/>
    <xf numFmtId="0" fontId="0" fillId="0" borderId="83" xfId="0" applyFill="1" applyBorder="1"/>
    <xf numFmtId="0" fontId="92" fillId="51" borderId="86" xfId="0" applyFont="1" applyFill="1" applyBorder="1"/>
    <xf numFmtId="0" fontId="87" fillId="54" borderId="86" xfId="0" applyFont="1" applyFill="1" applyBorder="1"/>
    <xf numFmtId="0" fontId="94" fillId="0" borderId="96" xfId="0" applyFont="1" applyFill="1" applyBorder="1"/>
    <xf numFmtId="0" fontId="90" fillId="0" borderId="80" xfId="0" applyFont="1" applyBorder="1" applyAlignment="1">
      <alignment horizontal="center"/>
    </xf>
    <xf numFmtId="0" fontId="91" fillId="0" borderId="80" xfId="0" applyFont="1" applyBorder="1" applyAlignment="1">
      <alignment horizontal="center"/>
    </xf>
    <xf numFmtId="0" fontId="87" fillId="54" borderId="75" xfId="0" applyFont="1" applyFill="1" applyBorder="1"/>
    <xf numFmtId="0" fontId="90" fillId="0" borderId="3" xfId="0" applyFont="1" applyFill="1" applyBorder="1"/>
    <xf numFmtId="0" fontId="11" fillId="0" borderId="80" xfId="0" applyFont="1" applyBorder="1"/>
    <xf numFmtId="0" fontId="0" fillId="0" borderId="66" xfId="0" applyBorder="1" applyAlignment="1">
      <alignment wrapText="1"/>
    </xf>
    <xf numFmtId="0" fontId="0" fillId="0" borderId="80" xfId="0" applyBorder="1"/>
    <xf numFmtId="0" fontId="11" fillId="0" borderId="66" xfId="0" applyFont="1" applyBorder="1" applyAlignment="1">
      <alignment wrapText="1"/>
    </xf>
    <xf numFmtId="0" fontId="90" fillId="0" borderId="80" xfId="0" applyFont="1" applyFill="1" applyBorder="1"/>
    <xf numFmtId="0" fontId="0" fillId="0" borderId="93" xfId="0" applyBorder="1" applyAlignment="1">
      <alignment wrapText="1"/>
    </xf>
    <xf numFmtId="0" fontId="90" fillId="42" borderId="98" xfId="0" applyFont="1" applyFill="1" applyBorder="1"/>
    <xf numFmtId="0" fontId="0" fillId="0" borderId="91" xfId="0" applyBorder="1"/>
    <xf numFmtId="0" fontId="0" fillId="0" borderId="93" xfId="0" applyBorder="1"/>
    <xf numFmtId="0" fontId="0" fillId="42" borderId="3" xfId="0" applyFill="1" applyBorder="1"/>
    <xf numFmtId="0" fontId="9" fillId="0" borderId="0" xfId="138" applyFont="1"/>
    <xf numFmtId="0" fontId="11" fillId="0" borderId="0" xfId="0" applyFont="1" applyFill="1" applyAlignment="1">
      <alignment horizontal="left"/>
    </xf>
    <xf numFmtId="0" fontId="11" fillId="42" borderId="0" xfId="0" applyFont="1" applyFill="1" applyAlignment="1">
      <alignment horizontal="center"/>
    </xf>
    <xf numFmtId="0" fontId="0" fillId="0" borderId="40" xfId="0" applyFill="1" applyBorder="1"/>
    <xf numFmtId="0" fontId="97" fillId="47" borderId="3" xfId="0" applyFont="1" applyFill="1" applyBorder="1" applyAlignment="1">
      <alignment horizontal="center"/>
    </xf>
    <xf numFmtId="0" fontId="86" fillId="54" borderId="80" xfId="0" applyFont="1" applyFill="1" applyBorder="1" applyAlignment="1">
      <alignment wrapText="1"/>
    </xf>
    <xf numFmtId="0" fontId="0" fillId="60" borderId="80" xfId="0" applyFill="1" applyBorder="1"/>
    <xf numFmtId="0" fontId="92" fillId="50" borderId="75" xfId="0" applyFont="1" applyFill="1" applyBorder="1" applyAlignment="1">
      <alignment horizontal="center"/>
    </xf>
    <xf numFmtId="0" fontId="0" fillId="0" borderId="0" xfId="0" applyFont="1" applyFill="1" applyBorder="1"/>
    <xf numFmtId="0" fontId="87" fillId="54" borderId="80" xfId="0" applyFont="1" applyFill="1" applyBorder="1" applyAlignment="1">
      <alignment wrapText="1"/>
    </xf>
    <xf numFmtId="0" fontId="8" fillId="0" borderId="0" xfId="178"/>
    <xf numFmtId="0" fontId="8" fillId="0" borderId="39" xfId="178" applyBorder="1"/>
    <xf numFmtId="0" fontId="8" fillId="0" borderId="0" xfId="178" applyBorder="1"/>
    <xf numFmtId="0" fontId="8" fillId="0" borderId="54" xfId="178" applyBorder="1"/>
    <xf numFmtId="0" fontId="8" fillId="0" borderId="53" xfId="178" applyBorder="1"/>
    <xf numFmtId="0" fontId="8" fillId="42" borderId="0" xfId="178" applyFill="1" applyBorder="1"/>
    <xf numFmtId="0" fontId="8" fillId="50" borderId="39" xfId="178" applyFill="1" applyBorder="1"/>
    <xf numFmtId="0" fontId="8" fillId="42" borderId="40" xfId="178" applyFill="1" applyBorder="1"/>
    <xf numFmtId="0" fontId="8" fillId="0" borderId="40" xfId="178" applyBorder="1"/>
    <xf numFmtId="0" fontId="8" fillId="0" borderId="43" xfId="178" applyBorder="1"/>
    <xf numFmtId="0" fontId="8" fillId="0" borderId="41" xfId="178" applyBorder="1"/>
    <xf numFmtId="0" fontId="8" fillId="0" borderId="42" xfId="178" applyBorder="1"/>
    <xf numFmtId="0" fontId="92" fillId="0" borderId="74" xfId="0" applyFont="1" applyFill="1" applyBorder="1" applyAlignment="1">
      <alignment horizontal="center"/>
    </xf>
    <xf numFmtId="0" fontId="92" fillId="0" borderId="67" xfId="0" applyFont="1" applyFill="1" applyBorder="1" applyAlignment="1">
      <alignment horizontal="center"/>
    </xf>
    <xf numFmtId="0" fontId="92" fillId="0" borderId="75" xfId="0" applyFont="1" applyFill="1" applyBorder="1" applyAlignment="1">
      <alignment horizontal="center"/>
    </xf>
    <xf numFmtId="0" fontId="90" fillId="0" borderId="30" xfId="0" applyFont="1" applyBorder="1" applyAlignment="1">
      <alignment horizontal="center"/>
    </xf>
    <xf numFmtId="0" fontId="92" fillId="51" borderId="99" xfId="0" applyFont="1" applyFill="1" applyBorder="1"/>
    <xf numFmtId="0" fontId="93" fillId="55" borderId="75" xfId="0" applyFont="1" applyFill="1" applyBorder="1" applyAlignment="1">
      <alignment horizontal="center"/>
    </xf>
    <xf numFmtId="0" fontId="94" fillId="0" borderId="40" xfId="0" applyFont="1" applyFill="1" applyBorder="1"/>
    <xf numFmtId="0" fontId="0" fillId="0" borderId="68" xfId="0" applyFill="1" applyBorder="1"/>
    <xf numFmtId="0" fontId="90" fillId="0" borderId="0" xfId="0" applyFont="1" applyFill="1" applyBorder="1"/>
    <xf numFmtId="0" fontId="0" fillId="0" borderId="39" xfId="0" applyFill="1" applyBorder="1" applyAlignment="1">
      <alignment wrapText="1"/>
    </xf>
    <xf numFmtId="0" fontId="87" fillId="0" borderId="39" xfId="0" applyFont="1" applyFill="1" applyBorder="1" applyAlignment="1">
      <alignment horizontal="center" wrapText="1"/>
    </xf>
    <xf numFmtId="0" fontId="87" fillId="0" borderId="0" xfId="0" applyFont="1" applyFill="1" applyBorder="1" applyAlignment="1">
      <alignment horizontal="center" wrapText="1"/>
    </xf>
    <xf numFmtId="0" fontId="90" fillId="0" borderId="24" xfId="0" applyFont="1" applyFill="1" applyBorder="1"/>
    <xf numFmtId="0" fontId="90" fillId="0" borderId="100" xfId="0" applyFont="1" applyFill="1" applyBorder="1"/>
    <xf numFmtId="0" fontId="11" fillId="0" borderId="60" xfId="0" applyFont="1" applyFill="1" applyBorder="1" applyAlignment="1">
      <alignment wrapText="1"/>
    </xf>
    <xf numFmtId="0" fontId="87" fillId="0" borderId="67" xfId="0" applyFont="1" applyFill="1" applyBorder="1"/>
    <xf numFmtId="0" fontId="87" fillId="0" borderId="19" xfId="0" applyFont="1" applyFill="1" applyBorder="1"/>
    <xf numFmtId="0" fontId="93" fillId="0" borderId="100" xfId="0" applyFont="1" applyFill="1" applyBorder="1"/>
    <xf numFmtId="0" fontId="0" fillId="0" borderId="62" xfId="0" applyFill="1" applyBorder="1"/>
    <xf numFmtId="0" fontId="90" fillId="0" borderId="66" xfId="0" applyFont="1" applyFill="1" applyBorder="1" applyAlignment="1">
      <alignment horizontal="center"/>
    </xf>
    <xf numFmtId="0" fontId="90" fillId="0" borderId="3" xfId="0" applyFont="1" applyFill="1" applyBorder="1" applyAlignment="1">
      <alignment horizontal="center"/>
    </xf>
    <xf numFmtId="0" fontId="90" fillId="0" borderId="86" xfId="0" applyFont="1" applyFill="1" applyBorder="1" applyAlignment="1">
      <alignment horizontal="center"/>
    </xf>
    <xf numFmtId="0" fontId="90" fillId="0" borderId="80" xfId="0" applyFont="1" applyFill="1" applyBorder="1" applyAlignment="1">
      <alignment horizontal="center"/>
    </xf>
    <xf numFmtId="0" fontId="0" fillId="0" borderId="92" xfId="0" applyFill="1" applyBorder="1"/>
    <xf numFmtId="0" fontId="92" fillId="0" borderId="3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Fill="1" applyAlignment="1">
      <alignment horizontal="center"/>
    </xf>
    <xf numFmtId="0" fontId="92" fillId="0" borderId="89" xfId="0" applyFont="1" applyFill="1" applyBorder="1" applyAlignment="1">
      <alignment horizontal="center"/>
    </xf>
    <xf numFmtId="0" fontId="92" fillId="0" borderId="98" xfId="0" applyFont="1" applyFill="1" applyBorder="1" applyAlignment="1">
      <alignment horizontal="center"/>
    </xf>
    <xf numFmtId="0" fontId="90" fillId="0" borderId="98" xfId="0" applyFont="1" applyFill="1" applyBorder="1"/>
    <xf numFmtId="17" fontId="15" fillId="40" borderId="101" xfId="133" applyNumberFormat="1" applyFont="1" applyFill="1" applyBorder="1" applyAlignment="1" applyProtection="1">
      <alignment horizontal="center" vertical="center" wrapText="1"/>
    </xf>
    <xf numFmtId="17" fontId="15" fillId="51" borderId="102" xfId="133" applyNumberFormat="1" applyFont="1" applyFill="1" applyBorder="1" applyAlignment="1" applyProtection="1">
      <alignment horizontal="center" vertical="center" wrapText="1"/>
    </xf>
    <xf numFmtId="16" fontId="88" fillId="0" borderId="65" xfId="0" applyNumberFormat="1" applyFont="1" applyFill="1" applyBorder="1" applyAlignment="1">
      <alignment horizontal="center" wrapText="1"/>
    </xf>
    <xf numFmtId="16" fontId="88" fillId="0" borderId="3" xfId="0" applyNumberFormat="1" applyFont="1" applyFill="1" applyBorder="1" applyAlignment="1">
      <alignment horizontal="center"/>
    </xf>
    <xf numFmtId="16" fontId="88" fillId="0" borderId="0" xfId="0" applyNumberFormat="1" applyFont="1" applyFill="1" applyBorder="1" applyAlignment="1">
      <alignment horizontal="center"/>
    </xf>
    <xf numFmtId="0" fontId="88" fillId="0" borderId="74" xfId="0" applyFont="1" applyBorder="1" applyAlignment="1">
      <alignment horizontal="left"/>
    </xf>
    <xf numFmtId="0" fontId="88" fillId="0" borderId="3" xfId="0" applyFont="1" applyBorder="1" applyAlignment="1">
      <alignment horizontal="left"/>
    </xf>
    <xf numFmtId="0" fontId="88" fillId="0" borderId="95" xfId="0" applyFont="1" applyBorder="1" applyAlignment="1">
      <alignment horizontal="center"/>
    </xf>
    <xf numFmtId="0" fontId="88" fillId="0" borderId="60" xfId="0" applyFont="1" applyBorder="1" applyAlignment="1">
      <alignment horizontal="center"/>
    </xf>
    <xf numFmtId="0" fontId="17" fillId="0" borderId="68" xfId="0" applyFont="1" applyFill="1" applyBorder="1" applyAlignment="1">
      <alignment horizontal="center"/>
    </xf>
    <xf numFmtId="0" fontId="17" fillId="0" borderId="69" xfId="0" applyFont="1" applyFill="1" applyBorder="1" applyAlignment="1">
      <alignment horizontal="center"/>
    </xf>
    <xf numFmtId="0" fontId="17" fillId="0" borderId="103" xfId="0" applyFont="1" applyFill="1" applyBorder="1" applyAlignment="1">
      <alignment horizontal="center"/>
    </xf>
    <xf numFmtId="0" fontId="88" fillId="0" borderId="64" xfId="0" applyFont="1" applyBorder="1" applyAlignment="1">
      <alignment horizontal="center" wrapText="1"/>
    </xf>
    <xf numFmtId="1" fontId="18" fillId="61" borderId="3" xfId="129" applyNumberFormat="1" applyFont="1" applyFill="1" applyBorder="1" applyAlignment="1">
      <alignment horizontal="center"/>
    </xf>
    <xf numFmtId="0" fontId="11" fillId="54" borderId="66" xfId="0" applyFont="1" applyFill="1" applyBorder="1"/>
    <xf numFmtId="0" fontId="11" fillId="61" borderId="66" xfId="0" applyFont="1" applyFill="1" applyBorder="1" applyAlignment="1">
      <alignment wrapText="1"/>
    </xf>
    <xf numFmtId="0" fontId="11" fillId="61" borderId="3" xfId="0" applyFont="1" applyFill="1" applyBorder="1" applyAlignment="1">
      <alignment wrapText="1"/>
    </xf>
    <xf numFmtId="0" fontId="11" fillId="61" borderId="80" xfId="0" applyFont="1" applyFill="1" applyBorder="1" applyAlignment="1">
      <alignment wrapText="1"/>
    </xf>
    <xf numFmtId="0" fontId="0" fillId="61" borderId="66" xfId="0" applyFill="1" applyBorder="1" applyAlignment="1">
      <alignment horizontal="center"/>
    </xf>
    <xf numFmtId="0" fontId="0" fillId="61" borderId="3" xfId="0" applyFill="1" applyBorder="1" applyAlignment="1">
      <alignment horizontal="center"/>
    </xf>
    <xf numFmtId="0" fontId="0" fillId="61" borderId="80" xfId="0" applyFill="1" applyBorder="1" applyAlignment="1">
      <alignment horizontal="center"/>
    </xf>
    <xf numFmtId="0" fontId="87" fillId="54" borderId="80" xfId="0" applyFont="1" applyFill="1" applyBorder="1" applyAlignment="1">
      <alignment vertical="center" wrapText="1"/>
    </xf>
    <xf numFmtId="0" fontId="97" fillId="61" borderId="3" xfId="0" applyFont="1" applyFill="1" applyBorder="1" applyAlignment="1">
      <alignment horizontal="center"/>
    </xf>
    <xf numFmtId="0" fontId="0" fillId="61" borderId="60" xfId="0" applyFill="1" applyBorder="1" applyAlignment="1">
      <alignment horizontal="center"/>
    </xf>
    <xf numFmtId="0" fontId="0" fillId="61" borderId="24" xfId="0" applyFill="1" applyBorder="1" applyAlignment="1">
      <alignment horizontal="center"/>
    </xf>
    <xf numFmtId="0" fontId="90" fillId="57" borderId="66" xfId="0" applyFont="1" applyFill="1" applyBorder="1" applyAlignment="1">
      <alignment horizontal="center"/>
    </xf>
    <xf numFmtId="0" fontId="90" fillId="57" borderId="3" xfId="0" applyFont="1" applyFill="1" applyBorder="1" applyAlignment="1">
      <alignment horizontal="center"/>
    </xf>
    <xf numFmtId="0" fontId="90" fillId="57" borderId="86" xfId="0" applyFont="1" applyFill="1" applyBorder="1" applyAlignment="1">
      <alignment horizontal="center"/>
    </xf>
    <xf numFmtId="0" fontId="90" fillId="57" borderId="80" xfId="0" applyFont="1" applyFill="1" applyBorder="1" applyAlignment="1">
      <alignment horizontal="center"/>
    </xf>
    <xf numFmtId="1" fontId="19" fillId="61" borderId="3" xfId="129" applyNumberFormat="1" applyFont="1" applyFill="1" applyBorder="1" applyAlignment="1">
      <alignment horizontal="center"/>
    </xf>
    <xf numFmtId="17" fontId="15" fillId="61" borderId="101" xfId="133" applyNumberFormat="1" applyFont="1" applyFill="1" applyBorder="1" applyAlignment="1" applyProtection="1">
      <alignment horizontal="center" vertical="center" wrapText="1"/>
    </xf>
    <xf numFmtId="17" fontId="15" fillId="40" borderId="104" xfId="133" applyNumberFormat="1" applyFont="1" applyFill="1" applyBorder="1" applyAlignment="1" applyProtection="1">
      <alignment horizontal="center" vertical="center" wrapText="1"/>
    </xf>
    <xf numFmtId="1" fontId="18" fillId="61" borderId="0" xfId="129" applyNumberFormat="1" applyFont="1" applyFill="1" applyBorder="1" applyAlignment="1">
      <alignment horizontal="center"/>
    </xf>
    <xf numFmtId="1" fontId="18" fillId="0" borderId="3" xfId="129" applyNumberFormat="1" applyFont="1" applyFill="1" applyBorder="1" applyAlignment="1">
      <alignment horizontal="center"/>
    </xf>
    <xf numFmtId="0" fontId="78" fillId="61" borderId="0" xfId="138" applyFill="1" applyBorder="1"/>
    <xf numFmtId="17" fontId="15" fillId="56" borderId="101" xfId="133" applyNumberFormat="1" applyFont="1" applyFill="1" applyBorder="1" applyAlignment="1" applyProtection="1">
      <alignment horizontal="center" vertical="center" wrapText="1"/>
    </xf>
    <xf numFmtId="1" fontId="18" fillId="56" borderId="3" xfId="129" applyNumberFormat="1" applyFont="1" applyFill="1" applyBorder="1" applyAlignment="1">
      <alignment horizontal="center"/>
    </xf>
    <xf numFmtId="0" fontId="20" fillId="56" borderId="3" xfId="133" applyFont="1" applyFill="1" applyBorder="1" applyAlignment="1">
      <alignment horizontal="center"/>
    </xf>
    <xf numFmtId="1" fontId="18" fillId="56" borderId="3" xfId="129" applyNumberFormat="1" applyFont="1" applyFill="1" applyBorder="1" applyAlignment="1">
      <alignment horizontal="center"/>
    </xf>
    <xf numFmtId="1" fontId="18" fillId="56" borderId="3" xfId="129" applyNumberFormat="1" applyFont="1" applyFill="1" applyBorder="1" applyAlignment="1">
      <alignment horizontal="center"/>
    </xf>
    <xf numFmtId="1" fontId="18" fillId="56" borderId="3" xfId="129" applyNumberFormat="1" applyFont="1" applyFill="1" applyBorder="1" applyAlignment="1">
      <alignment horizontal="center"/>
    </xf>
    <xf numFmtId="1" fontId="18" fillId="56" borderId="3" xfId="129" applyNumberFormat="1" applyFont="1" applyFill="1" applyBorder="1" applyAlignment="1">
      <alignment horizontal="center"/>
    </xf>
    <xf numFmtId="1" fontId="18" fillId="56" borderId="3" xfId="129" applyNumberFormat="1" applyFont="1" applyFill="1" applyBorder="1" applyAlignment="1">
      <alignment horizontal="center"/>
    </xf>
    <xf numFmtId="1" fontId="18" fillId="56" borderId="3" xfId="129" applyNumberFormat="1" applyFont="1" applyFill="1" applyBorder="1" applyAlignment="1">
      <alignment horizontal="center"/>
    </xf>
    <xf numFmtId="1" fontId="18" fillId="56" borderId="3" xfId="129" applyNumberFormat="1" applyFont="1" applyFill="1" applyBorder="1" applyAlignment="1">
      <alignment horizontal="center"/>
    </xf>
    <xf numFmtId="1" fontId="18" fillId="56" borderId="0" xfId="129" applyNumberFormat="1" applyFont="1" applyFill="1" applyBorder="1" applyAlignment="1">
      <alignment horizontal="center"/>
    </xf>
    <xf numFmtId="0" fontId="78" fillId="56" borderId="0" xfId="138" applyFill="1" applyBorder="1"/>
    <xf numFmtId="0" fontId="6" fillId="0" borderId="0" xfId="138" applyFont="1"/>
    <xf numFmtId="0" fontId="23" fillId="0" borderId="49" xfId="133" applyFont="1" applyFill="1" applyBorder="1" applyAlignment="1"/>
    <xf numFmtId="0" fontId="23" fillId="0" borderId="50" xfId="133" applyFont="1" applyFill="1" applyBorder="1" applyAlignment="1"/>
    <xf numFmtId="0" fontId="23" fillId="0" borderId="51" xfId="133" applyFont="1" applyFill="1" applyBorder="1" applyAlignment="1"/>
    <xf numFmtId="1" fontId="6" fillId="34" borderId="0" xfId="133" applyNumberFormat="1" applyFont="1" applyFill="1" applyBorder="1"/>
    <xf numFmtId="1" fontId="21" fillId="56" borderId="105" xfId="129" applyNumberFormat="1" applyFont="1" applyFill="1" applyBorder="1" applyAlignment="1">
      <alignment horizontal="center"/>
    </xf>
    <xf numFmtId="1" fontId="18" fillId="56" borderId="31" xfId="129" applyNumberFormat="1" applyFont="1" applyFill="1" applyBorder="1" applyAlignment="1">
      <alignment horizontal="center"/>
    </xf>
    <xf numFmtId="0" fontId="20" fillId="61" borderId="30" xfId="133" applyFont="1" applyFill="1" applyBorder="1" applyAlignment="1">
      <alignment horizontal="center"/>
    </xf>
    <xf numFmtId="1" fontId="18" fillId="56" borderId="105" xfId="129" applyNumberFormat="1" applyFont="1" applyFill="1" applyBorder="1" applyAlignment="1">
      <alignment horizontal="center"/>
    </xf>
    <xf numFmtId="1" fontId="18" fillId="56" borderId="106" xfId="129" applyNumberFormat="1" applyFont="1" applyFill="1" applyBorder="1" applyAlignment="1">
      <alignment horizontal="center"/>
    </xf>
    <xf numFmtId="1" fontId="19" fillId="56" borderId="105" xfId="129" applyNumberFormat="1" applyFont="1" applyFill="1" applyBorder="1" applyAlignment="1">
      <alignment horizontal="center"/>
    </xf>
    <xf numFmtId="0" fontId="20" fillId="56" borderId="105" xfId="133" applyFont="1" applyFill="1" applyBorder="1" applyAlignment="1">
      <alignment horizontal="center"/>
    </xf>
    <xf numFmtId="0" fontId="21" fillId="62" borderId="3" xfId="133" applyFont="1" applyFill="1" applyBorder="1" applyAlignment="1">
      <alignment horizontal="center"/>
    </xf>
    <xf numFmtId="0" fontId="20" fillId="62" borderId="31" xfId="133" applyFont="1" applyFill="1" applyBorder="1" applyAlignment="1">
      <alignment horizontal="center"/>
    </xf>
    <xf numFmtId="0" fontId="20" fillId="62" borderId="3" xfId="133" applyFont="1" applyFill="1" applyBorder="1" applyAlignment="1">
      <alignment horizontal="center"/>
    </xf>
    <xf numFmtId="1" fontId="21" fillId="62" borderId="3" xfId="129" applyNumberFormat="1" applyFont="1" applyFill="1" applyBorder="1" applyAlignment="1">
      <alignment horizontal="center"/>
    </xf>
    <xf numFmtId="1" fontId="18" fillId="62" borderId="3" xfId="129" applyNumberFormat="1" applyFont="1" applyFill="1" applyBorder="1" applyAlignment="1">
      <alignment horizontal="center"/>
    </xf>
    <xf numFmtId="1" fontId="18" fillId="61" borderId="30" xfId="129" applyNumberFormat="1" applyFont="1" applyFill="1" applyBorder="1" applyAlignment="1">
      <alignment horizontal="center"/>
    </xf>
    <xf numFmtId="1" fontId="18" fillId="61" borderId="19" xfId="129" applyNumberFormat="1" applyFont="1" applyFill="1" applyBorder="1" applyAlignment="1">
      <alignment horizontal="center"/>
    </xf>
    <xf numFmtId="1" fontId="18" fillId="27" borderId="12" xfId="129" applyNumberFormat="1" applyFont="1" applyFill="1" applyBorder="1" applyAlignment="1">
      <alignment horizontal="center"/>
    </xf>
    <xf numFmtId="1" fontId="18" fillId="42" borderId="31" xfId="129" applyNumberFormat="1" applyFont="1" applyFill="1" applyBorder="1" applyAlignment="1">
      <alignment horizontal="center"/>
    </xf>
    <xf numFmtId="1" fontId="20" fillId="43" borderId="30" xfId="129" applyNumberFormat="1" applyFont="1" applyFill="1" applyBorder="1" applyAlignment="1">
      <alignment horizontal="center"/>
    </xf>
    <xf numFmtId="1" fontId="18" fillId="50" borderId="31" xfId="129" applyNumberFormat="1" applyFont="1" applyFill="1" applyBorder="1" applyAlignment="1">
      <alignment horizontal="center"/>
    </xf>
    <xf numFmtId="1" fontId="20" fillId="50" borderId="30" xfId="129" applyNumberFormat="1" applyFont="1" applyFill="1" applyBorder="1" applyAlignment="1">
      <alignment horizontal="center"/>
    </xf>
    <xf numFmtId="1" fontId="18" fillId="43" borderId="12" xfId="129" applyNumberFormat="1" applyFont="1" applyFill="1" applyBorder="1" applyAlignment="1">
      <alignment horizontal="center"/>
    </xf>
    <xf numFmtId="1" fontId="18" fillId="27" borderId="31" xfId="129" applyNumberFormat="1" applyFont="1" applyFill="1" applyBorder="1" applyAlignment="1">
      <alignment horizontal="center"/>
    </xf>
    <xf numFmtId="1" fontId="18" fillId="27" borderId="30" xfId="129" applyNumberFormat="1" applyFont="1" applyFill="1" applyBorder="1" applyAlignment="1">
      <alignment horizontal="center"/>
    </xf>
    <xf numFmtId="1" fontId="18" fillId="27" borderId="24" xfId="129" applyNumberFormat="1" applyFont="1" applyFill="1" applyBorder="1" applyAlignment="1">
      <alignment horizontal="center"/>
    </xf>
    <xf numFmtId="1" fontId="18" fillId="51" borderId="12" xfId="129" applyNumberFormat="1" applyFont="1" applyFill="1" applyBorder="1" applyAlignment="1">
      <alignment horizontal="center"/>
    </xf>
    <xf numFmtId="1" fontId="19" fillId="62" borderId="24" xfId="129" applyNumberFormat="1" applyFont="1" applyFill="1" applyBorder="1" applyAlignment="1">
      <alignment horizontal="center"/>
    </xf>
    <xf numFmtId="1" fontId="18" fillId="50" borderId="30" xfId="129" applyNumberFormat="1" applyFont="1" applyFill="1" applyBorder="1" applyAlignment="1">
      <alignment horizontal="center"/>
    </xf>
    <xf numFmtId="1" fontId="19" fillId="51" borderId="31" xfId="129" applyNumberFormat="1" applyFont="1" applyFill="1" applyBorder="1" applyAlignment="1">
      <alignment horizontal="center"/>
    </xf>
    <xf numFmtId="1" fontId="18" fillId="56" borderId="108" xfId="129" applyNumberFormat="1" applyFont="1" applyFill="1" applyBorder="1" applyAlignment="1">
      <alignment horizontal="center"/>
    </xf>
    <xf numFmtId="1" fontId="18" fillId="43" borderId="24" xfId="129" applyNumberFormat="1" applyFont="1" applyFill="1" applyBorder="1" applyAlignment="1">
      <alignment horizontal="center"/>
    </xf>
    <xf numFmtId="1" fontId="18" fillId="43" borderId="31" xfId="129" applyNumberFormat="1" applyFont="1" applyFill="1" applyBorder="1" applyAlignment="1">
      <alignment horizontal="center"/>
    </xf>
    <xf numFmtId="1" fontId="18" fillId="40" borderId="31" xfId="129" applyNumberFormat="1" applyFont="1" applyFill="1" applyBorder="1" applyAlignment="1">
      <alignment horizontal="center"/>
    </xf>
    <xf numFmtId="1" fontId="18" fillId="62" borderId="30" xfId="129" applyNumberFormat="1" applyFont="1" applyFill="1" applyBorder="1" applyAlignment="1">
      <alignment horizontal="center"/>
    </xf>
    <xf numFmtId="1" fontId="20" fillId="62" borderId="30" xfId="129" applyNumberFormat="1" applyFont="1" applyFill="1" applyBorder="1" applyAlignment="1">
      <alignment horizontal="center"/>
    </xf>
    <xf numFmtId="1" fontId="20" fillId="50" borderId="31" xfId="129" applyNumberFormat="1" applyFont="1" applyFill="1" applyBorder="1" applyAlignment="1">
      <alignment horizontal="center"/>
    </xf>
    <xf numFmtId="1" fontId="19" fillId="61" borderId="30" xfId="129" applyNumberFormat="1" applyFont="1" applyFill="1" applyBorder="1" applyAlignment="1">
      <alignment horizontal="center"/>
    </xf>
    <xf numFmtId="1" fontId="18" fillId="40" borderId="12" xfId="129" applyNumberFormat="1" applyFont="1" applyFill="1" applyBorder="1" applyAlignment="1">
      <alignment horizontal="center"/>
    </xf>
    <xf numFmtId="1" fontId="19" fillId="61" borderId="31" xfId="129" applyNumberFormat="1" applyFont="1" applyFill="1" applyBorder="1" applyAlignment="1">
      <alignment horizontal="center"/>
    </xf>
    <xf numFmtId="1" fontId="18" fillId="62" borderId="0" xfId="129" applyNumberFormat="1" applyFont="1" applyFill="1" applyBorder="1" applyAlignment="1">
      <alignment horizontal="center"/>
    </xf>
    <xf numFmtId="0" fontId="78" fillId="0" borderId="0" xfId="138" applyAlignment="1">
      <alignment horizontal="center"/>
    </xf>
    <xf numFmtId="0" fontId="81" fillId="0" borderId="0" xfId="138" applyFont="1"/>
    <xf numFmtId="17" fontId="15" fillId="62" borderId="36" xfId="133" applyNumberFormat="1" applyFont="1" applyFill="1" applyBorder="1" applyAlignment="1" applyProtection="1">
      <alignment horizontal="center" vertical="center" wrapText="1"/>
    </xf>
    <xf numFmtId="0" fontId="20" fillId="62" borderId="105" xfId="133" applyFont="1" applyFill="1" applyBorder="1" applyAlignment="1">
      <alignment horizontal="center"/>
    </xf>
    <xf numFmtId="0" fontId="0" fillId="0" borderId="0" xfId="197" applyFont="1"/>
    <xf numFmtId="0" fontId="2" fillId="0" borderId="0" xfId="197"/>
    <xf numFmtId="1" fontId="15" fillId="39" borderId="36" xfId="198" applyNumberFormat="1" applyFont="1" applyFill="1" applyBorder="1" applyAlignment="1" applyProtection="1">
      <alignment horizontal="center" vertical="center" wrapText="1"/>
    </xf>
    <xf numFmtId="0" fontId="20" fillId="27" borderId="3" xfId="198" applyFont="1" applyFill="1" applyBorder="1" applyAlignment="1">
      <alignment horizontal="center"/>
    </xf>
    <xf numFmtId="1" fontId="21" fillId="0" borderId="0" xfId="198" applyNumberFormat="1" applyFont="1" applyAlignment="1">
      <alignment horizontal="center"/>
    </xf>
    <xf numFmtId="17" fontId="15" fillId="39" borderId="36" xfId="198" applyNumberFormat="1" applyFont="1" applyFill="1" applyBorder="1" applyAlignment="1" applyProtection="1">
      <alignment horizontal="center" vertical="center" wrapText="1"/>
    </xf>
    <xf numFmtId="17" fontId="15" fillId="39" borderId="107" xfId="198" applyNumberFormat="1" applyFont="1" applyFill="1" applyBorder="1" applyAlignment="1" applyProtection="1">
      <alignment horizontal="center" vertical="center" wrapText="1"/>
    </xf>
    <xf numFmtId="0" fontId="20" fillId="27" borderId="56" xfId="198" applyFont="1" applyFill="1" applyBorder="1" applyAlignment="1">
      <alignment horizontal="center"/>
    </xf>
    <xf numFmtId="0" fontId="20" fillId="27" borderId="31" xfId="198" applyFont="1" applyFill="1" applyBorder="1" applyAlignment="1">
      <alignment horizontal="center"/>
    </xf>
    <xf numFmtId="0" fontId="20" fillId="27" borderId="12" xfId="198" applyFont="1" applyFill="1" applyBorder="1" applyAlignment="1">
      <alignment horizontal="center"/>
    </xf>
    <xf numFmtId="0" fontId="21" fillId="62" borderId="3" xfId="198" applyFont="1" applyFill="1" applyBorder="1" applyAlignment="1">
      <alignment horizontal="center"/>
    </xf>
    <xf numFmtId="0" fontId="20" fillId="27" borderId="30" xfId="198" applyFont="1" applyFill="1" applyBorder="1" applyAlignment="1">
      <alignment horizontal="center"/>
    </xf>
    <xf numFmtId="0" fontId="20" fillId="56" borderId="3" xfId="198" applyFont="1" applyFill="1" applyBorder="1" applyAlignment="1">
      <alignment horizontal="center"/>
    </xf>
    <xf numFmtId="0" fontId="20" fillId="56" borderId="106" xfId="198" applyFont="1" applyFill="1" applyBorder="1" applyAlignment="1">
      <alignment horizontal="center"/>
    </xf>
    <xf numFmtId="0" fontId="20" fillId="62" borderId="31" xfId="198" applyFont="1" applyFill="1" applyBorder="1" applyAlignment="1">
      <alignment horizontal="center"/>
    </xf>
    <xf numFmtId="0" fontId="20" fillId="43" borderId="3" xfId="198" applyFont="1" applyFill="1" applyBorder="1" applyAlignment="1">
      <alignment horizontal="center"/>
    </xf>
    <xf numFmtId="0" fontId="21" fillId="44" borderId="3" xfId="198" applyFont="1" applyFill="1" applyBorder="1" applyAlignment="1">
      <alignment horizontal="center"/>
    </xf>
    <xf numFmtId="1" fontId="21" fillId="0" borderId="0" xfId="198" applyNumberFormat="1" applyFont="1" applyFill="1" applyAlignment="1">
      <alignment horizontal="center"/>
    </xf>
    <xf numFmtId="0" fontId="21" fillId="44" borderId="12" xfId="198" applyFont="1" applyFill="1" applyBorder="1" applyAlignment="1">
      <alignment horizontal="center"/>
    </xf>
    <xf numFmtId="0" fontId="20" fillId="51" borderId="3" xfId="198" applyFont="1" applyFill="1" applyBorder="1" applyAlignment="1">
      <alignment horizontal="center"/>
    </xf>
    <xf numFmtId="0" fontId="20" fillId="62" borderId="3" xfId="198" applyFont="1" applyFill="1" applyBorder="1" applyAlignment="1">
      <alignment horizontal="center"/>
    </xf>
    <xf numFmtId="0" fontId="20" fillId="61" borderId="30" xfId="198" applyFont="1" applyFill="1" applyBorder="1" applyAlignment="1">
      <alignment horizontal="center"/>
    </xf>
    <xf numFmtId="0" fontId="20" fillId="62" borderId="105" xfId="198" applyFont="1" applyFill="1" applyBorder="1" applyAlignment="1">
      <alignment horizontal="center"/>
    </xf>
    <xf numFmtId="0" fontId="20" fillId="50" borderId="3" xfId="198" applyFont="1" applyFill="1" applyBorder="1" applyAlignment="1">
      <alignment horizontal="center"/>
    </xf>
    <xf numFmtId="0" fontId="20" fillId="50" borderId="31" xfId="198" applyFont="1" applyFill="1" applyBorder="1" applyAlignment="1">
      <alignment horizontal="center"/>
    </xf>
    <xf numFmtId="17" fontId="15" fillId="56" borderId="101" xfId="198" applyNumberFormat="1" applyFont="1" applyFill="1" applyBorder="1" applyAlignment="1" applyProtection="1">
      <alignment horizontal="center" vertical="center" wrapText="1"/>
    </xf>
    <xf numFmtId="0" fontId="20" fillId="40" borderId="3" xfId="198" applyFont="1" applyFill="1" applyBorder="1" applyAlignment="1">
      <alignment horizontal="center"/>
    </xf>
    <xf numFmtId="0" fontId="20" fillId="56" borderId="105" xfId="198" applyFont="1" applyFill="1" applyBorder="1" applyAlignment="1">
      <alignment horizontal="center"/>
    </xf>
    <xf numFmtId="0" fontId="20" fillId="51" borderId="30" xfId="198" applyFont="1" applyFill="1" applyBorder="1" applyAlignment="1">
      <alignment horizontal="center"/>
    </xf>
    <xf numFmtId="0" fontId="20" fillId="43" borderId="12" xfId="198" applyFont="1" applyFill="1" applyBorder="1" applyAlignment="1">
      <alignment horizontal="center"/>
    </xf>
    <xf numFmtId="17" fontId="15" fillId="39" borderId="0" xfId="198" applyNumberFormat="1" applyFont="1" applyFill="1" applyBorder="1" applyAlignment="1" applyProtection="1">
      <alignment horizontal="center" vertical="center" wrapText="1"/>
    </xf>
    <xf numFmtId="17" fontId="15" fillId="34" borderId="0" xfId="198" applyNumberFormat="1" applyFont="1" applyFill="1" applyBorder="1" applyAlignment="1" applyProtection="1">
      <alignment horizontal="center" vertical="center" wrapText="1"/>
    </xf>
    <xf numFmtId="17" fontId="15" fillId="40" borderId="0" xfId="198" applyNumberFormat="1" applyFont="1" applyFill="1" applyBorder="1" applyAlignment="1" applyProtection="1">
      <alignment horizontal="center" vertical="center" wrapText="1"/>
    </xf>
    <xf numFmtId="17" fontId="15" fillId="49" borderId="0" xfId="198" applyNumberFormat="1" applyFont="1" applyFill="1" applyBorder="1" applyAlignment="1" applyProtection="1">
      <alignment horizontal="center" vertical="center" wrapText="1"/>
    </xf>
    <xf numFmtId="17" fontId="15" fillId="51" borderId="35" xfId="198" applyNumberFormat="1" applyFont="1" applyFill="1" applyBorder="1" applyAlignment="1" applyProtection="1">
      <alignment horizontal="center" vertical="center" wrapText="1"/>
    </xf>
    <xf numFmtId="17" fontId="15" fillId="51" borderId="102" xfId="198" applyNumberFormat="1" applyFont="1" applyFill="1" applyBorder="1" applyAlignment="1" applyProtection="1">
      <alignment horizontal="center" vertical="center" wrapText="1"/>
    </xf>
    <xf numFmtId="17" fontId="15" fillId="62" borderId="101" xfId="198" applyNumberFormat="1" applyFont="1" applyFill="1" applyBorder="1" applyAlignment="1" applyProtection="1">
      <alignment horizontal="center" vertical="center" wrapText="1"/>
    </xf>
    <xf numFmtId="17" fontId="15" fillId="61" borderId="101" xfId="198" applyNumberFormat="1" applyFont="1" applyFill="1" applyBorder="1" applyAlignment="1" applyProtection="1">
      <alignment horizontal="center" vertical="center" wrapText="1"/>
    </xf>
    <xf numFmtId="17" fontId="15" fillId="40" borderId="101" xfId="198" applyNumberFormat="1" applyFont="1" applyFill="1" applyBorder="1" applyAlignment="1" applyProtection="1">
      <alignment horizontal="center" vertical="center" wrapText="1"/>
    </xf>
    <xf numFmtId="17" fontId="15" fillId="62" borderId="36" xfId="198" applyNumberFormat="1" applyFont="1" applyFill="1" applyBorder="1" applyAlignment="1" applyProtection="1">
      <alignment horizontal="center" vertical="center" wrapText="1"/>
    </xf>
    <xf numFmtId="17" fontId="15" fillId="39" borderId="35" xfId="198" applyNumberFormat="1" applyFont="1" applyFill="1" applyBorder="1" applyAlignment="1" applyProtection="1">
      <alignment horizontal="center" vertical="center" wrapText="1"/>
    </xf>
    <xf numFmtId="17" fontId="15" fillId="40" borderId="104" xfId="198" applyNumberFormat="1" applyFont="1" applyFill="1" applyBorder="1" applyAlignment="1" applyProtection="1">
      <alignment horizontal="center" vertical="center" wrapText="1"/>
    </xf>
    <xf numFmtId="17" fontId="15" fillId="39" borderId="55" xfId="198" applyNumberFormat="1" applyFont="1" applyFill="1" applyBorder="1" applyAlignment="1" applyProtection="1">
      <alignment horizontal="center" vertical="center" wrapText="1"/>
    </xf>
    <xf numFmtId="17" fontId="15" fillId="36" borderId="35" xfId="198" applyNumberFormat="1" applyFont="1" applyFill="1" applyBorder="1" applyAlignment="1" applyProtection="1">
      <alignment horizontal="center" vertical="center" wrapText="1"/>
    </xf>
    <xf numFmtId="1" fontId="79" fillId="41" borderId="0" xfId="197" applyNumberFormat="1" applyFont="1" applyFill="1" applyAlignment="1">
      <alignment horizontal="center"/>
    </xf>
    <xf numFmtId="1" fontId="2" fillId="0" borderId="0" xfId="197" applyNumberFormat="1"/>
    <xf numFmtId="17" fontId="15" fillId="62" borderId="101" xfId="133" applyNumberFormat="1" applyFont="1" applyFill="1" applyBorder="1" applyAlignment="1" applyProtection="1">
      <alignment horizontal="center" vertical="center" wrapText="1"/>
    </xf>
    <xf numFmtId="0" fontId="0" fillId="0" borderId="0" xfId="199" applyFont="1"/>
    <xf numFmtId="0" fontId="1" fillId="0" borderId="0" xfId="199"/>
    <xf numFmtId="1" fontId="15" fillId="39" borderId="36" xfId="200" applyNumberFormat="1" applyFont="1" applyFill="1" applyBorder="1" applyAlignment="1" applyProtection="1">
      <alignment horizontal="center" vertical="center" wrapText="1"/>
    </xf>
    <xf numFmtId="0" fontId="20" fillId="27" borderId="3" xfId="200" applyFont="1" applyFill="1" applyBorder="1" applyAlignment="1">
      <alignment horizontal="center"/>
    </xf>
    <xf numFmtId="1" fontId="21" fillId="0" borderId="0" xfId="200" applyNumberFormat="1" applyFont="1" applyAlignment="1">
      <alignment horizontal="center"/>
    </xf>
    <xf numFmtId="17" fontId="15" fillId="39" borderId="36" xfId="200" applyNumberFormat="1" applyFont="1" applyFill="1" applyBorder="1" applyAlignment="1" applyProtection="1">
      <alignment horizontal="center" vertical="center" wrapText="1"/>
    </xf>
    <xf numFmtId="17" fontId="15" fillId="39" borderId="107" xfId="200" applyNumberFormat="1" applyFont="1" applyFill="1" applyBorder="1" applyAlignment="1" applyProtection="1">
      <alignment horizontal="center" vertical="center" wrapText="1"/>
    </xf>
    <xf numFmtId="0" fontId="20" fillId="27" borderId="56" xfId="200" applyFont="1" applyFill="1" applyBorder="1" applyAlignment="1">
      <alignment horizontal="center"/>
    </xf>
    <xf numFmtId="0" fontId="20" fillId="27" borderId="31" xfId="200" applyFont="1" applyFill="1" applyBorder="1" applyAlignment="1">
      <alignment horizontal="center"/>
    </xf>
    <xf numFmtId="0" fontId="20" fillId="27" borderId="12" xfId="200" applyFont="1" applyFill="1" applyBorder="1" applyAlignment="1">
      <alignment horizontal="center"/>
    </xf>
    <xf numFmtId="0" fontId="21" fillId="62" borderId="3" xfId="200" applyFont="1" applyFill="1" applyBorder="1" applyAlignment="1">
      <alignment horizontal="center"/>
    </xf>
    <xf numFmtId="0" fontId="20" fillId="27" borderId="30" xfId="200" applyFont="1" applyFill="1" applyBorder="1" applyAlignment="1">
      <alignment horizontal="center"/>
    </xf>
    <xf numFmtId="0" fontId="20" fillId="56" borderId="3" xfId="200" applyFont="1" applyFill="1" applyBorder="1" applyAlignment="1">
      <alignment horizontal="center"/>
    </xf>
    <xf numFmtId="0" fontId="20" fillId="56" borderId="106" xfId="200" applyFont="1" applyFill="1" applyBorder="1" applyAlignment="1">
      <alignment horizontal="center"/>
    </xf>
    <xf numFmtId="0" fontId="20" fillId="62" borderId="31" xfId="200" applyFont="1" applyFill="1" applyBorder="1" applyAlignment="1">
      <alignment horizontal="center"/>
    </xf>
    <xf numFmtId="0" fontId="20" fillId="43" borderId="3" xfId="200" applyFont="1" applyFill="1" applyBorder="1" applyAlignment="1">
      <alignment horizontal="center"/>
    </xf>
    <xf numFmtId="0" fontId="21" fillId="44" borderId="3" xfId="200" applyFont="1" applyFill="1" applyBorder="1" applyAlignment="1">
      <alignment horizontal="center"/>
    </xf>
    <xf numFmtId="1" fontId="21" fillId="0" borderId="0" xfId="200" applyNumberFormat="1" applyFont="1" applyFill="1" applyAlignment="1">
      <alignment horizontal="center"/>
    </xf>
    <xf numFmtId="0" fontId="21" fillId="44" borderId="12" xfId="200" applyFont="1" applyFill="1" applyBorder="1" applyAlignment="1">
      <alignment horizontal="center"/>
    </xf>
    <xf numFmtId="0" fontId="20" fillId="51" borderId="3" xfId="200" applyFont="1" applyFill="1" applyBorder="1" applyAlignment="1">
      <alignment horizontal="center"/>
    </xf>
    <xf numFmtId="0" fontId="20" fillId="62" borderId="3" xfId="200" applyFont="1" applyFill="1" applyBorder="1" applyAlignment="1">
      <alignment horizontal="center"/>
    </xf>
    <xf numFmtId="0" fontId="20" fillId="61" borderId="30" xfId="200" applyFont="1" applyFill="1" applyBorder="1" applyAlignment="1">
      <alignment horizontal="center"/>
    </xf>
    <xf numFmtId="0" fontId="20" fillId="62" borderId="105" xfId="200" applyFont="1" applyFill="1" applyBorder="1" applyAlignment="1">
      <alignment horizontal="center"/>
    </xf>
    <xf numFmtId="0" fontId="20" fillId="50" borderId="3" xfId="200" applyFont="1" applyFill="1" applyBorder="1" applyAlignment="1">
      <alignment horizontal="center"/>
    </xf>
    <xf numFmtId="0" fontId="20" fillId="50" borderId="31" xfId="200" applyFont="1" applyFill="1" applyBorder="1" applyAlignment="1">
      <alignment horizontal="center"/>
    </xf>
    <xf numFmtId="17" fontId="15" fillId="56" borderId="101" xfId="200" applyNumberFormat="1" applyFont="1" applyFill="1" applyBorder="1" applyAlignment="1" applyProtection="1">
      <alignment horizontal="center" vertical="center" wrapText="1"/>
    </xf>
    <xf numFmtId="0" fontId="20" fillId="40" borderId="3" xfId="200" applyFont="1" applyFill="1" applyBorder="1" applyAlignment="1">
      <alignment horizontal="center"/>
    </xf>
    <xf numFmtId="0" fontId="20" fillId="56" borderId="105" xfId="200" applyFont="1" applyFill="1" applyBorder="1" applyAlignment="1">
      <alignment horizontal="center"/>
    </xf>
    <xf numFmtId="0" fontId="20" fillId="51" borderId="30" xfId="200" applyFont="1" applyFill="1" applyBorder="1" applyAlignment="1">
      <alignment horizontal="center"/>
    </xf>
    <xf numFmtId="0" fontId="20" fillId="43" borderId="12" xfId="200" applyFont="1" applyFill="1" applyBorder="1" applyAlignment="1">
      <alignment horizontal="center"/>
    </xf>
    <xf numFmtId="17" fontId="15" fillId="39" borderId="0" xfId="200" applyNumberFormat="1" applyFont="1" applyFill="1" applyBorder="1" applyAlignment="1" applyProtection="1">
      <alignment horizontal="center" vertical="center" wrapText="1"/>
    </xf>
    <xf numFmtId="17" fontId="15" fillId="34" borderId="0" xfId="200" applyNumberFormat="1" applyFont="1" applyFill="1" applyBorder="1" applyAlignment="1" applyProtection="1">
      <alignment horizontal="center" vertical="center" wrapText="1"/>
    </xf>
    <xf numFmtId="17" fontId="15" fillId="40" borderId="0" xfId="200" applyNumberFormat="1" applyFont="1" applyFill="1" applyBorder="1" applyAlignment="1" applyProtection="1">
      <alignment horizontal="center" vertical="center" wrapText="1"/>
    </xf>
    <xf numFmtId="17" fontId="15" fillId="49" borderId="0" xfId="200" applyNumberFormat="1" applyFont="1" applyFill="1" applyBorder="1" applyAlignment="1" applyProtection="1">
      <alignment horizontal="center" vertical="center" wrapText="1"/>
    </xf>
    <xf numFmtId="17" fontId="15" fillId="51" borderId="35" xfId="200" applyNumberFormat="1" applyFont="1" applyFill="1" applyBorder="1" applyAlignment="1" applyProtection="1">
      <alignment horizontal="center" vertical="center" wrapText="1"/>
    </xf>
    <xf numFmtId="17" fontId="15" fillId="51" borderId="102" xfId="200" applyNumberFormat="1" applyFont="1" applyFill="1" applyBorder="1" applyAlignment="1" applyProtection="1">
      <alignment horizontal="center" vertical="center" wrapText="1"/>
    </xf>
    <xf numFmtId="17" fontId="15" fillId="62" borderId="101" xfId="200" applyNumberFormat="1" applyFont="1" applyFill="1" applyBorder="1" applyAlignment="1" applyProtection="1">
      <alignment horizontal="center" vertical="center" wrapText="1"/>
    </xf>
    <xf numFmtId="17" fontId="15" fillId="61" borderId="101" xfId="200" applyNumberFormat="1" applyFont="1" applyFill="1" applyBorder="1" applyAlignment="1" applyProtection="1">
      <alignment horizontal="center" vertical="center" wrapText="1"/>
    </xf>
    <xf numFmtId="17" fontId="15" fillId="40" borderId="101" xfId="200" applyNumberFormat="1" applyFont="1" applyFill="1" applyBorder="1" applyAlignment="1" applyProtection="1">
      <alignment horizontal="center" vertical="center" wrapText="1"/>
    </xf>
    <xf numFmtId="17" fontId="15" fillId="62" borderId="36" xfId="200" applyNumberFormat="1" applyFont="1" applyFill="1" applyBorder="1" applyAlignment="1" applyProtection="1">
      <alignment horizontal="center" vertical="center" wrapText="1"/>
    </xf>
    <xf numFmtId="17" fontId="15" fillId="39" borderId="35" xfId="200" applyNumberFormat="1" applyFont="1" applyFill="1" applyBorder="1" applyAlignment="1" applyProtection="1">
      <alignment horizontal="center" vertical="center" wrapText="1"/>
    </xf>
    <xf numFmtId="17" fontId="15" fillId="40" borderId="104" xfId="200" applyNumberFormat="1" applyFont="1" applyFill="1" applyBorder="1" applyAlignment="1" applyProtection="1">
      <alignment horizontal="center" vertical="center" wrapText="1"/>
    </xf>
    <xf numFmtId="17" fontId="15" fillId="39" borderId="55" xfId="200" applyNumberFormat="1" applyFont="1" applyFill="1" applyBorder="1" applyAlignment="1" applyProtection="1">
      <alignment horizontal="center" vertical="center" wrapText="1"/>
    </xf>
    <xf numFmtId="17" fontId="15" fillId="36" borderId="35" xfId="200" applyNumberFormat="1" applyFont="1" applyFill="1" applyBorder="1" applyAlignment="1" applyProtection="1">
      <alignment horizontal="center" vertical="center" wrapText="1"/>
    </xf>
    <xf numFmtId="1" fontId="79" fillId="41" borderId="0" xfId="199" applyNumberFormat="1" applyFont="1" applyFill="1" applyAlignment="1">
      <alignment horizontal="center"/>
    </xf>
    <xf numFmtId="1" fontId="1" fillId="0" borderId="0" xfId="199" applyNumberFormat="1"/>
    <xf numFmtId="0" fontId="8" fillId="0" borderId="49" xfId="178" applyBorder="1" applyAlignment="1">
      <alignment horizontal="center"/>
    </xf>
    <xf numFmtId="0" fontId="8" fillId="0" borderId="51" xfId="178" applyBorder="1" applyAlignment="1">
      <alignment horizontal="center"/>
    </xf>
    <xf numFmtId="0" fontId="8" fillId="0" borderId="39" xfId="178" applyBorder="1" applyAlignment="1">
      <alignment horizontal="center"/>
    </xf>
    <xf numFmtId="0" fontId="8" fillId="0" borderId="0" xfId="178" applyAlignment="1">
      <alignment horizontal="center"/>
    </xf>
    <xf numFmtId="0" fontId="8" fillId="0" borderId="50" xfId="178" applyBorder="1" applyAlignment="1">
      <alignment horizontal="center"/>
    </xf>
    <xf numFmtId="17" fontId="15" fillId="36" borderId="46" xfId="133" applyNumberFormat="1" applyFont="1" applyFill="1" applyBorder="1" applyAlignment="1" applyProtection="1">
      <alignment horizontal="center" vertical="center" wrapText="1"/>
    </xf>
    <xf numFmtId="17" fontId="15" fillId="36" borderId="47" xfId="133" applyNumberFormat="1" applyFont="1" applyFill="1" applyBorder="1" applyAlignment="1" applyProtection="1">
      <alignment horizontal="center" vertical="center" wrapText="1"/>
    </xf>
    <xf numFmtId="17" fontId="15" fillId="36" borderId="57" xfId="133" applyNumberFormat="1" applyFont="1" applyFill="1" applyBorder="1" applyAlignment="1" applyProtection="1">
      <alignment horizontal="center" vertical="center" wrapText="1"/>
    </xf>
    <xf numFmtId="0" fontId="16" fillId="38" borderId="22" xfId="129" applyFont="1" applyFill="1" applyBorder="1" applyAlignment="1">
      <alignment horizontal="center" vertical="center" wrapText="1"/>
    </xf>
    <xf numFmtId="17" fontId="15" fillId="36" borderId="48" xfId="133" applyNumberFormat="1" applyFont="1" applyFill="1" applyBorder="1" applyAlignment="1" applyProtection="1">
      <alignment horizontal="center" vertical="center" wrapText="1"/>
    </xf>
    <xf numFmtId="0" fontId="10" fillId="0" borderId="0" xfId="0" applyFont="1" applyAlignment="1">
      <alignment horizontal="center"/>
    </xf>
    <xf numFmtId="0" fontId="11" fillId="54" borderId="65" xfId="0" applyFont="1" applyFill="1" applyBorder="1" applyAlignment="1">
      <alignment horizontal="center"/>
    </xf>
    <xf numFmtId="0" fontId="11" fillId="54" borderId="88" xfId="0" applyFont="1" applyFill="1" applyBorder="1" applyAlignment="1">
      <alignment horizontal="center"/>
    </xf>
    <xf numFmtId="0" fontId="87" fillId="54" borderId="89" xfId="0" applyFont="1" applyFill="1" applyBorder="1" applyAlignment="1">
      <alignment horizontal="center" wrapText="1"/>
    </xf>
    <xf numFmtId="0" fontId="87" fillId="54" borderId="97" xfId="0" applyFont="1" applyFill="1" applyBorder="1" applyAlignment="1">
      <alignment horizontal="center" wrapText="1"/>
    </xf>
    <xf numFmtId="0" fontId="11" fillId="0" borderId="65" xfId="0" applyFont="1" applyBorder="1" applyAlignment="1">
      <alignment horizontal="center"/>
    </xf>
    <xf numFmtId="0" fontId="11" fillId="0" borderId="87" xfId="0" applyFont="1" applyBorder="1" applyAlignment="1">
      <alignment horizontal="center"/>
    </xf>
    <xf numFmtId="0" fontId="11" fillId="0" borderId="88" xfId="0" applyFont="1" applyBorder="1" applyAlignment="1">
      <alignment horizontal="center"/>
    </xf>
    <xf numFmtId="0" fontId="11" fillId="47" borderId="65" xfId="0" applyFont="1" applyFill="1" applyBorder="1" applyAlignment="1">
      <alignment horizontal="center"/>
    </xf>
    <xf numFmtId="0" fontId="11" fillId="47" borderId="87" xfId="0" applyFont="1" applyFill="1" applyBorder="1" applyAlignment="1">
      <alignment horizontal="center"/>
    </xf>
    <xf numFmtId="0" fontId="11" fillId="47" borderId="88" xfId="0" applyFont="1" applyFill="1" applyBorder="1" applyAlignment="1">
      <alignment horizontal="center"/>
    </xf>
    <xf numFmtId="0" fontId="87" fillId="54" borderId="90" xfId="0" applyFont="1" applyFill="1" applyBorder="1" applyAlignment="1">
      <alignment horizontal="center" wrapText="1"/>
    </xf>
    <xf numFmtId="0" fontId="11" fillId="0" borderId="94" xfId="0" applyFont="1" applyFill="1" applyBorder="1" applyAlignment="1">
      <alignment horizontal="center" wrapText="1"/>
    </xf>
    <xf numFmtId="0" fontId="11" fillId="0" borderId="73" xfId="0" applyFont="1" applyFill="1" applyBorder="1" applyAlignment="1">
      <alignment horizontal="center" wrapText="1"/>
    </xf>
    <xf numFmtId="0" fontId="93" fillId="51" borderId="94" xfId="0" applyFont="1" applyFill="1" applyBorder="1" applyAlignment="1">
      <alignment horizontal="center" vertical="center"/>
    </xf>
    <xf numFmtId="0" fontId="93" fillId="51" borderId="70" xfId="0" applyFont="1" applyFill="1" applyBorder="1" applyAlignment="1">
      <alignment horizontal="center" vertical="center"/>
    </xf>
    <xf numFmtId="0" fontId="11" fillId="61" borderId="65" xfId="0" applyFont="1" applyFill="1" applyBorder="1" applyAlignment="1">
      <alignment horizontal="center"/>
    </xf>
    <xf numFmtId="0" fontId="11" fillId="61" borderId="87" xfId="0" applyFont="1" applyFill="1" applyBorder="1" applyAlignment="1">
      <alignment horizontal="center"/>
    </xf>
    <xf numFmtId="0" fontId="11" fillId="61" borderId="88" xfId="0" applyFont="1" applyFill="1" applyBorder="1" applyAlignment="1">
      <alignment horizontal="center"/>
    </xf>
  </cellXfs>
  <cellStyles count="201">
    <cellStyle name="=C:\WINNT\SYSTEM32\COMMAND.COM" xfId="1"/>
    <cellStyle name="=C:\WINNT35\SYSTEM32\COMMAND.COM" xfId="2"/>
    <cellStyle name="20% - Accent1" xfId="3"/>
    <cellStyle name="20% - Accent2" xfId="4"/>
    <cellStyle name="20% - Accent3" xfId="5"/>
    <cellStyle name="20% - Accent4" xfId="6"/>
    <cellStyle name="20% - Accent5" xfId="7"/>
    <cellStyle name="20% - Accent6" xfId="8"/>
    <cellStyle name="20% - Akzent1" xfId="9"/>
    <cellStyle name="20% - Akzent2" xfId="10"/>
    <cellStyle name="20% - Akzent3" xfId="11"/>
    <cellStyle name="20% - Akzent4" xfId="12"/>
    <cellStyle name="20% - Akzent5" xfId="13"/>
    <cellStyle name="20% - Akzent6" xfId="14"/>
    <cellStyle name="40% - Accent1" xfId="15"/>
    <cellStyle name="40% - Accent2" xfId="16"/>
    <cellStyle name="40% - Accent3" xfId="17"/>
    <cellStyle name="40% - Accent4" xfId="18"/>
    <cellStyle name="40% - Accent5" xfId="19"/>
    <cellStyle name="40% - Accent6" xfId="20"/>
    <cellStyle name="40% - Akzent1" xfId="21"/>
    <cellStyle name="40% - Akzent2" xfId="22"/>
    <cellStyle name="40% - Akzent3" xfId="23"/>
    <cellStyle name="40% - Akzent4" xfId="24"/>
    <cellStyle name="40% - Akzent5" xfId="25"/>
    <cellStyle name="40% - Akzent6" xfId="26"/>
    <cellStyle name="60% - Accent1" xfId="27"/>
    <cellStyle name="60% - Accent2" xfId="28"/>
    <cellStyle name="60% - Accent3" xfId="29"/>
    <cellStyle name="60% - Accent4" xfId="30"/>
    <cellStyle name="60% - Accent5" xfId="31"/>
    <cellStyle name="60% - Accent6" xfId="32"/>
    <cellStyle name="60% - Akzent1" xfId="33"/>
    <cellStyle name="60% - Akzent2" xfId="34"/>
    <cellStyle name="60% - Akzent3" xfId="35"/>
    <cellStyle name="60% - Akzent4" xfId="36"/>
    <cellStyle name="60% - Akzent5" xfId="37"/>
    <cellStyle name="60% - Akzent6" xfId="38"/>
    <cellStyle name="Accent1" xfId="39"/>
    <cellStyle name="Accent2" xfId="40"/>
    <cellStyle name="Accent3" xfId="41"/>
    <cellStyle name="Accent4" xfId="42"/>
    <cellStyle name="Accent5" xfId="43"/>
    <cellStyle name="Accent6" xfId="44"/>
    <cellStyle name="Accounting" xfId="45"/>
    <cellStyle name="AFE" xfId="46"/>
    <cellStyle name="Akzent1" xfId="47"/>
    <cellStyle name="Akzent2" xfId="48"/>
    <cellStyle name="Akzent3" xfId="49"/>
    <cellStyle name="Akzent4" xfId="50"/>
    <cellStyle name="Akzent5" xfId="51"/>
    <cellStyle name="Akzent6" xfId="52"/>
    <cellStyle name="Ausgabe" xfId="53"/>
    <cellStyle name="Bad" xfId="54"/>
    <cellStyle name="Berechnung" xfId="55"/>
    <cellStyle name="Bezug" xfId="56"/>
    <cellStyle name="Budget" xfId="57"/>
    <cellStyle name="Calculation" xfId="58"/>
    <cellStyle name="Check Cell" xfId="59"/>
    <cellStyle name="Comm_Big_Title" xfId="60"/>
    <cellStyle name="Comma 2" xfId="61"/>
    <cellStyle name="Comma 3" xfId="62"/>
    <cellStyle name="Comma 4" xfId="63"/>
    <cellStyle name="Comma 5" xfId="64"/>
    <cellStyle name="Comment" xfId="65"/>
    <cellStyle name="ContentsHyperlink" xfId="66"/>
    <cellStyle name="DateCells" xfId="67"/>
    <cellStyle name="Datum" xfId="68"/>
    <cellStyle name="DayNames" xfId="69"/>
    <cellStyle name="Dezimal [+line]" xfId="70"/>
    <cellStyle name="Dezimal(0)" xfId="71"/>
    <cellStyle name="Eingabe" xfId="72"/>
    <cellStyle name="Énfasis1 - 20%" xfId="73"/>
    <cellStyle name="Énfasis1 - 40%" xfId="74"/>
    <cellStyle name="Énfasis1 - 60%" xfId="75"/>
    <cellStyle name="Énfasis2 - 20%" xfId="76"/>
    <cellStyle name="Énfasis2 - 40%" xfId="77"/>
    <cellStyle name="Énfasis2 - 60%" xfId="78"/>
    <cellStyle name="Énfasis3 - 20%" xfId="79"/>
    <cellStyle name="Énfasis3 - 40%" xfId="80"/>
    <cellStyle name="Énfasis3 - 60%" xfId="81"/>
    <cellStyle name="Énfasis4 - 20%" xfId="82"/>
    <cellStyle name="Énfasis4 - 40%" xfId="83"/>
    <cellStyle name="Énfasis4 - 60%" xfId="84"/>
    <cellStyle name="Énfasis5 - 20%" xfId="85"/>
    <cellStyle name="Énfasis5 - 40%" xfId="86"/>
    <cellStyle name="Énfasis5 - 60%" xfId="87"/>
    <cellStyle name="Énfasis6 - 20%" xfId="88"/>
    <cellStyle name="Énfasis6 - 40%" xfId="89"/>
    <cellStyle name="Énfasis6 - 60%" xfId="90"/>
    <cellStyle name="Ergebnis" xfId="91"/>
    <cellStyle name="Erklärender Text" xfId="92"/>
    <cellStyle name="Euro" xfId="93"/>
    <cellStyle name="Explanatory Text" xfId="94"/>
    <cellStyle name="Fett" xfId="95"/>
    <cellStyle name="Fix_Daten" xfId="96"/>
    <cellStyle name="Good" xfId="97"/>
    <cellStyle name="Gut" xfId="98"/>
    <cellStyle name="Heading 1" xfId="99"/>
    <cellStyle name="Heading 2" xfId="100"/>
    <cellStyle name="Heading 3" xfId="101"/>
    <cellStyle name="Heading 4" xfId="102"/>
    <cellStyle name="Headline1" xfId="103"/>
    <cellStyle name="Headline2" xfId="104"/>
    <cellStyle name="Headline3" xfId="105"/>
    <cellStyle name="Input" xfId="106"/>
    <cellStyle name="Input [%]" xfId="107"/>
    <cellStyle name="Input [%0]" xfId="108"/>
    <cellStyle name="Input [%00]" xfId="109"/>
    <cellStyle name="Input [0]" xfId="110"/>
    <cellStyle name="Input [00]" xfId="111"/>
    <cellStyle name="Input(#.##0)" xfId="112"/>
    <cellStyle name="Input(#.##0,00)" xfId="113"/>
    <cellStyle name="Input(%)" xfId="114"/>
    <cellStyle name="Input(0)" xfId="115"/>
    <cellStyle name="Input_2010-calendar(1)" xfId="116"/>
    <cellStyle name="Linked Cell" xfId="117"/>
    <cellStyle name="Millares 2" xfId="118"/>
    <cellStyle name="Moneda 2" xfId="119"/>
    <cellStyle name="Moneda 3" xfId="120"/>
    <cellStyle name="MonthHeader" xfId="121"/>
    <cellStyle name="Muster" xfId="122"/>
    <cellStyle name="New_normal" xfId="123"/>
    <cellStyle name="Normal" xfId="0" builtinId="0"/>
    <cellStyle name="Normal - Style1" xfId="124"/>
    <cellStyle name="Normal - Style2" xfId="125"/>
    <cellStyle name="Normal - Style3" xfId="126"/>
    <cellStyle name="Normal - Style4" xfId="127"/>
    <cellStyle name="Normal - Style5" xfId="128"/>
    <cellStyle name="Normal 10" xfId="183"/>
    <cellStyle name="Normal 11" xfId="184"/>
    <cellStyle name="Normal 12" xfId="185"/>
    <cellStyle name="Normal 13" xfId="186"/>
    <cellStyle name="Normal 14" xfId="187"/>
    <cellStyle name="Normal 15" xfId="188"/>
    <cellStyle name="Normal 16" xfId="189"/>
    <cellStyle name="Normal 17" xfId="190"/>
    <cellStyle name="Normal 2" xfId="129"/>
    <cellStyle name="Normal 2 2" xfId="130"/>
    <cellStyle name="Normal 2 3" xfId="131"/>
    <cellStyle name="Normal 3" xfId="132"/>
    <cellStyle name="Normal 4" xfId="133"/>
    <cellStyle name="Normal 4 2" xfId="134"/>
    <cellStyle name="Normal 4 3" xfId="182"/>
    <cellStyle name="Normal 4 4" xfId="192"/>
    <cellStyle name="Normal 4 5" xfId="194"/>
    <cellStyle name="Normal 4 6" xfId="196"/>
    <cellStyle name="Normal 4 7" xfId="198"/>
    <cellStyle name="Normal 4 8" xfId="200"/>
    <cellStyle name="Normal 5" xfId="135"/>
    <cellStyle name="Normal 5 2" xfId="136"/>
    <cellStyle name="Normal 5_ahorros" xfId="137"/>
    <cellStyle name="Normal 6" xfId="138"/>
    <cellStyle name="Normal 6 2" xfId="180"/>
    <cellStyle name="Normal 6 3" xfId="191"/>
    <cellStyle name="Normal 6 4" xfId="193"/>
    <cellStyle name="Normal 6 5" xfId="195"/>
    <cellStyle name="Normal 6 6" xfId="197"/>
    <cellStyle name="Normal 6 7" xfId="199"/>
    <cellStyle name="Normal 7" xfId="178"/>
    <cellStyle name="Normal 8" xfId="179"/>
    <cellStyle name="Normal 9" xfId="181"/>
    <cellStyle name="Note" xfId="139"/>
    <cellStyle name="Notiz" xfId="140"/>
    <cellStyle name="OOO_Punkt" xfId="141"/>
    <cellStyle name="Output" xfId="142"/>
    <cellStyle name="Percent (2)" xfId="143"/>
    <cellStyle name="Percent 2" xfId="144"/>
    <cellStyle name="Porcentual 2" xfId="145"/>
    <cellStyle name="Prozent +line" xfId="146"/>
    <cellStyle name="Reference" xfId="147"/>
    <cellStyle name="Reference [00]" xfId="148"/>
    <cellStyle name="Reference%" xfId="149"/>
    <cellStyle name="Reference_AB_9697" xfId="150"/>
    <cellStyle name="Referenz" xfId="151"/>
    <cellStyle name="Schlecht" xfId="152"/>
    <cellStyle name="Standard 2" xfId="153"/>
    <cellStyle name="Standard%" xfId="154"/>
    <cellStyle name="Stil 1" xfId="155"/>
    <cellStyle name="StiloMK-" xfId="156"/>
    <cellStyle name="StiloMK+" xfId="157"/>
    <cellStyle name="Subtotal" xfId="158"/>
    <cellStyle name="Summe" xfId="159"/>
    <cellStyle name="Summe [+line]" xfId="160"/>
    <cellStyle name="Summe [000]" xfId="161"/>
    <cellStyle name="Summe_Abschreibung" xfId="162"/>
    <cellStyle name="Title" xfId="163"/>
    <cellStyle name="Überschrift" xfId="164"/>
    <cellStyle name="Überschrift 1" xfId="165"/>
    <cellStyle name="Überschrift 2" xfId="166"/>
    <cellStyle name="Überschrift 3" xfId="167"/>
    <cellStyle name="Überschrift 4" xfId="168"/>
    <cellStyle name="Uhrzeit" xfId="169"/>
    <cellStyle name="Unit" xfId="170"/>
    <cellStyle name="Valuta (0)_spies97" xfId="171"/>
    <cellStyle name="Verknüpfte Zelle" xfId="172"/>
    <cellStyle name="VIH" xfId="173"/>
    <cellStyle name="Währung(0)" xfId="174"/>
    <cellStyle name="Warnender Text" xfId="175"/>
    <cellStyle name="Warning Text" xfId="176"/>
    <cellStyle name="Zelle überprüfen" xfId="177"/>
  </cellStyles>
  <dxfs count="368">
    <dxf>
      <font>
        <color rgb="FFFF0000"/>
      </font>
    </dxf>
    <dxf>
      <font>
        <color rgb="FFFF0000"/>
      </font>
    </dxf>
    <dxf>
      <border>
        <right style="thin">
          <color indexed="64"/>
        </right>
        <top style="thin">
          <color indexed="64"/>
        </top>
      </border>
    </dxf>
    <dxf>
      <alignment wrapText="1" readingOrder="0"/>
    </dxf>
    <dxf>
      <fill>
        <patternFill patternType="solid">
          <bgColor indexed="22"/>
        </patternFill>
      </fill>
    </dxf>
    <dxf>
      <fill>
        <patternFill patternType="solid">
          <bgColor indexed="2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alignment wrapText="1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</border>
    </dxf>
    <dxf>
      <font>
        <sz val="9"/>
      </font>
    </dxf>
    <dxf>
      <alignment wrapText="1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</border>
    </dxf>
    <dxf>
      <alignment wrapText="1" readingOrder="0"/>
    </dxf>
    <dxf>
      <fill>
        <patternFill patternType="solid">
          <bgColor indexed="22"/>
        </patternFill>
      </fill>
    </dxf>
    <dxf>
      <fill>
        <patternFill patternType="solid">
          <bgColor indexed="2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alignment wrapText="1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</border>
    </dxf>
    <dxf>
      <font>
        <sz val="9"/>
      </font>
    </dxf>
    <dxf>
      <alignment wrapText="1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</border>
    </dxf>
    <dxf>
      <alignment wrapText="1" readingOrder="0"/>
    </dxf>
    <dxf>
      <fill>
        <patternFill patternType="solid">
          <bgColor indexed="22"/>
        </patternFill>
      </fill>
    </dxf>
    <dxf>
      <fill>
        <patternFill patternType="solid">
          <bgColor indexed="2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</border>
    </dxf>
    <dxf>
      <font>
        <sz val="9"/>
      </font>
    </dxf>
    <dxf>
      <alignment wrapText="1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wrapText="1" readingOrder="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7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2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38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5.xml"/><Relationship Id="rId37" Type="http://schemas.openxmlformats.org/officeDocument/2006/relationships/pivotCacheDefinition" Target="pivotCache/pivotCacheDefinition5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pivotCacheDefinition" Target="pivotCache/pivotCacheDefinition3.xml"/><Relationship Id="rId43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FTE&#180;s 2013'!D2"/><Relationship Id="rId3" Type="http://schemas.openxmlformats.org/officeDocument/2006/relationships/hyperlink" Target="#'FTE&#180;s 2013'!CA1"/><Relationship Id="rId7" Type="http://schemas.openxmlformats.org/officeDocument/2006/relationships/hyperlink" Target="#'FTE&#180;s 2013'!CM1"/><Relationship Id="rId2" Type="http://schemas.openxmlformats.org/officeDocument/2006/relationships/hyperlink" Target="#'FTE&#180;s 2013'!BW1"/><Relationship Id="rId1" Type="http://schemas.openxmlformats.org/officeDocument/2006/relationships/hyperlink" Target="#'FTE&#180;s 2013'!BS1"/><Relationship Id="rId6" Type="http://schemas.openxmlformats.org/officeDocument/2006/relationships/hyperlink" Target="#'FTE&#180;s 2013'!CQ1"/><Relationship Id="rId5" Type="http://schemas.openxmlformats.org/officeDocument/2006/relationships/hyperlink" Target="#'FTE&#180;s 2013'!CI1"/><Relationship Id="rId4" Type="http://schemas.openxmlformats.org/officeDocument/2006/relationships/hyperlink" Target="#'FTE&#180;s 2013'!CE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98426</xdr:colOff>
      <xdr:row>14</xdr:row>
      <xdr:rowOff>79376</xdr:rowOff>
    </xdr:from>
    <xdr:to>
      <xdr:col>1</xdr:col>
      <xdr:colOff>1371600</xdr:colOff>
      <xdr:row>15</xdr:row>
      <xdr:rowOff>173568</xdr:rowOff>
    </xdr:to>
    <xdr:sp macro="" textlink="">
      <xdr:nvSpPr>
        <xdr:cNvPr id="2" name="1 Rectángulo redondeado">
          <a:hlinkClick xmlns:r="http://schemas.openxmlformats.org/officeDocument/2006/relationships" r:id="rId1"/>
        </xdr:cNvPr>
        <xdr:cNvSpPr/>
      </xdr:nvSpPr>
      <xdr:spPr>
        <a:xfrm>
          <a:off x="222251" y="3108326"/>
          <a:ext cx="1273174" cy="284692"/>
        </a:xfrm>
        <a:prstGeom prst="roundRect">
          <a:avLst/>
        </a:prstGeom>
        <a:solidFill>
          <a:schemeClr val="bg1">
            <a:lumMod val="50000"/>
          </a:schemeClr>
        </a:solidFill>
        <a:ln>
          <a:solidFill>
            <a:srgbClr val="000099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s-ES" sz="900" b="1">
              <a:solidFill>
                <a:srgbClr val="000099"/>
              </a:solidFill>
              <a:latin typeface="Arial" pitchFamily="34" charset="0"/>
              <a:cs typeface="Arial" pitchFamily="34" charset="0"/>
            </a:rPr>
            <a:t>POOL   PANAMA</a:t>
          </a:r>
        </a:p>
        <a:p>
          <a:pPr algn="ctr"/>
          <a:endParaRPr lang="es-ES" sz="1100" b="1">
            <a:solidFill>
              <a:srgbClr val="000099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2</xdr:col>
      <xdr:colOff>22219</xdr:colOff>
      <xdr:row>14</xdr:row>
      <xdr:rowOff>77264</xdr:rowOff>
    </xdr:from>
    <xdr:to>
      <xdr:col>2</xdr:col>
      <xdr:colOff>1285874</xdr:colOff>
      <xdr:row>15</xdr:row>
      <xdr:rowOff>161931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1803394" y="3106214"/>
          <a:ext cx="1263655" cy="275167"/>
        </a:xfrm>
        <a:prstGeom prst="roundRect">
          <a:avLst/>
        </a:prstGeom>
        <a:solidFill>
          <a:schemeClr val="bg1">
            <a:lumMod val="50000"/>
          </a:schemeClr>
        </a:solidFill>
        <a:ln>
          <a:solidFill>
            <a:srgbClr val="000099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s-ES" sz="900" b="1">
              <a:solidFill>
                <a:srgbClr val="000099"/>
              </a:solidFill>
              <a:latin typeface="Arial" pitchFamily="34" charset="0"/>
              <a:cs typeface="Arial" pitchFamily="34" charset="0"/>
            </a:rPr>
            <a:t>POOL   OESTE</a:t>
          </a:r>
        </a:p>
        <a:p>
          <a:pPr algn="l"/>
          <a:endParaRPr lang="es-ES" sz="1100" b="1">
            <a:solidFill>
              <a:srgbClr val="000099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1</xdr:col>
      <xdr:colOff>1655227</xdr:colOff>
      <xdr:row>16</xdr:row>
      <xdr:rowOff>117480</xdr:rowOff>
    </xdr:from>
    <xdr:to>
      <xdr:col>2</xdr:col>
      <xdr:colOff>1285874</xdr:colOff>
      <xdr:row>18</xdr:row>
      <xdr:rowOff>2122</xdr:rowOff>
    </xdr:to>
    <xdr:sp macro="" textlink="">
      <xdr:nvSpPr>
        <xdr:cNvPr id="4" name="3 Rectángulo redondeado">
          <a:hlinkClick xmlns:r="http://schemas.openxmlformats.org/officeDocument/2006/relationships" r:id="rId3"/>
        </xdr:cNvPr>
        <xdr:cNvSpPr/>
      </xdr:nvSpPr>
      <xdr:spPr>
        <a:xfrm>
          <a:off x="1779052" y="3536955"/>
          <a:ext cx="1287997" cy="275167"/>
        </a:xfrm>
        <a:prstGeom prst="roundRect">
          <a:avLst/>
        </a:prstGeom>
        <a:solidFill>
          <a:schemeClr val="bg1">
            <a:lumMod val="50000"/>
          </a:schemeClr>
        </a:solidFill>
        <a:ln>
          <a:solidFill>
            <a:srgbClr val="000099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s-ES" sz="900" b="1">
              <a:solidFill>
                <a:srgbClr val="000099"/>
              </a:solidFill>
              <a:latin typeface="Arial" pitchFamily="34" charset="0"/>
              <a:cs typeface="Arial" pitchFamily="34" charset="0"/>
            </a:rPr>
            <a:t>POOL   COLÓN</a:t>
          </a:r>
        </a:p>
        <a:p>
          <a:pPr algn="ctr"/>
          <a:endParaRPr lang="es-ES" sz="1100" b="1">
            <a:solidFill>
              <a:srgbClr val="000099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1</xdr:col>
      <xdr:colOff>97360</xdr:colOff>
      <xdr:row>16</xdr:row>
      <xdr:rowOff>107957</xdr:rowOff>
    </xdr:from>
    <xdr:to>
      <xdr:col>1</xdr:col>
      <xdr:colOff>1371599</xdr:colOff>
      <xdr:row>18</xdr:row>
      <xdr:rowOff>2124</xdr:rowOff>
    </xdr:to>
    <xdr:sp macro="" textlink="">
      <xdr:nvSpPr>
        <xdr:cNvPr id="5" name="4 Rectángulo redondeado">
          <a:hlinkClick xmlns:r="http://schemas.openxmlformats.org/officeDocument/2006/relationships" r:id="rId4"/>
        </xdr:cNvPr>
        <xdr:cNvSpPr/>
      </xdr:nvSpPr>
      <xdr:spPr>
        <a:xfrm>
          <a:off x="221185" y="3527432"/>
          <a:ext cx="1274239" cy="284692"/>
        </a:xfrm>
        <a:prstGeom prst="roundRect">
          <a:avLst/>
        </a:prstGeom>
        <a:solidFill>
          <a:schemeClr val="bg1">
            <a:lumMod val="50000"/>
          </a:schemeClr>
        </a:solidFill>
        <a:ln>
          <a:solidFill>
            <a:srgbClr val="000099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s-ES" sz="900" b="1">
              <a:solidFill>
                <a:srgbClr val="000099"/>
              </a:solidFill>
              <a:latin typeface="Arial" pitchFamily="34" charset="0"/>
              <a:cs typeface="Arial" pitchFamily="34" charset="0"/>
            </a:rPr>
            <a:t>POOL   CHIRIQUI</a:t>
          </a:r>
        </a:p>
        <a:p>
          <a:pPr algn="l"/>
          <a:endParaRPr lang="es-ES" sz="1100" b="1">
            <a:solidFill>
              <a:srgbClr val="000099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1</xdr:col>
      <xdr:colOff>91010</xdr:colOff>
      <xdr:row>18</xdr:row>
      <xdr:rowOff>128064</xdr:rowOff>
    </xdr:from>
    <xdr:to>
      <xdr:col>1</xdr:col>
      <xdr:colOff>1371600</xdr:colOff>
      <xdr:row>20</xdr:row>
      <xdr:rowOff>22231</xdr:rowOff>
    </xdr:to>
    <xdr:sp macro="" textlink="">
      <xdr:nvSpPr>
        <xdr:cNvPr id="6" name="5 Rectángulo redondeado">
          <a:hlinkClick xmlns:r="http://schemas.openxmlformats.org/officeDocument/2006/relationships" r:id="rId5"/>
        </xdr:cNvPr>
        <xdr:cNvSpPr/>
      </xdr:nvSpPr>
      <xdr:spPr>
        <a:xfrm>
          <a:off x="214835" y="3938064"/>
          <a:ext cx="1280590" cy="275167"/>
        </a:xfrm>
        <a:prstGeom prst="roundRect">
          <a:avLst/>
        </a:prstGeom>
        <a:solidFill>
          <a:schemeClr val="bg1">
            <a:lumMod val="50000"/>
          </a:schemeClr>
        </a:solidFill>
        <a:ln>
          <a:solidFill>
            <a:srgbClr val="000099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s-ES" sz="900" b="1">
              <a:solidFill>
                <a:srgbClr val="000099"/>
              </a:solidFill>
              <a:latin typeface="Arial" pitchFamily="34" charset="0"/>
              <a:cs typeface="Arial" pitchFamily="34" charset="0"/>
            </a:rPr>
            <a:t>POOL   SANTIAGO</a:t>
          </a:r>
        </a:p>
        <a:p>
          <a:pPr algn="ctr"/>
          <a:endParaRPr lang="es-ES" sz="1100" b="1">
            <a:solidFill>
              <a:srgbClr val="000099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1</xdr:col>
      <xdr:colOff>908049</xdr:colOff>
      <xdr:row>20</xdr:row>
      <xdr:rowOff>178864</xdr:rowOff>
    </xdr:from>
    <xdr:to>
      <xdr:col>2</xdr:col>
      <xdr:colOff>533400</xdr:colOff>
      <xdr:row>22</xdr:row>
      <xdr:rowOff>63506</xdr:rowOff>
    </xdr:to>
    <xdr:sp macro="" textlink="">
      <xdr:nvSpPr>
        <xdr:cNvPr id="7" name="6 Rectángulo redondeado">
          <a:hlinkClick xmlns:r="http://schemas.openxmlformats.org/officeDocument/2006/relationships" r:id="rId6"/>
        </xdr:cNvPr>
        <xdr:cNvSpPr/>
      </xdr:nvSpPr>
      <xdr:spPr>
        <a:xfrm>
          <a:off x="1031874" y="4369864"/>
          <a:ext cx="1282701" cy="275167"/>
        </a:xfrm>
        <a:prstGeom prst="roundRect">
          <a:avLst/>
        </a:prstGeom>
        <a:solidFill>
          <a:schemeClr val="bg1">
            <a:lumMod val="50000"/>
          </a:schemeClr>
        </a:solidFill>
        <a:ln>
          <a:solidFill>
            <a:srgbClr val="000099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s-ES" sz="900" b="1">
              <a:solidFill>
                <a:srgbClr val="000099"/>
              </a:solidFill>
              <a:latin typeface="Arial" pitchFamily="34" charset="0"/>
              <a:cs typeface="Arial" pitchFamily="34" charset="0"/>
            </a:rPr>
            <a:t>POOL   AZUERO</a:t>
          </a:r>
        </a:p>
      </xdr:txBody>
    </xdr:sp>
    <xdr:clientData/>
  </xdr:twoCellAnchor>
  <xdr:twoCellAnchor>
    <xdr:from>
      <xdr:col>1</xdr:col>
      <xdr:colOff>1637235</xdr:colOff>
      <xdr:row>18</xdr:row>
      <xdr:rowOff>146056</xdr:rowOff>
    </xdr:from>
    <xdr:to>
      <xdr:col>2</xdr:col>
      <xdr:colOff>1276350</xdr:colOff>
      <xdr:row>20</xdr:row>
      <xdr:rowOff>40223</xdr:rowOff>
    </xdr:to>
    <xdr:sp macro="" textlink="">
      <xdr:nvSpPr>
        <xdr:cNvPr id="8" name="7 Rectángulo redondeado">
          <a:hlinkClick xmlns:r="http://schemas.openxmlformats.org/officeDocument/2006/relationships" r:id="rId7"/>
        </xdr:cNvPr>
        <xdr:cNvSpPr/>
      </xdr:nvSpPr>
      <xdr:spPr>
        <a:xfrm>
          <a:off x="1761060" y="3956056"/>
          <a:ext cx="1296465" cy="275167"/>
        </a:xfrm>
        <a:prstGeom prst="roundRect">
          <a:avLst/>
        </a:prstGeom>
        <a:solidFill>
          <a:schemeClr val="bg1">
            <a:lumMod val="50000"/>
          </a:schemeClr>
        </a:solidFill>
        <a:ln>
          <a:solidFill>
            <a:srgbClr val="000099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s-ES" sz="900" b="1">
              <a:solidFill>
                <a:srgbClr val="000099"/>
              </a:solidFill>
              <a:latin typeface="Arial" pitchFamily="34" charset="0"/>
              <a:cs typeface="Arial" pitchFamily="34" charset="0"/>
            </a:rPr>
            <a:t>POOL   COCLE</a:t>
          </a:r>
          <a:endParaRPr lang="es-ES" sz="1100" b="1">
            <a:solidFill>
              <a:srgbClr val="000099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1</xdr:col>
      <xdr:colOff>1333496</xdr:colOff>
      <xdr:row>12</xdr:row>
      <xdr:rowOff>95250</xdr:rowOff>
    </xdr:from>
    <xdr:to>
      <xdr:col>2</xdr:col>
      <xdr:colOff>9523</xdr:colOff>
      <xdr:row>14</xdr:row>
      <xdr:rowOff>9523</xdr:rowOff>
    </xdr:to>
    <xdr:sp macro="" textlink="">
      <xdr:nvSpPr>
        <xdr:cNvPr id="9" name="8 Flecha derecha">
          <a:hlinkClick xmlns:r="http://schemas.openxmlformats.org/officeDocument/2006/relationships" r:id="rId8"/>
        </xdr:cNvPr>
        <xdr:cNvSpPr/>
      </xdr:nvSpPr>
      <xdr:spPr>
        <a:xfrm rot="10800000">
          <a:off x="1457321" y="2733675"/>
          <a:ext cx="333377" cy="304798"/>
        </a:xfrm>
        <a:prstGeom prst="rightArrow">
          <a:avLst/>
        </a:prstGeom>
        <a:solidFill>
          <a:schemeClr val="bg1">
            <a:lumMod val="50000"/>
          </a:schemeClr>
        </a:solidFill>
        <a:ln>
          <a:solidFill>
            <a:srgbClr val="000099"/>
          </a:solidFill>
        </a:ln>
        <a:scene3d>
          <a:camera prst="orthographicFront"/>
          <a:lightRig rig="soft" dir="t"/>
        </a:scene3d>
        <a:sp3d>
          <a:bevelT w="101600" h="95250"/>
          <a:bevelB w="127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PA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cion%20Financiera/Reportes%20Financieros/Data/Base%20ATM/Simon%20-%20Sucursales%20DATA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gdcsrvarch0\base%20de%20datos%20de%20rrhh%20sucursales\Requerimiento%20Personal%20de%20Sucursales\Requerimiento\Requerimiento%20Sucursales%20MARZO%20%20'13copia.xlsb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gdcsrvarch0\Documents%20and%20Settings\ixgonzalez\Desktop\Bolsas%20Nocturnas%20Resumen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gdcsrvarch0\base%20de%20datos%20de%20rrhh%20sucursales\base%20de%20datos%20de%20rrhh%20sucursales\Documents%20and%20Settings\ixgonzalez\Desktop\Bolsas%20Nocturnas%20Resume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gdcsrvarch0\base%20de%20datos%20de%20rrhh%20sucursales\Requerimiento%20Personal%20de%20Sucursales\Requerimiento\Traslados%201%20septiembre%20CA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ata_ATMxSuc"/>
    </sheetNames>
    <sheetDataSet>
      <sheetData sheetId="0">
        <row r="1">
          <cell r="A1" t="str">
            <v>ID</v>
          </cell>
          <cell r="B1" t="str">
            <v>Locations</v>
          </cell>
        </row>
        <row r="2">
          <cell r="A2">
            <v>796</v>
          </cell>
          <cell r="B2" t="str">
            <v>Sucursal Zona Libre</v>
          </cell>
        </row>
        <row r="3">
          <cell r="A3">
            <v>796</v>
          </cell>
          <cell r="B3" t="str">
            <v>Sucursal Zona Libre</v>
          </cell>
        </row>
        <row r="4">
          <cell r="A4">
            <v>796</v>
          </cell>
          <cell r="B4" t="str">
            <v>Sucursal Zona Libre</v>
          </cell>
        </row>
        <row r="5">
          <cell r="A5">
            <v>796</v>
          </cell>
          <cell r="B5" t="str">
            <v>Sucursal Zona Libre</v>
          </cell>
        </row>
        <row r="6">
          <cell r="A6">
            <v>713</v>
          </cell>
          <cell r="B6" t="str">
            <v>Sucursal Villa Lucre</v>
          </cell>
        </row>
        <row r="7">
          <cell r="A7">
            <v>713</v>
          </cell>
          <cell r="B7" t="str">
            <v>Sucursal Villa Lucre</v>
          </cell>
        </row>
        <row r="8">
          <cell r="A8">
            <v>713</v>
          </cell>
          <cell r="B8" t="str">
            <v>Sucursal Villa Lucre</v>
          </cell>
        </row>
        <row r="9">
          <cell r="A9">
            <v>713</v>
          </cell>
          <cell r="B9" t="str">
            <v>Sucursal Villa Lucre</v>
          </cell>
        </row>
        <row r="10">
          <cell r="A10">
            <v>9379</v>
          </cell>
          <cell r="B10" t="str">
            <v>Sucursal Via Simon Bolivar - Auto Pared</v>
          </cell>
        </row>
        <row r="11">
          <cell r="A11">
            <v>9379</v>
          </cell>
          <cell r="B11" t="str">
            <v>Sucursal Via Simon Bolivar - Auto Pared</v>
          </cell>
        </row>
        <row r="12">
          <cell r="A12">
            <v>9379</v>
          </cell>
          <cell r="B12" t="str">
            <v>Sucursal Via Simon Bolivar - Auto Pared</v>
          </cell>
        </row>
        <row r="13">
          <cell r="A13">
            <v>9379</v>
          </cell>
          <cell r="B13" t="str">
            <v>Sucursal Via Simon Bolivar - Auto Pared</v>
          </cell>
        </row>
        <row r="14">
          <cell r="A14">
            <v>9380</v>
          </cell>
          <cell r="B14" t="str">
            <v>Sucursal Via Simon Bolivar</v>
          </cell>
        </row>
        <row r="15">
          <cell r="A15">
            <v>9380</v>
          </cell>
          <cell r="B15" t="str">
            <v>Sucursal Via Simon Bolivar</v>
          </cell>
        </row>
        <row r="16">
          <cell r="A16">
            <v>9380</v>
          </cell>
          <cell r="B16" t="str">
            <v>Sucursal Via Simon Bolivar</v>
          </cell>
        </row>
        <row r="17">
          <cell r="A17">
            <v>9380</v>
          </cell>
          <cell r="B17" t="str">
            <v>Sucursal Via Simon Bolivar</v>
          </cell>
        </row>
        <row r="18">
          <cell r="A18">
            <v>732</v>
          </cell>
          <cell r="B18" t="str">
            <v>Sucursal Via Porras Autobanco</v>
          </cell>
        </row>
        <row r="19">
          <cell r="A19">
            <v>732</v>
          </cell>
          <cell r="B19" t="str">
            <v>Sucursal Via Porras Autobanco</v>
          </cell>
        </row>
        <row r="20">
          <cell r="A20">
            <v>732</v>
          </cell>
          <cell r="B20" t="str">
            <v>Sucursal Via Porras Autobanco</v>
          </cell>
        </row>
        <row r="21">
          <cell r="A21">
            <v>732</v>
          </cell>
          <cell r="B21" t="str">
            <v>Sucursal Via Porras Autobanco</v>
          </cell>
        </row>
        <row r="22">
          <cell r="A22">
            <v>705</v>
          </cell>
          <cell r="B22" t="str">
            <v>Sucursal Vía Porras</v>
          </cell>
        </row>
        <row r="23">
          <cell r="A23">
            <v>705</v>
          </cell>
          <cell r="B23" t="str">
            <v>Sucursal Vía Porras</v>
          </cell>
        </row>
        <row r="24">
          <cell r="A24">
            <v>705</v>
          </cell>
          <cell r="B24" t="str">
            <v>Sucursal Vía Porras</v>
          </cell>
        </row>
        <row r="25">
          <cell r="A25">
            <v>705</v>
          </cell>
          <cell r="B25" t="str">
            <v>Sucursal Vía Porras</v>
          </cell>
        </row>
        <row r="26">
          <cell r="A26">
            <v>747</v>
          </cell>
          <cell r="B26" t="str">
            <v xml:space="preserve">Sucursal Via España </v>
          </cell>
        </row>
        <row r="27">
          <cell r="A27">
            <v>747</v>
          </cell>
          <cell r="B27" t="str">
            <v xml:space="preserve">Sucursal Via España </v>
          </cell>
        </row>
        <row r="28">
          <cell r="A28">
            <v>747</v>
          </cell>
          <cell r="B28" t="str">
            <v xml:space="preserve">Sucursal Via España </v>
          </cell>
        </row>
        <row r="29">
          <cell r="A29">
            <v>747</v>
          </cell>
          <cell r="B29" t="str">
            <v xml:space="preserve">Sucursal Via España </v>
          </cell>
        </row>
        <row r="30">
          <cell r="A30">
            <v>709</v>
          </cell>
          <cell r="B30" t="str">
            <v>Sucursal Vía Argentina (IFD-6649-5031)</v>
          </cell>
        </row>
        <row r="31">
          <cell r="A31">
            <v>709</v>
          </cell>
          <cell r="B31" t="str">
            <v>Sucursal Vía Argentina (IFD-6649-5031)</v>
          </cell>
        </row>
        <row r="32">
          <cell r="A32">
            <v>709</v>
          </cell>
          <cell r="B32" t="str">
            <v>Sucursal Vía Argentina (IFD-6649-5031)</v>
          </cell>
        </row>
        <row r="33">
          <cell r="A33">
            <v>709</v>
          </cell>
          <cell r="B33" t="str">
            <v>Sucursal Vía Argentina (IFD-6649-5031)</v>
          </cell>
        </row>
        <row r="34">
          <cell r="A34">
            <v>737</v>
          </cell>
          <cell r="B34" t="str">
            <v>Sucursal Transístmica</v>
          </cell>
        </row>
        <row r="35">
          <cell r="A35">
            <v>737</v>
          </cell>
          <cell r="B35" t="str">
            <v>Sucursal Transístmica</v>
          </cell>
        </row>
        <row r="36">
          <cell r="A36">
            <v>737</v>
          </cell>
          <cell r="B36" t="str">
            <v>Sucursal Transístmica</v>
          </cell>
        </row>
        <row r="37">
          <cell r="A37">
            <v>737</v>
          </cell>
          <cell r="B37" t="str">
            <v>Sucursal Transístmica</v>
          </cell>
        </row>
        <row r="38">
          <cell r="A38">
            <v>9340</v>
          </cell>
          <cell r="B38" t="str">
            <v>Sucursal Torre Plaza BG</v>
          </cell>
        </row>
        <row r="39">
          <cell r="A39">
            <v>9340</v>
          </cell>
          <cell r="B39" t="str">
            <v>Sucursal Torre Plaza BG</v>
          </cell>
        </row>
        <row r="40">
          <cell r="A40">
            <v>9340</v>
          </cell>
          <cell r="B40" t="str">
            <v>Sucursal Torre Plaza BG</v>
          </cell>
        </row>
        <row r="41">
          <cell r="A41">
            <v>9340</v>
          </cell>
          <cell r="B41" t="str">
            <v>Sucursal Torre Plaza BG</v>
          </cell>
        </row>
        <row r="42">
          <cell r="A42">
            <v>9385</v>
          </cell>
          <cell r="B42" t="str">
            <v>Sucursal Terminal Transporte Albrook - Área Sur</v>
          </cell>
        </row>
        <row r="43">
          <cell r="A43">
            <v>9385</v>
          </cell>
          <cell r="B43" t="str">
            <v>Sucursal Terminal Transporte Albrook - Área Sur</v>
          </cell>
        </row>
        <row r="44">
          <cell r="A44">
            <v>9385</v>
          </cell>
          <cell r="B44" t="str">
            <v>Sucursal Terminal Transporte Albrook - Área Sur</v>
          </cell>
        </row>
        <row r="45">
          <cell r="A45">
            <v>9385</v>
          </cell>
          <cell r="B45" t="str">
            <v>Sucursal Terminal Transporte Albrook - Área Sur</v>
          </cell>
        </row>
        <row r="46">
          <cell r="A46">
            <v>760</v>
          </cell>
          <cell r="B46" t="str">
            <v xml:space="preserve">Sucursal Santiago </v>
          </cell>
        </row>
        <row r="47">
          <cell r="A47">
            <v>760</v>
          </cell>
          <cell r="B47" t="str">
            <v xml:space="preserve">Sucursal Santiago </v>
          </cell>
        </row>
        <row r="48">
          <cell r="A48">
            <v>760</v>
          </cell>
          <cell r="B48" t="str">
            <v xml:space="preserve">Sucursal Santiago </v>
          </cell>
        </row>
        <row r="49">
          <cell r="A49">
            <v>760</v>
          </cell>
          <cell r="B49" t="str">
            <v xml:space="preserve">Sucursal Santiago </v>
          </cell>
        </row>
        <row r="50">
          <cell r="A50">
            <v>9350</v>
          </cell>
          <cell r="B50" t="str">
            <v>Sucursal San Sebastian - LOBBY</v>
          </cell>
        </row>
        <row r="51">
          <cell r="A51">
            <v>9350</v>
          </cell>
          <cell r="B51" t="str">
            <v>Sucursal San Sebastian - LOBBY</v>
          </cell>
        </row>
        <row r="52">
          <cell r="A52">
            <v>9350</v>
          </cell>
          <cell r="B52" t="str">
            <v>Sucursal San Sebastian - LOBBY</v>
          </cell>
        </row>
        <row r="53">
          <cell r="A53">
            <v>9350</v>
          </cell>
          <cell r="B53" t="str">
            <v>Sucursal San Sebastian - LOBBY</v>
          </cell>
        </row>
        <row r="54">
          <cell r="A54">
            <v>9344</v>
          </cell>
          <cell r="B54" t="str">
            <v>Sucursal San Francisco</v>
          </cell>
        </row>
        <row r="55">
          <cell r="A55">
            <v>9344</v>
          </cell>
          <cell r="B55" t="str">
            <v>Sucursal San Francisco</v>
          </cell>
        </row>
        <row r="56">
          <cell r="A56">
            <v>9344</v>
          </cell>
          <cell r="B56" t="str">
            <v>Sucursal San Francisco</v>
          </cell>
        </row>
        <row r="57">
          <cell r="A57">
            <v>9344</v>
          </cell>
          <cell r="B57" t="str">
            <v>Sucursal San Francisco</v>
          </cell>
        </row>
        <row r="58">
          <cell r="A58">
            <v>9420</v>
          </cell>
          <cell r="B58" t="str">
            <v>Sucursal Sabanitas</v>
          </cell>
        </row>
        <row r="59">
          <cell r="A59">
            <v>9420</v>
          </cell>
          <cell r="B59" t="str">
            <v>Sucursal Sabanitas</v>
          </cell>
        </row>
        <row r="60">
          <cell r="A60">
            <v>9420</v>
          </cell>
          <cell r="B60" t="str">
            <v>Sucursal Sabanitas</v>
          </cell>
        </row>
        <row r="61">
          <cell r="A61">
            <v>9420</v>
          </cell>
          <cell r="B61" t="str">
            <v>Sucursal Sabanitas</v>
          </cell>
        </row>
        <row r="62">
          <cell r="A62">
            <v>795</v>
          </cell>
          <cell r="B62" t="str">
            <v>Sucursal Rio Abajo</v>
          </cell>
        </row>
        <row r="63">
          <cell r="A63">
            <v>795</v>
          </cell>
          <cell r="B63" t="str">
            <v>Sucursal Rio Abajo</v>
          </cell>
        </row>
        <row r="64">
          <cell r="A64">
            <v>795</v>
          </cell>
          <cell r="B64" t="str">
            <v>Sucursal Rio Abajo</v>
          </cell>
        </row>
        <row r="65">
          <cell r="A65">
            <v>795</v>
          </cell>
          <cell r="B65" t="str">
            <v>Sucursal Rio Abajo</v>
          </cell>
        </row>
        <row r="66">
          <cell r="A66">
            <v>9315</v>
          </cell>
          <cell r="B66" t="str">
            <v>Sucursal Punta Pacífica</v>
          </cell>
        </row>
        <row r="67">
          <cell r="A67">
            <v>9315</v>
          </cell>
          <cell r="B67" t="str">
            <v>Sucursal Punta Pacífica</v>
          </cell>
        </row>
        <row r="68">
          <cell r="A68">
            <v>9315</v>
          </cell>
          <cell r="B68" t="str">
            <v>Sucursal Punta Pacífica</v>
          </cell>
        </row>
        <row r="69">
          <cell r="A69">
            <v>9315</v>
          </cell>
          <cell r="B69" t="str">
            <v>Sucursal Punta Pacífica</v>
          </cell>
        </row>
        <row r="70">
          <cell r="A70">
            <v>9348</v>
          </cell>
          <cell r="B70" t="str">
            <v>Sucursal Puente Centenario - Lobby</v>
          </cell>
        </row>
        <row r="71">
          <cell r="A71">
            <v>9348</v>
          </cell>
          <cell r="B71" t="str">
            <v>Sucursal Puente Centenario - Lobby</v>
          </cell>
        </row>
        <row r="72">
          <cell r="A72">
            <v>9348</v>
          </cell>
          <cell r="B72" t="str">
            <v>Sucursal Puente Centenario - Lobby</v>
          </cell>
        </row>
        <row r="73">
          <cell r="A73">
            <v>9348</v>
          </cell>
          <cell r="B73" t="str">
            <v>Sucursal Puente Centenario - Lobby</v>
          </cell>
        </row>
        <row r="74">
          <cell r="A74">
            <v>9361</v>
          </cell>
          <cell r="B74" t="str">
            <v>Sucursal Puente Centenario - Auto</v>
          </cell>
        </row>
        <row r="75">
          <cell r="A75">
            <v>9361</v>
          </cell>
          <cell r="B75" t="str">
            <v>Sucursal Puente Centenario - Auto</v>
          </cell>
        </row>
        <row r="76">
          <cell r="A76">
            <v>9361</v>
          </cell>
          <cell r="B76" t="str">
            <v>Sucursal Puente Centenario - Auto</v>
          </cell>
        </row>
        <row r="77">
          <cell r="A77">
            <v>9361</v>
          </cell>
          <cell r="B77" t="str">
            <v>Sucursal Puente Centenario - Auto</v>
          </cell>
        </row>
        <row r="78">
          <cell r="A78">
            <v>9334</v>
          </cell>
          <cell r="B78" t="str">
            <v>Sucursal Plaza Tocumen # 2</v>
          </cell>
        </row>
        <row r="79">
          <cell r="A79">
            <v>9334</v>
          </cell>
          <cell r="B79" t="str">
            <v>Sucursal Plaza Tocumen # 2</v>
          </cell>
        </row>
        <row r="80">
          <cell r="A80">
            <v>9334</v>
          </cell>
          <cell r="B80" t="str">
            <v>Sucursal Plaza Tocumen # 2</v>
          </cell>
        </row>
        <row r="81">
          <cell r="A81">
            <v>9334</v>
          </cell>
          <cell r="B81" t="str">
            <v>Sucursal Plaza Tocumen # 2</v>
          </cell>
        </row>
        <row r="82">
          <cell r="A82">
            <v>761</v>
          </cell>
          <cell r="B82" t="str">
            <v>Sucursal Plaza Tocumen</v>
          </cell>
        </row>
        <row r="83">
          <cell r="A83">
            <v>761</v>
          </cell>
          <cell r="B83" t="str">
            <v>Sucursal Plaza Tocumen</v>
          </cell>
        </row>
        <row r="84">
          <cell r="A84">
            <v>761</v>
          </cell>
          <cell r="B84" t="str">
            <v>Sucursal Plaza Tocumen</v>
          </cell>
        </row>
        <row r="85">
          <cell r="A85">
            <v>761</v>
          </cell>
          <cell r="B85" t="str">
            <v>Sucursal Plaza Tocumen</v>
          </cell>
        </row>
        <row r="86">
          <cell r="A86">
            <v>9390</v>
          </cell>
          <cell r="B86" t="str">
            <v>Sucursal Plaza Cordoba</v>
          </cell>
        </row>
        <row r="87">
          <cell r="A87">
            <v>9390</v>
          </cell>
          <cell r="B87" t="str">
            <v>Sucursal Plaza Cordoba</v>
          </cell>
        </row>
        <row r="88">
          <cell r="A88">
            <v>9390</v>
          </cell>
          <cell r="B88" t="str">
            <v>Sucursal Plaza Cordoba</v>
          </cell>
        </row>
        <row r="89">
          <cell r="A89">
            <v>9390</v>
          </cell>
          <cell r="B89" t="str">
            <v>Sucursal Plaza Cordoba</v>
          </cell>
        </row>
        <row r="90">
          <cell r="A90">
            <v>9383</v>
          </cell>
          <cell r="B90" t="str">
            <v>Sucursal Plaza Carolina</v>
          </cell>
        </row>
        <row r="91">
          <cell r="A91">
            <v>9383</v>
          </cell>
          <cell r="B91" t="str">
            <v>Sucursal Plaza Carolina</v>
          </cell>
        </row>
        <row r="92">
          <cell r="A92">
            <v>9383</v>
          </cell>
          <cell r="B92" t="str">
            <v>Sucursal Plaza Carolina</v>
          </cell>
        </row>
        <row r="93">
          <cell r="A93">
            <v>9383</v>
          </cell>
          <cell r="B93" t="str">
            <v>Sucursal Plaza Carolina</v>
          </cell>
        </row>
        <row r="94">
          <cell r="A94">
            <v>771</v>
          </cell>
          <cell r="B94" t="str">
            <v>Sucursal Penonomé</v>
          </cell>
        </row>
        <row r="95">
          <cell r="A95">
            <v>771</v>
          </cell>
          <cell r="B95" t="str">
            <v>Sucursal Penonomé</v>
          </cell>
        </row>
        <row r="96">
          <cell r="A96">
            <v>771</v>
          </cell>
          <cell r="B96" t="str">
            <v>Sucursal Penonomé</v>
          </cell>
        </row>
        <row r="97">
          <cell r="A97">
            <v>771</v>
          </cell>
          <cell r="B97" t="str">
            <v>Sucursal Penonomé</v>
          </cell>
        </row>
        <row r="98">
          <cell r="A98">
            <v>733</v>
          </cell>
          <cell r="B98" t="str">
            <v>Sucursal Parque Lefevre</v>
          </cell>
        </row>
        <row r="99">
          <cell r="A99">
            <v>733</v>
          </cell>
          <cell r="B99" t="str">
            <v>Sucursal Parque Lefevre</v>
          </cell>
        </row>
        <row r="100">
          <cell r="A100">
            <v>733</v>
          </cell>
          <cell r="B100" t="str">
            <v>Sucursal Parque Lefevre</v>
          </cell>
        </row>
        <row r="101">
          <cell r="A101">
            <v>733</v>
          </cell>
          <cell r="B101" t="str">
            <v>Sucursal Parque Lefevre</v>
          </cell>
        </row>
        <row r="102">
          <cell r="A102">
            <v>704</v>
          </cell>
          <cell r="B102" t="str">
            <v>Sucursal Paitilla</v>
          </cell>
        </row>
        <row r="103">
          <cell r="A103">
            <v>704</v>
          </cell>
          <cell r="B103" t="str">
            <v>Sucursal Paitilla</v>
          </cell>
        </row>
        <row r="104">
          <cell r="A104">
            <v>704</v>
          </cell>
          <cell r="B104" t="str">
            <v>Sucursal Paitilla</v>
          </cell>
        </row>
        <row r="105">
          <cell r="A105">
            <v>704</v>
          </cell>
          <cell r="B105" t="str">
            <v>Sucursal Paitilla</v>
          </cell>
        </row>
        <row r="106">
          <cell r="A106">
            <v>701</v>
          </cell>
          <cell r="B106" t="str">
            <v>Sucursal Obarrio</v>
          </cell>
        </row>
        <row r="107">
          <cell r="A107">
            <v>701</v>
          </cell>
          <cell r="B107" t="str">
            <v>Sucursal Obarrio</v>
          </cell>
        </row>
        <row r="108">
          <cell r="A108">
            <v>701</v>
          </cell>
          <cell r="B108" t="str">
            <v>Sucursal Obarrio</v>
          </cell>
        </row>
        <row r="109">
          <cell r="A109">
            <v>701</v>
          </cell>
          <cell r="B109" t="str">
            <v>Sucursal Obarrio</v>
          </cell>
        </row>
        <row r="110">
          <cell r="A110">
            <v>790</v>
          </cell>
          <cell r="B110" t="str">
            <v>Sucursal Multiplaza</v>
          </cell>
        </row>
        <row r="111">
          <cell r="A111">
            <v>790</v>
          </cell>
          <cell r="B111" t="str">
            <v>Sucursal Multiplaza</v>
          </cell>
        </row>
        <row r="112">
          <cell r="A112">
            <v>790</v>
          </cell>
          <cell r="B112" t="str">
            <v>Sucursal Multiplaza</v>
          </cell>
        </row>
        <row r="113">
          <cell r="A113">
            <v>790</v>
          </cell>
          <cell r="B113" t="str">
            <v>Sucursal Multiplaza</v>
          </cell>
        </row>
        <row r="114">
          <cell r="A114">
            <v>9482</v>
          </cell>
          <cell r="B114" t="str">
            <v>Sucursal MetroMall</v>
          </cell>
        </row>
        <row r="115">
          <cell r="A115">
            <v>9482</v>
          </cell>
          <cell r="B115" t="str">
            <v>Sucursal MetroMall</v>
          </cell>
        </row>
        <row r="116">
          <cell r="A116">
            <v>9482</v>
          </cell>
          <cell r="B116" t="str">
            <v>Sucursal MetroMall</v>
          </cell>
        </row>
        <row r="117">
          <cell r="A117">
            <v>9341</v>
          </cell>
          <cell r="B117" t="str">
            <v>Sucursal MARBELLA</v>
          </cell>
        </row>
        <row r="118">
          <cell r="A118">
            <v>9341</v>
          </cell>
          <cell r="B118" t="str">
            <v>Sucursal MARBELLA</v>
          </cell>
        </row>
        <row r="119">
          <cell r="A119">
            <v>9341</v>
          </cell>
          <cell r="B119" t="str">
            <v>Sucursal MARBELLA</v>
          </cell>
        </row>
        <row r="120">
          <cell r="A120">
            <v>9341</v>
          </cell>
          <cell r="B120" t="str">
            <v>Sucursal MARBELLA</v>
          </cell>
        </row>
        <row r="121">
          <cell r="A121">
            <v>721</v>
          </cell>
          <cell r="B121" t="str">
            <v xml:space="preserve">Sucursal Los Pueblos </v>
          </cell>
        </row>
        <row r="122">
          <cell r="A122">
            <v>721</v>
          </cell>
          <cell r="B122" t="str">
            <v xml:space="preserve">Sucursal Los Pueblos </v>
          </cell>
        </row>
        <row r="123">
          <cell r="A123">
            <v>721</v>
          </cell>
          <cell r="B123" t="str">
            <v xml:space="preserve">Sucursal Los Pueblos </v>
          </cell>
        </row>
        <row r="124">
          <cell r="A124">
            <v>721</v>
          </cell>
          <cell r="B124" t="str">
            <v xml:space="preserve">Sucursal Los Pueblos </v>
          </cell>
        </row>
        <row r="125">
          <cell r="A125">
            <v>710</v>
          </cell>
          <cell r="B125" t="str">
            <v>Sucursal Los Angeles</v>
          </cell>
        </row>
        <row r="126">
          <cell r="A126">
            <v>710</v>
          </cell>
          <cell r="B126" t="str">
            <v>Sucursal Los Angeles</v>
          </cell>
        </row>
        <row r="127">
          <cell r="A127">
            <v>710</v>
          </cell>
          <cell r="B127" t="str">
            <v>Sucursal Los Angeles</v>
          </cell>
        </row>
        <row r="128">
          <cell r="A128">
            <v>710</v>
          </cell>
          <cell r="B128" t="str">
            <v>Sucursal Los Angeles</v>
          </cell>
        </row>
        <row r="129">
          <cell r="A129">
            <v>9446</v>
          </cell>
          <cell r="B129" t="str">
            <v>Sucursal Los Andes # 2</v>
          </cell>
        </row>
        <row r="130">
          <cell r="A130">
            <v>9446</v>
          </cell>
          <cell r="B130" t="str">
            <v>Sucursal Los Andes # 2</v>
          </cell>
        </row>
        <row r="131">
          <cell r="A131">
            <v>9446</v>
          </cell>
          <cell r="B131" t="str">
            <v>Sucursal Los Andes # 2</v>
          </cell>
        </row>
        <row r="132">
          <cell r="A132">
            <v>9446</v>
          </cell>
          <cell r="B132" t="str">
            <v>Sucursal Los Andes # 2</v>
          </cell>
        </row>
        <row r="133">
          <cell r="A133">
            <v>717</v>
          </cell>
          <cell r="B133" t="str">
            <v>Sucursal Los Andes</v>
          </cell>
        </row>
        <row r="134">
          <cell r="A134">
            <v>717</v>
          </cell>
          <cell r="B134" t="str">
            <v>Sucursal Los Andes</v>
          </cell>
        </row>
        <row r="135">
          <cell r="A135">
            <v>717</v>
          </cell>
          <cell r="B135" t="str">
            <v>Sucursal Los Andes</v>
          </cell>
        </row>
        <row r="136">
          <cell r="A136">
            <v>717</v>
          </cell>
          <cell r="B136" t="str">
            <v>Sucursal Los Andes</v>
          </cell>
        </row>
        <row r="137">
          <cell r="A137">
            <v>744</v>
          </cell>
          <cell r="B137" t="str">
            <v xml:space="preserve">Sucursal Las Tablas </v>
          </cell>
        </row>
        <row r="138">
          <cell r="A138">
            <v>744</v>
          </cell>
          <cell r="B138" t="str">
            <v xml:space="preserve">Sucursal Las Tablas </v>
          </cell>
        </row>
        <row r="139">
          <cell r="A139">
            <v>744</v>
          </cell>
          <cell r="B139" t="str">
            <v xml:space="preserve">Sucursal Las Tablas </v>
          </cell>
        </row>
        <row r="140">
          <cell r="A140">
            <v>744</v>
          </cell>
          <cell r="B140" t="str">
            <v xml:space="preserve">Sucursal Las Tablas </v>
          </cell>
        </row>
        <row r="141">
          <cell r="A141">
            <v>708</v>
          </cell>
          <cell r="B141" t="str">
            <v>Sucursal La Chorrera</v>
          </cell>
        </row>
        <row r="142">
          <cell r="A142">
            <v>708</v>
          </cell>
          <cell r="B142" t="str">
            <v>Sucursal La Chorrera</v>
          </cell>
        </row>
        <row r="143">
          <cell r="A143">
            <v>708</v>
          </cell>
          <cell r="B143" t="str">
            <v>Sucursal La Chorrera</v>
          </cell>
        </row>
        <row r="144">
          <cell r="A144">
            <v>708</v>
          </cell>
          <cell r="B144" t="str">
            <v>Sucursal La Chorrera</v>
          </cell>
        </row>
        <row r="145">
          <cell r="A145">
            <v>9394</v>
          </cell>
          <cell r="B145" t="str">
            <v>Sucursal Justo Arosemena</v>
          </cell>
        </row>
        <row r="146">
          <cell r="A146">
            <v>9394</v>
          </cell>
          <cell r="B146" t="str">
            <v>Sucursal Justo Arosemena</v>
          </cell>
        </row>
        <row r="147">
          <cell r="A147">
            <v>9394</v>
          </cell>
          <cell r="B147" t="str">
            <v>Sucursal Justo Arosemena</v>
          </cell>
        </row>
        <row r="148">
          <cell r="A148">
            <v>9394</v>
          </cell>
          <cell r="B148" t="str">
            <v>Sucursal Justo Arosemena</v>
          </cell>
        </row>
        <row r="149">
          <cell r="A149">
            <v>702</v>
          </cell>
          <cell r="B149" t="str">
            <v>Sucursal Hato Pintado</v>
          </cell>
        </row>
        <row r="150">
          <cell r="A150">
            <v>702</v>
          </cell>
          <cell r="B150" t="str">
            <v>Sucursal Hato Pintado</v>
          </cell>
        </row>
        <row r="151">
          <cell r="A151">
            <v>702</v>
          </cell>
          <cell r="B151" t="str">
            <v>Sucursal Hato Pintado</v>
          </cell>
        </row>
        <row r="152">
          <cell r="A152">
            <v>702</v>
          </cell>
          <cell r="B152" t="str">
            <v>Sucursal Hato Pintado</v>
          </cell>
        </row>
        <row r="153">
          <cell r="A153">
            <v>706</v>
          </cell>
          <cell r="B153" t="str">
            <v>Sucursal El Ingenio</v>
          </cell>
        </row>
        <row r="154">
          <cell r="A154">
            <v>706</v>
          </cell>
          <cell r="B154" t="str">
            <v>Sucursal El Ingenio</v>
          </cell>
        </row>
        <row r="155">
          <cell r="A155">
            <v>706</v>
          </cell>
          <cell r="B155" t="str">
            <v>Sucursal El Ingenio</v>
          </cell>
        </row>
        <row r="156">
          <cell r="A156">
            <v>706</v>
          </cell>
          <cell r="B156" t="str">
            <v>Sucursal El Ingenio</v>
          </cell>
        </row>
        <row r="157">
          <cell r="A157">
            <v>719</v>
          </cell>
          <cell r="B157" t="str">
            <v>Sucursal el Dorado #3</v>
          </cell>
        </row>
        <row r="158">
          <cell r="A158">
            <v>719</v>
          </cell>
          <cell r="B158" t="str">
            <v>Sucursal el Dorado #3</v>
          </cell>
        </row>
        <row r="159">
          <cell r="A159">
            <v>719</v>
          </cell>
          <cell r="B159" t="str">
            <v>Sucursal el Dorado #3</v>
          </cell>
        </row>
        <row r="160">
          <cell r="A160">
            <v>719</v>
          </cell>
          <cell r="B160" t="str">
            <v>Sucursal el Dorado #3</v>
          </cell>
        </row>
        <row r="161">
          <cell r="A161">
            <v>703</v>
          </cell>
          <cell r="B161" t="str">
            <v>Sucursal El Dorado</v>
          </cell>
        </row>
        <row r="162">
          <cell r="A162">
            <v>703</v>
          </cell>
          <cell r="B162" t="str">
            <v>Sucursal El Dorado</v>
          </cell>
        </row>
        <row r="163">
          <cell r="A163">
            <v>703</v>
          </cell>
          <cell r="B163" t="str">
            <v>Sucursal El Dorado</v>
          </cell>
        </row>
        <row r="164">
          <cell r="A164">
            <v>703</v>
          </cell>
          <cell r="B164" t="str">
            <v>Sucursal El Dorado</v>
          </cell>
        </row>
        <row r="165">
          <cell r="A165">
            <v>9429</v>
          </cell>
          <cell r="B165" t="str">
            <v>Sucursal Dorado Boulevard - Lobby</v>
          </cell>
        </row>
        <row r="166">
          <cell r="A166">
            <v>9429</v>
          </cell>
          <cell r="B166" t="str">
            <v>Sucursal Dorado Boulevard - Lobby</v>
          </cell>
        </row>
        <row r="167">
          <cell r="A167">
            <v>9429</v>
          </cell>
          <cell r="B167" t="str">
            <v>Sucursal Dorado Boulevard - Lobby</v>
          </cell>
        </row>
        <row r="168">
          <cell r="A168">
            <v>9429</v>
          </cell>
          <cell r="B168" t="str">
            <v>Sucursal Dorado Boulevard - Lobby</v>
          </cell>
        </row>
        <row r="169">
          <cell r="A169">
            <v>9428</v>
          </cell>
          <cell r="B169" t="str">
            <v>Sucursal Dorado Boulevard - Auto</v>
          </cell>
        </row>
        <row r="170">
          <cell r="A170">
            <v>9428</v>
          </cell>
          <cell r="B170" t="str">
            <v>Sucursal Dorado Boulevard - Auto</v>
          </cell>
        </row>
        <row r="171">
          <cell r="A171">
            <v>9428</v>
          </cell>
          <cell r="B171" t="str">
            <v>Sucursal Dorado Boulevard - Auto</v>
          </cell>
        </row>
        <row r="172">
          <cell r="A172">
            <v>9428</v>
          </cell>
          <cell r="B172" t="str">
            <v>Sucursal Dorado Boulevard - Auto</v>
          </cell>
        </row>
        <row r="173">
          <cell r="A173">
            <v>735</v>
          </cell>
          <cell r="B173" t="str">
            <v>Sucursal David -  Auto</v>
          </cell>
        </row>
        <row r="174">
          <cell r="A174">
            <v>735</v>
          </cell>
          <cell r="B174" t="str">
            <v>Sucursal David -  Auto</v>
          </cell>
        </row>
        <row r="175">
          <cell r="A175">
            <v>735</v>
          </cell>
          <cell r="B175" t="str">
            <v>Sucursal David -  Auto</v>
          </cell>
        </row>
        <row r="176">
          <cell r="A176">
            <v>735</v>
          </cell>
          <cell r="B176" t="str">
            <v>Sucursal David -  Auto</v>
          </cell>
        </row>
        <row r="177">
          <cell r="A177">
            <v>739</v>
          </cell>
          <cell r="B177" t="str">
            <v>Sucursal David</v>
          </cell>
        </row>
        <row r="178">
          <cell r="A178">
            <v>739</v>
          </cell>
          <cell r="B178" t="str">
            <v>Sucursal David</v>
          </cell>
        </row>
        <row r="179">
          <cell r="A179">
            <v>739</v>
          </cell>
          <cell r="B179" t="str">
            <v>Sucursal David</v>
          </cell>
        </row>
        <row r="180">
          <cell r="A180">
            <v>739</v>
          </cell>
          <cell r="B180" t="str">
            <v>Sucursal David</v>
          </cell>
        </row>
        <row r="181">
          <cell r="A181">
            <v>767</v>
          </cell>
          <cell r="B181" t="str">
            <v>Sucursal Costa del Este - Lobby</v>
          </cell>
        </row>
        <row r="182">
          <cell r="A182">
            <v>767</v>
          </cell>
          <cell r="B182" t="str">
            <v>Sucursal Costa del Este - Lobby</v>
          </cell>
        </row>
        <row r="183">
          <cell r="A183">
            <v>767</v>
          </cell>
          <cell r="B183" t="str">
            <v>Sucursal Costa del Este - Lobby</v>
          </cell>
        </row>
        <row r="184">
          <cell r="A184">
            <v>767</v>
          </cell>
          <cell r="B184" t="str">
            <v>Sucursal Costa del Este - Lobby</v>
          </cell>
        </row>
        <row r="185">
          <cell r="A185">
            <v>766</v>
          </cell>
          <cell r="B185" t="str">
            <v xml:space="preserve">Sucursal Costa del Este - Auto   </v>
          </cell>
        </row>
        <row r="186">
          <cell r="A186">
            <v>766</v>
          </cell>
          <cell r="B186" t="str">
            <v xml:space="preserve">Sucursal Costa del Este - Auto   </v>
          </cell>
        </row>
        <row r="187">
          <cell r="A187">
            <v>766</v>
          </cell>
          <cell r="B187" t="str">
            <v xml:space="preserve">Sucursal Costa del Este - Auto   </v>
          </cell>
        </row>
        <row r="188">
          <cell r="A188">
            <v>766</v>
          </cell>
          <cell r="B188" t="str">
            <v xml:space="preserve">Sucursal Costa del Este - Auto   </v>
          </cell>
        </row>
        <row r="189">
          <cell r="A189">
            <v>9426</v>
          </cell>
          <cell r="B189" t="str">
            <v>Sucursal Coronado</v>
          </cell>
        </row>
        <row r="190">
          <cell r="A190">
            <v>9426</v>
          </cell>
          <cell r="B190" t="str">
            <v>Sucursal Coronado</v>
          </cell>
        </row>
        <row r="191">
          <cell r="A191">
            <v>9426</v>
          </cell>
          <cell r="B191" t="str">
            <v>Sucursal Coronado</v>
          </cell>
        </row>
        <row r="192">
          <cell r="A192">
            <v>9426</v>
          </cell>
          <cell r="B192" t="str">
            <v>Sucursal Coronado</v>
          </cell>
        </row>
        <row r="193">
          <cell r="A193">
            <v>9319</v>
          </cell>
          <cell r="B193" t="str">
            <v>Sucursal Concepción</v>
          </cell>
        </row>
        <row r="194">
          <cell r="A194">
            <v>9319</v>
          </cell>
          <cell r="B194" t="str">
            <v>Sucursal Concepción</v>
          </cell>
        </row>
        <row r="195">
          <cell r="A195">
            <v>9319</v>
          </cell>
          <cell r="B195" t="str">
            <v>Sucursal Concepción</v>
          </cell>
        </row>
        <row r="196">
          <cell r="A196">
            <v>9319</v>
          </cell>
          <cell r="B196" t="str">
            <v>Sucursal Concepción</v>
          </cell>
        </row>
        <row r="197">
          <cell r="A197">
            <v>720</v>
          </cell>
          <cell r="B197" t="str">
            <v>Sucursal Colón</v>
          </cell>
        </row>
        <row r="198">
          <cell r="A198">
            <v>720</v>
          </cell>
          <cell r="B198" t="str">
            <v>Sucursal Colón</v>
          </cell>
        </row>
        <row r="199">
          <cell r="A199">
            <v>720</v>
          </cell>
          <cell r="B199" t="str">
            <v>Sucursal Colón</v>
          </cell>
        </row>
        <row r="200">
          <cell r="A200">
            <v>720</v>
          </cell>
          <cell r="B200" t="str">
            <v>Sucursal Colón</v>
          </cell>
        </row>
        <row r="201">
          <cell r="A201">
            <v>9376</v>
          </cell>
          <cell r="B201" t="str">
            <v>Sucursal Chorrera Parque 10 de Nov - Lobby</v>
          </cell>
        </row>
        <row r="202">
          <cell r="A202">
            <v>9376</v>
          </cell>
          <cell r="B202" t="str">
            <v>Sucursal Chorrera Parque 10 de Nov - Lobby</v>
          </cell>
        </row>
        <row r="203">
          <cell r="A203">
            <v>9376</v>
          </cell>
          <cell r="B203" t="str">
            <v>Sucursal Chorrera Parque 10 de Nov - Lobby</v>
          </cell>
        </row>
        <row r="204">
          <cell r="A204">
            <v>9376</v>
          </cell>
          <cell r="B204" t="str">
            <v>Sucursal Chorrera Parque 10 de Nov - Lobby</v>
          </cell>
        </row>
        <row r="205">
          <cell r="A205">
            <v>722</v>
          </cell>
          <cell r="B205" t="str">
            <v>Sucursal Chitré</v>
          </cell>
        </row>
        <row r="206">
          <cell r="A206">
            <v>722</v>
          </cell>
          <cell r="B206" t="str">
            <v>Sucursal Chitré</v>
          </cell>
        </row>
        <row r="207">
          <cell r="A207">
            <v>722</v>
          </cell>
          <cell r="B207" t="str">
            <v>Sucursal Chitré</v>
          </cell>
        </row>
        <row r="208">
          <cell r="A208">
            <v>722</v>
          </cell>
          <cell r="B208" t="str">
            <v>Sucursal Chitré</v>
          </cell>
        </row>
        <row r="209">
          <cell r="A209">
            <v>711</v>
          </cell>
          <cell r="B209" t="str">
            <v xml:space="preserve">Sucursal Chanis </v>
          </cell>
        </row>
        <row r="210">
          <cell r="A210">
            <v>711</v>
          </cell>
          <cell r="B210" t="str">
            <v xml:space="preserve">Sucursal Chanis </v>
          </cell>
        </row>
        <row r="211">
          <cell r="A211">
            <v>711</v>
          </cell>
          <cell r="B211" t="str">
            <v xml:space="preserve">Sucursal Chanis </v>
          </cell>
        </row>
        <row r="212">
          <cell r="A212">
            <v>711</v>
          </cell>
          <cell r="B212" t="str">
            <v xml:space="preserve">Sucursal Chanis </v>
          </cell>
        </row>
        <row r="213">
          <cell r="A213">
            <v>9347</v>
          </cell>
          <cell r="B213" t="str">
            <v>Sucursal Centenario - Costa del Este - Lobby</v>
          </cell>
        </row>
        <row r="214">
          <cell r="A214">
            <v>9347</v>
          </cell>
          <cell r="B214" t="str">
            <v>Sucursal Centenario - Costa del Este - Lobby</v>
          </cell>
        </row>
        <row r="215">
          <cell r="A215">
            <v>9347</v>
          </cell>
          <cell r="B215" t="str">
            <v>Sucursal Centenario - Costa del Este - Lobby</v>
          </cell>
        </row>
        <row r="216">
          <cell r="A216">
            <v>9347</v>
          </cell>
          <cell r="B216" t="str">
            <v>Sucursal Centenario - Costa del Este - Lobby</v>
          </cell>
        </row>
        <row r="217">
          <cell r="A217">
            <v>9349</v>
          </cell>
          <cell r="B217" t="str">
            <v>Sucursal Centenario - Costa del Este - Auto</v>
          </cell>
        </row>
        <row r="218">
          <cell r="A218">
            <v>9349</v>
          </cell>
          <cell r="B218" t="str">
            <v>Sucursal Centenario - Costa del Este - Auto</v>
          </cell>
        </row>
        <row r="219">
          <cell r="A219">
            <v>9349</v>
          </cell>
          <cell r="B219" t="str">
            <v>Sucursal Centenario - Costa del Este - Auto</v>
          </cell>
        </row>
        <row r="220">
          <cell r="A220">
            <v>9349</v>
          </cell>
          <cell r="B220" t="str">
            <v>Sucursal Centenario - Costa del Este - Auto</v>
          </cell>
        </row>
        <row r="221">
          <cell r="A221">
            <v>731</v>
          </cell>
          <cell r="B221" t="str">
            <v>Sucursal Calle 50</v>
          </cell>
        </row>
        <row r="222">
          <cell r="A222">
            <v>731</v>
          </cell>
          <cell r="B222" t="str">
            <v>Sucursal Calle 50</v>
          </cell>
        </row>
        <row r="223">
          <cell r="A223">
            <v>731</v>
          </cell>
          <cell r="B223" t="str">
            <v>Sucursal Calle 50</v>
          </cell>
        </row>
        <row r="224">
          <cell r="A224">
            <v>731</v>
          </cell>
          <cell r="B224" t="str">
            <v>Sucursal Calle 50</v>
          </cell>
        </row>
        <row r="225">
          <cell r="A225">
            <v>9382</v>
          </cell>
          <cell r="B225" t="str">
            <v>Sucursal Business Park</v>
          </cell>
        </row>
        <row r="226">
          <cell r="A226">
            <v>9382</v>
          </cell>
          <cell r="B226" t="str">
            <v>Sucursal Business Park</v>
          </cell>
        </row>
        <row r="227">
          <cell r="A227">
            <v>9382</v>
          </cell>
          <cell r="B227" t="str">
            <v>Sucursal Business Park</v>
          </cell>
        </row>
        <row r="228">
          <cell r="A228">
            <v>9382</v>
          </cell>
          <cell r="B228" t="str">
            <v>Sucursal Business Park</v>
          </cell>
        </row>
        <row r="229">
          <cell r="A229">
            <v>9321</v>
          </cell>
          <cell r="B229" t="str">
            <v>Sucursal Brisas del Golf - Pared</v>
          </cell>
        </row>
        <row r="230">
          <cell r="A230">
            <v>9321</v>
          </cell>
          <cell r="B230" t="str">
            <v>Sucursal Brisas del Golf - Pared</v>
          </cell>
        </row>
        <row r="231">
          <cell r="A231">
            <v>9321</v>
          </cell>
          <cell r="B231" t="str">
            <v>Sucursal Brisas del Golf - Pared</v>
          </cell>
        </row>
        <row r="232">
          <cell r="A232">
            <v>9321</v>
          </cell>
          <cell r="B232" t="str">
            <v>Sucursal Brisas del Golf - Pared</v>
          </cell>
        </row>
        <row r="233">
          <cell r="A233">
            <v>9322</v>
          </cell>
          <cell r="B233" t="str">
            <v>Sucursal Brisas del Golf - Auto</v>
          </cell>
        </row>
        <row r="234">
          <cell r="A234">
            <v>9322</v>
          </cell>
          <cell r="B234" t="str">
            <v>Sucursal Brisas del Golf - Auto</v>
          </cell>
        </row>
        <row r="235">
          <cell r="A235">
            <v>9322</v>
          </cell>
          <cell r="B235" t="str">
            <v>Sucursal Brisas del Golf - Auto</v>
          </cell>
        </row>
        <row r="236">
          <cell r="A236">
            <v>9322</v>
          </cell>
          <cell r="B236" t="str">
            <v>Sucursal Brisas del Golf - Auto</v>
          </cell>
        </row>
        <row r="237">
          <cell r="A237">
            <v>9331</v>
          </cell>
          <cell r="B237" t="str">
            <v>Sucursal Boquete</v>
          </cell>
        </row>
        <row r="238">
          <cell r="A238">
            <v>9331</v>
          </cell>
          <cell r="B238" t="str">
            <v>Sucursal Boquete</v>
          </cell>
        </row>
        <row r="239">
          <cell r="A239">
            <v>9331</v>
          </cell>
          <cell r="B239" t="str">
            <v>Sucursal Boquete</v>
          </cell>
        </row>
        <row r="240">
          <cell r="A240">
            <v>9331</v>
          </cell>
          <cell r="B240" t="str">
            <v>Sucursal Boquete</v>
          </cell>
        </row>
        <row r="241">
          <cell r="A241">
            <v>718</v>
          </cell>
          <cell r="B241" t="str">
            <v>Sucursal Ave. Cuba</v>
          </cell>
        </row>
        <row r="242">
          <cell r="A242">
            <v>718</v>
          </cell>
          <cell r="B242" t="str">
            <v>Sucursal Ave. Cuba</v>
          </cell>
        </row>
        <row r="243">
          <cell r="A243">
            <v>718</v>
          </cell>
          <cell r="B243" t="str">
            <v>Sucursal Ave. Cuba</v>
          </cell>
        </row>
        <row r="244">
          <cell r="A244">
            <v>718</v>
          </cell>
          <cell r="B244" t="str">
            <v>Sucursal Ave. Cuba</v>
          </cell>
        </row>
        <row r="245">
          <cell r="A245">
            <v>712</v>
          </cell>
          <cell r="B245" t="str">
            <v>Sucursal Ave Central</v>
          </cell>
        </row>
        <row r="246">
          <cell r="A246">
            <v>712</v>
          </cell>
          <cell r="B246" t="str">
            <v>Sucursal Ave Central</v>
          </cell>
        </row>
        <row r="247">
          <cell r="A247">
            <v>712</v>
          </cell>
          <cell r="B247" t="str">
            <v>Sucursal Ave Central</v>
          </cell>
        </row>
        <row r="248">
          <cell r="A248">
            <v>712</v>
          </cell>
          <cell r="B248" t="str">
            <v>Sucursal Ave Central</v>
          </cell>
        </row>
        <row r="249">
          <cell r="A249">
            <v>9364</v>
          </cell>
          <cell r="B249" t="str">
            <v>Sucursal Altos de Panama - Auto</v>
          </cell>
        </row>
        <row r="250">
          <cell r="A250">
            <v>9364</v>
          </cell>
          <cell r="B250" t="str">
            <v>Sucursal Altos de Panama - Auto</v>
          </cell>
        </row>
        <row r="251">
          <cell r="A251">
            <v>9364</v>
          </cell>
          <cell r="B251" t="str">
            <v>Sucursal Altos de Panama - Auto</v>
          </cell>
        </row>
        <row r="252">
          <cell r="A252">
            <v>9364</v>
          </cell>
          <cell r="B252" t="str">
            <v>Sucursal Altos de Panama - Auto</v>
          </cell>
        </row>
        <row r="253">
          <cell r="A253">
            <v>9365</v>
          </cell>
          <cell r="B253" t="str">
            <v xml:space="preserve">Sucursal Altos de Panama </v>
          </cell>
        </row>
        <row r="254">
          <cell r="A254">
            <v>9365</v>
          </cell>
          <cell r="B254" t="str">
            <v xml:space="preserve">Sucursal Altos de Panama </v>
          </cell>
        </row>
        <row r="255">
          <cell r="A255">
            <v>9365</v>
          </cell>
          <cell r="B255" t="str">
            <v xml:space="preserve">Sucursal Altos de Panama </v>
          </cell>
        </row>
        <row r="256">
          <cell r="A256">
            <v>9365</v>
          </cell>
          <cell r="B256" t="str">
            <v xml:space="preserve">Sucursal Altos de Panama </v>
          </cell>
        </row>
        <row r="257">
          <cell r="A257">
            <v>740</v>
          </cell>
          <cell r="B257" t="str">
            <v>Sucursal Albrook</v>
          </cell>
        </row>
        <row r="258">
          <cell r="A258">
            <v>740</v>
          </cell>
          <cell r="B258" t="str">
            <v>Sucursal Albrook</v>
          </cell>
        </row>
        <row r="259">
          <cell r="A259">
            <v>740</v>
          </cell>
          <cell r="B259" t="str">
            <v>Sucursal Albrook</v>
          </cell>
        </row>
        <row r="260">
          <cell r="A260">
            <v>740</v>
          </cell>
          <cell r="B260" t="str">
            <v>Sucursal Albrook</v>
          </cell>
        </row>
        <row r="261">
          <cell r="A261">
            <v>9435</v>
          </cell>
          <cell r="B261" t="str">
            <v>Sucursal Aguadulce</v>
          </cell>
        </row>
        <row r="262">
          <cell r="A262">
            <v>9435</v>
          </cell>
          <cell r="B262" t="str">
            <v>Sucursal Aguadulce</v>
          </cell>
        </row>
        <row r="263">
          <cell r="A263">
            <v>9435</v>
          </cell>
          <cell r="B263" t="str">
            <v>Sucursal Aguadulce</v>
          </cell>
        </row>
        <row r="264">
          <cell r="A264">
            <v>9435</v>
          </cell>
          <cell r="B264" t="str">
            <v>Sucursal Aguadulce</v>
          </cell>
        </row>
        <row r="265">
          <cell r="A265">
            <v>9414</v>
          </cell>
          <cell r="B265" t="str">
            <v>Sucursal 24 de Diciembre (C.C. La Doña) # 2</v>
          </cell>
        </row>
        <row r="266">
          <cell r="A266">
            <v>9414</v>
          </cell>
          <cell r="B266" t="str">
            <v>Sucursal 24 de Diciembre (C.C. La Doña) # 2</v>
          </cell>
        </row>
        <row r="267">
          <cell r="A267">
            <v>9414</v>
          </cell>
          <cell r="B267" t="str">
            <v>Sucursal 24 de Diciembre (C.C. La Doña) # 2</v>
          </cell>
        </row>
        <row r="268">
          <cell r="A268">
            <v>9414</v>
          </cell>
          <cell r="B268" t="str">
            <v>Sucursal 24 de Diciembre (C.C. La Doña) # 2</v>
          </cell>
        </row>
        <row r="269">
          <cell r="A269">
            <v>745</v>
          </cell>
          <cell r="B269" t="str">
            <v>Sucursal 24 de Diciembre (C.C. La Doña)</v>
          </cell>
        </row>
        <row r="270">
          <cell r="A270">
            <v>745</v>
          </cell>
          <cell r="B270" t="str">
            <v>Sucursal 24 de Diciembre (C.C. La Doña)</v>
          </cell>
        </row>
        <row r="271">
          <cell r="A271">
            <v>745</v>
          </cell>
          <cell r="B271" t="str">
            <v>Sucursal 24 de Diciembre (C.C. La Doña)</v>
          </cell>
        </row>
        <row r="272">
          <cell r="A272">
            <v>745</v>
          </cell>
          <cell r="B272" t="str">
            <v>Sucursal 24 de Diciembre (C.C. La Doña)</v>
          </cell>
        </row>
        <row r="273">
          <cell r="A273">
            <v>9393</v>
          </cell>
          <cell r="B273" t="str">
            <v>SUC SANTIAGO</v>
          </cell>
        </row>
        <row r="274">
          <cell r="A274">
            <v>715</v>
          </cell>
          <cell r="B274" t="str">
            <v>Casa Matriz Marbella</v>
          </cell>
        </row>
        <row r="275">
          <cell r="A275">
            <v>715</v>
          </cell>
          <cell r="B275" t="str">
            <v>Casa Matriz Marbella</v>
          </cell>
        </row>
        <row r="276">
          <cell r="A276">
            <v>715</v>
          </cell>
          <cell r="B276" t="str">
            <v>Casa Matriz Marbella</v>
          </cell>
        </row>
        <row r="277">
          <cell r="A277">
            <v>715</v>
          </cell>
          <cell r="B277" t="str">
            <v>Casa Matriz Marbella</v>
          </cell>
        </row>
        <row r="278">
          <cell r="A278">
            <v>9356</v>
          </cell>
          <cell r="B278" t="str">
            <v>AUTO BANCO SAN FRANCISCO PARED</v>
          </cell>
        </row>
        <row r="279">
          <cell r="A279">
            <v>9356</v>
          </cell>
          <cell r="B279" t="str">
            <v>AUTO BANCO SAN FRANCISCO PARED</v>
          </cell>
        </row>
        <row r="280">
          <cell r="A280">
            <v>9356</v>
          </cell>
          <cell r="B280" t="str">
            <v>AUTO BANCO SAN FRANCISCO PARED</v>
          </cell>
        </row>
        <row r="281">
          <cell r="A281">
            <v>9356</v>
          </cell>
          <cell r="B281" t="str">
            <v>AUTO BANCO SAN FRANCISCO PARED</v>
          </cell>
        </row>
        <row r="282">
          <cell r="A282">
            <v>9435</v>
          </cell>
          <cell r="B282" t="str">
            <v>Sucursal Aguadulce</v>
          </cell>
        </row>
        <row r="283">
          <cell r="A283">
            <v>9379</v>
          </cell>
          <cell r="B283" t="str">
            <v>Sucursal Via Simon Bolivar - Auto Pared</v>
          </cell>
        </row>
        <row r="284">
          <cell r="A284">
            <v>9344</v>
          </cell>
          <cell r="B284" t="str">
            <v>Sucursal San Francisco</v>
          </cell>
        </row>
        <row r="285">
          <cell r="A285">
            <v>720</v>
          </cell>
          <cell r="B285" t="str">
            <v>Sucursal Colón</v>
          </cell>
        </row>
        <row r="286">
          <cell r="A286">
            <v>712</v>
          </cell>
          <cell r="B286" t="str">
            <v>Sucursal Ave Central</v>
          </cell>
        </row>
        <row r="287">
          <cell r="A287">
            <v>710</v>
          </cell>
          <cell r="B287" t="str">
            <v>Sucursal Los Angeles</v>
          </cell>
        </row>
        <row r="288">
          <cell r="A288">
            <v>9420</v>
          </cell>
          <cell r="B288" t="str">
            <v>Sucursal Sabanitas</v>
          </cell>
        </row>
        <row r="289">
          <cell r="A289">
            <v>9350</v>
          </cell>
          <cell r="B289" t="str">
            <v>Sucursal San Sebastian - LOBBY</v>
          </cell>
        </row>
        <row r="290">
          <cell r="A290">
            <v>9331</v>
          </cell>
          <cell r="B290" t="str">
            <v>Sucursal Boquete</v>
          </cell>
        </row>
        <row r="291">
          <cell r="A291">
            <v>790</v>
          </cell>
          <cell r="B291" t="str">
            <v>Sucursal Multiplaza</v>
          </cell>
        </row>
        <row r="292">
          <cell r="A292">
            <v>740</v>
          </cell>
          <cell r="B292" t="str">
            <v>Sucursal Albrook</v>
          </cell>
        </row>
        <row r="293">
          <cell r="A293">
            <v>9429</v>
          </cell>
          <cell r="B293" t="str">
            <v>Sucursal Dorado Boulevard - Lobby</v>
          </cell>
        </row>
        <row r="294">
          <cell r="A294">
            <v>796</v>
          </cell>
          <cell r="B294" t="str">
            <v>Sucursal Zona Libre</v>
          </cell>
        </row>
        <row r="295">
          <cell r="A295">
            <v>704</v>
          </cell>
          <cell r="B295" t="str">
            <v>Sucursal Paitilla</v>
          </cell>
        </row>
        <row r="296">
          <cell r="A296">
            <v>705</v>
          </cell>
          <cell r="B296" t="str">
            <v>Sucursal Vía Porras</v>
          </cell>
        </row>
        <row r="297">
          <cell r="A297">
            <v>795</v>
          </cell>
          <cell r="B297" t="str">
            <v>Sucursal Rio Abajo</v>
          </cell>
        </row>
        <row r="298">
          <cell r="A298">
            <v>722</v>
          </cell>
          <cell r="B298" t="str">
            <v>Sucursal Chitré</v>
          </cell>
        </row>
        <row r="299">
          <cell r="A299">
            <v>9315</v>
          </cell>
          <cell r="B299" t="str">
            <v>Sucursal Punta Pacífica</v>
          </cell>
        </row>
        <row r="300">
          <cell r="A300">
            <v>711</v>
          </cell>
          <cell r="B300" t="str">
            <v xml:space="preserve">Sucursal Chanis </v>
          </cell>
        </row>
        <row r="301">
          <cell r="A301">
            <v>706</v>
          </cell>
          <cell r="B301" t="str">
            <v>Sucursal El Ingenio</v>
          </cell>
        </row>
        <row r="302">
          <cell r="A302">
            <v>701</v>
          </cell>
          <cell r="B302" t="str">
            <v>Sucursal Obarrio</v>
          </cell>
        </row>
        <row r="303">
          <cell r="A303">
            <v>733</v>
          </cell>
          <cell r="B303" t="str">
            <v>Sucursal Parque Lefevre</v>
          </cell>
        </row>
        <row r="304">
          <cell r="A304">
            <v>9365</v>
          </cell>
          <cell r="B304" t="str">
            <v xml:space="preserve">Sucursal Altos de Panama </v>
          </cell>
        </row>
        <row r="305">
          <cell r="A305">
            <v>745</v>
          </cell>
          <cell r="B305" t="str">
            <v>Sucursal 24 de Diciembre (C.C. La Doña)</v>
          </cell>
        </row>
        <row r="306">
          <cell r="A306">
            <v>737</v>
          </cell>
          <cell r="B306" t="str">
            <v>Sucursal Transístmica</v>
          </cell>
        </row>
        <row r="307">
          <cell r="A307">
            <v>718</v>
          </cell>
          <cell r="B307" t="str">
            <v>Sucursal Ave. Cuba</v>
          </cell>
        </row>
        <row r="308">
          <cell r="A308">
            <v>735</v>
          </cell>
          <cell r="B308" t="str">
            <v>Sucursal David -  Auto</v>
          </cell>
        </row>
        <row r="309">
          <cell r="A309">
            <v>747</v>
          </cell>
          <cell r="B309" t="str">
            <v xml:space="preserve">Sucursal Via España </v>
          </cell>
        </row>
        <row r="310">
          <cell r="A310">
            <v>9380</v>
          </cell>
          <cell r="B310" t="str">
            <v>Sucursal Via Simon Bolivar</v>
          </cell>
        </row>
        <row r="311">
          <cell r="A311">
            <v>9385</v>
          </cell>
          <cell r="B311" t="str">
            <v>Sucursal Terminal Transporte Albrook - Área Sur</v>
          </cell>
        </row>
        <row r="312">
          <cell r="A312">
            <v>721</v>
          </cell>
          <cell r="B312" t="str">
            <v xml:space="preserve">Sucursal Los Pueblos </v>
          </cell>
        </row>
        <row r="313">
          <cell r="A313">
            <v>731</v>
          </cell>
          <cell r="B313" t="str">
            <v>Sucursal Calle 50</v>
          </cell>
        </row>
        <row r="314">
          <cell r="A314">
            <v>9364</v>
          </cell>
          <cell r="B314" t="str">
            <v>Sucursal Altos de Panama - Auto</v>
          </cell>
        </row>
        <row r="315">
          <cell r="A315">
            <v>9341</v>
          </cell>
          <cell r="B315" t="str">
            <v>Sucursal MARBELLA</v>
          </cell>
        </row>
        <row r="316">
          <cell r="A316">
            <v>709</v>
          </cell>
          <cell r="B316" t="str">
            <v>Sucursal Vía Argentina (IFD-6649-5031)</v>
          </cell>
        </row>
        <row r="317">
          <cell r="A317">
            <v>715</v>
          </cell>
          <cell r="B317" t="str">
            <v>Casa Matriz Marbella</v>
          </cell>
        </row>
        <row r="318">
          <cell r="A318">
            <v>9349</v>
          </cell>
          <cell r="B318" t="str">
            <v>Sucursal Centenario - Costa del Este - Auto</v>
          </cell>
        </row>
        <row r="319">
          <cell r="A319">
            <v>9426</v>
          </cell>
          <cell r="B319" t="str">
            <v>Sucursal Coronado</v>
          </cell>
        </row>
        <row r="320">
          <cell r="A320">
            <v>9347</v>
          </cell>
          <cell r="B320" t="str">
            <v>Sucursal Centenario - Costa del Este - Lobby</v>
          </cell>
        </row>
        <row r="321">
          <cell r="A321">
            <v>719</v>
          </cell>
          <cell r="B321" t="str">
            <v>Sucursal el Dorado #3</v>
          </cell>
        </row>
        <row r="322">
          <cell r="A322">
            <v>9340</v>
          </cell>
          <cell r="B322" t="str">
            <v>Sucursal Torre Plaza BG</v>
          </cell>
        </row>
        <row r="323">
          <cell r="A323">
            <v>703</v>
          </cell>
          <cell r="B323" t="str">
            <v>Sucursal El Dorado</v>
          </cell>
        </row>
        <row r="324">
          <cell r="A324">
            <v>9356</v>
          </cell>
          <cell r="B324" t="str">
            <v>Auto Banco San Francisco Pared</v>
          </cell>
        </row>
        <row r="325">
          <cell r="A325">
            <v>9428</v>
          </cell>
          <cell r="B325" t="str">
            <v>Sucursal Dorado Boulevard - Auto</v>
          </cell>
        </row>
        <row r="326">
          <cell r="A326">
            <v>9394</v>
          </cell>
          <cell r="B326" t="str">
            <v>Sucursal Justo Arosemena</v>
          </cell>
        </row>
        <row r="327">
          <cell r="A327">
            <v>744</v>
          </cell>
          <cell r="B327" t="str">
            <v xml:space="preserve">Sucursal Las Tablas </v>
          </cell>
        </row>
        <row r="328">
          <cell r="A328">
            <v>9414</v>
          </cell>
          <cell r="B328" t="str">
            <v>Sucursal 24 de Diciembre (C.C. La Doña) # 2</v>
          </cell>
        </row>
        <row r="329">
          <cell r="A329">
            <v>739</v>
          </cell>
          <cell r="B329" t="str">
            <v>Sucursal David</v>
          </cell>
        </row>
        <row r="330">
          <cell r="A330">
            <v>766</v>
          </cell>
          <cell r="B330" t="str">
            <v xml:space="preserve">Sucursal Costa del Este - Auto   </v>
          </cell>
        </row>
        <row r="331">
          <cell r="A331">
            <v>9321</v>
          </cell>
          <cell r="B331" t="str">
            <v>Sucursal Brisas del Golf - Pared</v>
          </cell>
        </row>
        <row r="332">
          <cell r="A332">
            <v>9376</v>
          </cell>
          <cell r="B332" t="str">
            <v>Sucursal Chorrera Parque 10 de Nov - Lobby</v>
          </cell>
        </row>
        <row r="333">
          <cell r="A333">
            <v>771</v>
          </cell>
          <cell r="B333" t="str">
            <v>Sucursal Penonomé</v>
          </cell>
        </row>
        <row r="334">
          <cell r="A334">
            <v>702</v>
          </cell>
          <cell r="B334" t="str">
            <v>Sucursal Hato Pintado</v>
          </cell>
        </row>
        <row r="335">
          <cell r="A335">
            <v>708</v>
          </cell>
          <cell r="B335" t="str">
            <v>Sucursal La Chorrera</v>
          </cell>
        </row>
        <row r="336">
          <cell r="A336">
            <v>767</v>
          </cell>
          <cell r="B336" t="str">
            <v>Sucursal Costa del Este - Lobby</v>
          </cell>
        </row>
        <row r="337">
          <cell r="A337">
            <v>9361</v>
          </cell>
          <cell r="B337" t="str">
            <v>Sucursal Puente Centenario - Auto</v>
          </cell>
        </row>
        <row r="338">
          <cell r="A338">
            <v>9334</v>
          </cell>
          <cell r="B338" t="str">
            <v>Sucursal Plaza Tocumen # 2</v>
          </cell>
        </row>
        <row r="339">
          <cell r="A339">
            <v>9348</v>
          </cell>
          <cell r="B339" t="str">
            <v>Sucursal Puente Centenario - Lobby</v>
          </cell>
        </row>
        <row r="340">
          <cell r="A340">
            <v>761</v>
          </cell>
          <cell r="B340" t="str">
            <v>Sucursal Plaza Tocumen</v>
          </cell>
        </row>
        <row r="341">
          <cell r="A341">
            <v>9383</v>
          </cell>
          <cell r="B341" t="str">
            <v>Sucursal Plaza Carolina</v>
          </cell>
        </row>
        <row r="342">
          <cell r="A342">
            <v>9446</v>
          </cell>
          <cell r="B342" t="str">
            <v>Sucursal Los Andes # 2</v>
          </cell>
        </row>
        <row r="343">
          <cell r="A343">
            <v>760</v>
          </cell>
          <cell r="B343" t="str">
            <v xml:space="preserve">Sucursal Santiago </v>
          </cell>
        </row>
        <row r="344">
          <cell r="A344">
            <v>9322</v>
          </cell>
          <cell r="B344" t="str">
            <v>Sucursal Brisas del Golf - Auto</v>
          </cell>
        </row>
        <row r="345">
          <cell r="A345">
            <v>9319</v>
          </cell>
          <cell r="B345" t="str">
            <v>Sucursal Concepción</v>
          </cell>
        </row>
        <row r="346">
          <cell r="A346">
            <v>717</v>
          </cell>
          <cell r="B346" t="str">
            <v>Sucursal Los Andes</v>
          </cell>
        </row>
        <row r="347">
          <cell r="A347">
            <v>713</v>
          </cell>
          <cell r="B347" t="str">
            <v>Sucursal Villa Lucre</v>
          </cell>
        </row>
        <row r="348">
          <cell r="A348">
            <v>9390</v>
          </cell>
          <cell r="B348" t="str">
            <v>Sucursal Plaza Cordoba</v>
          </cell>
        </row>
        <row r="349">
          <cell r="A349">
            <v>9482</v>
          </cell>
          <cell r="B349" t="str">
            <v>Sucursal MetroMall</v>
          </cell>
        </row>
        <row r="350">
          <cell r="A350">
            <v>9382</v>
          </cell>
          <cell r="B350" t="str">
            <v>Sucursal Business Park</v>
          </cell>
        </row>
        <row r="351">
          <cell r="A351">
            <v>701</v>
          </cell>
          <cell r="B351" t="str">
            <v>Sucursal Obarrio</v>
          </cell>
        </row>
        <row r="352">
          <cell r="A352">
            <v>702</v>
          </cell>
          <cell r="B352" t="str">
            <v>Sucursal Hato Pintado</v>
          </cell>
        </row>
        <row r="353">
          <cell r="A353">
            <v>703</v>
          </cell>
          <cell r="B353" t="str">
            <v>Sucursal El Dorado</v>
          </cell>
        </row>
        <row r="354">
          <cell r="A354">
            <v>704</v>
          </cell>
          <cell r="B354" t="str">
            <v>Sucursal Paitilla</v>
          </cell>
        </row>
        <row r="355">
          <cell r="A355">
            <v>705</v>
          </cell>
          <cell r="B355" t="str">
            <v>Sucursal Vía Porras</v>
          </cell>
        </row>
        <row r="356">
          <cell r="A356">
            <v>706</v>
          </cell>
          <cell r="B356" t="str">
            <v>Sucursal El Ingenio</v>
          </cell>
        </row>
        <row r="357">
          <cell r="A357">
            <v>708</v>
          </cell>
          <cell r="B357" t="str">
            <v>Sucursal La Chorrera</v>
          </cell>
        </row>
        <row r="358">
          <cell r="A358">
            <v>709</v>
          </cell>
          <cell r="B358" t="str">
            <v>Sucursal Vía Argentina (IFD-6649-5031)</v>
          </cell>
        </row>
        <row r="359">
          <cell r="A359">
            <v>710</v>
          </cell>
          <cell r="B359" t="str">
            <v>Sucursal Los Angeles</v>
          </cell>
        </row>
        <row r="360">
          <cell r="A360">
            <v>711</v>
          </cell>
          <cell r="B360" t="str">
            <v xml:space="preserve">Sucursal Chanis </v>
          </cell>
        </row>
        <row r="361">
          <cell r="A361">
            <v>712</v>
          </cell>
          <cell r="B361" t="str">
            <v>Sucursal Ave Central</v>
          </cell>
        </row>
        <row r="362">
          <cell r="A362">
            <v>713</v>
          </cell>
          <cell r="B362" t="str">
            <v>Sucursal Villa Lucre</v>
          </cell>
        </row>
        <row r="363">
          <cell r="A363">
            <v>715</v>
          </cell>
          <cell r="B363" t="str">
            <v>Casa Matriz Marbella</v>
          </cell>
        </row>
        <row r="364">
          <cell r="A364">
            <v>717</v>
          </cell>
          <cell r="B364" t="str">
            <v>Sucursal Los Andes</v>
          </cell>
        </row>
        <row r="365">
          <cell r="A365">
            <v>718</v>
          </cell>
          <cell r="B365" t="str">
            <v>Sucursal Ave. Cuba</v>
          </cell>
        </row>
        <row r="366">
          <cell r="A366">
            <v>719</v>
          </cell>
          <cell r="B366" t="str">
            <v>Sucursal el Dorado #3</v>
          </cell>
        </row>
        <row r="367">
          <cell r="A367">
            <v>720</v>
          </cell>
          <cell r="B367" t="str">
            <v>Sucursal Colón</v>
          </cell>
        </row>
        <row r="368">
          <cell r="A368">
            <v>721</v>
          </cell>
          <cell r="B368" t="str">
            <v xml:space="preserve">Sucursal Los Pueblos </v>
          </cell>
        </row>
        <row r="369">
          <cell r="A369">
            <v>722</v>
          </cell>
          <cell r="B369" t="str">
            <v>Sucursal Chitré</v>
          </cell>
        </row>
        <row r="370">
          <cell r="A370">
            <v>731</v>
          </cell>
          <cell r="B370" t="str">
            <v>Sucursal Calle 50</v>
          </cell>
        </row>
        <row r="371">
          <cell r="A371">
            <v>732</v>
          </cell>
          <cell r="B371" t="str">
            <v>Sucursal Via Porras Autobanco</v>
          </cell>
        </row>
        <row r="372">
          <cell r="A372">
            <v>733</v>
          </cell>
          <cell r="B372" t="str">
            <v>Sucursal Parque Lefevre</v>
          </cell>
        </row>
        <row r="373">
          <cell r="A373">
            <v>735</v>
          </cell>
          <cell r="B373" t="str">
            <v>Sucursal David -  Auto</v>
          </cell>
        </row>
        <row r="374">
          <cell r="A374">
            <v>737</v>
          </cell>
          <cell r="B374" t="str">
            <v>Sucursal Transístmica</v>
          </cell>
        </row>
        <row r="375">
          <cell r="A375">
            <v>739</v>
          </cell>
          <cell r="B375" t="str">
            <v>Sucursal David</v>
          </cell>
        </row>
        <row r="376">
          <cell r="A376">
            <v>740</v>
          </cell>
          <cell r="B376" t="str">
            <v>Sucursal Albrook</v>
          </cell>
        </row>
        <row r="377">
          <cell r="A377">
            <v>744</v>
          </cell>
          <cell r="B377" t="str">
            <v xml:space="preserve">Sucursal Las Tablas </v>
          </cell>
        </row>
        <row r="378">
          <cell r="A378">
            <v>745</v>
          </cell>
          <cell r="B378" t="str">
            <v>Sucursal 24 de Diciembre (C.C. La Doña)</v>
          </cell>
        </row>
        <row r="379">
          <cell r="A379">
            <v>747</v>
          </cell>
          <cell r="B379" t="str">
            <v xml:space="preserve">Sucursal Via España </v>
          </cell>
        </row>
        <row r="380">
          <cell r="A380">
            <v>760</v>
          </cell>
          <cell r="B380" t="str">
            <v xml:space="preserve">Sucursal Santiago </v>
          </cell>
        </row>
        <row r="381">
          <cell r="A381">
            <v>761</v>
          </cell>
          <cell r="B381" t="str">
            <v>Sucursal Plaza Tocumen</v>
          </cell>
        </row>
        <row r="382">
          <cell r="A382">
            <v>766</v>
          </cell>
          <cell r="B382" t="str">
            <v xml:space="preserve">Sucursal Costa del Este - Auto   </v>
          </cell>
        </row>
        <row r="383">
          <cell r="A383">
            <v>767</v>
          </cell>
          <cell r="B383" t="str">
            <v>Sucursal Costa del Este - Lobby</v>
          </cell>
        </row>
        <row r="384">
          <cell r="A384">
            <v>771</v>
          </cell>
          <cell r="B384" t="str">
            <v>Sucursal Penonomé</v>
          </cell>
        </row>
        <row r="385">
          <cell r="A385">
            <v>790</v>
          </cell>
          <cell r="B385" t="str">
            <v>Sucursal Multiplaza</v>
          </cell>
        </row>
        <row r="386">
          <cell r="A386">
            <v>795</v>
          </cell>
          <cell r="B386" t="str">
            <v>Sucursal Rio Abajo</v>
          </cell>
        </row>
        <row r="387">
          <cell r="A387">
            <v>796</v>
          </cell>
          <cell r="B387" t="str">
            <v>Sucursal Zona Libre</v>
          </cell>
        </row>
        <row r="388">
          <cell r="A388">
            <v>9315</v>
          </cell>
          <cell r="B388" t="str">
            <v>Sucursal Punta Pacífica</v>
          </cell>
        </row>
        <row r="389">
          <cell r="A389">
            <v>9319</v>
          </cell>
          <cell r="B389" t="str">
            <v>Sucursal Concepción</v>
          </cell>
        </row>
        <row r="390">
          <cell r="A390">
            <v>9321</v>
          </cell>
          <cell r="B390" t="str">
            <v>Sucursal Brisas del Golf - Pared</v>
          </cell>
        </row>
        <row r="391">
          <cell r="A391">
            <v>9322</v>
          </cell>
          <cell r="B391" t="str">
            <v>Sucursal Brisas del Golf - Auto</v>
          </cell>
        </row>
        <row r="392">
          <cell r="A392">
            <v>9331</v>
          </cell>
          <cell r="B392" t="str">
            <v>Sucursal Boquete</v>
          </cell>
        </row>
        <row r="393">
          <cell r="A393">
            <v>9334</v>
          </cell>
          <cell r="B393" t="str">
            <v>Sucursal Plaza Tocumen # 2</v>
          </cell>
        </row>
        <row r="394">
          <cell r="A394">
            <v>9340</v>
          </cell>
          <cell r="B394" t="str">
            <v>Sucursal Torre Plaza BG</v>
          </cell>
        </row>
        <row r="395">
          <cell r="A395">
            <v>9341</v>
          </cell>
          <cell r="B395" t="str">
            <v>Sucursal MARBELLA</v>
          </cell>
        </row>
        <row r="396">
          <cell r="A396">
            <v>9344</v>
          </cell>
          <cell r="B396" t="str">
            <v>Sucursal San Francisco</v>
          </cell>
        </row>
        <row r="397">
          <cell r="A397">
            <v>9347</v>
          </cell>
          <cell r="B397" t="str">
            <v>Sucursal Centenario - Costa del Este - Lobby</v>
          </cell>
        </row>
        <row r="398">
          <cell r="A398">
            <v>9348</v>
          </cell>
          <cell r="B398" t="str">
            <v>Sucursal Puente Centenario - Lobby</v>
          </cell>
        </row>
        <row r="399">
          <cell r="A399">
            <v>9349</v>
          </cell>
          <cell r="B399" t="str">
            <v>Sucursal Centenario - Costa del Este - Auto</v>
          </cell>
        </row>
        <row r="400">
          <cell r="A400">
            <v>9350</v>
          </cell>
          <cell r="B400" t="str">
            <v>Sucursal San Sebastian - LOBBY</v>
          </cell>
        </row>
        <row r="401">
          <cell r="A401">
            <v>9356</v>
          </cell>
          <cell r="B401" t="str">
            <v>AUTO BANCO SAN FRANCISCO PARED</v>
          </cell>
        </row>
        <row r="402">
          <cell r="A402">
            <v>9361</v>
          </cell>
          <cell r="B402" t="str">
            <v>Sucursal Puente Centenario - Auto</v>
          </cell>
        </row>
        <row r="403">
          <cell r="A403">
            <v>9364</v>
          </cell>
          <cell r="B403" t="str">
            <v>Sucursal Altos de Panama - Auto</v>
          </cell>
        </row>
        <row r="404">
          <cell r="A404">
            <v>9365</v>
          </cell>
          <cell r="B404" t="str">
            <v xml:space="preserve">Sucursal Altos de Panama </v>
          </cell>
        </row>
        <row r="405">
          <cell r="A405">
            <v>9376</v>
          </cell>
          <cell r="B405" t="str">
            <v>Sucursal Chorrera Parque 10 de Nov - Lobby</v>
          </cell>
        </row>
        <row r="406">
          <cell r="A406">
            <v>9379</v>
          </cell>
          <cell r="B406" t="str">
            <v>Sucursal Via Simon Bolivar - Auto Pared</v>
          </cell>
        </row>
        <row r="407">
          <cell r="A407">
            <v>9380</v>
          </cell>
          <cell r="B407" t="str">
            <v>Sucursal Via Simon Bolivar</v>
          </cell>
        </row>
        <row r="408">
          <cell r="A408">
            <v>9382</v>
          </cell>
          <cell r="B408" t="str">
            <v>Sucursal Business Park</v>
          </cell>
        </row>
        <row r="409">
          <cell r="A409">
            <v>9383</v>
          </cell>
          <cell r="B409" t="str">
            <v>Sucursal Plaza Carolina</v>
          </cell>
        </row>
        <row r="410">
          <cell r="A410">
            <v>9385</v>
          </cell>
          <cell r="B410" t="str">
            <v>Sucursal Terminal Transporte Albrook - Área Sur</v>
          </cell>
        </row>
        <row r="411">
          <cell r="A411">
            <v>9390</v>
          </cell>
          <cell r="B411" t="str">
            <v>Sucursal Plaza Cordoba</v>
          </cell>
        </row>
        <row r="412">
          <cell r="A412">
            <v>9394</v>
          </cell>
          <cell r="B412" t="str">
            <v>Sucursal Justo Arosemena</v>
          </cell>
        </row>
        <row r="413">
          <cell r="A413">
            <v>9414</v>
          </cell>
          <cell r="B413" t="str">
            <v>Sucursal 24 de Diciembre (C.C. La Doña) # 2</v>
          </cell>
        </row>
        <row r="414">
          <cell r="A414">
            <v>9420</v>
          </cell>
          <cell r="B414" t="str">
            <v>Sucursal Sabanitas</v>
          </cell>
        </row>
        <row r="415">
          <cell r="A415">
            <v>9426</v>
          </cell>
          <cell r="B415" t="str">
            <v>Sucursal Coronado</v>
          </cell>
        </row>
        <row r="416">
          <cell r="A416">
            <v>9428</v>
          </cell>
          <cell r="B416" t="str">
            <v>Sucursal Dorado Boulevard - Auto</v>
          </cell>
        </row>
        <row r="417">
          <cell r="A417">
            <v>9429</v>
          </cell>
          <cell r="B417" t="str">
            <v>Sucursal Dorado Boulevard - Lobby</v>
          </cell>
        </row>
        <row r="418">
          <cell r="A418">
            <v>9435</v>
          </cell>
          <cell r="B418" t="str">
            <v>Sucursal Aguadulce</v>
          </cell>
        </row>
        <row r="419">
          <cell r="A419">
            <v>9443</v>
          </cell>
          <cell r="B419" t="str">
            <v>Sucursal Vista Alegre</v>
          </cell>
        </row>
        <row r="420">
          <cell r="A420">
            <v>9446</v>
          </cell>
          <cell r="B420" t="str">
            <v>Sucursal Los Andes # 2</v>
          </cell>
        </row>
        <row r="421">
          <cell r="A421">
            <v>9482</v>
          </cell>
          <cell r="B421" t="str">
            <v>Sucursal MetroMall</v>
          </cell>
        </row>
        <row r="422">
          <cell r="A422">
            <v>9390</v>
          </cell>
          <cell r="B422" t="str">
            <v>Sucursal Plaza Cordoba</v>
          </cell>
        </row>
        <row r="423">
          <cell r="A423">
            <v>9376</v>
          </cell>
          <cell r="B423" t="str">
            <v>Sucursal Chorrera Parque 10 de Nov - Lobby</v>
          </cell>
        </row>
        <row r="424">
          <cell r="A424">
            <v>747</v>
          </cell>
          <cell r="B424" t="str">
            <v xml:space="preserve">Sucursal Via España </v>
          </cell>
        </row>
        <row r="425">
          <cell r="A425">
            <v>737</v>
          </cell>
          <cell r="B425" t="str">
            <v>Sucursal Transístmica</v>
          </cell>
        </row>
        <row r="426">
          <cell r="A426">
            <v>739</v>
          </cell>
          <cell r="B426" t="str">
            <v>Sucursal David</v>
          </cell>
        </row>
        <row r="427">
          <cell r="A427">
            <v>708</v>
          </cell>
          <cell r="B427" t="str">
            <v>Sucursal La Chorrera</v>
          </cell>
        </row>
        <row r="428">
          <cell r="A428">
            <v>9322</v>
          </cell>
          <cell r="B428" t="str">
            <v>Sucursal Brisas del Golf - Auto</v>
          </cell>
        </row>
        <row r="429">
          <cell r="A429">
            <v>721</v>
          </cell>
          <cell r="B429" t="str">
            <v xml:space="preserve">Sucursal Los Pueblos </v>
          </cell>
        </row>
        <row r="430">
          <cell r="A430">
            <v>722</v>
          </cell>
          <cell r="B430" t="str">
            <v>Sucursal Chitré</v>
          </cell>
        </row>
        <row r="431">
          <cell r="A431">
            <v>760</v>
          </cell>
          <cell r="B431" t="str">
            <v xml:space="preserve">Sucursal Santiago </v>
          </cell>
        </row>
        <row r="432">
          <cell r="A432">
            <v>761</v>
          </cell>
          <cell r="B432" t="str">
            <v>Sucursal Plaza Tocumen</v>
          </cell>
        </row>
        <row r="433">
          <cell r="A433">
            <v>705</v>
          </cell>
          <cell r="B433" t="str">
            <v>Sucursal Vía Porras</v>
          </cell>
        </row>
        <row r="434">
          <cell r="A434">
            <v>713</v>
          </cell>
          <cell r="B434" t="str">
            <v>Sucursal Villa Lucre</v>
          </cell>
        </row>
        <row r="435">
          <cell r="A435">
            <v>9334</v>
          </cell>
          <cell r="B435" t="str">
            <v>Sucursal Plaza Tocumen # 2</v>
          </cell>
        </row>
        <row r="436">
          <cell r="A436">
            <v>9443</v>
          </cell>
          <cell r="B436" t="str">
            <v>Sucursal Vista Alegre</v>
          </cell>
        </row>
        <row r="437">
          <cell r="A437">
            <v>702</v>
          </cell>
          <cell r="B437" t="str">
            <v>Sucursal Hato Pintado</v>
          </cell>
        </row>
        <row r="438">
          <cell r="A438">
            <v>9382</v>
          </cell>
          <cell r="B438" t="str">
            <v>Sucursal Business Park</v>
          </cell>
        </row>
        <row r="439">
          <cell r="A439">
            <v>9385</v>
          </cell>
          <cell r="B439" t="str">
            <v>Sucursal Terminal Transporte Albrook - Área Sur</v>
          </cell>
        </row>
        <row r="440">
          <cell r="A440">
            <v>718</v>
          </cell>
          <cell r="B440" t="str">
            <v>Sucursal Ave. Cuba # 1</v>
          </cell>
        </row>
        <row r="441">
          <cell r="A441">
            <v>9344</v>
          </cell>
          <cell r="B441" t="str">
            <v>Sucursal San Francisco</v>
          </cell>
        </row>
        <row r="442">
          <cell r="A442">
            <v>9364</v>
          </cell>
          <cell r="B442" t="str">
            <v>Sucursal Altos de Panama - Auto</v>
          </cell>
        </row>
        <row r="443">
          <cell r="A443">
            <v>9394</v>
          </cell>
          <cell r="B443" t="str">
            <v>Sucursal Justo Arosemena</v>
          </cell>
        </row>
        <row r="444">
          <cell r="A444">
            <v>9414</v>
          </cell>
          <cell r="B444" t="str">
            <v>Sucursal 24 de Diciembre (C.C. La Doña) # 2</v>
          </cell>
        </row>
        <row r="445">
          <cell r="A445">
            <v>9319</v>
          </cell>
          <cell r="B445" t="str">
            <v>Sucursal Concepción</v>
          </cell>
        </row>
        <row r="446">
          <cell r="A446">
            <v>9429</v>
          </cell>
          <cell r="B446" t="str">
            <v>Sucursal Boulevard El Dorado - Lobby</v>
          </cell>
        </row>
        <row r="447">
          <cell r="A447">
            <v>9426</v>
          </cell>
          <cell r="B447" t="str">
            <v>Sucursal Coronado</v>
          </cell>
        </row>
        <row r="448">
          <cell r="A448">
            <v>9347</v>
          </cell>
          <cell r="B448" t="str">
            <v>Sucursal Centenario - Costa del Este - Lobby</v>
          </cell>
        </row>
        <row r="449">
          <cell r="A449">
            <v>715</v>
          </cell>
          <cell r="B449" t="str">
            <v>Casa Matriz Marbella</v>
          </cell>
        </row>
        <row r="450">
          <cell r="A450">
            <v>703</v>
          </cell>
          <cell r="B450" t="str">
            <v>Sucursal El Dorado</v>
          </cell>
        </row>
        <row r="451">
          <cell r="A451">
            <v>731</v>
          </cell>
          <cell r="B451" t="str">
            <v>Sucursal Calle 50</v>
          </cell>
        </row>
        <row r="452">
          <cell r="A452">
            <v>9446</v>
          </cell>
          <cell r="B452" t="str">
            <v>Sucursal Los Andes # 2</v>
          </cell>
        </row>
        <row r="453">
          <cell r="A453">
            <v>9349</v>
          </cell>
          <cell r="B453" t="str">
            <v>Sucursal Centenario - Costa del Este - Auto</v>
          </cell>
        </row>
        <row r="454">
          <cell r="A454">
            <v>733</v>
          </cell>
          <cell r="B454" t="str">
            <v>Sucursal Parque Lefevre</v>
          </cell>
        </row>
        <row r="455">
          <cell r="A455">
            <v>717</v>
          </cell>
          <cell r="B455" t="str">
            <v>Sucursal Los Andes</v>
          </cell>
        </row>
        <row r="456">
          <cell r="A456">
            <v>735</v>
          </cell>
          <cell r="B456" t="str">
            <v>Sucursal David -  Auto</v>
          </cell>
        </row>
        <row r="457">
          <cell r="A457">
            <v>711</v>
          </cell>
          <cell r="B457" t="str">
            <v xml:space="preserve">Sucursal Chanis </v>
          </cell>
        </row>
        <row r="458">
          <cell r="A458">
            <v>719</v>
          </cell>
          <cell r="B458" t="str">
            <v>Sucursal el Dorado #3</v>
          </cell>
        </row>
        <row r="459">
          <cell r="A459">
            <v>709</v>
          </cell>
          <cell r="B459" t="str">
            <v>Sucursal Vía Argentina (IFD-6649-5031)</v>
          </cell>
        </row>
        <row r="460">
          <cell r="A460">
            <v>701</v>
          </cell>
          <cell r="B460" t="str">
            <v>Sucursal Obarrio</v>
          </cell>
        </row>
        <row r="461">
          <cell r="A461">
            <v>745</v>
          </cell>
          <cell r="B461" t="str">
            <v>Sucursal 24 de Diciembre (C.C. La Doña)</v>
          </cell>
        </row>
        <row r="462">
          <cell r="A462">
            <v>720</v>
          </cell>
          <cell r="B462" t="str">
            <v>Sucursal Colón</v>
          </cell>
        </row>
        <row r="463">
          <cell r="A463">
            <v>9321</v>
          </cell>
          <cell r="B463" t="str">
            <v>Sucursal Brisas del Golf - Pared</v>
          </cell>
        </row>
        <row r="464">
          <cell r="A464">
            <v>771</v>
          </cell>
          <cell r="B464" t="str">
            <v>Sucursal Penonomé</v>
          </cell>
        </row>
        <row r="465">
          <cell r="A465">
            <v>767</v>
          </cell>
          <cell r="B465" t="str">
            <v>Sucursal Costa del Este - Lobby</v>
          </cell>
        </row>
        <row r="466">
          <cell r="A466">
            <v>704</v>
          </cell>
          <cell r="B466" t="str">
            <v>Sucursal Paitilla</v>
          </cell>
        </row>
        <row r="467">
          <cell r="A467">
            <v>706</v>
          </cell>
          <cell r="B467" t="str">
            <v>Sucursal El Ingenio</v>
          </cell>
        </row>
        <row r="468">
          <cell r="A468">
            <v>744</v>
          </cell>
          <cell r="B468" t="str">
            <v xml:space="preserve">Sucursal Las Tablas </v>
          </cell>
        </row>
        <row r="469">
          <cell r="A469">
            <v>9428</v>
          </cell>
          <cell r="B469" t="str">
            <v>Sucursal Boulevard El Dorado - Auto</v>
          </cell>
        </row>
        <row r="470">
          <cell r="A470">
            <v>712</v>
          </cell>
          <cell r="B470" t="str">
            <v>Sucursal Ave Central</v>
          </cell>
        </row>
        <row r="471">
          <cell r="A471">
            <v>9361</v>
          </cell>
          <cell r="B471" t="str">
            <v>Sucursal Puente Centenario - Auto</v>
          </cell>
        </row>
        <row r="472">
          <cell r="A472">
            <v>732</v>
          </cell>
          <cell r="B472" t="str">
            <v>Sucursal Via Porras Autobanco</v>
          </cell>
        </row>
        <row r="473">
          <cell r="A473">
            <v>9340</v>
          </cell>
          <cell r="B473" t="str">
            <v>Sucursal Torre Plaza BG</v>
          </cell>
        </row>
        <row r="474">
          <cell r="A474">
            <v>9435</v>
          </cell>
          <cell r="B474" t="str">
            <v>Sucursal Aguadulce</v>
          </cell>
        </row>
        <row r="475">
          <cell r="A475">
            <v>9479</v>
          </cell>
          <cell r="B475" t="str">
            <v>Sucursal Ave. Cuba # 2</v>
          </cell>
        </row>
        <row r="476">
          <cell r="A476">
            <v>710</v>
          </cell>
          <cell r="B476" t="str">
            <v>Sucursal Los Angeles</v>
          </cell>
        </row>
        <row r="477">
          <cell r="A477">
            <v>9348</v>
          </cell>
          <cell r="B477" t="str">
            <v>Sucursal Puente Centenario - Lobby</v>
          </cell>
        </row>
        <row r="478">
          <cell r="A478">
            <v>9356</v>
          </cell>
          <cell r="B478" t="str">
            <v>AUTO BANCO SAN FRANCISCO PARED</v>
          </cell>
        </row>
        <row r="479">
          <cell r="A479">
            <v>766</v>
          </cell>
          <cell r="B479" t="str">
            <v xml:space="preserve">Sucursal Costa del Este - Auto   </v>
          </cell>
        </row>
        <row r="480">
          <cell r="A480">
            <v>796</v>
          </cell>
          <cell r="B480" t="str">
            <v>Sucursal Zona Libre</v>
          </cell>
        </row>
        <row r="481">
          <cell r="A481">
            <v>9350</v>
          </cell>
          <cell r="B481" t="str">
            <v>Sucursal San Sebastian - LOBBY</v>
          </cell>
        </row>
        <row r="482">
          <cell r="A482">
            <v>9383</v>
          </cell>
          <cell r="B482" t="str">
            <v>Sucursal Plaza Carolina</v>
          </cell>
        </row>
        <row r="483">
          <cell r="A483">
            <v>9365</v>
          </cell>
          <cell r="B483" t="str">
            <v xml:space="preserve">Sucursal Altos de Panama </v>
          </cell>
        </row>
        <row r="484">
          <cell r="A484">
            <v>790</v>
          </cell>
          <cell r="B484" t="str">
            <v>Sucursal Multiplaza</v>
          </cell>
        </row>
        <row r="485">
          <cell r="A485">
            <v>9341</v>
          </cell>
          <cell r="B485" t="str">
            <v>Sucursal MARBELLA</v>
          </cell>
        </row>
        <row r="486">
          <cell r="A486">
            <v>9315</v>
          </cell>
          <cell r="B486" t="str">
            <v>Sucursal Punta Pacífica</v>
          </cell>
        </row>
        <row r="487">
          <cell r="A487">
            <v>9331</v>
          </cell>
          <cell r="B487" t="str">
            <v>Sucursal Boquete</v>
          </cell>
        </row>
        <row r="488">
          <cell r="A488">
            <v>9420</v>
          </cell>
          <cell r="B488" t="str">
            <v>Sucursal Sabanitas</v>
          </cell>
        </row>
        <row r="489">
          <cell r="A489">
            <v>795</v>
          </cell>
          <cell r="B489" t="str">
            <v>Sucursal Rio Abajo</v>
          </cell>
        </row>
        <row r="490">
          <cell r="A490">
            <v>9482</v>
          </cell>
          <cell r="B490" t="str">
            <v>Sucursal MetroMall</v>
          </cell>
        </row>
        <row r="491">
          <cell r="A491">
            <v>9379</v>
          </cell>
          <cell r="B491" t="str">
            <v>Sucursal Via Simon Bolivar - Auto Pared</v>
          </cell>
        </row>
        <row r="492">
          <cell r="A492">
            <v>740</v>
          </cell>
          <cell r="B492" t="str">
            <v>Sucursal Albrook</v>
          </cell>
        </row>
        <row r="493">
          <cell r="A493">
            <v>9380</v>
          </cell>
          <cell r="B493" t="str">
            <v>Sucursal Via Simon Bolivar</v>
          </cell>
        </row>
        <row r="494">
          <cell r="A494">
            <v>701</v>
          </cell>
          <cell r="B494" t="str">
            <v>Sucursal Obarrio</v>
          </cell>
        </row>
        <row r="495">
          <cell r="A495">
            <v>702</v>
          </cell>
          <cell r="B495" t="str">
            <v>Sucursal Hato Pintado</v>
          </cell>
        </row>
        <row r="496">
          <cell r="A496">
            <v>703</v>
          </cell>
          <cell r="B496" t="str">
            <v>Sucursal El Dorado</v>
          </cell>
        </row>
        <row r="497">
          <cell r="A497">
            <v>704</v>
          </cell>
          <cell r="B497" t="str">
            <v>Sucursal Paitilla</v>
          </cell>
        </row>
        <row r="498">
          <cell r="A498">
            <v>705</v>
          </cell>
          <cell r="B498" t="str">
            <v>Sucursal Vía Porras</v>
          </cell>
        </row>
        <row r="499">
          <cell r="A499">
            <v>706</v>
          </cell>
          <cell r="B499" t="str">
            <v>Sucursal El Ingenio</v>
          </cell>
        </row>
        <row r="500">
          <cell r="A500">
            <v>708</v>
          </cell>
          <cell r="B500" t="str">
            <v>Sucursal La Chorrera</v>
          </cell>
        </row>
        <row r="501">
          <cell r="A501">
            <v>709</v>
          </cell>
          <cell r="B501" t="str">
            <v>Sucursal Vía Argentina (IFD-6649-5031)</v>
          </cell>
        </row>
        <row r="502">
          <cell r="A502">
            <v>710</v>
          </cell>
          <cell r="B502" t="str">
            <v>Sucursal Los Angeles</v>
          </cell>
        </row>
        <row r="503">
          <cell r="A503">
            <v>711</v>
          </cell>
          <cell r="B503" t="str">
            <v xml:space="preserve">Sucursal Chanis </v>
          </cell>
        </row>
        <row r="504">
          <cell r="A504">
            <v>712</v>
          </cell>
          <cell r="B504" t="str">
            <v>Sucursal Ave Central</v>
          </cell>
        </row>
        <row r="505">
          <cell r="A505">
            <v>713</v>
          </cell>
          <cell r="B505" t="str">
            <v>Sucursal Villa Lucre</v>
          </cell>
        </row>
        <row r="506">
          <cell r="A506">
            <v>715</v>
          </cell>
          <cell r="B506" t="str">
            <v>Casa Matriz Marbella</v>
          </cell>
        </row>
        <row r="507">
          <cell r="A507">
            <v>717</v>
          </cell>
          <cell r="B507" t="str">
            <v>Sucursal Los Andes</v>
          </cell>
        </row>
        <row r="508">
          <cell r="A508">
            <v>718</v>
          </cell>
          <cell r="B508" t="str">
            <v>Sucursal Ave. Cuba # 1</v>
          </cell>
        </row>
        <row r="509">
          <cell r="A509">
            <v>719</v>
          </cell>
          <cell r="B509" t="str">
            <v>Sucursal el Dorado #3</v>
          </cell>
        </row>
        <row r="510">
          <cell r="A510">
            <v>720</v>
          </cell>
          <cell r="B510" t="str">
            <v>Sucursal Colón</v>
          </cell>
        </row>
        <row r="511">
          <cell r="A511">
            <v>721</v>
          </cell>
          <cell r="B511" t="str">
            <v xml:space="preserve">Sucursal Los Pueblos </v>
          </cell>
        </row>
        <row r="512">
          <cell r="A512">
            <v>722</v>
          </cell>
          <cell r="B512" t="str">
            <v>Sucursal Chitré</v>
          </cell>
        </row>
        <row r="513">
          <cell r="A513">
            <v>731</v>
          </cell>
          <cell r="B513" t="str">
            <v>Sucursal Calle 50</v>
          </cell>
        </row>
        <row r="514">
          <cell r="A514">
            <v>732</v>
          </cell>
          <cell r="B514" t="str">
            <v>Sucursal Via Porras Autobanco</v>
          </cell>
        </row>
        <row r="515">
          <cell r="A515">
            <v>733</v>
          </cell>
          <cell r="B515" t="str">
            <v>Sucursal Parque Lefevre</v>
          </cell>
        </row>
        <row r="516">
          <cell r="A516">
            <v>735</v>
          </cell>
          <cell r="B516" t="str">
            <v>Sucursal David -  Auto</v>
          </cell>
        </row>
        <row r="517">
          <cell r="A517">
            <v>737</v>
          </cell>
          <cell r="B517" t="str">
            <v>Sucursal Transístmica</v>
          </cell>
        </row>
        <row r="518">
          <cell r="A518">
            <v>739</v>
          </cell>
          <cell r="B518" t="str">
            <v>Sucursal David</v>
          </cell>
        </row>
        <row r="519">
          <cell r="A519">
            <v>740</v>
          </cell>
          <cell r="B519" t="str">
            <v>Sucursal Albrook</v>
          </cell>
        </row>
        <row r="520">
          <cell r="A520">
            <v>744</v>
          </cell>
          <cell r="B520" t="str">
            <v xml:space="preserve">Sucursal Las Tablas </v>
          </cell>
        </row>
        <row r="521">
          <cell r="A521">
            <v>745</v>
          </cell>
          <cell r="B521" t="str">
            <v>Sucursal 24 de Diciembre (C.C. La Doña)</v>
          </cell>
        </row>
        <row r="522">
          <cell r="A522">
            <v>747</v>
          </cell>
          <cell r="B522" t="str">
            <v xml:space="preserve">Sucursal Via España </v>
          </cell>
        </row>
        <row r="523">
          <cell r="A523">
            <v>760</v>
          </cell>
          <cell r="B523" t="str">
            <v xml:space="preserve">Sucursal Santiago </v>
          </cell>
        </row>
        <row r="524">
          <cell r="A524">
            <v>761</v>
          </cell>
          <cell r="B524" t="str">
            <v>Sucursal Plaza Tocumen</v>
          </cell>
        </row>
        <row r="525">
          <cell r="A525">
            <v>766</v>
          </cell>
          <cell r="B525" t="str">
            <v xml:space="preserve">Sucursal Costa del Este - Auto   </v>
          </cell>
        </row>
        <row r="526">
          <cell r="A526">
            <v>767</v>
          </cell>
          <cell r="B526" t="str">
            <v>Sucursal Costa del Este - Lobby</v>
          </cell>
        </row>
        <row r="527">
          <cell r="A527">
            <v>771</v>
          </cell>
          <cell r="B527" t="str">
            <v>Sucursal Penonomé</v>
          </cell>
        </row>
        <row r="528">
          <cell r="A528">
            <v>790</v>
          </cell>
          <cell r="B528" t="str">
            <v>Sucursal Multiplaza</v>
          </cell>
        </row>
        <row r="529">
          <cell r="A529">
            <v>795</v>
          </cell>
          <cell r="B529" t="str">
            <v>Sucursal Rio Abajo</v>
          </cell>
        </row>
        <row r="530">
          <cell r="A530">
            <v>796</v>
          </cell>
          <cell r="B530" t="str">
            <v>Sucursal Zona Libre</v>
          </cell>
        </row>
        <row r="531">
          <cell r="A531">
            <v>9315</v>
          </cell>
          <cell r="B531" t="str">
            <v>Sucursal Hospital Punta Pacífica</v>
          </cell>
        </row>
        <row r="532">
          <cell r="A532">
            <v>9319</v>
          </cell>
          <cell r="B532" t="str">
            <v>Sucursal Concepción</v>
          </cell>
        </row>
        <row r="533">
          <cell r="A533">
            <v>9321</v>
          </cell>
          <cell r="B533" t="str">
            <v>Sucursal Brisas del Golf - Pared</v>
          </cell>
        </row>
        <row r="534">
          <cell r="A534">
            <v>9322</v>
          </cell>
          <cell r="B534" t="str">
            <v>Sucursal Brisas del Golf - Auto</v>
          </cell>
        </row>
        <row r="535">
          <cell r="A535">
            <v>9331</v>
          </cell>
          <cell r="B535" t="str">
            <v>Sucursal Boquete</v>
          </cell>
        </row>
        <row r="536">
          <cell r="A536">
            <v>9334</v>
          </cell>
          <cell r="B536" t="str">
            <v>Sucursal Plaza Tocumen # 2</v>
          </cell>
        </row>
        <row r="537">
          <cell r="A537">
            <v>9340</v>
          </cell>
          <cell r="B537" t="str">
            <v>Sucursal Torre Plaza BG</v>
          </cell>
        </row>
        <row r="538">
          <cell r="A538">
            <v>9341</v>
          </cell>
          <cell r="B538" t="str">
            <v>Sucursal MARBELLA</v>
          </cell>
        </row>
        <row r="539">
          <cell r="A539">
            <v>9344</v>
          </cell>
          <cell r="B539" t="str">
            <v>Sucursal San Francisco</v>
          </cell>
        </row>
        <row r="540">
          <cell r="A540">
            <v>9347</v>
          </cell>
          <cell r="B540" t="str">
            <v>Sucursal Centenario - Costa del Este - Lobby</v>
          </cell>
        </row>
        <row r="541">
          <cell r="A541">
            <v>9348</v>
          </cell>
          <cell r="B541" t="str">
            <v>Sucursal Puente Centenario - Lobby</v>
          </cell>
        </row>
        <row r="542">
          <cell r="A542">
            <v>9349</v>
          </cell>
          <cell r="B542" t="str">
            <v>Sucursal Centenario - Costa del Este - Auto</v>
          </cell>
        </row>
        <row r="543">
          <cell r="A543">
            <v>9350</v>
          </cell>
          <cell r="B543" t="str">
            <v>Sucursal San Sebastian - LOBBY</v>
          </cell>
        </row>
        <row r="544">
          <cell r="A544">
            <v>9356</v>
          </cell>
          <cell r="B544" t="str">
            <v>AUTO BANCO SAN FRANCISCO PARED</v>
          </cell>
        </row>
        <row r="545">
          <cell r="A545">
            <v>9361</v>
          </cell>
          <cell r="B545" t="str">
            <v>Sucursal Puente Centenario - Auto</v>
          </cell>
        </row>
        <row r="546">
          <cell r="A546">
            <v>9364</v>
          </cell>
          <cell r="B546" t="str">
            <v>Sucursal Altos de Panama - Auto</v>
          </cell>
        </row>
        <row r="547">
          <cell r="A547">
            <v>9365</v>
          </cell>
          <cell r="B547" t="str">
            <v xml:space="preserve">Sucursal Altos de Panama </v>
          </cell>
        </row>
        <row r="548">
          <cell r="A548">
            <v>9376</v>
          </cell>
          <cell r="B548" t="str">
            <v>Sucursal Chorrera Parque 10 de Nov - Lobby</v>
          </cell>
        </row>
        <row r="549">
          <cell r="A549">
            <v>9379</v>
          </cell>
          <cell r="B549" t="str">
            <v>Sucursal Via Simon Bolivar - Auto Pared</v>
          </cell>
        </row>
        <row r="550">
          <cell r="A550">
            <v>9380</v>
          </cell>
          <cell r="B550" t="str">
            <v>Sucursal Via Simon Bolivar</v>
          </cell>
        </row>
        <row r="551">
          <cell r="A551">
            <v>9382</v>
          </cell>
          <cell r="B551" t="str">
            <v>Sucursal Business Park</v>
          </cell>
        </row>
        <row r="552">
          <cell r="A552">
            <v>9383</v>
          </cell>
          <cell r="B552" t="str">
            <v>Sucursal Plaza Carolina</v>
          </cell>
        </row>
        <row r="553">
          <cell r="A553">
            <v>9385</v>
          </cell>
          <cell r="B553" t="str">
            <v>Sucursal Terminal Transporte Albrook - Área Sur</v>
          </cell>
        </row>
        <row r="554">
          <cell r="A554">
            <v>9390</v>
          </cell>
          <cell r="B554" t="str">
            <v>Sucursal Plaza Cordoba</v>
          </cell>
        </row>
        <row r="555">
          <cell r="A555">
            <v>9394</v>
          </cell>
          <cell r="B555" t="str">
            <v>Sucursal Justo Arosemena</v>
          </cell>
        </row>
        <row r="556">
          <cell r="A556">
            <v>9414</v>
          </cell>
          <cell r="B556" t="str">
            <v>Sucursal 24 de Diciembre (C.C. La Doña) # 2</v>
          </cell>
        </row>
        <row r="557">
          <cell r="A557">
            <v>9420</v>
          </cell>
          <cell r="B557" t="str">
            <v>Sucursal Sabanitas</v>
          </cell>
        </row>
        <row r="558">
          <cell r="A558">
            <v>9426</v>
          </cell>
          <cell r="B558" t="str">
            <v>Sucursal Coronado</v>
          </cell>
        </row>
        <row r="559">
          <cell r="A559">
            <v>9428</v>
          </cell>
          <cell r="B559" t="str">
            <v>Sucursal Boulevard El Dorado - Auto</v>
          </cell>
        </row>
        <row r="560">
          <cell r="A560">
            <v>9429</v>
          </cell>
          <cell r="B560" t="str">
            <v>Sucursal Boulevard El Dorado - Lobby</v>
          </cell>
        </row>
        <row r="561">
          <cell r="A561">
            <v>9435</v>
          </cell>
          <cell r="B561" t="str">
            <v>Sucursal Aguadulce</v>
          </cell>
        </row>
        <row r="562">
          <cell r="A562">
            <v>9443</v>
          </cell>
          <cell r="B562" t="str">
            <v>Sucursal Vista Alegre</v>
          </cell>
        </row>
        <row r="563">
          <cell r="A563">
            <v>9446</v>
          </cell>
          <cell r="B563" t="str">
            <v>Sucursal Los Andes # 2</v>
          </cell>
        </row>
        <row r="564">
          <cell r="A564">
            <v>9482</v>
          </cell>
          <cell r="B564" t="str">
            <v>Sucursal MetroMall</v>
          </cell>
        </row>
        <row r="565">
          <cell r="A565">
            <v>9492</v>
          </cell>
          <cell r="B565" t="str">
            <v>Sucursal Los Pueblos # 2</v>
          </cell>
        </row>
        <row r="566">
          <cell r="A566">
            <v>9493</v>
          </cell>
          <cell r="B566" t="str">
            <v>Sucursal Los Pueblos # 3</v>
          </cell>
        </row>
        <row r="567">
          <cell r="A567">
            <v>701</v>
          </cell>
          <cell r="B567" t="str">
            <v>Sucursal Obarrio</v>
          </cell>
        </row>
        <row r="568">
          <cell r="A568">
            <v>702</v>
          </cell>
          <cell r="B568" t="str">
            <v>Sucursal Hato Pintado</v>
          </cell>
        </row>
        <row r="569">
          <cell r="A569">
            <v>703</v>
          </cell>
          <cell r="B569" t="str">
            <v>Sucursal El Dorado</v>
          </cell>
        </row>
        <row r="570">
          <cell r="A570">
            <v>704</v>
          </cell>
          <cell r="B570" t="str">
            <v>Sucursal Paitilla</v>
          </cell>
        </row>
        <row r="571">
          <cell r="A571">
            <v>705</v>
          </cell>
          <cell r="B571" t="str">
            <v>Sucursal Vía Porras</v>
          </cell>
        </row>
        <row r="572">
          <cell r="A572">
            <v>706</v>
          </cell>
          <cell r="B572" t="str">
            <v>Sucursal El Ingenio</v>
          </cell>
        </row>
        <row r="573">
          <cell r="A573">
            <v>708</v>
          </cell>
          <cell r="B573" t="str">
            <v>Sucursal La Chorrera</v>
          </cell>
        </row>
        <row r="574">
          <cell r="A574">
            <v>709</v>
          </cell>
          <cell r="B574" t="str">
            <v>Sucursal Vía Argentina (IFD-6649-5031)</v>
          </cell>
        </row>
        <row r="575">
          <cell r="A575">
            <v>710</v>
          </cell>
          <cell r="B575" t="str">
            <v>Sucursal Los Angeles</v>
          </cell>
        </row>
        <row r="576">
          <cell r="A576">
            <v>711</v>
          </cell>
          <cell r="B576" t="str">
            <v xml:space="preserve">Sucursal Chanis </v>
          </cell>
        </row>
        <row r="577">
          <cell r="A577">
            <v>712</v>
          </cell>
          <cell r="B577" t="str">
            <v>Sucursal Ave Central</v>
          </cell>
        </row>
        <row r="578">
          <cell r="A578">
            <v>713</v>
          </cell>
          <cell r="B578" t="str">
            <v>Sucursal Villa Lucre</v>
          </cell>
        </row>
        <row r="579">
          <cell r="A579">
            <v>715</v>
          </cell>
          <cell r="B579" t="str">
            <v>Casa Matriz Marbella</v>
          </cell>
        </row>
        <row r="580">
          <cell r="A580">
            <v>717</v>
          </cell>
          <cell r="B580" t="str">
            <v>Sucursal Los Andes</v>
          </cell>
        </row>
        <row r="581">
          <cell r="A581">
            <v>718</v>
          </cell>
          <cell r="B581" t="str">
            <v>Sucursal Ave. Cuba</v>
          </cell>
        </row>
        <row r="582">
          <cell r="A582">
            <v>719</v>
          </cell>
          <cell r="B582" t="str">
            <v>Sucursal el Dorado #3</v>
          </cell>
        </row>
        <row r="583">
          <cell r="A583">
            <v>720</v>
          </cell>
          <cell r="B583" t="str">
            <v>Sucursal Colón</v>
          </cell>
        </row>
        <row r="584">
          <cell r="A584">
            <v>721</v>
          </cell>
          <cell r="B584" t="str">
            <v xml:space="preserve">Sucursal Los Pueblos </v>
          </cell>
        </row>
        <row r="585">
          <cell r="A585">
            <v>722</v>
          </cell>
          <cell r="B585" t="str">
            <v>Sucursal Chitré</v>
          </cell>
        </row>
        <row r="586">
          <cell r="A586">
            <v>731</v>
          </cell>
          <cell r="B586" t="str">
            <v>Sucursal Calle 50</v>
          </cell>
        </row>
        <row r="587">
          <cell r="A587">
            <v>732</v>
          </cell>
          <cell r="B587" t="str">
            <v>Sucursal Via Porras Autobanco</v>
          </cell>
        </row>
        <row r="588">
          <cell r="A588">
            <v>733</v>
          </cell>
          <cell r="B588" t="str">
            <v>Sucursal Parque Lefevre</v>
          </cell>
        </row>
        <row r="589">
          <cell r="A589">
            <v>735</v>
          </cell>
          <cell r="B589" t="str">
            <v>Sucursal David -  Auto</v>
          </cell>
        </row>
        <row r="590">
          <cell r="A590">
            <v>737</v>
          </cell>
          <cell r="B590" t="str">
            <v>Sucursal Transístmica</v>
          </cell>
        </row>
        <row r="591">
          <cell r="A591">
            <v>739</v>
          </cell>
          <cell r="B591" t="str">
            <v>Sucursal David</v>
          </cell>
        </row>
        <row r="592">
          <cell r="A592">
            <v>740</v>
          </cell>
          <cell r="B592" t="str">
            <v>Sucursal Albrook</v>
          </cell>
        </row>
        <row r="593">
          <cell r="A593">
            <v>744</v>
          </cell>
          <cell r="B593" t="str">
            <v xml:space="preserve">Sucursal Las Tablas </v>
          </cell>
        </row>
        <row r="594">
          <cell r="A594">
            <v>745</v>
          </cell>
          <cell r="B594" t="str">
            <v>Sucursal 24 de Diciembre (C.C. La Doña)</v>
          </cell>
        </row>
        <row r="595">
          <cell r="A595">
            <v>747</v>
          </cell>
          <cell r="B595" t="str">
            <v xml:space="preserve">Sucursal Via España </v>
          </cell>
        </row>
        <row r="596">
          <cell r="A596">
            <v>760</v>
          </cell>
          <cell r="B596" t="str">
            <v xml:space="preserve">Sucursal Santiago </v>
          </cell>
        </row>
        <row r="597">
          <cell r="A597">
            <v>761</v>
          </cell>
          <cell r="B597" t="str">
            <v>Sucursal Plaza Tocumen</v>
          </cell>
        </row>
        <row r="598">
          <cell r="A598">
            <v>766</v>
          </cell>
          <cell r="B598" t="str">
            <v xml:space="preserve">Sucursal Costa del Este - Auto   </v>
          </cell>
        </row>
        <row r="599">
          <cell r="A599">
            <v>767</v>
          </cell>
          <cell r="B599" t="str">
            <v>Sucursal Costa del Este - Lobby</v>
          </cell>
        </row>
        <row r="600">
          <cell r="A600">
            <v>771</v>
          </cell>
          <cell r="B600" t="str">
            <v>Sucursal Penonomé</v>
          </cell>
        </row>
        <row r="601">
          <cell r="A601">
            <v>790</v>
          </cell>
          <cell r="B601" t="str">
            <v>Sucursal Multiplaza</v>
          </cell>
        </row>
        <row r="602">
          <cell r="A602">
            <v>795</v>
          </cell>
          <cell r="B602" t="str">
            <v>Sucursal Rio Abajo</v>
          </cell>
        </row>
        <row r="603">
          <cell r="A603">
            <v>796</v>
          </cell>
          <cell r="B603" t="str">
            <v>Sucursal Zona Libre</v>
          </cell>
        </row>
        <row r="604">
          <cell r="A604">
            <v>9315</v>
          </cell>
          <cell r="B604" t="str">
            <v>Sucursal Punta Pacífica</v>
          </cell>
        </row>
        <row r="605">
          <cell r="A605">
            <v>9319</v>
          </cell>
          <cell r="B605" t="str">
            <v>Sucursal Concepción</v>
          </cell>
        </row>
        <row r="606">
          <cell r="A606">
            <v>9321</v>
          </cell>
          <cell r="B606" t="str">
            <v>Sucursal Brisas del Golf - Pared</v>
          </cell>
        </row>
        <row r="607">
          <cell r="A607">
            <v>9322</v>
          </cell>
          <cell r="B607" t="str">
            <v>Sucursal Brisas del Golf - Auto</v>
          </cell>
        </row>
        <row r="608">
          <cell r="A608">
            <v>9331</v>
          </cell>
          <cell r="B608" t="str">
            <v>Sucursal Boquete</v>
          </cell>
        </row>
        <row r="609">
          <cell r="A609">
            <v>9334</v>
          </cell>
          <cell r="B609" t="str">
            <v>Sucursal Plaza Tocumen # 2</v>
          </cell>
        </row>
        <row r="610">
          <cell r="A610">
            <v>9340</v>
          </cell>
          <cell r="B610" t="str">
            <v>Sucursal Torre Plaza BG</v>
          </cell>
        </row>
        <row r="611">
          <cell r="A611">
            <v>9341</v>
          </cell>
          <cell r="B611" t="str">
            <v>Sucursal MARBELLA</v>
          </cell>
        </row>
        <row r="612">
          <cell r="A612">
            <v>9344</v>
          </cell>
          <cell r="B612" t="str">
            <v>Sucursal San Francisco</v>
          </cell>
        </row>
        <row r="613">
          <cell r="A613">
            <v>9347</v>
          </cell>
          <cell r="B613" t="str">
            <v>Sucursal Centenario - Costa del Este - Lobby</v>
          </cell>
        </row>
        <row r="614">
          <cell r="A614">
            <v>9348</v>
          </cell>
          <cell r="B614" t="str">
            <v>Sucursal Puente Centenario - Lobby</v>
          </cell>
        </row>
        <row r="615">
          <cell r="A615">
            <v>9349</v>
          </cell>
          <cell r="B615" t="str">
            <v>Sucursal Centenario - Costa del Este - Auto</v>
          </cell>
        </row>
        <row r="616">
          <cell r="A616">
            <v>9350</v>
          </cell>
          <cell r="B616" t="str">
            <v>Sucursal San Sebastian - LOBBY</v>
          </cell>
        </row>
        <row r="617">
          <cell r="A617">
            <v>9356</v>
          </cell>
          <cell r="B617" t="str">
            <v>AUTO BANCO SAN FRANCISCO PARED</v>
          </cell>
        </row>
        <row r="618">
          <cell r="A618">
            <v>9361</v>
          </cell>
          <cell r="B618" t="str">
            <v>Sucursal Puente Centenario - Auto</v>
          </cell>
        </row>
        <row r="619">
          <cell r="A619">
            <v>9364</v>
          </cell>
          <cell r="B619" t="str">
            <v>Sucursal Altos de Panama - Auto</v>
          </cell>
        </row>
        <row r="620">
          <cell r="A620">
            <v>9365</v>
          </cell>
          <cell r="B620" t="str">
            <v xml:space="preserve">Sucursal Altos de Panama </v>
          </cell>
        </row>
        <row r="621">
          <cell r="A621">
            <v>9376</v>
          </cell>
          <cell r="B621" t="str">
            <v>Sucursal Chorrera Parque 10 de Nov - Lobby</v>
          </cell>
        </row>
        <row r="622">
          <cell r="A622">
            <v>9379</v>
          </cell>
          <cell r="B622" t="str">
            <v>Sucursal Via Simon Bolivar - Auto Pared</v>
          </cell>
        </row>
        <row r="623">
          <cell r="A623">
            <v>9380</v>
          </cell>
          <cell r="B623" t="str">
            <v>Sucursal Via Simon Bolivar</v>
          </cell>
        </row>
        <row r="624">
          <cell r="A624">
            <v>9382</v>
          </cell>
          <cell r="B624" t="str">
            <v>Sucursal Business Park</v>
          </cell>
        </row>
        <row r="625">
          <cell r="A625">
            <v>9383</v>
          </cell>
          <cell r="B625" t="str">
            <v>Sucursal Plaza Carolina</v>
          </cell>
        </row>
        <row r="626">
          <cell r="A626">
            <v>9385</v>
          </cell>
          <cell r="B626" t="str">
            <v>Sucursal Terminal Transporte Albrook - Área Sur</v>
          </cell>
        </row>
        <row r="627">
          <cell r="A627">
            <v>9390</v>
          </cell>
          <cell r="B627" t="str">
            <v>Sucursal Plaza Cordoba</v>
          </cell>
        </row>
        <row r="628">
          <cell r="A628">
            <v>9394</v>
          </cell>
          <cell r="B628" t="str">
            <v>Sucursal Justo Arosemena</v>
          </cell>
        </row>
        <row r="629">
          <cell r="A629">
            <v>9414</v>
          </cell>
          <cell r="B629" t="str">
            <v>Sucursal 24 de Diciembre (C.C. La Doña) # 2</v>
          </cell>
        </row>
        <row r="630">
          <cell r="A630">
            <v>9420</v>
          </cell>
          <cell r="B630" t="str">
            <v>Sucursal Sabanitas</v>
          </cell>
        </row>
        <row r="631">
          <cell r="A631">
            <v>9426</v>
          </cell>
          <cell r="B631" t="str">
            <v>Sucursal Coronado</v>
          </cell>
        </row>
        <row r="632">
          <cell r="A632">
            <v>9428</v>
          </cell>
          <cell r="B632" t="str">
            <v>Sucursal Dorado Boulevard - Auto</v>
          </cell>
        </row>
        <row r="633">
          <cell r="A633">
            <v>9429</v>
          </cell>
          <cell r="B633" t="str">
            <v>Sucursal Dorado Boulevard - Lobby</v>
          </cell>
        </row>
        <row r="634">
          <cell r="A634">
            <v>9435</v>
          </cell>
          <cell r="B634" t="str">
            <v>Sucursal Aguadulce</v>
          </cell>
        </row>
        <row r="635">
          <cell r="A635">
            <v>9443</v>
          </cell>
          <cell r="B635" t="str">
            <v>Sucursal Vista Alegre</v>
          </cell>
        </row>
        <row r="636">
          <cell r="A636">
            <v>9446</v>
          </cell>
          <cell r="B636" t="str">
            <v>Sucursal Los Andes # 2</v>
          </cell>
        </row>
        <row r="637">
          <cell r="A637">
            <v>9479</v>
          </cell>
          <cell r="B637" t="str">
            <v>Sucursal Ave. Cuba # 2</v>
          </cell>
        </row>
        <row r="638">
          <cell r="A638">
            <v>9482</v>
          </cell>
          <cell r="B638" t="str">
            <v>Sucursal MetroMall</v>
          </cell>
        </row>
        <row r="639">
          <cell r="A639">
            <v>9492</v>
          </cell>
          <cell r="B639" t="str">
            <v>Sucursal Los Pueblos # 2</v>
          </cell>
        </row>
        <row r="640">
          <cell r="A640">
            <v>9493</v>
          </cell>
          <cell r="B640" t="str">
            <v>Sucursal Los Pueblos # 3</v>
          </cell>
        </row>
        <row r="641">
          <cell r="A641">
            <v>701</v>
          </cell>
          <cell r="B641" t="str">
            <v>Sucursal Obarrio</v>
          </cell>
        </row>
        <row r="642">
          <cell r="A642">
            <v>702</v>
          </cell>
          <cell r="B642" t="str">
            <v>Sucursal Hato Pintado</v>
          </cell>
        </row>
        <row r="643">
          <cell r="A643">
            <v>703</v>
          </cell>
          <cell r="B643" t="str">
            <v>Sucursal El Dorado</v>
          </cell>
        </row>
        <row r="644">
          <cell r="A644">
            <v>704</v>
          </cell>
          <cell r="B644" t="str">
            <v>Sucursal Paitilla</v>
          </cell>
        </row>
        <row r="645">
          <cell r="A645">
            <v>705</v>
          </cell>
          <cell r="B645" t="str">
            <v>Sucursal Vía Porras</v>
          </cell>
        </row>
        <row r="646">
          <cell r="A646">
            <v>706</v>
          </cell>
          <cell r="B646" t="str">
            <v>Sucursal El Ingenio</v>
          </cell>
        </row>
        <row r="647">
          <cell r="A647">
            <v>708</v>
          </cell>
          <cell r="B647" t="str">
            <v>Sucursal La Chorrera</v>
          </cell>
        </row>
        <row r="648">
          <cell r="A648">
            <v>709</v>
          </cell>
          <cell r="B648" t="str">
            <v>Sucursal Vía Argentina (IFD-6649-5031)</v>
          </cell>
        </row>
        <row r="649">
          <cell r="A649">
            <v>710</v>
          </cell>
          <cell r="B649" t="str">
            <v>Sucursal Los Angeles</v>
          </cell>
        </row>
        <row r="650">
          <cell r="A650">
            <v>711</v>
          </cell>
          <cell r="B650" t="str">
            <v xml:space="preserve">Sucursal Chanis </v>
          </cell>
        </row>
        <row r="651">
          <cell r="A651">
            <v>712</v>
          </cell>
          <cell r="B651" t="str">
            <v>Sucursal Ave Central</v>
          </cell>
        </row>
        <row r="652">
          <cell r="A652">
            <v>713</v>
          </cell>
          <cell r="B652" t="str">
            <v>Sucursal Villa Lucre</v>
          </cell>
        </row>
        <row r="653">
          <cell r="A653">
            <v>715</v>
          </cell>
          <cell r="B653" t="str">
            <v>Casa Matriz Marbella</v>
          </cell>
        </row>
        <row r="654">
          <cell r="A654">
            <v>717</v>
          </cell>
          <cell r="B654" t="str">
            <v>Sucursal Los Andes</v>
          </cell>
        </row>
        <row r="655">
          <cell r="A655">
            <v>718</v>
          </cell>
          <cell r="B655" t="str">
            <v>Sucursal Ave. Cuba # 1</v>
          </cell>
        </row>
        <row r="656">
          <cell r="A656">
            <v>719</v>
          </cell>
          <cell r="B656" t="str">
            <v>Sucursal el Dorado #3</v>
          </cell>
        </row>
        <row r="657">
          <cell r="A657">
            <v>720</v>
          </cell>
          <cell r="B657" t="str">
            <v>Sucursal Colón</v>
          </cell>
        </row>
        <row r="658">
          <cell r="A658">
            <v>721</v>
          </cell>
          <cell r="B658" t="str">
            <v xml:space="preserve">Sucursal Los Pueblos </v>
          </cell>
        </row>
        <row r="659">
          <cell r="A659">
            <v>722</v>
          </cell>
          <cell r="B659" t="str">
            <v>Sucursal Chitré</v>
          </cell>
        </row>
        <row r="660">
          <cell r="A660">
            <v>731</v>
          </cell>
          <cell r="B660" t="str">
            <v>Sucursal Calle 50</v>
          </cell>
        </row>
        <row r="661">
          <cell r="A661">
            <v>732</v>
          </cell>
          <cell r="B661" t="str">
            <v>Sucursal Via Porras Autobanco</v>
          </cell>
        </row>
        <row r="662">
          <cell r="A662">
            <v>733</v>
          </cell>
          <cell r="B662" t="str">
            <v>Sucursal Parque Lefevre</v>
          </cell>
        </row>
        <row r="663">
          <cell r="A663">
            <v>735</v>
          </cell>
          <cell r="B663" t="str">
            <v>Sucursal David -  Auto</v>
          </cell>
        </row>
        <row r="664">
          <cell r="A664">
            <v>737</v>
          </cell>
          <cell r="B664" t="str">
            <v>Sucursal Transístmica</v>
          </cell>
        </row>
        <row r="665">
          <cell r="A665">
            <v>739</v>
          </cell>
          <cell r="B665" t="str">
            <v>Sucursal David</v>
          </cell>
        </row>
        <row r="666">
          <cell r="A666">
            <v>740</v>
          </cell>
          <cell r="B666" t="str">
            <v>Sucursal Albrook</v>
          </cell>
        </row>
        <row r="667">
          <cell r="A667">
            <v>744</v>
          </cell>
          <cell r="B667" t="str">
            <v xml:space="preserve">Sucursal Las Tablas </v>
          </cell>
        </row>
        <row r="668">
          <cell r="A668">
            <v>745</v>
          </cell>
          <cell r="B668" t="str">
            <v>Sucursal 24 de Diciembre (C.C. La Doña)</v>
          </cell>
        </row>
        <row r="669">
          <cell r="A669">
            <v>747</v>
          </cell>
          <cell r="B669" t="str">
            <v xml:space="preserve">Sucursal Via España </v>
          </cell>
        </row>
        <row r="670">
          <cell r="A670">
            <v>760</v>
          </cell>
          <cell r="B670" t="str">
            <v xml:space="preserve">Sucursal Santiago </v>
          </cell>
        </row>
        <row r="671">
          <cell r="A671">
            <v>761</v>
          </cell>
          <cell r="B671" t="str">
            <v>Sucursal Plaza Tocumen</v>
          </cell>
        </row>
        <row r="672">
          <cell r="A672">
            <v>766</v>
          </cell>
          <cell r="B672" t="str">
            <v xml:space="preserve">Sucursal Costa del Este - Auto   </v>
          </cell>
        </row>
        <row r="673">
          <cell r="A673">
            <v>767</v>
          </cell>
          <cell r="B673" t="str">
            <v>Sucursal Costa del Este - Lobby</v>
          </cell>
        </row>
        <row r="674">
          <cell r="A674">
            <v>771</v>
          </cell>
          <cell r="B674" t="str">
            <v>Sucursal Penonomé</v>
          </cell>
        </row>
        <row r="675">
          <cell r="A675">
            <v>790</v>
          </cell>
          <cell r="B675" t="str">
            <v>Sucursal Multiplaza</v>
          </cell>
        </row>
        <row r="676">
          <cell r="A676">
            <v>795</v>
          </cell>
          <cell r="B676" t="str">
            <v>Sucursal Rio Abajo</v>
          </cell>
        </row>
        <row r="677">
          <cell r="A677">
            <v>796</v>
          </cell>
          <cell r="B677" t="str">
            <v>Sucursal Zona Libre</v>
          </cell>
        </row>
        <row r="678">
          <cell r="A678">
            <v>9315</v>
          </cell>
          <cell r="B678" t="str">
            <v>Sucursal Hospital Punta Pacífica</v>
          </cell>
        </row>
        <row r="679">
          <cell r="A679">
            <v>9319</v>
          </cell>
          <cell r="B679" t="str">
            <v>Sucursal Concepción</v>
          </cell>
        </row>
        <row r="680">
          <cell r="A680">
            <v>9321</v>
          </cell>
          <cell r="B680" t="str">
            <v>Sucursal Brisas del Golf - Pared</v>
          </cell>
        </row>
        <row r="681">
          <cell r="A681">
            <v>9322</v>
          </cell>
          <cell r="B681" t="str">
            <v>Sucursal Brisas del Golf - Auto</v>
          </cell>
        </row>
        <row r="682">
          <cell r="A682">
            <v>9331</v>
          </cell>
          <cell r="B682" t="str">
            <v>Sucursal Boquete</v>
          </cell>
        </row>
        <row r="683">
          <cell r="A683">
            <v>9334</v>
          </cell>
          <cell r="B683" t="str">
            <v>Sucursal Plaza Tocumen # 2</v>
          </cell>
        </row>
        <row r="684">
          <cell r="A684">
            <v>9340</v>
          </cell>
          <cell r="B684" t="str">
            <v>Sucursal Torre Plaza BG</v>
          </cell>
        </row>
        <row r="685">
          <cell r="A685">
            <v>9341</v>
          </cell>
          <cell r="B685" t="str">
            <v>Sucursal MARBELLA</v>
          </cell>
        </row>
        <row r="686">
          <cell r="A686">
            <v>9344</v>
          </cell>
          <cell r="B686" t="str">
            <v>Sucursal San Francisco</v>
          </cell>
        </row>
        <row r="687">
          <cell r="A687">
            <v>9347</v>
          </cell>
          <cell r="B687" t="str">
            <v>Sucursal Centenario - Costa del Este - Lobby</v>
          </cell>
        </row>
        <row r="688">
          <cell r="A688">
            <v>9348</v>
          </cell>
          <cell r="B688" t="str">
            <v>Sucursal Puente Centenario - Lobby</v>
          </cell>
        </row>
        <row r="689">
          <cell r="A689">
            <v>9349</v>
          </cell>
          <cell r="B689" t="str">
            <v>Sucursal Centenario - Costa del Este - Auto</v>
          </cell>
        </row>
        <row r="690">
          <cell r="A690">
            <v>9350</v>
          </cell>
          <cell r="B690" t="str">
            <v>Sucursal San Sebastian - LOBBY</v>
          </cell>
        </row>
        <row r="691">
          <cell r="A691">
            <v>9356</v>
          </cell>
          <cell r="B691" t="str">
            <v>AUTO BANCO SAN FRANCISCO PARED</v>
          </cell>
        </row>
        <row r="692">
          <cell r="A692">
            <v>9361</v>
          </cell>
          <cell r="B692" t="str">
            <v>Sucursal Puente Centenario - Auto</v>
          </cell>
        </row>
        <row r="693">
          <cell r="A693">
            <v>9364</v>
          </cell>
          <cell r="B693" t="str">
            <v>Sucursal Altos de Panama - Auto</v>
          </cell>
        </row>
        <row r="694">
          <cell r="A694">
            <v>9365</v>
          </cell>
          <cell r="B694" t="str">
            <v xml:space="preserve">Sucursal Altos de Panama </v>
          </cell>
        </row>
        <row r="695">
          <cell r="A695">
            <v>9376</v>
          </cell>
          <cell r="B695" t="str">
            <v>Sucursal Chorrera Parque 10 de Nov - Lobby</v>
          </cell>
        </row>
        <row r="696">
          <cell r="A696">
            <v>9379</v>
          </cell>
          <cell r="B696" t="str">
            <v>Sucursal Via Simon Bolivar - Auto Pared</v>
          </cell>
        </row>
        <row r="697">
          <cell r="A697">
            <v>9380</v>
          </cell>
          <cell r="B697" t="str">
            <v>Sucursal Via Simon Bolivar</v>
          </cell>
        </row>
        <row r="698">
          <cell r="A698">
            <v>9382</v>
          </cell>
          <cell r="B698" t="str">
            <v>Sucursal Business Park</v>
          </cell>
        </row>
        <row r="699">
          <cell r="A699">
            <v>9383</v>
          </cell>
          <cell r="B699" t="str">
            <v>Sucursal Plaza Carolina</v>
          </cell>
        </row>
        <row r="700">
          <cell r="A700">
            <v>9385</v>
          </cell>
          <cell r="B700" t="str">
            <v>Sucursal Terminal Transporte Albrook - Área Sur</v>
          </cell>
        </row>
        <row r="701">
          <cell r="A701">
            <v>9390</v>
          </cell>
          <cell r="B701" t="str">
            <v>Sucursal Plaza Cordoba</v>
          </cell>
        </row>
        <row r="702">
          <cell r="A702">
            <v>9394</v>
          </cell>
          <cell r="B702" t="str">
            <v>Sucursal Justo Arosemena</v>
          </cell>
        </row>
        <row r="703">
          <cell r="A703">
            <v>9414</v>
          </cell>
          <cell r="B703" t="str">
            <v>Sucursal 24 de Diciembre (C.C. La Doña) # 2</v>
          </cell>
        </row>
        <row r="704">
          <cell r="A704">
            <v>9420</v>
          </cell>
          <cell r="B704" t="str">
            <v>Sucursal Sabanitas</v>
          </cell>
        </row>
        <row r="705">
          <cell r="A705">
            <v>9426</v>
          </cell>
          <cell r="B705" t="str">
            <v>Sucursal Coronado</v>
          </cell>
        </row>
        <row r="706">
          <cell r="A706">
            <v>9428</v>
          </cell>
          <cell r="B706" t="str">
            <v>Sucursal Boulevard El Dorado - Auto</v>
          </cell>
        </row>
        <row r="707">
          <cell r="A707">
            <v>9429</v>
          </cell>
          <cell r="B707" t="str">
            <v>Sucursal Boulevard El Dorado - Lobby</v>
          </cell>
        </row>
        <row r="708">
          <cell r="A708">
            <v>9435</v>
          </cell>
          <cell r="B708" t="str">
            <v>Sucursal Aguadulce</v>
          </cell>
        </row>
        <row r="709">
          <cell r="A709">
            <v>9443</v>
          </cell>
          <cell r="B709" t="str">
            <v>Sucursal Vista Alegre</v>
          </cell>
        </row>
        <row r="710">
          <cell r="A710">
            <v>9446</v>
          </cell>
          <cell r="B710" t="str">
            <v>Sucursal Los Andes # 2</v>
          </cell>
        </row>
        <row r="711">
          <cell r="A711">
            <v>9479</v>
          </cell>
          <cell r="B711" t="str">
            <v>Sucursal Ave. Cuba # 2</v>
          </cell>
        </row>
        <row r="712">
          <cell r="A712">
            <v>9482</v>
          </cell>
          <cell r="B712" t="str">
            <v>Sucursal MetroMall</v>
          </cell>
        </row>
        <row r="713">
          <cell r="A713">
            <v>9492</v>
          </cell>
          <cell r="B713" t="str">
            <v>Sucursal Los Pueblos # 2</v>
          </cell>
        </row>
        <row r="714">
          <cell r="A714">
            <v>9493</v>
          </cell>
          <cell r="B714" t="str">
            <v>Sucursal Los Pueblos # 3</v>
          </cell>
        </row>
        <row r="715">
          <cell r="A715">
            <v>701</v>
          </cell>
          <cell r="B715" t="str">
            <v>Sucursal Obarrio</v>
          </cell>
        </row>
        <row r="716">
          <cell r="A716">
            <v>702</v>
          </cell>
          <cell r="B716" t="str">
            <v>Sucursal Hato Pintado</v>
          </cell>
        </row>
        <row r="717">
          <cell r="A717">
            <v>703</v>
          </cell>
          <cell r="B717" t="str">
            <v>Sucursal El Dorado</v>
          </cell>
        </row>
        <row r="718">
          <cell r="A718">
            <v>704</v>
          </cell>
          <cell r="B718" t="str">
            <v>Sucursal Paitilla</v>
          </cell>
        </row>
        <row r="719">
          <cell r="A719">
            <v>705</v>
          </cell>
          <cell r="B719" t="str">
            <v>Sucursal Vía Porras</v>
          </cell>
        </row>
        <row r="720">
          <cell r="A720">
            <v>706</v>
          </cell>
          <cell r="B720" t="str">
            <v>Sucursal El Ingenio</v>
          </cell>
        </row>
        <row r="721">
          <cell r="A721">
            <v>708</v>
          </cell>
          <cell r="B721" t="str">
            <v>Sucursal La Chorrera</v>
          </cell>
        </row>
        <row r="722">
          <cell r="A722">
            <v>709</v>
          </cell>
          <cell r="B722" t="str">
            <v>Sucursal Vía Argentina (IFD-6649-5031)</v>
          </cell>
        </row>
        <row r="723">
          <cell r="A723">
            <v>710</v>
          </cell>
          <cell r="B723" t="str">
            <v>Sucursal Los Angeles</v>
          </cell>
        </row>
        <row r="724">
          <cell r="A724">
            <v>711</v>
          </cell>
          <cell r="B724" t="str">
            <v xml:space="preserve">Sucursal Chanis </v>
          </cell>
        </row>
        <row r="725">
          <cell r="A725">
            <v>712</v>
          </cell>
          <cell r="B725" t="str">
            <v>Sucursal Ave Central</v>
          </cell>
        </row>
        <row r="726">
          <cell r="A726">
            <v>713</v>
          </cell>
          <cell r="B726" t="str">
            <v>Sucursal Villa Lucre</v>
          </cell>
        </row>
        <row r="727">
          <cell r="A727">
            <v>715</v>
          </cell>
          <cell r="B727" t="str">
            <v>Casa Matriz Marbella</v>
          </cell>
        </row>
        <row r="728">
          <cell r="A728">
            <v>717</v>
          </cell>
          <cell r="B728" t="str">
            <v>Sucursal Los Andes</v>
          </cell>
        </row>
        <row r="729">
          <cell r="A729">
            <v>718</v>
          </cell>
          <cell r="B729" t="str">
            <v>Sucursal Ave. Cuba # 1</v>
          </cell>
        </row>
        <row r="730">
          <cell r="A730">
            <v>719</v>
          </cell>
          <cell r="B730" t="str">
            <v>Sucursal el Dorado #3</v>
          </cell>
        </row>
        <row r="731">
          <cell r="A731">
            <v>720</v>
          </cell>
          <cell r="B731" t="str">
            <v>Sucursal Colón</v>
          </cell>
        </row>
        <row r="732">
          <cell r="A732">
            <v>721</v>
          </cell>
          <cell r="B732" t="str">
            <v xml:space="preserve">Sucursal Los Pueblos </v>
          </cell>
        </row>
        <row r="733">
          <cell r="A733">
            <v>722</v>
          </cell>
          <cell r="B733" t="str">
            <v>Sucursal Chitré</v>
          </cell>
        </row>
        <row r="734">
          <cell r="A734">
            <v>723</v>
          </cell>
          <cell r="B734" t="str">
            <v>Ulacit</v>
          </cell>
        </row>
        <row r="735">
          <cell r="A735">
            <v>724</v>
          </cell>
          <cell r="B735" t="str">
            <v>Super  99 - Vía Porras</v>
          </cell>
        </row>
        <row r="736">
          <cell r="A736">
            <v>725</v>
          </cell>
          <cell r="B736" t="str">
            <v>Super  99 - Río Abajo</v>
          </cell>
        </row>
        <row r="737">
          <cell r="A737">
            <v>726</v>
          </cell>
          <cell r="B737" t="str">
            <v>Super  99 - Chanis</v>
          </cell>
        </row>
        <row r="738">
          <cell r="A738">
            <v>727</v>
          </cell>
          <cell r="B738" t="str">
            <v>Rodelag Transístmica</v>
          </cell>
        </row>
        <row r="739">
          <cell r="A739">
            <v>728</v>
          </cell>
          <cell r="B739" t="str">
            <v>Restaurante Nikos Café - Los Pueblos</v>
          </cell>
        </row>
        <row r="740">
          <cell r="A740">
            <v>731</v>
          </cell>
          <cell r="B740" t="str">
            <v>Sucursal Calle 50</v>
          </cell>
        </row>
        <row r="741">
          <cell r="A741">
            <v>732</v>
          </cell>
          <cell r="B741" t="str">
            <v>Sucursal Via Porras Autobanco</v>
          </cell>
        </row>
        <row r="742">
          <cell r="A742">
            <v>733</v>
          </cell>
          <cell r="B742" t="str">
            <v>Sucursal Parque Lefevre</v>
          </cell>
        </row>
        <row r="743">
          <cell r="A743">
            <v>735</v>
          </cell>
          <cell r="B743" t="str">
            <v>Sucursal David -  Auto</v>
          </cell>
        </row>
        <row r="744">
          <cell r="A744">
            <v>736</v>
          </cell>
          <cell r="B744" t="str">
            <v>Sucursal Transístmica - Auto</v>
          </cell>
        </row>
        <row r="745">
          <cell r="A745">
            <v>737</v>
          </cell>
          <cell r="B745" t="str">
            <v>Sucursal Transístmica</v>
          </cell>
        </row>
        <row r="746">
          <cell r="A746">
            <v>739</v>
          </cell>
          <cell r="B746" t="str">
            <v>Sucursal David</v>
          </cell>
        </row>
        <row r="747">
          <cell r="A747">
            <v>740</v>
          </cell>
          <cell r="B747" t="str">
            <v>Sucursal Albrook</v>
          </cell>
        </row>
        <row r="748">
          <cell r="A748">
            <v>741</v>
          </cell>
          <cell r="B748" t="str">
            <v>Supermercado Rey Vista Alegre</v>
          </cell>
        </row>
        <row r="749">
          <cell r="A749">
            <v>743</v>
          </cell>
          <cell r="B749" t="str">
            <v>Super  99 - Balboa</v>
          </cell>
        </row>
        <row r="750">
          <cell r="A750">
            <v>744</v>
          </cell>
          <cell r="B750" t="str">
            <v xml:space="preserve">Sucursal Las Tablas </v>
          </cell>
        </row>
        <row r="751">
          <cell r="A751">
            <v>745</v>
          </cell>
          <cell r="B751" t="str">
            <v>Sucursal 24 de Diciembre (C.C. La Doña)</v>
          </cell>
        </row>
        <row r="752">
          <cell r="A752">
            <v>747</v>
          </cell>
          <cell r="B752" t="str">
            <v xml:space="preserve">Sucursal Via España </v>
          </cell>
        </row>
        <row r="753">
          <cell r="A753">
            <v>748</v>
          </cell>
          <cell r="B753" t="str">
            <v>Almacen Machetazo - Santiago</v>
          </cell>
        </row>
        <row r="754">
          <cell r="A754">
            <v>749</v>
          </cell>
          <cell r="B754" t="str">
            <v>Farmacia Arrocha - Tumba Muerto</v>
          </cell>
        </row>
        <row r="755">
          <cell r="A755">
            <v>750</v>
          </cell>
          <cell r="B755" t="str">
            <v>Farmacia Arrocha - Calle 50</v>
          </cell>
        </row>
        <row r="756">
          <cell r="A756">
            <v>751</v>
          </cell>
          <cell r="B756" t="str">
            <v>Farmacia Arrocha - Paitilla</v>
          </cell>
        </row>
        <row r="757">
          <cell r="A757">
            <v>752</v>
          </cell>
          <cell r="B757" t="str">
            <v>Farmacia Arrocha - Vía Argentina</v>
          </cell>
        </row>
        <row r="758">
          <cell r="A758">
            <v>753</v>
          </cell>
          <cell r="B758" t="str">
            <v>Farmacia Arrocha - Vía España</v>
          </cell>
        </row>
        <row r="759">
          <cell r="A759">
            <v>755</v>
          </cell>
          <cell r="B759" t="str">
            <v>Farmacia Arrocha - Obarrio</v>
          </cell>
        </row>
        <row r="760">
          <cell r="A760">
            <v>756</v>
          </cell>
          <cell r="B760" t="str">
            <v>Almacen Machetazo - San Miguelito</v>
          </cell>
        </row>
        <row r="761">
          <cell r="A761">
            <v>757</v>
          </cell>
          <cell r="B761" t="str">
            <v>Almacen Machetazo - Calidonia Farmacia</v>
          </cell>
        </row>
        <row r="762">
          <cell r="A762">
            <v>759</v>
          </cell>
          <cell r="B762" t="str">
            <v>Almacen Machetazo - 24 Diciembre</v>
          </cell>
        </row>
        <row r="763">
          <cell r="A763">
            <v>760</v>
          </cell>
          <cell r="B763" t="str">
            <v xml:space="preserve">Sucursal Santiago </v>
          </cell>
        </row>
        <row r="764">
          <cell r="A764">
            <v>761</v>
          </cell>
          <cell r="B764" t="str">
            <v>Sucursal Plaza Tocumen</v>
          </cell>
        </row>
        <row r="765">
          <cell r="A765">
            <v>763</v>
          </cell>
          <cell r="B765" t="str">
            <v>Supermercado Tajonaso - Vista Alegre</v>
          </cell>
        </row>
        <row r="766">
          <cell r="A766">
            <v>764</v>
          </cell>
          <cell r="B766" t="str">
            <v>Almacén Saray San Miguelito</v>
          </cell>
        </row>
        <row r="767">
          <cell r="A767">
            <v>765</v>
          </cell>
          <cell r="B767" t="str">
            <v>Supermercado Mr. Precio Campo Limberg</v>
          </cell>
        </row>
        <row r="768">
          <cell r="A768">
            <v>766</v>
          </cell>
          <cell r="B768" t="str">
            <v xml:space="preserve">Sucursal Costa del Este - Auto   </v>
          </cell>
        </row>
        <row r="769">
          <cell r="A769">
            <v>767</v>
          </cell>
          <cell r="B769" t="str">
            <v>Sucursal Costa del Este - Lobby</v>
          </cell>
        </row>
        <row r="770">
          <cell r="A770">
            <v>769</v>
          </cell>
          <cell r="B770" t="str">
            <v>Sucursal Villa Lucre - Auto</v>
          </cell>
        </row>
        <row r="771">
          <cell r="A771">
            <v>770</v>
          </cell>
          <cell r="B771" t="str">
            <v>Super  99 - San Miguelito</v>
          </cell>
        </row>
        <row r="772">
          <cell r="A772">
            <v>771</v>
          </cell>
          <cell r="B772" t="str">
            <v>Sucursal Penonomé</v>
          </cell>
        </row>
        <row r="773">
          <cell r="A773">
            <v>773</v>
          </cell>
          <cell r="B773" t="str">
            <v>Supermercado Rey Chorrera</v>
          </cell>
        </row>
        <row r="774">
          <cell r="A774">
            <v>774</v>
          </cell>
          <cell r="B774" t="str">
            <v>Supermercado Rey Albrook</v>
          </cell>
        </row>
        <row r="775">
          <cell r="A775">
            <v>775</v>
          </cell>
          <cell r="B775" t="str">
            <v>Supermercado Rey Calle 50</v>
          </cell>
        </row>
        <row r="776">
          <cell r="A776">
            <v>776</v>
          </cell>
          <cell r="B776" t="str">
            <v>Supermercado Rey El Dorado</v>
          </cell>
        </row>
        <row r="777">
          <cell r="A777">
            <v>777</v>
          </cell>
          <cell r="B777" t="str">
            <v>Supermercado Rey Vía España</v>
          </cell>
        </row>
        <row r="778">
          <cell r="A778">
            <v>778</v>
          </cell>
          <cell r="B778" t="str">
            <v>Supermercado Rey Chanis</v>
          </cell>
        </row>
        <row r="779">
          <cell r="A779">
            <v>779</v>
          </cell>
          <cell r="B779" t="str">
            <v>Supermercado Rey Villa Lucre</v>
          </cell>
        </row>
        <row r="780">
          <cell r="A780">
            <v>780</v>
          </cell>
          <cell r="B780" t="str">
            <v>Supermercado Rey Milla 8</v>
          </cell>
        </row>
        <row r="781">
          <cell r="A781">
            <v>781</v>
          </cell>
          <cell r="B781" t="str">
            <v>Supermercado REY Brisas del Golf</v>
          </cell>
        </row>
        <row r="782">
          <cell r="A782">
            <v>782</v>
          </cell>
          <cell r="B782" t="str">
            <v>Supermercado Rey Sabanitas</v>
          </cell>
        </row>
        <row r="783">
          <cell r="A783">
            <v>783</v>
          </cell>
          <cell r="B783" t="str">
            <v>Supermercado Rey Calle 7 Colón</v>
          </cell>
        </row>
        <row r="784">
          <cell r="A784">
            <v>784</v>
          </cell>
          <cell r="B784" t="str">
            <v xml:space="preserve">Supermercado Rey Calle 13 Colón </v>
          </cell>
        </row>
        <row r="785">
          <cell r="A785">
            <v>785</v>
          </cell>
          <cell r="B785" t="str">
            <v>Supermercado Rey 12 de octubre</v>
          </cell>
        </row>
        <row r="786">
          <cell r="A786">
            <v>787</v>
          </cell>
          <cell r="B786" t="str">
            <v>Farmacia Arrocha - Los Andes</v>
          </cell>
        </row>
        <row r="787">
          <cell r="A787">
            <v>788</v>
          </cell>
          <cell r="B787" t="str">
            <v>Multiplaza - Foodcourt</v>
          </cell>
        </row>
        <row r="788">
          <cell r="A788">
            <v>790</v>
          </cell>
          <cell r="B788" t="str">
            <v>Sucursal Multiplaza</v>
          </cell>
        </row>
        <row r="789">
          <cell r="A789">
            <v>791</v>
          </cell>
          <cell r="B789" t="str">
            <v>Supermercado Mr. Precio La Cabima</v>
          </cell>
        </row>
        <row r="790">
          <cell r="A790">
            <v>792</v>
          </cell>
          <cell r="B790" t="str">
            <v>Supermercado Mr. Precio Teremar</v>
          </cell>
        </row>
        <row r="791">
          <cell r="A791">
            <v>793</v>
          </cell>
          <cell r="B791" t="str">
            <v>Consulado Americano de Clayton</v>
          </cell>
        </row>
        <row r="792">
          <cell r="A792">
            <v>794</v>
          </cell>
          <cell r="B792" t="str">
            <v>Dell Call Center - Howard</v>
          </cell>
        </row>
        <row r="793">
          <cell r="A793">
            <v>795</v>
          </cell>
          <cell r="B793" t="str">
            <v>Sucursal Rio Abajo</v>
          </cell>
        </row>
        <row r="794">
          <cell r="A794">
            <v>796</v>
          </cell>
          <cell r="B794" t="str">
            <v>Sucursal Zona Libre</v>
          </cell>
        </row>
        <row r="795">
          <cell r="A795">
            <v>9301</v>
          </cell>
          <cell r="B795" t="str">
            <v>Supermercado Rey Vista Alegre # 2</v>
          </cell>
        </row>
        <row r="796">
          <cell r="A796">
            <v>9303</v>
          </cell>
          <cell r="B796" t="str">
            <v>Almacén Machetazo - Penonome</v>
          </cell>
        </row>
        <row r="797">
          <cell r="A797">
            <v>9304</v>
          </cell>
          <cell r="B797" t="str">
            <v>Super  99 - La Cabima</v>
          </cell>
        </row>
        <row r="798">
          <cell r="A798">
            <v>9305</v>
          </cell>
          <cell r="B798" t="str">
            <v>Almacén Félix B. Maduro - Via España</v>
          </cell>
        </row>
        <row r="799">
          <cell r="A799">
            <v>9306</v>
          </cell>
          <cell r="B799" t="str">
            <v>Almacen Machetazo - Arraiján</v>
          </cell>
        </row>
        <row r="800">
          <cell r="A800">
            <v>9307</v>
          </cell>
          <cell r="B800" t="str">
            <v>Terminal Transporte Albrook - Área Norte</v>
          </cell>
        </row>
        <row r="801">
          <cell r="A801">
            <v>9308</v>
          </cell>
          <cell r="B801" t="str">
            <v>Hotel Playa Bonita</v>
          </cell>
        </row>
        <row r="802">
          <cell r="A802">
            <v>9309</v>
          </cell>
          <cell r="B802" t="str">
            <v>Almacen Machetazo - Chitre</v>
          </cell>
        </row>
        <row r="803">
          <cell r="A803">
            <v>9310</v>
          </cell>
          <cell r="B803" t="str">
            <v>Coffee Store Clayton</v>
          </cell>
        </row>
        <row r="804">
          <cell r="A804">
            <v>9311</v>
          </cell>
          <cell r="B804" t="str">
            <v>Restaurante Nikos Café - Balboa</v>
          </cell>
        </row>
        <row r="805">
          <cell r="A805">
            <v>9312</v>
          </cell>
          <cell r="B805" t="str">
            <v>Business Park - Movistar Costa del Este</v>
          </cell>
        </row>
        <row r="806">
          <cell r="A806">
            <v>9313</v>
          </cell>
          <cell r="B806" t="str">
            <v>Supermercado Rey David</v>
          </cell>
        </row>
        <row r="807">
          <cell r="A807">
            <v>9314</v>
          </cell>
          <cell r="B807" t="str">
            <v>Farmacia Arrocha - David</v>
          </cell>
        </row>
        <row r="808">
          <cell r="A808">
            <v>9315</v>
          </cell>
          <cell r="B808" t="str">
            <v>Sucursal Hospital Punta Pacífica</v>
          </cell>
        </row>
        <row r="809">
          <cell r="A809">
            <v>9316</v>
          </cell>
          <cell r="B809" t="str">
            <v>Sucursal Terminal Transporte Albrook - CDP</v>
          </cell>
        </row>
        <row r="810">
          <cell r="A810">
            <v>9319</v>
          </cell>
          <cell r="B810" t="str">
            <v>Sucursal Concepción</v>
          </cell>
        </row>
        <row r="811">
          <cell r="A811">
            <v>9320</v>
          </cell>
          <cell r="B811" t="str">
            <v>Supermercado El Fuerte</v>
          </cell>
        </row>
        <row r="812">
          <cell r="A812">
            <v>9321</v>
          </cell>
          <cell r="B812" t="str">
            <v>Sucursal Brisas del Golf - Pared</v>
          </cell>
        </row>
        <row r="813">
          <cell r="A813">
            <v>9322</v>
          </cell>
          <cell r="B813" t="str">
            <v>Sucursal Brisas del Golf - Auto</v>
          </cell>
        </row>
        <row r="814">
          <cell r="A814">
            <v>9323</v>
          </cell>
          <cell r="B814" t="str">
            <v>Supermercado Rey Brisas del Golf # 2</v>
          </cell>
        </row>
        <row r="815">
          <cell r="A815">
            <v>9324</v>
          </cell>
          <cell r="B815" t="str">
            <v>Super  99 - Brisas del Golf</v>
          </cell>
        </row>
        <row r="816">
          <cell r="A816">
            <v>9325</v>
          </cell>
          <cell r="B816" t="str">
            <v>Hospital Santo Tomas</v>
          </cell>
        </row>
        <row r="817">
          <cell r="A817">
            <v>9326</v>
          </cell>
          <cell r="B817" t="str">
            <v>Supermercado Mr. Precio Tumbamuerto</v>
          </cell>
        </row>
        <row r="818">
          <cell r="A818">
            <v>9327</v>
          </cell>
          <cell r="B818" t="str">
            <v>Super 99 - Colon Ave Central (Bolivar)</v>
          </cell>
        </row>
        <row r="819">
          <cell r="A819">
            <v>9329</v>
          </cell>
          <cell r="B819" t="str">
            <v>Supermercado Rey El Dorado #2</v>
          </cell>
        </row>
        <row r="820">
          <cell r="A820">
            <v>9330</v>
          </cell>
          <cell r="B820" t="str">
            <v>Supermercado Rey Via España #2</v>
          </cell>
        </row>
        <row r="821">
          <cell r="A821">
            <v>9331</v>
          </cell>
          <cell r="B821" t="str">
            <v>Sucursal Boquete</v>
          </cell>
        </row>
        <row r="822">
          <cell r="A822">
            <v>9332</v>
          </cell>
          <cell r="B822" t="str">
            <v>Super  99 - Pedregal</v>
          </cell>
        </row>
        <row r="823">
          <cell r="A823">
            <v>9333</v>
          </cell>
          <cell r="B823" t="str">
            <v>Supermercado Riba Smith - Bella Vista</v>
          </cell>
        </row>
        <row r="824">
          <cell r="A824">
            <v>9334</v>
          </cell>
          <cell r="B824" t="str">
            <v>Sucursal Plaza Tocumen # 2</v>
          </cell>
        </row>
        <row r="825">
          <cell r="A825">
            <v>9335</v>
          </cell>
          <cell r="B825" t="str">
            <v>Hossana</v>
          </cell>
        </row>
        <row r="826">
          <cell r="A826">
            <v>9336</v>
          </cell>
          <cell r="B826" t="str">
            <v>Supermercado Mr. Precio Mañanitas</v>
          </cell>
        </row>
        <row r="827">
          <cell r="A827">
            <v>9337</v>
          </cell>
          <cell r="B827" t="str">
            <v>Supermercado Mr. Precio Pedregal</v>
          </cell>
        </row>
        <row r="828">
          <cell r="A828">
            <v>9340</v>
          </cell>
          <cell r="B828" t="str">
            <v>Sucursal Torre Plaza BG</v>
          </cell>
        </row>
        <row r="829">
          <cell r="A829">
            <v>9341</v>
          </cell>
          <cell r="B829" t="str">
            <v>Sucursal MARBELLA</v>
          </cell>
        </row>
        <row r="830">
          <cell r="A830">
            <v>9343</v>
          </cell>
          <cell r="B830" t="str">
            <v>Zona Libre - Calle 14</v>
          </cell>
        </row>
        <row r="831">
          <cell r="A831">
            <v>9344</v>
          </cell>
          <cell r="B831" t="str">
            <v>Sucursal San Francisco</v>
          </cell>
        </row>
        <row r="832">
          <cell r="A832">
            <v>9345</v>
          </cell>
          <cell r="B832" t="str">
            <v>Puerto Manzanillo MIT - Colón</v>
          </cell>
        </row>
        <row r="833">
          <cell r="A833">
            <v>9347</v>
          </cell>
          <cell r="B833" t="str">
            <v>Sucursal Centenario - Costa del Este - Lobby</v>
          </cell>
        </row>
        <row r="834">
          <cell r="A834">
            <v>9348</v>
          </cell>
          <cell r="B834" t="str">
            <v>Sucursal Puente Centenario - Lobby</v>
          </cell>
        </row>
        <row r="835">
          <cell r="A835">
            <v>9349</v>
          </cell>
          <cell r="B835" t="str">
            <v>Sucursal Centenario - Costa del Este - Auto</v>
          </cell>
        </row>
        <row r="836">
          <cell r="A836">
            <v>9350</v>
          </cell>
          <cell r="B836" t="str">
            <v>Sucursal San Sebastian - LOBBY</v>
          </cell>
        </row>
        <row r="837">
          <cell r="A837">
            <v>9351</v>
          </cell>
          <cell r="B837" t="str">
            <v>Puerto Manzanillo MIT - Colón</v>
          </cell>
        </row>
        <row r="838">
          <cell r="A838">
            <v>9352</v>
          </cell>
          <cell r="B838" t="str">
            <v>Sucursal San Sebastian - AUTO</v>
          </cell>
        </row>
        <row r="839">
          <cell r="A839">
            <v>9353</v>
          </cell>
          <cell r="B839" t="str">
            <v>AUTO BANCO SAN FRANCISCO ISLA 1</v>
          </cell>
        </row>
        <row r="840">
          <cell r="A840">
            <v>9354</v>
          </cell>
          <cell r="B840" t="str">
            <v>AUTO BANCO SAN FRANCISCO ISLA 2</v>
          </cell>
        </row>
        <row r="841">
          <cell r="A841">
            <v>9355</v>
          </cell>
          <cell r="B841" t="str">
            <v>Villa Lucre Isla #2</v>
          </cell>
        </row>
        <row r="842">
          <cell r="A842">
            <v>9356</v>
          </cell>
          <cell r="B842" t="str">
            <v>Auto Banco San Francisco Pared</v>
          </cell>
        </row>
        <row r="843">
          <cell r="A843">
            <v>9359</v>
          </cell>
          <cell r="B843" t="str">
            <v>Farmacia Metro - Villa Lucre</v>
          </cell>
        </row>
        <row r="844">
          <cell r="A844">
            <v>9361</v>
          </cell>
          <cell r="B844" t="str">
            <v>Sucursal Puente Centenario - Auto</v>
          </cell>
        </row>
        <row r="845">
          <cell r="A845">
            <v>9362</v>
          </cell>
          <cell r="B845" t="str">
            <v>Supermercado Romero - San Mateo, David</v>
          </cell>
        </row>
        <row r="846">
          <cell r="A846">
            <v>9364</v>
          </cell>
          <cell r="B846" t="str">
            <v>Sucursal Altos de Panama - Auto</v>
          </cell>
        </row>
        <row r="847">
          <cell r="A847">
            <v>9365</v>
          </cell>
          <cell r="B847" t="str">
            <v xml:space="preserve">Sucursal Altos de Panama </v>
          </cell>
        </row>
        <row r="848">
          <cell r="A848">
            <v>9366</v>
          </cell>
          <cell r="B848" t="str">
            <v>BG Valores</v>
          </cell>
        </row>
        <row r="849">
          <cell r="A849">
            <v>9367</v>
          </cell>
          <cell r="B849" t="str">
            <v>Multiplaza - Centro Financiero - Entrada S/M Riba Smith</v>
          </cell>
        </row>
        <row r="850">
          <cell r="A850">
            <v>9369</v>
          </cell>
          <cell r="B850" t="str">
            <v>Almacen Zona Libre Mall - Chilibre</v>
          </cell>
        </row>
        <row r="851">
          <cell r="A851">
            <v>9370</v>
          </cell>
          <cell r="B851" t="str">
            <v>Almacén Gran Morrison - El Dorado</v>
          </cell>
        </row>
        <row r="852">
          <cell r="A852">
            <v>9371</v>
          </cell>
          <cell r="B852" t="str">
            <v>Terminal Transporte Albrook</v>
          </cell>
        </row>
        <row r="853">
          <cell r="A853">
            <v>9376</v>
          </cell>
          <cell r="B853" t="str">
            <v>Sucursal Chorrera Parque 10 de Nov - Lobby</v>
          </cell>
        </row>
        <row r="854">
          <cell r="A854">
            <v>9377</v>
          </cell>
          <cell r="B854" t="str">
            <v>Sucursal Chorrera Parque 10 de Nov - Auto Isla</v>
          </cell>
        </row>
        <row r="855">
          <cell r="A855">
            <v>9378</v>
          </cell>
          <cell r="B855" t="str">
            <v>Sucursal Via Simon Bolivar - Auto isla</v>
          </cell>
        </row>
        <row r="856">
          <cell r="A856">
            <v>9379</v>
          </cell>
          <cell r="B856" t="str">
            <v>Sucursal Via Simon Bolivar - Auto Pared</v>
          </cell>
        </row>
        <row r="857">
          <cell r="A857">
            <v>9380</v>
          </cell>
          <cell r="B857" t="str">
            <v>Sucursal Via Simon Bolivar</v>
          </cell>
        </row>
        <row r="858">
          <cell r="A858">
            <v>9382</v>
          </cell>
          <cell r="B858" t="str">
            <v>Sucursal Business Park</v>
          </cell>
        </row>
        <row r="859">
          <cell r="A859">
            <v>9383</v>
          </cell>
          <cell r="B859" t="str">
            <v>Sucursal Plaza Carolina</v>
          </cell>
        </row>
        <row r="860">
          <cell r="A860">
            <v>9384</v>
          </cell>
          <cell r="B860" t="str">
            <v>Business Park, Costa del Este - Copa</v>
          </cell>
        </row>
        <row r="861">
          <cell r="A861">
            <v>9385</v>
          </cell>
          <cell r="B861" t="str">
            <v>Sucursal Terminal Transporte Albrook - Área Sur</v>
          </cell>
        </row>
        <row r="862">
          <cell r="A862">
            <v>9386</v>
          </cell>
          <cell r="B862" t="str">
            <v>Sucursal Brisas del Golf - Isla</v>
          </cell>
        </row>
        <row r="863">
          <cell r="A863">
            <v>9388</v>
          </cell>
          <cell r="B863" t="str">
            <v>Sucursal David - Ave. Domingo Diaz</v>
          </cell>
        </row>
        <row r="864">
          <cell r="A864">
            <v>9390</v>
          </cell>
          <cell r="B864" t="str">
            <v>Sucursal Plaza Cordoba</v>
          </cell>
        </row>
        <row r="865">
          <cell r="A865">
            <v>9392</v>
          </cell>
          <cell r="B865" t="str">
            <v>Hangar COPA, Tocumen</v>
          </cell>
        </row>
        <row r="866">
          <cell r="A866">
            <v>9394</v>
          </cell>
          <cell r="B866" t="str">
            <v>Sucursal Justo Arosemena</v>
          </cell>
        </row>
        <row r="867">
          <cell r="A867">
            <v>9395</v>
          </cell>
          <cell r="B867" t="str">
            <v>Multicentro Food Court</v>
          </cell>
        </row>
        <row r="868">
          <cell r="A868">
            <v>9396</v>
          </cell>
          <cell r="B868" t="str">
            <v>Supermercado Riba Smith - Costa del Este</v>
          </cell>
        </row>
        <row r="869">
          <cell r="A869">
            <v>9397</v>
          </cell>
          <cell r="B869" t="str">
            <v>Super  99 - Puerto Escondido</v>
          </cell>
        </row>
        <row r="870">
          <cell r="A870">
            <v>9398</v>
          </cell>
          <cell r="B870" t="str">
            <v>Universidad Interamericana</v>
          </cell>
        </row>
        <row r="871">
          <cell r="A871">
            <v>9400</v>
          </cell>
          <cell r="B871" t="str">
            <v>Supermercado Romero - Doleguita</v>
          </cell>
        </row>
        <row r="872">
          <cell r="A872">
            <v>9401</v>
          </cell>
          <cell r="B872" t="str">
            <v xml:space="preserve">Supermercado Rey Bombero </v>
          </cell>
        </row>
        <row r="873">
          <cell r="A873">
            <v>9402</v>
          </cell>
          <cell r="B873" t="str">
            <v>TVN - Canal 2</v>
          </cell>
        </row>
        <row r="874">
          <cell r="A874">
            <v>9403</v>
          </cell>
          <cell r="B874" t="str">
            <v>USMA</v>
          </cell>
        </row>
        <row r="875">
          <cell r="A875">
            <v>9404</v>
          </cell>
          <cell r="B875" t="str">
            <v>Super  99 - Penonome</v>
          </cell>
        </row>
        <row r="876">
          <cell r="A876">
            <v>9405</v>
          </cell>
          <cell r="B876" t="str">
            <v>Supermercado Mr. Precio Santa Librada</v>
          </cell>
        </row>
        <row r="877">
          <cell r="A877">
            <v>9406</v>
          </cell>
          <cell r="B877" t="str">
            <v>Supermercado Mr. Precio Villa Belen</v>
          </cell>
        </row>
        <row r="878">
          <cell r="A878">
            <v>9407</v>
          </cell>
          <cell r="B878" t="str">
            <v>Supermercado Rey 12 de Ocubre # 2</v>
          </cell>
        </row>
        <row r="879">
          <cell r="A879">
            <v>9408</v>
          </cell>
          <cell r="B879" t="str">
            <v>Supermercado Rey Sabanitas # 2</v>
          </cell>
        </row>
        <row r="880">
          <cell r="A880">
            <v>9409</v>
          </cell>
          <cell r="B880" t="str">
            <v>France Field - Bodegas May´s # 1</v>
          </cell>
        </row>
        <row r="881">
          <cell r="A881">
            <v>9410</v>
          </cell>
          <cell r="B881" t="str">
            <v>CSS</v>
          </cell>
        </row>
        <row r="882">
          <cell r="A882">
            <v>9411</v>
          </cell>
          <cell r="B882" t="str">
            <v>Universidad de Panamá</v>
          </cell>
        </row>
        <row r="883">
          <cell r="A883">
            <v>9412</v>
          </cell>
          <cell r="B883" t="str">
            <v>Cocacola - Via Tocumen</v>
          </cell>
        </row>
        <row r="884">
          <cell r="A884">
            <v>9413</v>
          </cell>
          <cell r="B884" t="str">
            <v>Súper 99 - San Francisco</v>
          </cell>
        </row>
        <row r="885">
          <cell r="A885">
            <v>9414</v>
          </cell>
          <cell r="B885" t="str">
            <v>Sucursal 24 de Diciembre (C.C. La Doña) # 2</v>
          </cell>
        </row>
        <row r="886">
          <cell r="A886">
            <v>9415</v>
          </cell>
          <cell r="B886" t="str">
            <v>Súper 99 - Albrook # 2</v>
          </cell>
        </row>
        <row r="887">
          <cell r="A887">
            <v>9416</v>
          </cell>
          <cell r="B887" t="str">
            <v>Supermercado Rey Calle 50 #2</v>
          </cell>
        </row>
        <row r="888">
          <cell r="A888">
            <v>9417</v>
          </cell>
          <cell r="B888" t="str">
            <v>Almacen Machetazo - Calidonia # 2</v>
          </cell>
        </row>
        <row r="889">
          <cell r="A889">
            <v>9418</v>
          </cell>
          <cell r="B889" t="str">
            <v>Súper 99 - El Faro</v>
          </cell>
        </row>
        <row r="890">
          <cell r="A890">
            <v>9419</v>
          </cell>
          <cell r="B890" t="str">
            <v>Raenco - Transistmica</v>
          </cell>
        </row>
        <row r="891">
          <cell r="A891">
            <v>9420</v>
          </cell>
          <cell r="B891" t="str">
            <v>Sucursal Sabanitas</v>
          </cell>
        </row>
        <row r="892">
          <cell r="A892">
            <v>9421</v>
          </cell>
          <cell r="B892" t="str">
            <v>Supermercado Xtra Ojo de Agua</v>
          </cell>
        </row>
        <row r="893">
          <cell r="A893">
            <v>9422</v>
          </cell>
          <cell r="B893" t="str">
            <v>Cerveceria Nacional - San Cristobal</v>
          </cell>
        </row>
        <row r="894">
          <cell r="A894">
            <v>9423</v>
          </cell>
          <cell r="B894" t="str">
            <v>Supermercado Tajonaso - Vacamonte</v>
          </cell>
        </row>
        <row r="895">
          <cell r="A895">
            <v>9424</v>
          </cell>
          <cell r="B895" t="str">
            <v>Hotel Holiday Inn Clayton</v>
          </cell>
        </row>
        <row r="896">
          <cell r="A896">
            <v>9425</v>
          </cell>
          <cell r="B896" t="str">
            <v>Super  99 - Los Andes</v>
          </cell>
        </row>
        <row r="897">
          <cell r="A897">
            <v>9426</v>
          </cell>
          <cell r="B897" t="str">
            <v>Sucursal Coronado</v>
          </cell>
        </row>
        <row r="898">
          <cell r="A898">
            <v>9427</v>
          </cell>
          <cell r="B898" t="str">
            <v>Supermercado Rey 4 Altos # 2</v>
          </cell>
        </row>
        <row r="899">
          <cell r="A899">
            <v>9428</v>
          </cell>
          <cell r="B899" t="str">
            <v>Sucursal Boulevard El Dorado - Auto</v>
          </cell>
        </row>
        <row r="900">
          <cell r="A900">
            <v>9429</v>
          </cell>
          <cell r="B900" t="str">
            <v>Sucursal Boulevard El Dorado - Lobby</v>
          </cell>
        </row>
        <row r="901">
          <cell r="A901">
            <v>9430</v>
          </cell>
          <cell r="B901" t="str">
            <v>Super  99 - Albrook</v>
          </cell>
        </row>
        <row r="902">
          <cell r="A902">
            <v>9432</v>
          </cell>
          <cell r="B902" t="str">
            <v>Terminal Transporte Santiago</v>
          </cell>
        </row>
        <row r="903">
          <cell r="A903">
            <v>9433</v>
          </cell>
          <cell r="B903" t="str">
            <v>Supermercado Riba Smith - Bella Vista</v>
          </cell>
        </row>
        <row r="904">
          <cell r="A904">
            <v>9434</v>
          </cell>
          <cell r="B904" t="str">
            <v>Supermercado Xtra Arrajan</v>
          </cell>
        </row>
        <row r="905">
          <cell r="A905">
            <v>9435</v>
          </cell>
          <cell r="B905" t="str">
            <v>Sucursal Aguadulce</v>
          </cell>
        </row>
        <row r="906">
          <cell r="A906">
            <v>9436</v>
          </cell>
          <cell r="B906" t="str">
            <v>France Field - Bodegas May´s # 2</v>
          </cell>
        </row>
        <row r="907">
          <cell r="A907">
            <v>9437</v>
          </cell>
          <cell r="B907" t="str">
            <v>Super  99 - David</v>
          </cell>
        </row>
        <row r="908">
          <cell r="A908">
            <v>9438</v>
          </cell>
          <cell r="B908" t="str">
            <v>Súper 99 - Vista Hermosa</v>
          </cell>
        </row>
        <row r="909">
          <cell r="A909">
            <v>9440</v>
          </cell>
          <cell r="B909" t="str">
            <v>Autobanco Vía Porras - Isla</v>
          </cell>
        </row>
        <row r="910">
          <cell r="A910">
            <v>9441</v>
          </cell>
          <cell r="B910" t="str">
            <v>Cemento Pamana</v>
          </cell>
        </row>
        <row r="911">
          <cell r="A911">
            <v>9442</v>
          </cell>
          <cell r="B911" t="str">
            <v>Supermercado Rey Albrook # 2</v>
          </cell>
        </row>
        <row r="912">
          <cell r="A912">
            <v>9443</v>
          </cell>
          <cell r="B912" t="str">
            <v>Sucursal Vista Alegre</v>
          </cell>
        </row>
        <row r="913">
          <cell r="A913">
            <v>9444</v>
          </cell>
          <cell r="B913" t="str">
            <v xml:space="preserve">Restaurante Riko Pollo </v>
          </cell>
        </row>
        <row r="914">
          <cell r="A914">
            <v>9445</v>
          </cell>
          <cell r="B914" t="str">
            <v>Pascual - Juan Diaz</v>
          </cell>
        </row>
        <row r="915">
          <cell r="A915">
            <v>9446</v>
          </cell>
          <cell r="B915" t="str">
            <v>Sucursal Los Andes # 2</v>
          </cell>
        </row>
        <row r="916">
          <cell r="A916">
            <v>9447</v>
          </cell>
          <cell r="B916" t="str">
            <v xml:space="preserve">Almacen Machetazo - Santa Ana </v>
          </cell>
        </row>
        <row r="917">
          <cell r="A917">
            <v>9448</v>
          </cell>
          <cell r="B917" t="str">
            <v>Farmacias Arrocha Los Pueblos</v>
          </cell>
        </row>
        <row r="918">
          <cell r="A918">
            <v>9449</v>
          </cell>
          <cell r="B918" t="str">
            <v>Super  99 - Los Pueblos</v>
          </cell>
        </row>
        <row r="919">
          <cell r="A919">
            <v>9450</v>
          </cell>
          <cell r="B919" t="str">
            <v xml:space="preserve">Restaurante Mc Donald's Vista Alegre </v>
          </cell>
        </row>
        <row r="920">
          <cell r="A920">
            <v>9451</v>
          </cell>
          <cell r="B920" t="str">
            <v>Super Barú Chiriquí Mall</v>
          </cell>
        </row>
        <row r="921">
          <cell r="A921">
            <v>9452</v>
          </cell>
          <cell r="B921" t="str">
            <v>Hotel Miramar Intercontinental</v>
          </cell>
        </row>
        <row r="922">
          <cell r="A922">
            <v>9453</v>
          </cell>
          <cell r="B922" t="str">
            <v>Rey Chanis # 2</v>
          </cell>
        </row>
        <row r="923">
          <cell r="A923">
            <v>9454</v>
          </cell>
          <cell r="B923" t="str">
            <v>Almacén Machetazo - San Miguelito # 2</v>
          </cell>
        </row>
        <row r="924">
          <cell r="A924">
            <v>9455</v>
          </cell>
          <cell r="B924" t="str">
            <v>Super Xtra - Chorrera</v>
          </cell>
        </row>
        <row r="925">
          <cell r="A925">
            <v>9456</v>
          </cell>
          <cell r="B925" t="str">
            <v>Super Xtra - 24 de Diciembre</v>
          </cell>
        </row>
        <row r="926">
          <cell r="A926">
            <v>9457</v>
          </cell>
          <cell r="B926" t="str">
            <v>Super Xtra - Los Pueblos</v>
          </cell>
        </row>
        <row r="927">
          <cell r="A927">
            <v>9458</v>
          </cell>
          <cell r="B927" t="str">
            <v>Club Union</v>
          </cell>
        </row>
        <row r="928">
          <cell r="A928">
            <v>9459</v>
          </cell>
          <cell r="B928" t="str">
            <v>Supermercado Rey Villa Lucre # 2</v>
          </cell>
        </row>
        <row r="929">
          <cell r="A929">
            <v>9460</v>
          </cell>
          <cell r="B929" t="str">
            <v>Super 99 - Chorrera</v>
          </cell>
        </row>
        <row r="930">
          <cell r="A930">
            <v>9461</v>
          </cell>
          <cell r="B930" t="str">
            <v>Super 99 - Plaza Tocumen</v>
          </cell>
        </row>
        <row r="931">
          <cell r="A931">
            <v>9462</v>
          </cell>
          <cell r="B931" t="str">
            <v>Super Xtra - San Miguelito</v>
          </cell>
        </row>
        <row r="932">
          <cell r="A932">
            <v>9463</v>
          </cell>
          <cell r="B932" t="str">
            <v>Super 99 - Plaza Carolina</v>
          </cell>
        </row>
        <row r="933">
          <cell r="A933">
            <v>9464</v>
          </cell>
          <cell r="B933" t="str">
            <v>Super 99 - Bethania</v>
          </cell>
        </row>
        <row r="934">
          <cell r="A934">
            <v>9465</v>
          </cell>
          <cell r="B934" t="str">
            <v>Bodegas Motta Int - France Field</v>
          </cell>
        </row>
        <row r="935">
          <cell r="A935">
            <v>9466</v>
          </cell>
          <cell r="B935" t="str">
            <v>CocaCola - Bethania</v>
          </cell>
        </row>
        <row r="936">
          <cell r="A936">
            <v>9467</v>
          </cell>
          <cell r="B936" t="str">
            <v>Econo Farmacia Villa Zaita</v>
          </cell>
        </row>
        <row r="937">
          <cell r="A937">
            <v>9468</v>
          </cell>
          <cell r="B937" t="str">
            <v>Super Xtra - Las Acacias</v>
          </cell>
        </row>
        <row r="938">
          <cell r="A938">
            <v>9469</v>
          </cell>
          <cell r="B938" t="str">
            <v>Supermercado Rey Agro - Tumba Muerto</v>
          </cell>
        </row>
        <row r="939">
          <cell r="A939">
            <v>9470</v>
          </cell>
          <cell r="B939" t="str">
            <v>Terminal Transporte Albrook - Área Sur cerca de Movistar</v>
          </cell>
        </row>
        <row r="940">
          <cell r="A940">
            <v>9471</v>
          </cell>
          <cell r="B940" t="str">
            <v>Supermercado Rey Milla 8 # 2</v>
          </cell>
        </row>
        <row r="941">
          <cell r="A941">
            <v>9473</v>
          </cell>
          <cell r="B941" t="str">
            <v>Hotel Sheraton</v>
          </cell>
        </row>
        <row r="942">
          <cell r="A942">
            <v>9474</v>
          </cell>
          <cell r="B942" t="str">
            <v>Hospital San Fernando</v>
          </cell>
        </row>
        <row r="943">
          <cell r="A943">
            <v>9475</v>
          </cell>
          <cell r="B943" t="str">
            <v>Foto Paps - 5 de Mayo</v>
          </cell>
        </row>
        <row r="944">
          <cell r="A944">
            <v>9476</v>
          </cell>
          <cell r="B944" t="str">
            <v>Super 99 - La Doña</v>
          </cell>
        </row>
        <row r="945">
          <cell r="A945">
            <v>9477</v>
          </cell>
          <cell r="B945" t="str">
            <v>Bonmart - Brisas del Golf</v>
          </cell>
        </row>
        <row r="946">
          <cell r="A946">
            <v>9478</v>
          </cell>
          <cell r="B946" t="str">
            <v>Super 99 - Los Ángeles Consúltenos</v>
          </cell>
        </row>
        <row r="947">
          <cell r="A947">
            <v>9479</v>
          </cell>
          <cell r="B947" t="str">
            <v>Sucursal Ave. Cuba # 2</v>
          </cell>
        </row>
        <row r="948">
          <cell r="A948">
            <v>9480</v>
          </cell>
          <cell r="B948" t="str">
            <v>Machetazo MetroMall</v>
          </cell>
        </row>
        <row r="949">
          <cell r="A949">
            <v>9481</v>
          </cell>
          <cell r="B949" t="str">
            <v>MetroMall Pasillo</v>
          </cell>
        </row>
        <row r="950">
          <cell r="A950">
            <v>9482</v>
          </cell>
          <cell r="B950" t="str">
            <v>Sucursal MetroMall</v>
          </cell>
        </row>
        <row r="951">
          <cell r="A951">
            <v>9483</v>
          </cell>
          <cell r="B951" t="str">
            <v>Romero Barrio Bolivar</v>
          </cell>
        </row>
        <row r="952">
          <cell r="A952">
            <v>9484</v>
          </cell>
          <cell r="B952" t="str">
            <v>Machetazo 24 Diciembre # 2</v>
          </cell>
        </row>
        <row r="953">
          <cell r="A953">
            <v>9485</v>
          </cell>
          <cell r="B953" t="str">
            <v>Grupo Carvajal</v>
          </cell>
        </row>
        <row r="954">
          <cell r="A954">
            <v>9486</v>
          </cell>
          <cell r="B954" t="str">
            <v>Romero Parque Cervantes</v>
          </cell>
        </row>
        <row r="955">
          <cell r="A955">
            <v>9487</v>
          </cell>
          <cell r="B955" t="str">
            <v>Aeropuerto tocumen - Interno</v>
          </cell>
        </row>
        <row r="956">
          <cell r="A956">
            <v>9488</v>
          </cell>
          <cell r="B956" t="str">
            <v>Aeropuerto tocumen - Externo</v>
          </cell>
        </row>
        <row r="957">
          <cell r="A957">
            <v>9489</v>
          </cell>
          <cell r="B957" t="str">
            <v>El Valle - Supercentro Yin</v>
          </cell>
        </row>
        <row r="958">
          <cell r="A958">
            <v>9490</v>
          </cell>
          <cell r="B958" t="str">
            <v>Rio Hato - C.C. Oriente</v>
          </cell>
        </row>
        <row r="959">
          <cell r="A959">
            <v>9491</v>
          </cell>
          <cell r="B959" t="str">
            <v>Super 99 - Santiago</v>
          </cell>
        </row>
        <row r="960">
          <cell r="A960">
            <v>9492</v>
          </cell>
          <cell r="B960" t="str">
            <v>Sucursal Los Pueblos # 2</v>
          </cell>
        </row>
        <row r="961">
          <cell r="A961">
            <v>9493</v>
          </cell>
          <cell r="B961" t="str">
            <v>Sucursal Los Pueblos # 3</v>
          </cell>
        </row>
        <row r="962">
          <cell r="A962">
            <v>9494</v>
          </cell>
          <cell r="B962" t="str">
            <v xml:space="preserve">Medcom </v>
          </cell>
        </row>
        <row r="963">
          <cell r="A963">
            <v>9495</v>
          </cell>
          <cell r="B963" t="str">
            <v>Súper Romero Volcan</v>
          </cell>
        </row>
        <row r="964">
          <cell r="A964">
            <v>9496</v>
          </cell>
          <cell r="B964" t="str">
            <v>Súper Carnes - Canto del llano</v>
          </cell>
        </row>
        <row r="965">
          <cell r="A965">
            <v>9497</v>
          </cell>
          <cell r="B965" t="str">
            <v>Súper Carnes - Aguadulce</v>
          </cell>
        </row>
        <row r="966">
          <cell r="A966">
            <v>9498</v>
          </cell>
          <cell r="B966" t="str">
            <v>Farmax - Plaza Edisson</v>
          </cell>
        </row>
        <row r="967">
          <cell r="A967">
            <v>701</v>
          </cell>
          <cell r="B967" t="str">
            <v>Sucursal Obarrio</v>
          </cell>
        </row>
        <row r="968">
          <cell r="A968">
            <v>702</v>
          </cell>
          <cell r="B968" t="str">
            <v>Sucursal Hato Pintado</v>
          </cell>
        </row>
        <row r="969">
          <cell r="A969">
            <v>703</v>
          </cell>
          <cell r="B969" t="str">
            <v>Sucursal El Dorado</v>
          </cell>
        </row>
        <row r="970">
          <cell r="A970">
            <v>704</v>
          </cell>
          <cell r="B970" t="str">
            <v>Sucursal Paitilla</v>
          </cell>
        </row>
        <row r="971">
          <cell r="A971">
            <v>705</v>
          </cell>
          <cell r="B971" t="str">
            <v>Sucursal Vía Porras</v>
          </cell>
        </row>
        <row r="972">
          <cell r="A972">
            <v>706</v>
          </cell>
          <cell r="B972" t="str">
            <v>Sucursal El Ingenio</v>
          </cell>
        </row>
        <row r="973">
          <cell r="A973">
            <v>708</v>
          </cell>
          <cell r="B973" t="str">
            <v>Sucursal La Chorrera</v>
          </cell>
        </row>
        <row r="974">
          <cell r="A974">
            <v>709</v>
          </cell>
          <cell r="B974" t="str">
            <v>Sucursal Vía Argentina (IFD-6649-5031)</v>
          </cell>
        </row>
        <row r="975">
          <cell r="A975">
            <v>710</v>
          </cell>
          <cell r="B975" t="str">
            <v>Sucursal Los Angeles</v>
          </cell>
        </row>
        <row r="976">
          <cell r="A976">
            <v>711</v>
          </cell>
          <cell r="B976" t="str">
            <v xml:space="preserve">Sucursal Chanis </v>
          </cell>
        </row>
        <row r="977">
          <cell r="A977">
            <v>712</v>
          </cell>
          <cell r="B977" t="str">
            <v>Sucursal Ave Central</v>
          </cell>
        </row>
        <row r="978">
          <cell r="A978">
            <v>713</v>
          </cell>
          <cell r="B978" t="str">
            <v>Sucursal Villa Lucre</v>
          </cell>
        </row>
        <row r="979">
          <cell r="A979">
            <v>715</v>
          </cell>
          <cell r="B979" t="str">
            <v>Casa Matriz Marbella</v>
          </cell>
        </row>
        <row r="980">
          <cell r="A980">
            <v>717</v>
          </cell>
          <cell r="B980" t="str">
            <v>Sucursal Los Andes</v>
          </cell>
        </row>
        <row r="981">
          <cell r="A981">
            <v>718</v>
          </cell>
          <cell r="B981" t="str">
            <v>Sucursal Ave. Cuba # 1</v>
          </cell>
        </row>
        <row r="982">
          <cell r="A982">
            <v>719</v>
          </cell>
          <cell r="B982" t="str">
            <v>Sucursal el Dorado #3</v>
          </cell>
        </row>
        <row r="983">
          <cell r="A983">
            <v>720</v>
          </cell>
          <cell r="B983" t="str">
            <v>Sucursal Colón</v>
          </cell>
        </row>
        <row r="984">
          <cell r="A984">
            <v>721</v>
          </cell>
          <cell r="B984" t="str">
            <v xml:space="preserve">Sucursal Los Pueblos </v>
          </cell>
        </row>
        <row r="985">
          <cell r="A985">
            <v>722</v>
          </cell>
          <cell r="B985" t="str">
            <v>Sucursal Chitré</v>
          </cell>
        </row>
        <row r="986">
          <cell r="A986">
            <v>731</v>
          </cell>
          <cell r="B986" t="str">
            <v>Sucursal Calle 50</v>
          </cell>
        </row>
        <row r="987">
          <cell r="A987">
            <v>733</v>
          </cell>
          <cell r="B987" t="str">
            <v>Sucursal Parque Lefevre</v>
          </cell>
        </row>
        <row r="988">
          <cell r="A988">
            <v>735</v>
          </cell>
          <cell r="B988" t="str">
            <v>Sucursal David -  Auto</v>
          </cell>
        </row>
        <row r="989">
          <cell r="A989">
            <v>737</v>
          </cell>
          <cell r="B989" t="str">
            <v>Sucursal Transístmica</v>
          </cell>
        </row>
        <row r="990">
          <cell r="A990">
            <v>739</v>
          </cell>
          <cell r="B990" t="str">
            <v>Sucursal David</v>
          </cell>
        </row>
        <row r="991">
          <cell r="A991">
            <v>740</v>
          </cell>
          <cell r="B991" t="str">
            <v>Sucursal Albrook</v>
          </cell>
        </row>
        <row r="992">
          <cell r="A992">
            <v>744</v>
          </cell>
          <cell r="B992" t="str">
            <v xml:space="preserve">Sucursal Las Tablas </v>
          </cell>
        </row>
        <row r="993">
          <cell r="A993">
            <v>745</v>
          </cell>
          <cell r="B993" t="str">
            <v>Sucursal 24 de Diciembre (C.C. La Doña)</v>
          </cell>
        </row>
        <row r="994">
          <cell r="A994">
            <v>747</v>
          </cell>
          <cell r="B994" t="str">
            <v xml:space="preserve">Sucursal Via España </v>
          </cell>
        </row>
        <row r="995">
          <cell r="A995">
            <v>760</v>
          </cell>
          <cell r="B995" t="str">
            <v xml:space="preserve">Sucursal Santiago </v>
          </cell>
        </row>
        <row r="996">
          <cell r="A996">
            <v>761</v>
          </cell>
          <cell r="B996" t="str">
            <v>Sucursal Plaza Tocumen</v>
          </cell>
        </row>
        <row r="997">
          <cell r="A997">
            <v>766</v>
          </cell>
          <cell r="B997" t="str">
            <v xml:space="preserve">Sucursal Costa del Este - Auto   </v>
          </cell>
        </row>
        <row r="998">
          <cell r="A998">
            <v>767</v>
          </cell>
          <cell r="B998" t="str">
            <v>Sucursal Costa del Este - Lobby</v>
          </cell>
        </row>
        <row r="999">
          <cell r="A999">
            <v>771</v>
          </cell>
          <cell r="B999" t="str">
            <v>Sucursal Penonomé</v>
          </cell>
        </row>
        <row r="1000">
          <cell r="A1000">
            <v>790</v>
          </cell>
          <cell r="B1000" t="str">
            <v>Sucursal Multiplaza</v>
          </cell>
        </row>
        <row r="1001">
          <cell r="A1001">
            <v>795</v>
          </cell>
          <cell r="B1001" t="str">
            <v>Sucursal Rio Abajo</v>
          </cell>
        </row>
        <row r="1002">
          <cell r="A1002">
            <v>796</v>
          </cell>
          <cell r="B1002" t="str">
            <v>Sucursal Zona Libre</v>
          </cell>
        </row>
        <row r="1003">
          <cell r="A1003">
            <v>9315</v>
          </cell>
          <cell r="B1003" t="str">
            <v>Sucursal Hospital Punta Pacífica</v>
          </cell>
        </row>
        <row r="1004">
          <cell r="A1004">
            <v>9319</v>
          </cell>
          <cell r="B1004" t="str">
            <v>Sucursal Concepción</v>
          </cell>
        </row>
        <row r="1005">
          <cell r="A1005">
            <v>9321</v>
          </cell>
          <cell r="B1005" t="str">
            <v>Sucursal Brisas del Golf - Pared</v>
          </cell>
        </row>
        <row r="1006">
          <cell r="A1006">
            <v>9322</v>
          </cell>
          <cell r="B1006" t="str">
            <v>Sucursal Brisas del Golf - Auto</v>
          </cell>
        </row>
        <row r="1007">
          <cell r="A1007">
            <v>9331</v>
          </cell>
          <cell r="B1007" t="str">
            <v>Sucursal Boquete</v>
          </cell>
        </row>
        <row r="1008">
          <cell r="A1008">
            <v>9334</v>
          </cell>
          <cell r="B1008" t="str">
            <v>Sucursal Plaza Tocumen # 2</v>
          </cell>
        </row>
        <row r="1009">
          <cell r="A1009">
            <v>9340</v>
          </cell>
          <cell r="B1009" t="str">
            <v>Sucursal Torre Plaza BG</v>
          </cell>
        </row>
        <row r="1010">
          <cell r="A1010">
            <v>9341</v>
          </cell>
          <cell r="B1010" t="str">
            <v>Sucursal MARBELLA</v>
          </cell>
        </row>
        <row r="1011">
          <cell r="A1011">
            <v>9344</v>
          </cell>
          <cell r="B1011" t="str">
            <v>Sucursal San Francisco</v>
          </cell>
        </row>
        <row r="1012">
          <cell r="A1012">
            <v>9347</v>
          </cell>
          <cell r="B1012" t="str">
            <v>Sucursal Centenario - Costa del Este - Lobby</v>
          </cell>
        </row>
        <row r="1013">
          <cell r="A1013">
            <v>9348</v>
          </cell>
          <cell r="B1013" t="str">
            <v>Sucursal Puente Centenario - Lobby</v>
          </cell>
        </row>
        <row r="1014">
          <cell r="A1014">
            <v>9349</v>
          </cell>
          <cell r="B1014" t="str">
            <v>Sucursal Centenario - Costa del Este - Auto</v>
          </cell>
        </row>
        <row r="1015">
          <cell r="A1015">
            <v>9350</v>
          </cell>
          <cell r="B1015" t="str">
            <v>Sucursal San Sebastian - LOBBY</v>
          </cell>
        </row>
        <row r="1016">
          <cell r="A1016">
            <v>9356</v>
          </cell>
          <cell r="B1016" t="str">
            <v>Auto Banco San Francisco Pared</v>
          </cell>
        </row>
        <row r="1017">
          <cell r="A1017">
            <v>9361</v>
          </cell>
          <cell r="B1017" t="str">
            <v>Sucursal Puente Centenario - Auto</v>
          </cell>
        </row>
        <row r="1018">
          <cell r="A1018">
            <v>9364</v>
          </cell>
          <cell r="B1018" t="str">
            <v>Sucursal Altos de Panama - Auto</v>
          </cell>
        </row>
        <row r="1019">
          <cell r="A1019">
            <v>9365</v>
          </cell>
          <cell r="B1019" t="str">
            <v xml:space="preserve">Sucursal Altos de Panama </v>
          </cell>
        </row>
        <row r="1020">
          <cell r="A1020">
            <v>9376</v>
          </cell>
          <cell r="B1020" t="str">
            <v>Sucursal Chorrera Parque 10 de Nov - Lobby</v>
          </cell>
        </row>
        <row r="1021">
          <cell r="A1021">
            <v>9379</v>
          </cell>
          <cell r="B1021" t="str">
            <v>Sucursal Via Simon Bolivar - Auto Pared</v>
          </cell>
        </row>
        <row r="1022">
          <cell r="A1022">
            <v>9380</v>
          </cell>
          <cell r="B1022" t="str">
            <v>Sucursal Via Simon Bolivar</v>
          </cell>
        </row>
        <row r="1023">
          <cell r="A1023">
            <v>9382</v>
          </cell>
          <cell r="B1023" t="str">
            <v>Sucursal Business Park</v>
          </cell>
        </row>
        <row r="1024">
          <cell r="A1024">
            <v>9383</v>
          </cell>
          <cell r="B1024" t="str">
            <v>Sucursal Plaza Carolina</v>
          </cell>
        </row>
        <row r="1025">
          <cell r="A1025">
            <v>9385</v>
          </cell>
          <cell r="B1025" t="str">
            <v>Sucursal Terminal Transporte Albrook - Área Sur</v>
          </cell>
        </row>
        <row r="1026">
          <cell r="A1026">
            <v>9390</v>
          </cell>
          <cell r="B1026" t="str">
            <v>Sucursal Plaza Cordoba</v>
          </cell>
        </row>
        <row r="1027">
          <cell r="A1027">
            <v>9394</v>
          </cell>
          <cell r="B1027" t="str">
            <v>Sucursal Justo Arosemena</v>
          </cell>
        </row>
        <row r="1028">
          <cell r="A1028">
            <v>9414</v>
          </cell>
          <cell r="B1028" t="str">
            <v>Sucursal 24 de Diciembre (C.C. La Doña) # 2</v>
          </cell>
        </row>
        <row r="1029">
          <cell r="A1029">
            <v>9420</v>
          </cell>
          <cell r="B1029" t="str">
            <v>Sucursal Sabanitas</v>
          </cell>
        </row>
        <row r="1030">
          <cell r="A1030">
            <v>9426</v>
          </cell>
          <cell r="B1030" t="str">
            <v>Sucursal Coronado</v>
          </cell>
        </row>
        <row r="1031">
          <cell r="A1031">
            <v>9428</v>
          </cell>
          <cell r="B1031" t="str">
            <v>Sucursal Boulevard El Dorado - Auto</v>
          </cell>
        </row>
        <row r="1032">
          <cell r="A1032">
            <v>9429</v>
          </cell>
          <cell r="B1032" t="str">
            <v>Sucursal Boulevard El Dorado - Lobby</v>
          </cell>
        </row>
        <row r="1033">
          <cell r="A1033">
            <v>9435</v>
          </cell>
          <cell r="B1033" t="str">
            <v>Sucursal Aguadulce</v>
          </cell>
        </row>
        <row r="1034">
          <cell r="A1034">
            <v>9443</v>
          </cell>
          <cell r="B1034" t="str">
            <v>Sucursal Vista Alegre</v>
          </cell>
        </row>
        <row r="1035">
          <cell r="A1035">
            <v>9446</v>
          </cell>
          <cell r="B1035" t="str">
            <v>Sucursal Los Andes # 2</v>
          </cell>
        </row>
        <row r="1036">
          <cell r="A1036">
            <v>9479</v>
          </cell>
          <cell r="B1036" t="str">
            <v>Sucursal Ave. Cuba # 2</v>
          </cell>
        </row>
        <row r="1037">
          <cell r="A1037">
            <v>9482</v>
          </cell>
          <cell r="B1037" t="str">
            <v>Sucursal MetroMall</v>
          </cell>
        </row>
        <row r="1038">
          <cell r="A1038">
            <v>9492</v>
          </cell>
          <cell r="B1038" t="str">
            <v>Sucursal Los Pueblos # 2</v>
          </cell>
        </row>
        <row r="1039">
          <cell r="A1039">
            <v>9493</v>
          </cell>
          <cell r="B1039" t="str">
            <v>Sucursal Los Pueblos # 3</v>
          </cell>
        </row>
        <row r="1040">
          <cell r="A1040">
            <v>771</v>
          </cell>
          <cell r="B1040" t="str">
            <v>Sucursal Penonomé</v>
          </cell>
        </row>
        <row r="1041">
          <cell r="A1041">
            <v>9321</v>
          </cell>
          <cell r="B1041" t="str">
            <v>Sucursal Brisas del Golf - Pared</v>
          </cell>
        </row>
        <row r="1042">
          <cell r="A1042">
            <v>9414</v>
          </cell>
          <cell r="B1042" t="str">
            <v>Sucursal 24 de Diciembre (C.C. La Doña) # 2</v>
          </cell>
        </row>
        <row r="1043">
          <cell r="A1043">
            <v>761</v>
          </cell>
          <cell r="B1043" t="str">
            <v>Sucursal Plaza Tocumen</v>
          </cell>
        </row>
        <row r="1044">
          <cell r="A1044">
            <v>702</v>
          </cell>
          <cell r="B1044" t="str">
            <v>Sucursal Hato Pintado</v>
          </cell>
        </row>
        <row r="1045">
          <cell r="A1045">
            <v>9322</v>
          </cell>
          <cell r="B1045" t="str">
            <v>Sucursal Brisas del Golf - Auto</v>
          </cell>
        </row>
        <row r="1046">
          <cell r="A1046">
            <v>739</v>
          </cell>
          <cell r="B1046" t="str">
            <v>Sucursal David</v>
          </cell>
        </row>
        <row r="1047">
          <cell r="A1047">
            <v>9350</v>
          </cell>
          <cell r="B1047" t="str">
            <v>Sucursal San Sebastian - LOBBY</v>
          </cell>
        </row>
        <row r="1048">
          <cell r="A1048">
            <v>735</v>
          </cell>
          <cell r="B1048" t="str">
            <v>Sucursal David -  Auto</v>
          </cell>
        </row>
        <row r="1049">
          <cell r="A1049">
            <v>790</v>
          </cell>
          <cell r="B1049" t="str">
            <v>Sucursal Multiplaza</v>
          </cell>
        </row>
        <row r="1050">
          <cell r="A1050">
            <v>9394</v>
          </cell>
          <cell r="B1050" t="str">
            <v>Sucursal Justo Arosemena</v>
          </cell>
        </row>
        <row r="1051">
          <cell r="A1051">
            <v>9493</v>
          </cell>
          <cell r="B1051" t="str">
            <v>Sucursal Los Pueblos # 3</v>
          </cell>
        </row>
        <row r="1052">
          <cell r="A1052">
            <v>9376</v>
          </cell>
          <cell r="B1052" t="str">
            <v>Sucursal Chorrera Parque 10 de Nov - Lobby</v>
          </cell>
        </row>
        <row r="1053">
          <cell r="A1053">
            <v>9334</v>
          </cell>
          <cell r="B1053" t="str">
            <v>Sucursal Plaza Tocumen # 2</v>
          </cell>
        </row>
        <row r="1054">
          <cell r="A1054">
            <v>701</v>
          </cell>
          <cell r="B1054" t="str">
            <v>Sucursal Obarrio</v>
          </cell>
        </row>
        <row r="1055">
          <cell r="A1055">
            <v>9420</v>
          </cell>
          <cell r="B1055" t="str">
            <v>Sucursal Sabanitas</v>
          </cell>
        </row>
        <row r="1056">
          <cell r="A1056">
            <v>9348</v>
          </cell>
          <cell r="B1056" t="str">
            <v>Sucursal Puente Centenario - Lobby</v>
          </cell>
        </row>
        <row r="1057">
          <cell r="A1057">
            <v>9385</v>
          </cell>
          <cell r="B1057" t="str">
            <v>Sucursal Terminal Transporte Albrook - Área Sur</v>
          </cell>
        </row>
        <row r="1058">
          <cell r="A1058">
            <v>745</v>
          </cell>
          <cell r="B1058" t="str">
            <v>Sucursal 24 de Diciembre (C.C. La Doña)</v>
          </cell>
        </row>
        <row r="1059">
          <cell r="A1059">
            <v>9365</v>
          </cell>
          <cell r="B1059" t="str">
            <v xml:space="preserve">Sucursal Altos de Panama </v>
          </cell>
        </row>
        <row r="1060">
          <cell r="A1060">
            <v>713</v>
          </cell>
          <cell r="B1060" t="str">
            <v>Sucursal Villa Lucre</v>
          </cell>
        </row>
        <row r="1061">
          <cell r="A1061">
            <v>9435</v>
          </cell>
          <cell r="B1061" t="str">
            <v>Sucursal Aguadulce</v>
          </cell>
        </row>
        <row r="1062">
          <cell r="A1062">
            <v>9388</v>
          </cell>
          <cell r="B1062" t="str">
            <v>Sucursal David - Ave. Domingo Diaz</v>
          </cell>
        </row>
        <row r="1063">
          <cell r="A1063">
            <v>740</v>
          </cell>
          <cell r="B1063" t="str">
            <v>Sucursal Albrook</v>
          </cell>
        </row>
        <row r="1064">
          <cell r="A1064">
            <v>9426</v>
          </cell>
          <cell r="B1064" t="str">
            <v>Sucursal Coronado</v>
          </cell>
        </row>
        <row r="1065">
          <cell r="A1065">
            <v>747</v>
          </cell>
          <cell r="B1065" t="str">
            <v xml:space="preserve">Sucursal Via España </v>
          </cell>
        </row>
        <row r="1066">
          <cell r="A1066">
            <v>715</v>
          </cell>
          <cell r="B1066" t="str">
            <v>Casa Matriz Marbella</v>
          </cell>
        </row>
        <row r="1067">
          <cell r="A1067">
            <v>712</v>
          </cell>
          <cell r="B1067" t="str">
            <v>Sucursal Ave Central</v>
          </cell>
        </row>
        <row r="1068">
          <cell r="A1068">
            <v>9361</v>
          </cell>
          <cell r="B1068" t="str">
            <v>Sucursal Puente Centenario - Auto</v>
          </cell>
        </row>
        <row r="1069">
          <cell r="A1069">
            <v>9344</v>
          </cell>
          <cell r="B1069" t="str">
            <v>Sucursal San Francisco</v>
          </cell>
        </row>
        <row r="1070">
          <cell r="A1070">
            <v>9390</v>
          </cell>
          <cell r="B1070" t="str">
            <v>Sucursal Plaza Cordoba</v>
          </cell>
        </row>
        <row r="1071">
          <cell r="A1071">
            <v>703</v>
          </cell>
          <cell r="B1071" t="str">
            <v>Sucursal El Dorado</v>
          </cell>
        </row>
        <row r="1072">
          <cell r="A1072">
            <v>9319</v>
          </cell>
          <cell r="B1072" t="str">
            <v>Sucursal Concepción</v>
          </cell>
        </row>
        <row r="1073">
          <cell r="A1073">
            <v>731</v>
          </cell>
          <cell r="B1073" t="str">
            <v>Sucursal Calle 50</v>
          </cell>
        </row>
        <row r="1074">
          <cell r="A1074">
            <v>9315</v>
          </cell>
          <cell r="B1074" t="str">
            <v>Sucursal Hospital Punta Pacífica</v>
          </cell>
        </row>
        <row r="1075">
          <cell r="A1075">
            <v>9479</v>
          </cell>
          <cell r="B1075" t="str">
            <v>Sucursal Ave. Cuba # 2</v>
          </cell>
        </row>
        <row r="1076">
          <cell r="A1076">
            <v>733</v>
          </cell>
          <cell r="B1076" t="str">
            <v>Sucursal Parque Lefevre</v>
          </cell>
        </row>
        <row r="1077">
          <cell r="A1077">
            <v>9482</v>
          </cell>
          <cell r="B1077" t="str">
            <v>Sucursal MetroMall</v>
          </cell>
        </row>
        <row r="1078">
          <cell r="A1078">
            <v>721</v>
          </cell>
          <cell r="B1078" t="str">
            <v xml:space="preserve">Sucursal Los Pueblos </v>
          </cell>
        </row>
        <row r="1079">
          <cell r="A1079">
            <v>708</v>
          </cell>
          <cell r="B1079" t="str">
            <v>Sucursal La Chorrera</v>
          </cell>
        </row>
        <row r="1080">
          <cell r="A1080">
            <v>709</v>
          </cell>
          <cell r="B1080" t="str">
            <v>Sucursal Vía Argentina (IFD-6649-5031)</v>
          </cell>
        </row>
        <row r="1081">
          <cell r="A1081">
            <v>796</v>
          </cell>
          <cell r="B1081" t="str">
            <v>Sucursal Zona Libre</v>
          </cell>
        </row>
        <row r="1082">
          <cell r="A1082">
            <v>760</v>
          </cell>
          <cell r="B1082" t="str">
            <v xml:space="preserve">Sucursal Santiago </v>
          </cell>
        </row>
        <row r="1083">
          <cell r="A1083">
            <v>718</v>
          </cell>
          <cell r="B1083" t="str">
            <v>Sucursal Ave. Cuba # 1</v>
          </cell>
        </row>
        <row r="1084">
          <cell r="A1084">
            <v>795</v>
          </cell>
          <cell r="B1084" t="str">
            <v>Sucursal Rio Abajo</v>
          </cell>
        </row>
        <row r="1085">
          <cell r="A1085">
            <v>766</v>
          </cell>
          <cell r="B1085" t="str">
            <v xml:space="preserve">Sucursal Costa del Este - Auto   </v>
          </cell>
        </row>
        <row r="1086">
          <cell r="A1086">
            <v>9492</v>
          </cell>
          <cell r="B1086" t="str">
            <v>Sucursal Los Pueblos # 2</v>
          </cell>
        </row>
        <row r="1087">
          <cell r="A1087">
            <v>737</v>
          </cell>
          <cell r="B1087" t="str">
            <v>Sucursal Transístmica</v>
          </cell>
        </row>
        <row r="1088">
          <cell r="A1088">
            <v>717</v>
          </cell>
          <cell r="B1088" t="str">
            <v>Sucursal Los Andes</v>
          </cell>
        </row>
        <row r="1089">
          <cell r="A1089">
            <v>9379</v>
          </cell>
          <cell r="B1089" t="str">
            <v>Sucursal Via Simon Bolivar - Auto Pared</v>
          </cell>
        </row>
        <row r="1090">
          <cell r="A1090">
            <v>705</v>
          </cell>
          <cell r="B1090" t="str">
            <v>Sucursal Vía Porras</v>
          </cell>
        </row>
        <row r="1091">
          <cell r="A1091">
            <v>706</v>
          </cell>
          <cell r="B1091" t="str">
            <v>Sucursal El Ingenio</v>
          </cell>
        </row>
        <row r="1092">
          <cell r="A1092">
            <v>719</v>
          </cell>
          <cell r="B1092" t="str">
            <v>Sucursal el Dorado #3</v>
          </cell>
        </row>
        <row r="1093">
          <cell r="A1093">
            <v>722</v>
          </cell>
          <cell r="B1093" t="str">
            <v>Sucursal Chitré</v>
          </cell>
        </row>
        <row r="1094">
          <cell r="A1094">
            <v>711</v>
          </cell>
          <cell r="B1094" t="str">
            <v xml:space="preserve">Sucursal Chanis </v>
          </cell>
        </row>
        <row r="1095">
          <cell r="A1095">
            <v>704</v>
          </cell>
          <cell r="B1095" t="str">
            <v>Sucursal Paitilla</v>
          </cell>
        </row>
        <row r="1096">
          <cell r="A1096">
            <v>9429</v>
          </cell>
          <cell r="B1096" t="str">
            <v>Sucursal Boulevard El Dorado - Lobby</v>
          </cell>
        </row>
        <row r="1097">
          <cell r="A1097">
            <v>9443</v>
          </cell>
          <cell r="B1097" t="str">
            <v>Sucursal Vista Alegre</v>
          </cell>
        </row>
        <row r="1098">
          <cell r="A1098">
            <v>9446</v>
          </cell>
          <cell r="B1098" t="str">
            <v>Sucursal Los Andes # 2</v>
          </cell>
        </row>
        <row r="1099">
          <cell r="A1099">
            <v>9331</v>
          </cell>
          <cell r="B1099" t="str">
            <v>Sucursal Boquete</v>
          </cell>
        </row>
        <row r="1100">
          <cell r="A1100">
            <v>9382</v>
          </cell>
          <cell r="B1100" t="str">
            <v>Sucursal Business Park</v>
          </cell>
        </row>
        <row r="1101">
          <cell r="A1101">
            <v>720</v>
          </cell>
          <cell r="B1101" t="str">
            <v>Sucursal Colón</v>
          </cell>
        </row>
        <row r="1102">
          <cell r="A1102">
            <v>9341</v>
          </cell>
          <cell r="B1102" t="str">
            <v>Sucursal MARBELLA</v>
          </cell>
        </row>
        <row r="1103">
          <cell r="A1103">
            <v>9383</v>
          </cell>
          <cell r="B1103" t="str">
            <v>Sucursal Plaza Carolina</v>
          </cell>
        </row>
        <row r="1104">
          <cell r="A1104">
            <v>9428</v>
          </cell>
          <cell r="B1104" t="str">
            <v>Sucursal Boulevard El Dorado - Auto</v>
          </cell>
        </row>
        <row r="1105">
          <cell r="A1105">
            <v>710</v>
          </cell>
          <cell r="B1105" t="str">
            <v>Sucursal Los Angeles</v>
          </cell>
        </row>
        <row r="1106">
          <cell r="A1106">
            <v>744</v>
          </cell>
          <cell r="B1106" t="str">
            <v xml:space="preserve">Sucursal Las Tablas </v>
          </cell>
        </row>
        <row r="1107">
          <cell r="A1107">
            <v>9347</v>
          </cell>
          <cell r="B1107" t="str">
            <v>Sucursal Centenario - Costa del Este - Lobby</v>
          </cell>
        </row>
        <row r="1108">
          <cell r="A1108">
            <v>9349</v>
          </cell>
          <cell r="B1108" t="str">
            <v>Sucursal Centenario - Costa del Este - Auto</v>
          </cell>
        </row>
        <row r="1109">
          <cell r="A1109">
            <v>9364</v>
          </cell>
          <cell r="B1109" t="str">
            <v>Sucursal Altos de Panama - Auto</v>
          </cell>
        </row>
        <row r="1110">
          <cell r="A1110">
            <v>9380</v>
          </cell>
          <cell r="B1110" t="str">
            <v>Sucursal Via Simon Bolivar</v>
          </cell>
        </row>
        <row r="1111">
          <cell r="A1111">
            <v>767</v>
          </cell>
          <cell r="B1111" t="str">
            <v>Sucursal Costa del Este - Lobby</v>
          </cell>
        </row>
        <row r="1112">
          <cell r="A1112">
            <v>9340</v>
          </cell>
          <cell r="B1112" t="str">
            <v>Sucursal Torre Plaza BG</v>
          </cell>
        </row>
        <row r="1113">
          <cell r="A1113">
            <v>701</v>
          </cell>
          <cell r="B1113" t="str">
            <v>Sucursal Obarrio</v>
          </cell>
        </row>
        <row r="1114">
          <cell r="A1114">
            <v>702</v>
          </cell>
          <cell r="B1114" t="str">
            <v>Sucursal Hato Pintado</v>
          </cell>
        </row>
        <row r="1115">
          <cell r="A1115">
            <v>703</v>
          </cell>
          <cell r="B1115" t="str">
            <v>Sucursal El Dorado</v>
          </cell>
        </row>
        <row r="1116">
          <cell r="A1116">
            <v>704</v>
          </cell>
          <cell r="B1116" t="str">
            <v>Sucursal Paitilla</v>
          </cell>
        </row>
        <row r="1117">
          <cell r="A1117">
            <v>705</v>
          </cell>
          <cell r="B1117" t="str">
            <v>Sucursal Vía Porras</v>
          </cell>
        </row>
        <row r="1118">
          <cell r="A1118">
            <v>706</v>
          </cell>
          <cell r="B1118" t="str">
            <v>Sucursal El Ingenio</v>
          </cell>
        </row>
        <row r="1119">
          <cell r="A1119">
            <v>708</v>
          </cell>
          <cell r="B1119" t="str">
            <v>Sucursal La Chorrera</v>
          </cell>
        </row>
        <row r="1120">
          <cell r="A1120">
            <v>709</v>
          </cell>
          <cell r="B1120" t="str">
            <v>Sucursal Vía Argentina (IFD-6649-5031)</v>
          </cell>
        </row>
        <row r="1121">
          <cell r="A1121">
            <v>710</v>
          </cell>
          <cell r="B1121" t="str">
            <v>Sucursal Los Angeles</v>
          </cell>
        </row>
        <row r="1122">
          <cell r="A1122">
            <v>711</v>
          </cell>
          <cell r="B1122" t="str">
            <v xml:space="preserve">Sucursal Chanis </v>
          </cell>
        </row>
        <row r="1123">
          <cell r="A1123">
            <v>712</v>
          </cell>
          <cell r="B1123" t="str">
            <v>Sucursal Ave Central</v>
          </cell>
        </row>
        <row r="1124">
          <cell r="A1124">
            <v>713</v>
          </cell>
          <cell r="B1124" t="str">
            <v>Sucursal Villa Lucre</v>
          </cell>
        </row>
        <row r="1125">
          <cell r="A1125">
            <v>715</v>
          </cell>
          <cell r="B1125" t="str">
            <v>Casa Matriz Marbella</v>
          </cell>
        </row>
        <row r="1126">
          <cell r="A1126">
            <v>717</v>
          </cell>
          <cell r="B1126" t="str">
            <v>Sucursal Los Andes</v>
          </cell>
        </row>
        <row r="1127">
          <cell r="A1127">
            <v>718</v>
          </cell>
          <cell r="B1127" t="str">
            <v>Sucursal Ave. Cuba # 1</v>
          </cell>
        </row>
        <row r="1128">
          <cell r="A1128">
            <v>719</v>
          </cell>
          <cell r="B1128" t="str">
            <v>Sucursal el Dorado #3</v>
          </cell>
        </row>
        <row r="1129">
          <cell r="A1129">
            <v>720</v>
          </cell>
          <cell r="B1129" t="str">
            <v>Sucursal Colón</v>
          </cell>
        </row>
        <row r="1130">
          <cell r="A1130">
            <v>721</v>
          </cell>
          <cell r="B1130" t="str">
            <v xml:space="preserve">Sucursal Los Pueblos </v>
          </cell>
        </row>
        <row r="1131">
          <cell r="A1131">
            <v>722</v>
          </cell>
          <cell r="B1131" t="str">
            <v>Sucursal Chitré</v>
          </cell>
        </row>
        <row r="1132">
          <cell r="A1132">
            <v>731</v>
          </cell>
          <cell r="B1132" t="str">
            <v>Sucursal Calle 50</v>
          </cell>
        </row>
        <row r="1133">
          <cell r="A1133">
            <v>732</v>
          </cell>
          <cell r="B1133" t="str">
            <v>Sucursal Via Porras Autobanco</v>
          </cell>
        </row>
        <row r="1134">
          <cell r="A1134">
            <v>733</v>
          </cell>
          <cell r="B1134" t="str">
            <v>Sucursal Parque Lefevre</v>
          </cell>
        </row>
        <row r="1135">
          <cell r="A1135">
            <v>735</v>
          </cell>
          <cell r="B1135" t="str">
            <v>Sucursal David -  Auto</v>
          </cell>
        </row>
        <row r="1136">
          <cell r="A1136">
            <v>737</v>
          </cell>
          <cell r="B1136" t="str">
            <v>Sucursal Transístmica</v>
          </cell>
        </row>
        <row r="1137">
          <cell r="A1137">
            <v>739</v>
          </cell>
          <cell r="B1137" t="str">
            <v>Sucursal David</v>
          </cell>
        </row>
        <row r="1138">
          <cell r="A1138">
            <v>740</v>
          </cell>
          <cell r="B1138" t="str">
            <v>Sucursal Albrook</v>
          </cell>
        </row>
        <row r="1139">
          <cell r="A1139">
            <v>744</v>
          </cell>
          <cell r="B1139" t="str">
            <v xml:space="preserve">Sucursal Las Tablas </v>
          </cell>
        </row>
        <row r="1140">
          <cell r="A1140">
            <v>745</v>
          </cell>
          <cell r="B1140" t="str">
            <v>Sucursal 24 de Diciembre (C.C. La Doña)</v>
          </cell>
        </row>
        <row r="1141">
          <cell r="A1141">
            <v>747</v>
          </cell>
          <cell r="B1141" t="str">
            <v xml:space="preserve">Sucursal Via España </v>
          </cell>
        </row>
        <row r="1142">
          <cell r="A1142">
            <v>760</v>
          </cell>
          <cell r="B1142" t="str">
            <v xml:space="preserve">Sucursal Santiago </v>
          </cell>
        </row>
        <row r="1143">
          <cell r="A1143">
            <v>761</v>
          </cell>
          <cell r="B1143" t="str">
            <v>Sucursal Plaza Tocumen</v>
          </cell>
        </row>
        <row r="1144">
          <cell r="A1144">
            <v>766</v>
          </cell>
          <cell r="B1144" t="str">
            <v xml:space="preserve">Sucursal Costa del Este - Auto   </v>
          </cell>
        </row>
        <row r="1145">
          <cell r="A1145">
            <v>767</v>
          </cell>
          <cell r="B1145" t="str">
            <v>Sucursal Costa del Este - Lobby</v>
          </cell>
        </row>
        <row r="1146">
          <cell r="A1146">
            <v>771</v>
          </cell>
          <cell r="B1146" t="str">
            <v>Sucursal Penonomé</v>
          </cell>
        </row>
        <row r="1147">
          <cell r="A1147">
            <v>790</v>
          </cell>
          <cell r="B1147" t="str">
            <v>Sucursal Multiplaza</v>
          </cell>
        </row>
        <row r="1148">
          <cell r="A1148">
            <v>795</v>
          </cell>
          <cell r="B1148" t="str">
            <v>Sucursal Rio Abajo</v>
          </cell>
        </row>
        <row r="1149">
          <cell r="A1149">
            <v>796</v>
          </cell>
          <cell r="B1149" t="str">
            <v>Sucursal Zona Libre</v>
          </cell>
        </row>
        <row r="1150">
          <cell r="A1150">
            <v>9315</v>
          </cell>
          <cell r="B1150" t="str">
            <v>Sucursal Hospital Punta Pacífica</v>
          </cell>
        </row>
        <row r="1151">
          <cell r="A1151">
            <v>9319</v>
          </cell>
          <cell r="B1151" t="str">
            <v>Sucursal Concepción</v>
          </cell>
        </row>
        <row r="1152">
          <cell r="A1152">
            <v>9321</v>
          </cell>
          <cell r="B1152" t="str">
            <v>Sucursal Brisas del Golf - Pared</v>
          </cell>
        </row>
        <row r="1153">
          <cell r="A1153">
            <v>9322</v>
          </cell>
          <cell r="B1153" t="str">
            <v>Sucursal Brisas del Golf - Auto</v>
          </cell>
        </row>
        <row r="1154">
          <cell r="A1154">
            <v>9331</v>
          </cell>
          <cell r="B1154" t="str">
            <v>Sucursal Boquete</v>
          </cell>
        </row>
        <row r="1155">
          <cell r="A1155">
            <v>9334</v>
          </cell>
          <cell r="B1155" t="str">
            <v>Sucursal Plaza Tocumen # 2</v>
          </cell>
        </row>
        <row r="1156">
          <cell r="A1156">
            <v>9340</v>
          </cell>
          <cell r="B1156" t="str">
            <v>Sucursal Torre Plaza BG</v>
          </cell>
        </row>
        <row r="1157">
          <cell r="A1157">
            <v>9341</v>
          </cell>
          <cell r="B1157" t="str">
            <v>Sucursal MARBELLA</v>
          </cell>
        </row>
        <row r="1158">
          <cell r="A1158">
            <v>9344</v>
          </cell>
          <cell r="B1158" t="str">
            <v>Sucursal San Francisco</v>
          </cell>
        </row>
        <row r="1159">
          <cell r="A1159">
            <v>9347</v>
          </cell>
          <cell r="B1159" t="str">
            <v>Sucursal Centenario - Costa del Este - Lobby</v>
          </cell>
        </row>
        <row r="1160">
          <cell r="A1160">
            <v>9348</v>
          </cell>
          <cell r="B1160" t="str">
            <v>Sucursal Puente Centenario - Lobby</v>
          </cell>
        </row>
        <row r="1161">
          <cell r="A1161">
            <v>9349</v>
          </cell>
          <cell r="B1161" t="str">
            <v>Sucursal Centenario - Costa del Este - Auto</v>
          </cell>
        </row>
        <row r="1162">
          <cell r="A1162">
            <v>9350</v>
          </cell>
          <cell r="B1162" t="str">
            <v>Sucursal San Sebastian - LOBBY</v>
          </cell>
        </row>
        <row r="1163">
          <cell r="A1163">
            <v>9356</v>
          </cell>
          <cell r="B1163" t="str">
            <v>AUTO BANCO SAN FRANCISCO PARED</v>
          </cell>
        </row>
        <row r="1164">
          <cell r="A1164">
            <v>9361</v>
          </cell>
          <cell r="B1164" t="str">
            <v>Sucursal Puente Centenario - Auto</v>
          </cell>
        </row>
        <row r="1165">
          <cell r="A1165">
            <v>9364</v>
          </cell>
          <cell r="B1165" t="str">
            <v>Sucursal Altos de Panama - Auto</v>
          </cell>
        </row>
        <row r="1166">
          <cell r="A1166">
            <v>9365</v>
          </cell>
          <cell r="B1166" t="str">
            <v xml:space="preserve">Sucursal Altos de Panama </v>
          </cell>
        </row>
        <row r="1167">
          <cell r="A1167">
            <v>9376</v>
          </cell>
          <cell r="B1167" t="str">
            <v>Sucursal Chorrera Parque 10 de Nov - Lobby</v>
          </cell>
        </row>
        <row r="1168">
          <cell r="A1168">
            <v>9379</v>
          </cell>
          <cell r="B1168" t="str">
            <v>Sucursal Via Simon Bolivar - Auto Pared</v>
          </cell>
        </row>
        <row r="1169">
          <cell r="A1169">
            <v>9380</v>
          </cell>
          <cell r="B1169" t="str">
            <v>Sucursal Via Simon Bolivar</v>
          </cell>
        </row>
        <row r="1170">
          <cell r="A1170">
            <v>9382</v>
          </cell>
          <cell r="B1170" t="str">
            <v>Sucursal Business Park</v>
          </cell>
        </row>
        <row r="1171">
          <cell r="A1171">
            <v>9383</v>
          </cell>
          <cell r="B1171" t="str">
            <v>Sucursal Plaza Carolina</v>
          </cell>
        </row>
        <row r="1172">
          <cell r="A1172">
            <v>9385</v>
          </cell>
          <cell r="B1172" t="str">
            <v>Sucursal Terminal Transporte Albrook - Área Sur</v>
          </cell>
        </row>
        <row r="1173">
          <cell r="A1173">
            <v>9390</v>
          </cell>
          <cell r="B1173" t="str">
            <v>Sucursal Plaza Cordoba</v>
          </cell>
        </row>
        <row r="1174">
          <cell r="A1174">
            <v>9394</v>
          </cell>
          <cell r="B1174" t="str">
            <v>Sucursal Justo Arosemena</v>
          </cell>
        </row>
        <row r="1175">
          <cell r="A1175">
            <v>9414</v>
          </cell>
          <cell r="B1175" t="str">
            <v>Sucursal 24 de Diciembre (C.C. La Doña) # 2</v>
          </cell>
        </row>
        <row r="1176">
          <cell r="A1176">
            <v>9420</v>
          </cell>
          <cell r="B1176" t="str">
            <v>Sucursal Sabanitas</v>
          </cell>
        </row>
        <row r="1177">
          <cell r="A1177">
            <v>9426</v>
          </cell>
          <cell r="B1177" t="str">
            <v>Sucursal Coronado</v>
          </cell>
        </row>
        <row r="1178">
          <cell r="A1178">
            <v>9428</v>
          </cell>
          <cell r="B1178" t="str">
            <v>Sucursal Boulevard El Dorado - Auto</v>
          </cell>
        </row>
        <row r="1179">
          <cell r="A1179">
            <v>9429</v>
          </cell>
          <cell r="B1179" t="str">
            <v>Sucursal Boulevard El Dorado - Lobby</v>
          </cell>
        </row>
        <row r="1180">
          <cell r="A1180">
            <v>9435</v>
          </cell>
          <cell r="B1180" t="str">
            <v>Sucursal Aguadulce</v>
          </cell>
        </row>
        <row r="1181">
          <cell r="A1181">
            <v>9443</v>
          </cell>
          <cell r="B1181" t="str">
            <v>Sucursal Vista Alegre</v>
          </cell>
        </row>
        <row r="1182">
          <cell r="A1182">
            <v>9446</v>
          </cell>
          <cell r="B1182" t="str">
            <v>Sucursal Los Andes # 2</v>
          </cell>
        </row>
        <row r="1183">
          <cell r="A1183">
            <v>9479</v>
          </cell>
          <cell r="B1183" t="str">
            <v>Sucursal Ave. Cuba # 2</v>
          </cell>
        </row>
        <row r="1184">
          <cell r="A1184">
            <v>9482</v>
          </cell>
          <cell r="B1184" t="str">
            <v>Sucursal MetroMall</v>
          </cell>
        </row>
        <row r="1185">
          <cell r="A1185">
            <v>9492</v>
          </cell>
          <cell r="B1185" t="str">
            <v>Sucursal Los Pueblos # 2</v>
          </cell>
        </row>
        <row r="1186">
          <cell r="A1186">
            <v>9493</v>
          </cell>
          <cell r="B1186" t="str">
            <v>Sucursal Los Pueblos # 3</v>
          </cell>
        </row>
        <row r="1187">
          <cell r="A1187">
            <v>701</v>
          </cell>
          <cell r="B1187" t="str">
            <v>Sucursal Obarrio</v>
          </cell>
        </row>
        <row r="1188">
          <cell r="A1188">
            <v>702</v>
          </cell>
          <cell r="B1188" t="str">
            <v>Sucursal Hato Pintado</v>
          </cell>
        </row>
        <row r="1189">
          <cell r="A1189">
            <v>703</v>
          </cell>
          <cell r="B1189" t="str">
            <v>Sucursal El Dorado</v>
          </cell>
        </row>
        <row r="1190">
          <cell r="A1190">
            <v>704</v>
          </cell>
          <cell r="B1190" t="str">
            <v>Sucursal Paitilla</v>
          </cell>
        </row>
        <row r="1191">
          <cell r="A1191">
            <v>705</v>
          </cell>
          <cell r="B1191" t="str">
            <v>Sucursal Vía Porras</v>
          </cell>
        </row>
        <row r="1192">
          <cell r="A1192">
            <v>706</v>
          </cell>
          <cell r="B1192" t="str">
            <v>Sucursal El Ingenio</v>
          </cell>
        </row>
        <row r="1193">
          <cell r="A1193">
            <v>708</v>
          </cell>
          <cell r="B1193" t="str">
            <v>Sucursal La Chorrera</v>
          </cell>
        </row>
        <row r="1194">
          <cell r="A1194">
            <v>709</v>
          </cell>
          <cell r="B1194" t="str">
            <v>Sucursal Vía Argentina (IFD-6649-5031)</v>
          </cell>
        </row>
        <row r="1195">
          <cell r="A1195">
            <v>710</v>
          </cell>
          <cell r="B1195" t="str">
            <v>Sucursal Los Angeles</v>
          </cell>
        </row>
        <row r="1196">
          <cell r="A1196">
            <v>711</v>
          </cell>
          <cell r="B1196" t="str">
            <v xml:space="preserve">Sucursal Chanis </v>
          </cell>
        </row>
        <row r="1197">
          <cell r="A1197">
            <v>712</v>
          </cell>
          <cell r="B1197" t="str">
            <v>Sucursal Ave Central</v>
          </cell>
        </row>
        <row r="1198">
          <cell r="A1198">
            <v>713</v>
          </cell>
          <cell r="B1198" t="str">
            <v>Sucursal Villa Lucre</v>
          </cell>
        </row>
        <row r="1199">
          <cell r="A1199">
            <v>715</v>
          </cell>
          <cell r="B1199" t="str">
            <v>Casa Matriz Marbella</v>
          </cell>
        </row>
        <row r="1200">
          <cell r="A1200">
            <v>717</v>
          </cell>
          <cell r="B1200" t="str">
            <v>Sucursal Los Andes</v>
          </cell>
        </row>
        <row r="1201">
          <cell r="A1201">
            <v>718</v>
          </cell>
          <cell r="B1201" t="str">
            <v>Sucursal Ave. Cuba # 1</v>
          </cell>
        </row>
        <row r="1202">
          <cell r="A1202">
            <v>719</v>
          </cell>
          <cell r="B1202" t="str">
            <v>Sucursal el Dorado #3</v>
          </cell>
        </row>
        <row r="1203">
          <cell r="A1203">
            <v>720</v>
          </cell>
          <cell r="B1203" t="str">
            <v>Sucursal Colón</v>
          </cell>
        </row>
        <row r="1204">
          <cell r="A1204">
            <v>721</v>
          </cell>
          <cell r="B1204" t="str">
            <v xml:space="preserve">Sucursal Los Pueblos </v>
          </cell>
        </row>
        <row r="1205">
          <cell r="A1205">
            <v>722</v>
          </cell>
          <cell r="B1205" t="str">
            <v>Sucursal Chitré</v>
          </cell>
        </row>
        <row r="1206">
          <cell r="A1206">
            <v>731</v>
          </cell>
          <cell r="B1206" t="str">
            <v>Sucursal Calle 50</v>
          </cell>
        </row>
        <row r="1207">
          <cell r="A1207">
            <v>732</v>
          </cell>
          <cell r="B1207" t="str">
            <v>Sucursal Via Porras Autobanco</v>
          </cell>
        </row>
        <row r="1208">
          <cell r="A1208">
            <v>733</v>
          </cell>
          <cell r="B1208" t="str">
            <v>Sucursal Parque Lefevre</v>
          </cell>
        </row>
        <row r="1209">
          <cell r="A1209">
            <v>735</v>
          </cell>
          <cell r="B1209" t="str">
            <v>Sucursal David -  Auto</v>
          </cell>
        </row>
        <row r="1210">
          <cell r="A1210">
            <v>737</v>
          </cell>
          <cell r="B1210" t="str">
            <v>Sucursal Transístmica</v>
          </cell>
        </row>
        <row r="1211">
          <cell r="A1211">
            <v>739</v>
          </cell>
          <cell r="B1211" t="str">
            <v>Sucursal David</v>
          </cell>
        </row>
        <row r="1212">
          <cell r="A1212">
            <v>740</v>
          </cell>
          <cell r="B1212" t="str">
            <v>Sucursal Albrook</v>
          </cell>
        </row>
        <row r="1213">
          <cell r="A1213">
            <v>744</v>
          </cell>
          <cell r="B1213" t="str">
            <v xml:space="preserve">Sucursal Las Tablas </v>
          </cell>
        </row>
        <row r="1214">
          <cell r="A1214">
            <v>745</v>
          </cell>
          <cell r="B1214" t="str">
            <v>Sucursal 24 de Diciembre (C.C. La Doña)</v>
          </cell>
        </row>
        <row r="1215">
          <cell r="A1215">
            <v>747</v>
          </cell>
          <cell r="B1215" t="str">
            <v xml:space="preserve">Sucursal Via España </v>
          </cell>
        </row>
        <row r="1216">
          <cell r="A1216">
            <v>760</v>
          </cell>
          <cell r="B1216" t="str">
            <v xml:space="preserve">Sucursal Santiago </v>
          </cell>
        </row>
        <row r="1217">
          <cell r="A1217">
            <v>761</v>
          </cell>
          <cell r="B1217" t="str">
            <v>Sucursal Plaza Tocumen</v>
          </cell>
        </row>
        <row r="1218">
          <cell r="A1218">
            <v>766</v>
          </cell>
          <cell r="B1218" t="str">
            <v xml:space="preserve">Sucursal Costa del Este - Auto   </v>
          </cell>
        </row>
        <row r="1219">
          <cell r="A1219">
            <v>767</v>
          </cell>
          <cell r="B1219" t="str">
            <v>Sucursal Costa del Este - Lobby</v>
          </cell>
        </row>
        <row r="1220">
          <cell r="A1220">
            <v>771</v>
          </cell>
          <cell r="B1220" t="str">
            <v>Sucursal Penonomé</v>
          </cell>
        </row>
        <row r="1221">
          <cell r="A1221">
            <v>790</v>
          </cell>
          <cell r="B1221" t="str">
            <v>Sucursal Multiplaza</v>
          </cell>
        </row>
        <row r="1222">
          <cell r="A1222">
            <v>795</v>
          </cell>
          <cell r="B1222" t="str">
            <v>Sucursal Rio Abajo</v>
          </cell>
        </row>
        <row r="1223">
          <cell r="A1223">
            <v>796</v>
          </cell>
          <cell r="B1223" t="str">
            <v>Sucursal Zona Libre</v>
          </cell>
        </row>
        <row r="1224">
          <cell r="A1224">
            <v>9315</v>
          </cell>
          <cell r="B1224" t="str">
            <v>Sucursal Hospital Punta Pacífica</v>
          </cell>
        </row>
        <row r="1225">
          <cell r="A1225">
            <v>9319</v>
          </cell>
          <cell r="B1225" t="str">
            <v>Sucursal Concepción</v>
          </cell>
        </row>
        <row r="1226">
          <cell r="A1226">
            <v>9321</v>
          </cell>
          <cell r="B1226" t="str">
            <v>Sucursal Brisas del Golf - Pared</v>
          </cell>
        </row>
        <row r="1227">
          <cell r="A1227">
            <v>9322</v>
          </cell>
          <cell r="B1227" t="str">
            <v>Sucursal Brisas del Golf - Auto</v>
          </cell>
        </row>
        <row r="1228">
          <cell r="A1228">
            <v>9331</v>
          </cell>
          <cell r="B1228" t="str">
            <v>Sucursal Boquete</v>
          </cell>
        </row>
        <row r="1229">
          <cell r="A1229">
            <v>9334</v>
          </cell>
          <cell r="B1229" t="str">
            <v>Sucursal Plaza Tocumen # 2</v>
          </cell>
        </row>
        <row r="1230">
          <cell r="A1230">
            <v>9340</v>
          </cell>
          <cell r="B1230" t="str">
            <v>Sucursal Torre Plaza BG</v>
          </cell>
        </row>
        <row r="1231">
          <cell r="A1231">
            <v>9341</v>
          </cell>
          <cell r="B1231" t="str">
            <v>Sucursal MARBELLA</v>
          </cell>
        </row>
        <row r="1232">
          <cell r="A1232">
            <v>9344</v>
          </cell>
          <cell r="B1232" t="str">
            <v>Sucursal San Francisco</v>
          </cell>
        </row>
        <row r="1233">
          <cell r="A1233">
            <v>9347</v>
          </cell>
          <cell r="B1233" t="str">
            <v>Sucursal Centenario - Costa del Este - Lobby</v>
          </cell>
        </row>
        <row r="1234">
          <cell r="A1234">
            <v>9348</v>
          </cell>
          <cell r="B1234" t="str">
            <v>Sucursal Puente Centenario - Lobby</v>
          </cell>
        </row>
        <row r="1235">
          <cell r="A1235">
            <v>9349</v>
          </cell>
          <cell r="B1235" t="str">
            <v>Sucursal Centenario - Costa del Este - Auto</v>
          </cell>
        </row>
        <row r="1236">
          <cell r="A1236">
            <v>9350</v>
          </cell>
          <cell r="B1236" t="str">
            <v>Sucursal San Sebastian - LOBBY</v>
          </cell>
        </row>
        <row r="1237">
          <cell r="A1237">
            <v>9356</v>
          </cell>
          <cell r="B1237" t="str">
            <v>AUTO BANCO SAN FRANCISCO PARED</v>
          </cell>
        </row>
        <row r="1238">
          <cell r="A1238">
            <v>9361</v>
          </cell>
          <cell r="B1238" t="str">
            <v>Sucursal Puente Centenario - Auto</v>
          </cell>
        </row>
        <row r="1239">
          <cell r="A1239">
            <v>9364</v>
          </cell>
          <cell r="B1239" t="str">
            <v>Sucursal Altos de Panama - Auto</v>
          </cell>
        </row>
        <row r="1240">
          <cell r="A1240">
            <v>9365</v>
          </cell>
          <cell r="B1240" t="str">
            <v xml:space="preserve">Sucursal Altos de Panama </v>
          </cell>
        </row>
        <row r="1241">
          <cell r="A1241">
            <v>9376</v>
          </cell>
          <cell r="B1241" t="str">
            <v>Sucursal Chorrera Parque 10 de Nov - Lobby</v>
          </cell>
        </row>
        <row r="1242">
          <cell r="A1242">
            <v>9379</v>
          </cell>
          <cell r="B1242" t="str">
            <v>Sucursal Via Simon Bolivar - Auto Pared</v>
          </cell>
        </row>
        <row r="1243">
          <cell r="A1243">
            <v>9380</v>
          </cell>
          <cell r="B1243" t="str">
            <v>Sucursal Via Simon Bolivar</v>
          </cell>
        </row>
        <row r="1244">
          <cell r="A1244">
            <v>9382</v>
          </cell>
          <cell r="B1244" t="str">
            <v>Sucursal Business Park</v>
          </cell>
        </row>
        <row r="1245">
          <cell r="A1245">
            <v>9383</v>
          </cell>
          <cell r="B1245" t="str">
            <v>Sucursal Plaza Carolina</v>
          </cell>
        </row>
        <row r="1246">
          <cell r="A1246">
            <v>9385</v>
          </cell>
          <cell r="B1246" t="str">
            <v>Sucursal Terminal Transporte Albrook - Área Sur</v>
          </cell>
        </row>
        <row r="1247">
          <cell r="A1247">
            <v>9390</v>
          </cell>
          <cell r="B1247" t="str">
            <v>Sucursal Plaza Cordoba</v>
          </cell>
        </row>
        <row r="1248">
          <cell r="A1248">
            <v>9394</v>
          </cell>
          <cell r="B1248" t="str">
            <v>Sucursal Justo Arosemena</v>
          </cell>
        </row>
        <row r="1249">
          <cell r="A1249">
            <v>9414</v>
          </cell>
          <cell r="B1249" t="str">
            <v>Sucursal 24 de Diciembre (C.C. La Doña) # 2</v>
          </cell>
        </row>
        <row r="1250">
          <cell r="A1250">
            <v>9420</v>
          </cell>
          <cell r="B1250" t="str">
            <v>Sucursal Sabanitas</v>
          </cell>
        </row>
        <row r="1251">
          <cell r="A1251">
            <v>9426</v>
          </cell>
          <cell r="B1251" t="str">
            <v>Sucursal Coronado</v>
          </cell>
        </row>
        <row r="1252">
          <cell r="A1252">
            <v>9428</v>
          </cell>
          <cell r="B1252" t="str">
            <v>Sucursal Boulevard El Dorado - Auto</v>
          </cell>
        </row>
        <row r="1253">
          <cell r="A1253">
            <v>9429</v>
          </cell>
          <cell r="B1253" t="str">
            <v>Sucursal Boulevard El Dorado - Lobby</v>
          </cell>
        </row>
        <row r="1254">
          <cell r="A1254">
            <v>9435</v>
          </cell>
          <cell r="B1254" t="str">
            <v>Sucursal Aguadulce</v>
          </cell>
        </row>
        <row r="1255">
          <cell r="A1255">
            <v>9443</v>
          </cell>
          <cell r="B1255" t="str">
            <v>Sucursal Vista Alegre</v>
          </cell>
        </row>
        <row r="1256">
          <cell r="A1256">
            <v>9446</v>
          </cell>
          <cell r="B1256" t="str">
            <v>Sucursal Los Andes # 2</v>
          </cell>
        </row>
        <row r="1257">
          <cell r="A1257">
            <v>9479</v>
          </cell>
          <cell r="B1257" t="str">
            <v>Sucursal Ave. Cuba # 2</v>
          </cell>
        </row>
        <row r="1258">
          <cell r="A1258">
            <v>9482</v>
          </cell>
          <cell r="B1258" t="str">
            <v>Sucursal MetroMall</v>
          </cell>
        </row>
        <row r="1259">
          <cell r="A1259">
            <v>9492</v>
          </cell>
          <cell r="B1259" t="str">
            <v>Sucursal Los Pueblos # 2</v>
          </cell>
        </row>
        <row r="1260">
          <cell r="A1260">
            <v>9493</v>
          </cell>
          <cell r="B1260" t="str">
            <v>Sucursal Los Pueblos # 3</v>
          </cell>
        </row>
        <row r="1261">
          <cell r="A1261">
            <v>701</v>
          </cell>
          <cell r="B1261" t="str">
            <v>Sucursal Obarrio</v>
          </cell>
        </row>
        <row r="1262">
          <cell r="A1262">
            <v>702</v>
          </cell>
          <cell r="B1262" t="str">
            <v>Sucursal Hato Pintado</v>
          </cell>
        </row>
        <row r="1263">
          <cell r="A1263">
            <v>703</v>
          </cell>
          <cell r="B1263" t="str">
            <v>Sucursal El Dorado</v>
          </cell>
        </row>
        <row r="1264">
          <cell r="A1264">
            <v>704</v>
          </cell>
          <cell r="B1264" t="str">
            <v>Sucursal Paitilla</v>
          </cell>
        </row>
        <row r="1265">
          <cell r="A1265">
            <v>705</v>
          </cell>
          <cell r="B1265" t="str">
            <v>Sucursal Vía Porras</v>
          </cell>
        </row>
        <row r="1266">
          <cell r="A1266">
            <v>706</v>
          </cell>
          <cell r="B1266" t="str">
            <v>Sucursal El Ingenio</v>
          </cell>
        </row>
        <row r="1267">
          <cell r="A1267">
            <v>708</v>
          </cell>
          <cell r="B1267" t="str">
            <v>Sucursal La Chorrera</v>
          </cell>
        </row>
        <row r="1268">
          <cell r="A1268">
            <v>709</v>
          </cell>
          <cell r="B1268" t="str">
            <v>Sucursal Vía Argentina (IFD-6649-5031)</v>
          </cell>
        </row>
        <row r="1269">
          <cell r="A1269">
            <v>710</v>
          </cell>
          <cell r="B1269" t="str">
            <v>Sucursal Los Angeles</v>
          </cell>
        </row>
        <row r="1270">
          <cell r="A1270">
            <v>711</v>
          </cell>
          <cell r="B1270" t="str">
            <v xml:space="preserve">Sucursal Chanis </v>
          </cell>
        </row>
        <row r="1271">
          <cell r="A1271">
            <v>712</v>
          </cell>
          <cell r="B1271" t="str">
            <v>Sucursal Ave Central</v>
          </cell>
        </row>
        <row r="1272">
          <cell r="A1272">
            <v>713</v>
          </cell>
          <cell r="B1272" t="str">
            <v>Sucursal Villa Lucre</v>
          </cell>
        </row>
        <row r="1273">
          <cell r="A1273">
            <v>715</v>
          </cell>
          <cell r="B1273" t="str">
            <v>Casa Matriz Marbella</v>
          </cell>
        </row>
        <row r="1274">
          <cell r="A1274">
            <v>717</v>
          </cell>
          <cell r="B1274" t="str">
            <v>Sucursal Los Andes</v>
          </cell>
        </row>
        <row r="1275">
          <cell r="A1275">
            <v>718</v>
          </cell>
          <cell r="B1275" t="str">
            <v>Sucursal Ave. Cuba # 1</v>
          </cell>
        </row>
        <row r="1276">
          <cell r="A1276">
            <v>719</v>
          </cell>
          <cell r="B1276" t="str">
            <v>Sucursal el Dorado #3</v>
          </cell>
        </row>
        <row r="1277">
          <cell r="A1277">
            <v>720</v>
          </cell>
          <cell r="B1277" t="str">
            <v>Sucursal Colón</v>
          </cell>
        </row>
        <row r="1278">
          <cell r="A1278">
            <v>721</v>
          </cell>
          <cell r="B1278" t="str">
            <v xml:space="preserve">Sucursal Los Pueblos </v>
          </cell>
        </row>
        <row r="1279">
          <cell r="A1279">
            <v>722</v>
          </cell>
          <cell r="B1279" t="str">
            <v>Sucursal Chitré</v>
          </cell>
        </row>
        <row r="1280">
          <cell r="A1280">
            <v>731</v>
          </cell>
          <cell r="B1280" t="str">
            <v>Sucursal Calle 50</v>
          </cell>
        </row>
        <row r="1281">
          <cell r="A1281">
            <v>732</v>
          </cell>
          <cell r="B1281" t="str">
            <v>Sucursal Via Porras Autobanco</v>
          </cell>
        </row>
        <row r="1282">
          <cell r="A1282">
            <v>733</v>
          </cell>
          <cell r="B1282" t="str">
            <v>Sucursal Parque Lefevre</v>
          </cell>
        </row>
        <row r="1283">
          <cell r="A1283">
            <v>735</v>
          </cell>
          <cell r="B1283" t="str">
            <v>Sucursal David -  Auto</v>
          </cell>
        </row>
        <row r="1284">
          <cell r="A1284">
            <v>737</v>
          </cell>
          <cell r="B1284" t="str">
            <v>Sucursal Transístmica</v>
          </cell>
        </row>
        <row r="1285">
          <cell r="A1285">
            <v>739</v>
          </cell>
          <cell r="B1285" t="str">
            <v>Sucursal David</v>
          </cell>
        </row>
        <row r="1286">
          <cell r="A1286">
            <v>740</v>
          </cell>
          <cell r="B1286" t="str">
            <v>Sucursal Albrook</v>
          </cell>
        </row>
        <row r="1287">
          <cell r="A1287">
            <v>744</v>
          </cell>
          <cell r="B1287" t="str">
            <v xml:space="preserve">Sucursal Las Tablas </v>
          </cell>
        </row>
        <row r="1288">
          <cell r="A1288">
            <v>745</v>
          </cell>
          <cell r="B1288" t="str">
            <v>Sucursal 24 de Diciembre (C.C. La Doña)</v>
          </cell>
        </row>
        <row r="1289">
          <cell r="A1289">
            <v>747</v>
          </cell>
          <cell r="B1289" t="str">
            <v xml:space="preserve">Sucursal Via España </v>
          </cell>
        </row>
        <row r="1290">
          <cell r="A1290">
            <v>760</v>
          </cell>
          <cell r="B1290" t="str">
            <v xml:space="preserve">Sucursal Santiago </v>
          </cell>
        </row>
        <row r="1291">
          <cell r="A1291">
            <v>761</v>
          </cell>
          <cell r="B1291" t="str">
            <v>Sucursal Plaza Tocumen</v>
          </cell>
        </row>
        <row r="1292">
          <cell r="A1292">
            <v>766</v>
          </cell>
          <cell r="B1292" t="str">
            <v xml:space="preserve">Sucursal Costa del Este - Auto   </v>
          </cell>
        </row>
        <row r="1293">
          <cell r="A1293">
            <v>767</v>
          </cell>
          <cell r="B1293" t="str">
            <v>Sucursal Costa del Este - Lobby</v>
          </cell>
        </row>
        <row r="1294">
          <cell r="A1294">
            <v>771</v>
          </cell>
          <cell r="B1294" t="str">
            <v>Sucursal Penonomé</v>
          </cell>
        </row>
        <row r="1295">
          <cell r="A1295">
            <v>790</v>
          </cell>
          <cell r="B1295" t="str">
            <v>Sucursal Multiplaza</v>
          </cell>
        </row>
        <row r="1296">
          <cell r="A1296">
            <v>795</v>
          </cell>
          <cell r="B1296" t="str">
            <v>Sucursal Rio Abajo</v>
          </cell>
        </row>
        <row r="1297">
          <cell r="A1297">
            <v>796</v>
          </cell>
          <cell r="B1297" t="str">
            <v>Sucursal Zona Libre</v>
          </cell>
        </row>
        <row r="1298">
          <cell r="A1298">
            <v>9315</v>
          </cell>
          <cell r="B1298" t="str">
            <v>Sucursal Hospital Punta Pacífica</v>
          </cell>
        </row>
        <row r="1299">
          <cell r="A1299">
            <v>9319</v>
          </cell>
          <cell r="B1299" t="str">
            <v>Sucursal Concepción</v>
          </cell>
        </row>
        <row r="1300">
          <cell r="A1300">
            <v>9321</v>
          </cell>
          <cell r="B1300" t="str">
            <v>Sucursal Brisas del Golf - Pared</v>
          </cell>
        </row>
        <row r="1301">
          <cell r="A1301">
            <v>9322</v>
          </cell>
          <cell r="B1301" t="str">
            <v>Sucursal Brisas del Golf - Auto</v>
          </cell>
        </row>
        <row r="1302">
          <cell r="A1302">
            <v>9331</v>
          </cell>
          <cell r="B1302" t="str">
            <v>Sucursal Boquete</v>
          </cell>
        </row>
        <row r="1303">
          <cell r="A1303">
            <v>9334</v>
          </cell>
          <cell r="B1303" t="str">
            <v>Sucursal Plaza Tocumen # 2</v>
          </cell>
        </row>
        <row r="1304">
          <cell r="A1304">
            <v>9340</v>
          </cell>
          <cell r="B1304" t="str">
            <v>Sucursal Torre Plaza BG</v>
          </cell>
        </row>
        <row r="1305">
          <cell r="A1305">
            <v>9341</v>
          </cell>
          <cell r="B1305" t="str">
            <v>Sucursal MARBELLA</v>
          </cell>
        </row>
        <row r="1306">
          <cell r="A1306">
            <v>9344</v>
          </cell>
          <cell r="B1306" t="str">
            <v>Sucursal San Francisco</v>
          </cell>
        </row>
        <row r="1307">
          <cell r="A1307">
            <v>9347</v>
          </cell>
          <cell r="B1307" t="str">
            <v>Sucursal Centenario - Costa del Este - Lobby</v>
          </cell>
        </row>
        <row r="1308">
          <cell r="A1308">
            <v>9348</v>
          </cell>
          <cell r="B1308" t="str">
            <v>Sucursal Puente Centenario - Lobby</v>
          </cell>
        </row>
        <row r="1309">
          <cell r="A1309">
            <v>9349</v>
          </cell>
          <cell r="B1309" t="str">
            <v>Sucursal Centenario - Costa del Este - Auto</v>
          </cell>
        </row>
        <row r="1310">
          <cell r="A1310">
            <v>9350</v>
          </cell>
          <cell r="B1310" t="str">
            <v>Sucursal San Sebastian - LOBBY</v>
          </cell>
        </row>
        <row r="1311">
          <cell r="A1311">
            <v>9356</v>
          </cell>
          <cell r="B1311" t="str">
            <v>AUTO BANCO SAN FRANCISCO PARED</v>
          </cell>
        </row>
        <row r="1312">
          <cell r="A1312">
            <v>9361</v>
          </cell>
          <cell r="B1312" t="str">
            <v>Sucursal Puente Centenario - Auto</v>
          </cell>
        </row>
        <row r="1313">
          <cell r="A1313">
            <v>9364</v>
          </cell>
          <cell r="B1313" t="str">
            <v>Sucursal Altos de Panama - Auto</v>
          </cell>
        </row>
        <row r="1314">
          <cell r="A1314">
            <v>9365</v>
          </cell>
          <cell r="B1314" t="str">
            <v xml:space="preserve">Sucursal Altos de Panama </v>
          </cell>
        </row>
        <row r="1315">
          <cell r="A1315">
            <v>9376</v>
          </cell>
          <cell r="B1315" t="str">
            <v>Sucursal Chorrera Parque 10 de Nov - Lobby</v>
          </cell>
        </row>
        <row r="1316">
          <cell r="A1316">
            <v>9379</v>
          </cell>
          <cell r="B1316" t="str">
            <v>Sucursal Via Simon Bolivar - Auto Pared</v>
          </cell>
        </row>
        <row r="1317">
          <cell r="A1317">
            <v>9380</v>
          </cell>
          <cell r="B1317" t="str">
            <v>Sucursal Via Simon Bolivar</v>
          </cell>
        </row>
        <row r="1318">
          <cell r="A1318">
            <v>9382</v>
          </cell>
          <cell r="B1318" t="str">
            <v>Sucursal Business Park</v>
          </cell>
        </row>
        <row r="1319">
          <cell r="A1319">
            <v>9383</v>
          </cell>
          <cell r="B1319" t="str">
            <v>Sucursal Plaza Carolina</v>
          </cell>
        </row>
        <row r="1320">
          <cell r="A1320">
            <v>9385</v>
          </cell>
          <cell r="B1320" t="str">
            <v>Sucursal Terminal Transporte Albrook - Área Sur</v>
          </cell>
        </row>
        <row r="1321">
          <cell r="A1321">
            <v>9390</v>
          </cell>
          <cell r="B1321" t="str">
            <v>Sucursal Plaza Cordoba</v>
          </cell>
        </row>
        <row r="1322">
          <cell r="A1322">
            <v>9394</v>
          </cell>
          <cell r="B1322" t="str">
            <v>Sucursal Justo Arosemena</v>
          </cell>
        </row>
        <row r="1323">
          <cell r="A1323">
            <v>9414</v>
          </cell>
          <cell r="B1323" t="str">
            <v>Sucursal 24 de Diciembre (C.C. La Doña) # 2</v>
          </cell>
        </row>
        <row r="1324">
          <cell r="A1324">
            <v>9420</v>
          </cell>
          <cell r="B1324" t="str">
            <v>Sucursal Sabanitas</v>
          </cell>
        </row>
        <row r="1325">
          <cell r="A1325">
            <v>9426</v>
          </cell>
          <cell r="B1325" t="str">
            <v>Sucursal Coronado</v>
          </cell>
        </row>
        <row r="1326">
          <cell r="A1326">
            <v>9428</v>
          </cell>
          <cell r="B1326" t="str">
            <v>Sucursal Boulevard El Dorado - Auto</v>
          </cell>
        </row>
        <row r="1327">
          <cell r="A1327">
            <v>9429</v>
          </cell>
          <cell r="B1327" t="str">
            <v>Sucursal Boulevard El Dorado - Lobby</v>
          </cell>
        </row>
        <row r="1328">
          <cell r="A1328">
            <v>9435</v>
          </cell>
          <cell r="B1328" t="str">
            <v>Sucursal Aguadulce</v>
          </cell>
        </row>
        <row r="1329">
          <cell r="A1329">
            <v>9443</v>
          </cell>
          <cell r="B1329" t="str">
            <v>Sucursal Vista Alegre</v>
          </cell>
        </row>
        <row r="1330">
          <cell r="A1330">
            <v>9446</v>
          </cell>
          <cell r="B1330" t="str">
            <v>Sucursal Los Andes # 2</v>
          </cell>
        </row>
        <row r="1331">
          <cell r="A1331">
            <v>9479</v>
          </cell>
          <cell r="B1331" t="str">
            <v>Sucursal Ave. Cuba # 2</v>
          </cell>
        </row>
        <row r="1332">
          <cell r="A1332">
            <v>9482</v>
          </cell>
          <cell r="B1332" t="str">
            <v>Sucursal MetroMall</v>
          </cell>
        </row>
        <row r="1333">
          <cell r="A1333">
            <v>9492</v>
          </cell>
          <cell r="B1333" t="str">
            <v>Sucursal Los Pueblos # 2</v>
          </cell>
        </row>
        <row r="1334">
          <cell r="A1334">
            <v>9493</v>
          </cell>
          <cell r="B1334" t="str">
            <v>Sucursal Los Pueblos # 3</v>
          </cell>
        </row>
        <row r="1335">
          <cell r="A1335">
            <v>701</v>
          </cell>
          <cell r="B1335" t="str">
            <v>Sucursal Obarrio</v>
          </cell>
        </row>
        <row r="1336">
          <cell r="A1336">
            <v>702</v>
          </cell>
          <cell r="B1336" t="str">
            <v>Sucursal Hato Pintado</v>
          </cell>
        </row>
        <row r="1337">
          <cell r="A1337">
            <v>703</v>
          </cell>
          <cell r="B1337" t="str">
            <v>Sucursal El Dorado</v>
          </cell>
        </row>
        <row r="1338">
          <cell r="A1338">
            <v>704</v>
          </cell>
          <cell r="B1338" t="str">
            <v>Sucursal Paitilla</v>
          </cell>
        </row>
        <row r="1339">
          <cell r="A1339">
            <v>705</v>
          </cell>
          <cell r="B1339" t="str">
            <v>Sucursal Vía Porras</v>
          </cell>
        </row>
        <row r="1340">
          <cell r="A1340">
            <v>706</v>
          </cell>
          <cell r="B1340" t="str">
            <v>Sucursal El Ingenio</v>
          </cell>
        </row>
        <row r="1341">
          <cell r="A1341">
            <v>708</v>
          </cell>
          <cell r="B1341" t="str">
            <v>Sucursal La Chorrera</v>
          </cell>
        </row>
        <row r="1342">
          <cell r="A1342">
            <v>709</v>
          </cell>
          <cell r="B1342" t="str">
            <v>Sucursal Vía Argentina (IFD-6649-5031)</v>
          </cell>
        </row>
        <row r="1343">
          <cell r="A1343">
            <v>710</v>
          </cell>
          <cell r="B1343" t="str">
            <v>Sucursal Los Angeles</v>
          </cell>
        </row>
        <row r="1344">
          <cell r="A1344">
            <v>711</v>
          </cell>
          <cell r="B1344" t="str">
            <v xml:space="preserve">Sucursal Chanis </v>
          </cell>
        </row>
        <row r="1345">
          <cell r="A1345">
            <v>712</v>
          </cell>
          <cell r="B1345" t="str">
            <v>Sucursal Ave Central</v>
          </cell>
        </row>
        <row r="1346">
          <cell r="A1346">
            <v>713</v>
          </cell>
          <cell r="B1346" t="str">
            <v>Sucursal Villa Lucre</v>
          </cell>
        </row>
        <row r="1347">
          <cell r="A1347">
            <v>715</v>
          </cell>
          <cell r="B1347" t="str">
            <v>Casa Matriz Marbella</v>
          </cell>
        </row>
        <row r="1348">
          <cell r="A1348">
            <v>717</v>
          </cell>
          <cell r="B1348" t="str">
            <v>Sucursal Los Andes</v>
          </cell>
        </row>
        <row r="1349">
          <cell r="A1349">
            <v>718</v>
          </cell>
          <cell r="B1349" t="str">
            <v>Sucursal Ave. Cuba # 1</v>
          </cell>
        </row>
        <row r="1350">
          <cell r="A1350">
            <v>719</v>
          </cell>
          <cell r="B1350" t="str">
            <v>Sucursal el Dorado #3</v>
          </cell>
        </row>
        <row r="1351">
          <cell r="A1351">
            <v>720</v>
          </cell>
          <cell r="B1351" t="str">
            <v>Sucursal Colón</v>
          </cell>
        </row>
        <row r="1352">
          <cell r="A1352">
            <v>721</v>
          </cell>
          <cell r="B1352" t="str">
            <v xml:space="preserve">Sucursal Los Pueblos </v>
          </cell>
        </row>
        <row r="1353">
          <cell r="A1353">
            <v>722</v>
          </cell>
          <cell r="B1353" t="str">
            <v>Sucursal Chitré</v>
          </cell>
        </row>
        <row r="1354">
          <cell r="A1354">
            <v>731</v>
          </cell>
          <cell r="B1354" t="str">
            <v>Sucursal Calle 50</v>
          </cell>
        </row>
        <row r="1355">
          <cell r="A1355">
            <v>732</v>
          </cell>
          <cell r="B1355" t="str">
            <v>Sucursal Via Porras Autobanco</v>
          </cell>
        </row>
        <row r="1356">
          <cell r="A1356">
            <v>733</v>
          </cell>
          <cell r="B1356" t="str">
            <v>Sucursal Parque Lefevre</v>
          </cell>
        </row>
        <row r="1357">
          <cell r="A1357">
            <v>735</v>
          </cell>
          <cell r="B1357" t="str">
            <v>Sucursal David -  Auto</v>
          </cell>
        </row>
        <row r="1358">
          <cell r="A1358">
            <v>737</v>
          </cell>
          <cell r="B1358" t="str">
            <v>Sucursal Transístmica</v>
          </cell>
        </row>
        <row r="1359">
          <cell r="A1359">
            <v>739</v>
          </cell>
          <cell r="B1359" t="str">
            <v>Sucursal David</v>
          </cell>
        </row>
        <row r="1360">
          <cell r="A1360">
            <v>740</v>
          </cell>
          <cell r="B1360" t="str">
            <v>Sucursal Albrook</v>
          </cell>
        </row>
        <row r="1361">
          <cell r="A1361">
            <v>744</v>
          </cell>
          <cell r="B1361" t="str">
            <v xml:space="preserve">Sucursal Las Tablas </v>
          </cell>
        </row>
        <row r="1362">
          <cell r="A1362">
            <v>745</v>
          </cell>
          <cell r="B1362" t="str">
            <v>Sucursal 24 de Diciembre (C.C. La Doña)</v>
          </cell>
        </row>
        <row r="1363">
          <cell r="A1363">
            <v>747</v>
          </cell>
          <cell r="B1363" t="str">
            <v xml:space="preserve">Sucursal Via España </v>
          </cell>
        </row>
        <row r="1364">
          <cell r="A1364">
            <v>760</v>
          </cell>
          <cell r="B1364" t="str">
            <v xml:space="preserve">Sucursal Santiago </v>
          </cell>
        </row>
        <row r="1365">
          <cell r="A1365">
            <v>761</v>
          </cell>
          <cell r="B1365" t="str">
            <v>Sucursal Plaza Tocumen</v>
          </cell>
        </row>
        <row r="1366">
          <cell r="A1366">
            <v>766</v>
          </cell>
          <cell r="B1366" t="str">
            <v xml:space="preserve">Sucursal Costa del Este - Auto   </v>
          </cell>
        </row>
        <row r="1367">
          <cell r="A1367">
            <v>767</v>
          </cell>
          <cell r="B1367" t="str">
            <v>Sucursal Costa del Este - Lobby</v>
          </cell>
        </row>
        <row r="1368">
          <cell r="A1368">
            <v>771</v>
          </cell>
          <cell r="B1368" t="str">
            <v>Sucursal Penonomé</v>
          </cell>
        </row>
        <row r="1369">
          <cell r="A1369">
            <v>790</v>
          </cell>
          <cell r="B1369" t="str">
            <v>Sucursal Multiplaza</v>
          </cell>
        </row>
        <row r="1370">
          <cell r="A1370">
            <v>795</v>
          </cell>
          <cell r="B1370" t="str">
            <v>Sucursal Rio Abajo</v>
          </cell>
        </row>
        <row r="1371">
          <cell r="A1371">
            <v>796</v>
          </cell>
          <cell r="B1371" t="str">
            <v>Sucursal Zona Libre</v>
          </cell>
        </row>
        <row r="1372">
          <cell r="A1372">
            <v>9315</v>
          </cell>
          <cell r="B1372" t="str">
            <v>Sucursal Hospital Punta Pacífica</v>
          </cell>
        </row>
        <row r="1373">
          <cell r="A1373">
            <v>9319</v>
          </cell>
          <cell r="B1373" t="str">
            <v>Sucursal Concepción</v>
          </cell>
        </row>
        <row r="1374">
          <cell r="A1374">
            <v>9321</v>
          </cell>
          <cell r="B1374" t="str">
            <v>Sucursal Brisas del Golf - Pared</v>
          </cell>
        </row>
        <row r="1375">
          <cell r="A1375">
            <v>9322</v>
          </cell>
          <cell r="B1375" t="str">
            <v>Sucursal Brisas del Golf - Auto</v>
          </cell>
        </row>
        <row r="1376">
          <cell r="A1376">
            <v>9331</v>
          </cell>
          <cell r="B1376" t="str">
            <v>Sucursal Boquete</v>
          </cell>
        </row>
        <row r="1377">
          <cell r="A1377">
            <v>9334</v>
          </cell>
          <cell r="B1377" t="str">
            <v>Sucursal Plaza Tocumen # 2</v>
          </cell>
        </row>
        <row r="1378">
          <cell r="A1378">
            <v>9340</v>
          </cell>
          <cell r="B1378" t="str">
            <v>Sucursal Torre Plaza BG</v>
          </cell>
        </row>
        <row r="1379">
          <cell r="A1379">
            <v>9341</v>
          </cell>
          <cell r="B1379" t="str">
            <v>Sucursal MARBELLA</v>
          </cell>
        </row>
        <row r="1380">
          <cell r="A1380">
            <v>9344</v>
          </cell>
          <cell r="B1380" t="str">
            <v>Sucursal San Francisco</v>
          </cell>
        </row>
        <row r="1381">
          <cell r="A1381">
            <v>9347</v>
          </cell>
          <cell r="B1381" t="str">
            <v>Sucursal Centenario - Costa del Este - Lobby</v>
          </cell>
        </row>
        <row r="1382">
          <cell r="A1382">
            <v>9348</v>
          </cell>
          <cell r="B1382" t="str">
            <v>Sucursal Puente Centenario - Lobby</v>
          </cell>
        </row>
        <row r="1383">
          <cell r="A1383">
            <v>9349</v>
          </cell>
          <cell r="B1383" t="str">
            <v>Sucursal Centenario - Costa del Este - Auto</v>
          </cell>
        </row>
        <row r="1384">
          <cell r="A1384">
            <v>9350</v>
          </cell>
          <cell r="B1384" t="str">
            <v>Sucursal San Sebastian - LOBBY</v>
          </cell>
        </row>
        <row r="1385">
          <cell r="A1385">
            <v>9356</v>
          </cell>
          <cell r="B1385" t="str">
            <v>AUTO BANCO SAN FRANCISCO PARED</v>
          </cell>
        </row>
        <row r="1386">
          <cell r="A1386">
            <v>9361</v>
          </cell>
          <cell r="B1386" t="str">
            <v>Sucursal Puente Centenario - Auto</v>
          </cell>
        </row>
        <row r="1387">
          <cell r="A1387">
            <v>9364</v>
          </cell>
          <cell r="B1387" t="str">
            <v>Sucursal Altos de Panama - Auto</v>
          </cell>
        </row>
        <row r="1388">
          <cell r="A1388">
            <v>9365</v>
          </cell>
          <cell r="B1388" t="str">
            <v xml:space="preserve">Sucursal Altos de Panama </v>
          </cell>
        </row>
        <row r="1389">
          <cell r="A1389">
            <v>9376</v>
          </cell>
          <cell r="B1389" t="str">
            <v>Sucursal Chorrera Parque 10 de Nov - Lobby</v>
          </cell>
        </row>
        <row r="1390">
          <cell r="A1390">
            <v>9379</v>
          </cell>
          <cell r="B1390" t="str">
            <v>Sucursal Via Simon Bolivar - Auto Pared</v>
          </cell>
        </row>
        <row r="1391">
          <cell r="A1391">
            <v>9380</v>
          </cell>
          <cell r="B1391" t="str">
            <v>Sucursal Via Simon Bolivar</v>
          </cell>
        </row>
        <row r="1392">
          <cell r="A1392">
            <v>9382</v>
          </cell>
          <cell r="B1392" t="str">
            <v>Sucursal Business Park</v>
          </cell>
        </row>
        <row r="1393">
          <cell r="A1393">
            <v>9383</v>
          </cell>
          <cell r="B1393" t="str">
            <v>Sucursal Plaza Carolina</v>
          </cell>
        </row>
        <row r="1394">
          <cell r="A1394">
            <v>9385</v>
          </cell>
          <cell r="B1394" t="str">
            <v>Sucursal Terminal Transporte Albrook - Área Sur</v>
          </cell>
        </row>
        <row r="1395">
          <cell r="A1395">
            <v>9390</v>
          </cell>
          <cell r="B1395" t="str">
            <v>Sucursal Plaza Cordoba</v>
          </cell>
        </row>
        <row r="1396">
          <cell r="A1396">
            <v>9394</v>
          </cell>
          <cell r="B1396" t="str">
            <v>Sucursal Justo Arosemena</v>
          </cell>
        </row>
        <row r="1397">
          <cell r="A1397">
            <v>9414</v>
          </cell>
          <cell r="B1397" t="str">
            <v>Sucursal 24 de Diciembre (C.C. La Doña) # 2</v>
          </cell>
        </row>
        <row r="1398">
          <cell r="A1398">
            <v>9420</v>
          </cell>
          <cell r="B1398" t="str">
            <v>Sucursal Sabanitas</v>
          </cell>
        </row>
        <row r="1399">
          <cell r="A1399">
            <v>9426</v>
          </cell>
          <cell r="B1399" t="str">
            <v>Sucursal Coronado</v>
          </cell>
        </row>
        <row r="1400">
          <cell r="A1400">
            <v>9428</v>
          </cell>
          <cell r="B1400" t="str">
            <v>Sucursal Boulevard El Dorado - Auto</v>
          </cell>
        </row>
        <row r="1401">
          <cell r="A1401">
            <v>9429</v>
          </cell>
          <cell r="B1401" t="str">
            <v>Sucursal Boulevard El Dorado - Lobby</v>
          </cell>
        </row>
        <row r="1402">
          <cell r="A1402">
            <v>9435</v>
          </cell>
          <cell r="B1402" t="str">
            <v>Sucursal Aguadulce</v>
          </cell>
        </row>
        <row r="1403">
          <cell r="A1403">
            <v>9443</v>
          </cell>
          <cell r="B1403" t="str">
            <v>Sucursal Vista Alegre</v>
          </cell>
        </row>
        <row r="1404">
          <cell r="A1404">
            <v>9446</v>
          </cell>
          <cell r="B1404" t="str">
            <v>Sucursal Los Andes # 2</v>
          </cell>
        </row>
        <row r="1405">
          <cell r="A1405">
            <v>9479</v>
          </cell>
          <cell r="B1405" t="str">
            <v>Sucursal Ave. Cuba # 2</v>
          </cell>
        </row>
        <row r="1406">
          <cell r="A1406">
            <v>9482</v>
          </cell>
          <cell r="B1406" t="str">
            <v>Sucursal MetroMall</v>
          </cell>
        </row>
        <row r="1407">
          <cell r="A1407">
            <v>9492</v>
          </cell>
          <cell r="B1407" t="str">
            <v>Sucursal Los Pueblos # 2</v>
          </cell>
        </row>
        <row r="1408">
          <cell r="A1408">
            <v>9493</v>
          </cell>
          <cell r="B1408" t="str">
            <v>Sucursal Los Pueblos # 3</v>
          </cell>
        </row>
        <row r="1409">
          <cell r="A1409">
            <v>701</v>
          </cell>
          <cell r="B1409" t="str">
            <v>Sucursal Obarrio</v>
          </cell>
        </row>
        <row r="1410">
          <cell r="A1410">
            <v>702</v>
          </cell>
          <cell r="B1410" t="str">
            <v>Sucursal Hato Pintado</v>
          </cell>
        </row>
        <row r="1411">
          <cell r="A1411">
            <v>703</v>
          </cell>
          <cell r="B1411" t="str">
            <v>Sucursal El Dorado</v>
          </cell>
        </row>
        <row r="1412">
          <cell r="A1412">
            <v>704</v>
          </cell>
          <cell r="B1412" t="str">
            <v>Sucursal Paitilla</v>
          </cell>
        </row>
        <row r="1413">
          <cell r="A1413">
            <v>705</v>
          </cell>
          <cell r="B1413" t="str">
            <v>Sucursal Vía Porras</v>
          </cell>
        </row>
        <row r="1414">
          <cell r="A1414">
            <v>706</v>
          </cell>
          <cell r="B1414" t="str">
            <v>Sucursal El Ingenio</v>
          </cell>
        </row>
        <row r="1415">
          <cell r="A1415">
            <v>708</v>
          </cell>
          <cell r="B1415" t="str">
            <v>Sucursal La Chorrera</v>
          </cell>
        </row>
        <row r="1416">
          <cell r="A1416">
            <v>709</v>
          </cell>
          <cell r="B1416" t="str">
            <v xml:space="preserve">Sucursal Vía Argentina </v>
          </cell>
        </row>
        <row r="1417">
          <cell r="A1417">
            <v>710</v>
          </cell>
          <cell r="B1417" t="str">
            <v>Sucursal Los Angeles</v>
          </cell>
        </row>
        <row r="1418">
          <cell r="A1418">
            <v>711</v>
          </cell>
          <cell r="B1418" t="str">
            <v xml:space="preserve">Sucursal Chanis </v>
          </cell>
        </row>
        <row r="1419">
          <cell r="A1419">
            <v>712</v>
          </cell>
          <cell r="B1419" t="str">
            <v>Sucursal Ave Central</v>
          </cell>
        </row>
        <row r="1420">
          <cell r="A1420">
            <v>713</v>
          </cell>
          <cell r="B1420" t="str">
            <v>Sucursal Villa Lucre</v>
          </cell>
        </row>
        <row r="1421">
          <cell r="A1421">
            <v>715</v>
          </cell>
          <cell r="B1421" t="str">
            <v>Casa Matriz Marbella # 1</v>
          </cell>
        </row>
        <row r="1422">
          <cell r="A1422">
            <v>717</v>
          </cell>
          <cell r="B1422" t="str">
            <v>Sucursal Los Andes</v>
          </cell>
        </row>
        <row r="1423">
          <cell r="A1423">
            <v>718</v>
          </cell>
          <cell r="B1423" t="str">
            <v>Sucursal Ave. Cuba # 1</v>
          </cell>
        </row>
        <row r="1424">
          <cell r="A1424">
            <v>719</v>
          </cell>
          <cell r="B1424" t="str">
            <v>Sucursal  Dorado #3</v>
          </cell>
        </row>
        <row r="1425">
          <cell r="A1425">
            <v>720</v>
          </cell>
          <cell r="B1425" t="str">
            <v>Sucursal Colón</v>
          </cell>
        </row>
        <row r="1426">
          <cell r="A1426">
            <v>721</v>
          </cell>
          <cell r="B1426" t="str">
            <v xml:space="preserve">Sucursal Los Pueblos </v>
          </cell>
        </row>
        <row r="1427">
          <cell r="A1427">
            <v>722</v>
          </cell>
          <cell r="B1427" t="str">
            <v>Sucursal Chitré</v>
          </cell>
        </row>
        <row r="1428">
          <cell r="A1428">
            <v>731</v>
          </cell>
          <cell r="B1428" t="str">
            <v>Sucursal Calle 50</v>
          </cell>
        </row>
        <row r="1429">
          <cell r="A1429">
            <v>732</v>
          </cell>
          <cell r="B1429" t="str">
            <v>Sucursal Via Porras Autobanco</v>
          </cell>
        </row>
        <row r="1430">
          <cell r="A1430">
            <v>733</v>
          </cell>
          <cell r="B1430" t="str">
            <v>Sucursal Parque Lefevre</v>
          </cell>
        </row>
        <row r="1431">
          <cell r="A1431">
            <v>735</v>
          </cell>
          <cell r="B1431" t="str">
            <v>Sucursal David -  Auto</v>
          </cell>
        </row>
        <row r="1432">
          <cell r="A1432">
            <v>737</v>
          </cell>
          <cell r="B1432" t="str">
            <v>Sucursal Transístmica</v>
          </cell>
        </row>
        <row r="1433">
          <cell r="A1433">
            <v>739</v>
          </cell>
          <cell r="B1433" t="str">
            <v>Sucursal David</v>
          </cell>
        </row>
        <row r="1434">
          <cell r="A1434">
            <v>740</v>
          </cell>
          <cell r="B1434" t="str">
            <v>Sucursal Albrook</v>
          </cell>
        </row>
        <row r="1435">
          <cell r="A1435">
            <v>744</v>
          </cell>
          <cell r="B1435" t="str">
            <v xml:space="preserve">Sucursal Las Tablas </v>
          </cell>
        </row>
        <row r="1436">
          <cell r="A1436">
            <v>745</v>
          </cell>
          <cell r="B1436" t="str">
            <v>Sucursal 24 de Diciembre (C.C. La Doña)</v>
          </cell>
        </row>
        <row r="1437">
          <cell r="A1437">
            <v>747</v>
          </cell>
          <cell r="B1437" t="str">
            <v xml:space="preserve">Sucursal Via España </v>
          </cell>
        </row>
        <row r="1438">
          <cell r="A1438">
            <v>760</v>
          </cell>
          <cell r="B1438" t="str">
            <v xml:space="preserve">Sucursal Santiago </v>
          </cell>
        </row>
        <row r="1439">
          <cell r="A1439">
            <v>761</v>
          </cell>
          <cell r="B1439" t="str">
            <v>Sucursal Plaza Tocumen</v>
          </cell>
        </row>
        <row r="1440">
          <cell r="A1440">
            <v>766</v>
          </cell>
          <cell r="B1440" t="str">
            <v xml:space="preserve">Sucursal Costa del Este - Auto   </v>
          </cell>
        </row>
        <row r="1441">
          <cell r="A1441">
            <v>767</v>
          </cell>
          <cell r="B1441" t="str">
            <v>Sucursal Costa del Este - Lobby</v>
          </cell>
        </row>
        <row r="1442">
          <cell r="A1442">
            <v>771</v>
          </cell>
          <cell r="B1442" t="str">
            <v>Sucursal Penonomé</v>
          </cell>
        </row>
        <row r="1443">
          <cell r="A1443">
            <v>790</v>
          </cell>
          <cell r="B1443" t="str">
            <v>Sucursal Multiplaza</v>
          </cell>
        </row>
        <row r="1444">
          <cell r="A1444">
            <v>795</v>
          </cell>
          <cell r="B1444" t="str">
            <v>Sucursal Rio Abajo</v>
          </cell>
        </row>
        <row r="1445">
          <cell r="A1445">
            <v>796</v>
          </cell>
          <cell r="B1445" t="str">
            <v>Sucursal Zona Libre</v>
          </cell>
        </row>
        <row r="1446">
          <cell r="A1446">
            <v>9315</v>
          </cell>
          <cell r="B1446" t="str">
            <v>Sucursal Hospital Punta Pacífica</v>
          </cell>
        </row>
        <row r="1447">
          <cell r="A1447">
            <v>9319</v>
          </cell>
          <cell r="B1447" t="str">
            <v>Sucursal Concepcion</v>
          </cell>
        </row>
        <row r="1448">
          <cell r="A1448">
            <v>9321</v>
          </cell>
          <cell r="B1448" t="str">
            <v>Sucursal Brisas del Golf - Pared</v>
          </cell>
        </row>
        <row r="1449">
          <cell r="A1449">
            <v>9322</v>
          </cell>
          <cell r="B1449" t="str">
            <v>Sucursal Brisas del Golf - Auto</v>
          </cell>
        </row>
        <row r="1450">
          <cell r="A1450">
            <v>9331</v>
          </cell>
          <cell r="B1450" t="str">
            <v>Sucursal Boquete</v>
          </cell>
        </row>
        <row r="1451">
          <cell r="A1451">
            <v>9334</v>
          </cell>
          <cell r="B1451" t="str">
            <v>Sucursal Plaza Tocumen # 2</v>
          </cell>
        </row>
        <row r="1452">
          <cell r="A1452">
            <v>9340</v>
          </cell>
          <cell r="B1452" t="str">
            <v>Sucursal Torre Plaza BG</v>
          </cell>
        </row>
        <row r="1453">
          <cell r="A1453">
            <v>9341</v>
          </cell>
          <cell r="B1453" t="str">
            <v>Sucursal MARBELLA</v>
          </cell>
        </row>
        <row r="1454">
          <cell r="A1454">
            <v>9344</v>
          </cell>
          <cell r="B1454" t="str">
            <v>Sucursal San Francisco</v>
          </cell>
        </row>
        <row r="1455">
          <cell r="A1455">
            <v>9347</v>
          </cell>
          <cell r="B1455" t="str">
            <v>Sucursal Centenario - Costa del Este - Lobby</v>
          </cell>
        </row>
        <row r="1456">
          <cell r="A1456">
            <v>9348</v>
          </cell>
          <cell r="B1456" t="str">
            <v>Sucursal Puente Centenario - Lobby</v>
          </cell>
        </row>
        <row r="1457">
          <cell r="A1457">
            <v>9349</v>
          </cell>
          <cell r="B1457" t="str">
            <v>Sucursal Centenario - Costa del Este - Auto</v>
          </cell>
        </row>
        <row r="1458">
          <cell r="A1458">
            <v>9350</v>
          </cell>
          <cell r="B1458" t="str">
            <v>Sucursal San Sebastián - LOBBY</v>
          </cell>
        </row>
        <row r="1459">
          <cell r="A1459">
            <v>9356</v>
          </cell>
          <cell r="B1459" t="str">
            <v>AUTO BANCO SAN FRANCISCO PARED</v>
          </cell>
        </row>
        <row r="1460">
          <cell r="A1460">
            <v>9361</v>
          </cell>
          <cell r="B1460" t="str">
            <v>Sucursal Puente Centenario - Auto</v>
          </cell>
        </row>
        <row r="1461">
          <cell r="A1461">
            <v>9364</v>
          </cell>
          <cell r="B1461" t="str">
            <v>Sucursal Altos de Panama - Auto</v>
          </cell>
        </row>
        <row r="1462">
          <cell r="A1462">
            <v>9365</v>
          </cell>
          <cell r="B1462" t="str">
            <v xml:space="preserve">Sucursal Altos de Panama </v>
          </cell>
        </row>
        <row r="1463">
          <cell r="A1463">
            <v>9376</v>
          </cell>
          <cell r="B1463" t="str">
            <v>Sucursal Chorrera Parque 10 de Nov. - Lobby</v>
          </cell>
        </row>
        <row r="1464">
          <cell r="A1464">
            <v>9379</v>
          </cell>
          <cell r="B1464" t="str">
            <v>Sucursal Via Simón Bolívar - Auto Pared</v>
          </cell>
        </row>
        <row r="1465">
          <cell r="A1465">
            <v>9380</v>
          </cell>
          <cell r="B1465" t="str">
            <v>Sucursal Via Simón Bolívar</v>
          </cell>
        </row>
        <row r="1466">
          <cell r="A1466">
            <v>9382</v>
          </cell>
          <cell r="B1466" t="str">
            <v>Sucursal Business Park</v>
          </cell>
        </row>
        <row r="1467">
          <cell r="A1467">
            <v>9383</v>
          </cell>
          <cell r="B1467" t="str">
            <v>Sucursal Plaza Carolina</v>
          </cell>
        </row>
        <row r="1468">
          <cell r="A1468">
            <v>9385</v>
          </cell>
          <cell r="B1468" t="str">
            <v>Sucursal Terminal Transporte Albrook - Área Sur</v>
          </cell>
        </row>
        <row r="1469">
          <cell r="A1469">
            <v>9390</v>
          </cell>
          <cell r="B1469" t="str">
            <v>Sucursal Plaza Cordoba</v>
          </cell>
        </row>
        <row r="1470">
          <cell r="A1470">
            <v>9394</v>
          </cell>
          <cell r="B1470" t="str">
            <v>Sucursal Justo Arosemena</v>
          </cell>
        </row>
        <row r="1471">
          <cell r="A1471">
            <v>9414</v>
          </cell>
          <cell r="B1471" t="str">
            <v>Sucursal 24 de Diciembre (C.C. La Doña) # 2</v>
          </cell>
        </row>
        <row r="1472">
          <cell r="A1472">
            <v>9420</v>
          </cell>
          <cell r="B1472" t="str">
            <v>Sucursal Sabanitas</v>
          </cell>
        </row>
        <row r="1473">
          <cell r="A1473">
            <v>9426</v>
          </cell>
          <cell r="B1473" t="str">
            <v>Sucursal Coronado</v>
          </cell>
        </row>
        <row r="1474">
          <cell r="A1474">
            <v>9428</v>
          </cell>
          <cell r="B1474" t="str">
            <v>Sucursal Boulevard El Dorado - Auto</v>
          </cell>
        </row>
        <row r="1475">
          <cell r="A1475">
            <v>9429</v>
          </cell>
          <cell r="B1475" t="str">
            <v>Sucursal Boulevard El Dorado - Lobby</v>
          </cell>
        </row>
        <row r="1476">
          <cell r="A1476">
            <v>9435</v>
          </cell>
          <cell r="B1476" t="str">
            <v>Sucursal Aguadulce</v>
          </cell>
        </row>
        <row r="1477">
          <cell r="A1477">
            <v>9443</v>
          </cell>
          <cell r="B1477" t="str">
            <v>Sucursal Vista Alegre</v>
          </cell>
        </row>
        <row r="1478">
          <cell r="A1478">
            <v>9446</v>
          </cell>
          <cell r="B1478" t="str">
            <v>Sucursal Los Andes # 2</v>
          </cell>
        </row>
        <row r="1479">
          <cell r="A1479">
            <v>9479</v>
          </cell>
          <cell r="B1479" t="str">
            <v>Sucursal Ave. Cuba # 2</v>
          </cell>
        </row>
        <row r="1480">
          <cell r="A1480">
            <v>9482</v>
          </cell>
          <cell r="B1480" t="str">
            <v>Sucursal MetroMall</v>
          </cell>
        </row>
        <row r="1481">
          <cell r="A1481">
            <v>9492</v>
          </cell>
          <cell r="B1481" t="str">
            <v>Sucursal Los Pueblos # 2</v>
          </cell>
        </row>
        <row r="1482">
          <cell r="A1482">
            <v>9493</v>
          </cell>
          <cell r="B1482" t="str">
            <v>Sucursal Los Pueblos # 3</v>
          </cell>
        </row>
        <row r="1483">
          <cell r="A1483">
            <v>701</v>
          </cell>
          <cell r="B1483" t="str">
            <v>Sucursal Obarrio</v>
          </cell>
        </row>
        <row r="1484">
          <cell r="A1484">
            <v>702</v>
          </cell>
          <cell r="B1484" t="str">
            <v>Sucursal Hato Pintado</v>
          </cell>
        </row>
        <row r="1485">
          <cell r="A1485">
            <v>703</v>
          </cell>
          <cell r="B1485" t="str">
            <v>Sucursal El Dorado</v>
          </cell>
        </row>
        <row r="1486">
          <cell r="A1486">
            <v>704</v>
          </cell>
          <cell r="B1486" t="str">
            <v>Sucursal Paitilla</v>
          </cell>
        </row>
        <row r="1487">
          <cell r="A1487">
            <v>705</v>
          </cell>
          <cell r="B1487" t="str">
            <v>Sucursal Vía Porras</v>
          </cell>
        </row>
        <row r="1488">
          <cell r="A1488">
            <v>706</v>
          </cell>
          <cell r="B1488" t="str">
            <v>Sucursal El Ingenio</v>
          </cell>
        </row>
        <row r="1489">
          <cell r="A1489">
            <v>708</v>
          </cell>
          <cell r="B1489" t="str">
            <v>Sucursal La Chorrera</v>
          </cell>
        </row>
        <row r="1490">
          <cell r="A1490">
            <v>709</v>
          </cell>
          <cell r="B1490" t="str">
            <v xml:space="preserve">Sucursal Vía Argentina </v>
          </cell>
        </row>
        <row r="1491">
          <cell r="A1491">
            <v>710</v>
          </cell>
          <cell r="B1491" t="str">
            <v>Sucursal Los Angeles</v>
          </cell>
        </row>
        <row r="1492">
          <cell r="A1492">
            <v>711</v>
          </cell>
          <cell r="B1492" t="str">
            <v xml:space="preserve">Sucursal Chanis </v>
          </cell>
        </row>
        <row r="1493">
          <cell r="A1493">
            <v>712</v>
          </cell>
          <cell r="B1493" t="str">
            <v>Sucursal Ave Central</v>
          </cell>
        </row>
        <row r="1494">
          <cell r="A1494">
            <v>713</v>
          </cell>
          <cell r="B1494" t="str">
            <v>Sucursal Villa Lucre</v>
          </cell>
        </row>
        <row r="1495">
          <cell r="A1495">
            <v>714</v>
          </cell>
          <cell r="B1495" t="str">
            <v>Casa Matriz Marbella # 2</v>
          </cell>
        </row>
        <row r="1496">
          <cell r="A1496">
            <v>715</v>
          </cell>
          <cell r="B1496" t="str">
            <v>Casa Matriz Marbella # 1</v>
          </cell>
        </row>
        <row r="1497">
          <cell r="A1497">
            <v>717</v>
          </cell>
          <cell r="B1497" t="str">
            <v>Sucursal Los Andes</v>
          </cell>
        </row>
        <row r="1498">
          <cell r="A1498">
            <v>718</v>
          </cell>
          <cell r="B1498" t="str">
            <v>Sucursal Ave. Cuba # 1</v>
          </cell>
        </row>
        <row r="1499">
          <cell r="A1499">
            <v>719</v>
          </cell>
          <cell r="B1499" t="str">
            <v>Sucursal  Dorado #3</v>
          </cell>
        </row>
        <row r="1500">
          <cell r="A1500">
            <v>720</v>
          </cell>
          <cell r="B1500" t="str">
            <v>Sucursal Colón</v>
          </cell>
        </row>
        <row r="1501">
          <cell r="A1501">
            <v>721</v>
          </cell>
          <cell r="B1501" t="str">
            <v xml:space="preserve">Sucursal Los Pueblos </v>
          </cell>
        </row>
        <row r="1502">
          <cell r="A1502">
            <v>722</v>
          </cell>
          <cell r="B1502" t="str">
            <v>Sucursal Chitré</v>
          </cell>
        </row>
        <row r="1503">
          <cell r="A1503">
            <v>731</v>
          </cell>
          <cell r="B1503" t="str">
            <v>Sucursal Calle 50</v>
          </cell>
        </row>
        <row r="1504">
          <cell r="A1504">
            <v>732</v>
          </cell>
          <cell r="B1504" t="str">
            <v>Sucursal Via Porras Autobanco</v>
          </cell>
        </row>
        <row r="1505">
          <cell r="A1505">
            <v>733</v>
          </cell>
          <cell r="B1505" t="str">
            <v>Sucursal Parque Lefevre # 1</v>
          </cell>
        </row>
        <row r="1506">
          <cell r="A1506">
            <v>734</v>
          </cell>
          <cell r="B1506" t="str">
            <v>Sucursal Parque Lefevre # 2</v>
          </cell>
        </row>
        <row r="1507">
          <cell r="A1507">
            <v>735</v>
          </cell>
          <cell r="B1507" t="str">
            <v>Sucursal David -  Auto</v>
          </cell>
        </row>
        <row r="1508">
          <cell r="A1508">
            <v>737</v>
          </cell>
          <cell r="B1508" t="str">
            <v>Sucursal Transístmica</v>
          </cell>
        </row>
        <row r="1509">
          <cell r="A1509">
            <v>739</v>
          </cell>
          <cell r="B1509" t="str">
            <v>Sucursal David</v>
          </cell>
        </row>
        <row r="1510">
          <cell r="A1510">
            <v>740</v>
          </cell>
          <cell r="B1510" t="str">
            <v>Sucursal Albrook</v>
          </cell>
        </row>
        <row r="1511">
          <cell r="A1511">
            <v>744</v>
          </cell>
          <cell r="B1511" t="str">
            <v xml:space="preserve">Sucursal Las Tablas </v>
          </cell>
        </row>
        <row r="1512">
          <cell r="A1512">
            <v>745</v>
          </cell>
          <cell r="B1512" t="str">
            <v>Sucursal 24 de Diciembre (C.C. La Doña)</v>
          </cell>
        </row>
        <row r="1513">
          <cell r="A1513">
            <v>747</v>
          </cell>
          <cell r="B1513" t="str">
            <v xml:space="preserve">Sucursal Via España </v>
          </cell>
        </row>
        <row r="1514">
          <cell r="A1514">
            <v>760</v>
          </cell>
          <cell r="B1514" t="str">
            <v xml:space="preserve">Sucursal Santiago </v>
          </cell>
        </row>
        <row r="1515">
          <cell r="A1515">
            <v>761</v>
          </cell>
          <cell r="B1515" t="str">
            <v>Sucursal Plaza Tocumen</v>
          </cell>
        </row>
        <row r="1516">
          <cell r="A1516">
            <v>766</v>
          </cell>
          <cell r="B1516" t="str">
            <v xml:space="preserve">Sucursal Costa del Este - Auto   </v>
          </cell>
        </row>
        <row r="1517">
          <cell r="A1517">
            <v>767</v>
          </cell>
          <cell r="B1517" t="str">
            <v>Sucursal Costa del Este - Lobby</v>
          </cell>
        </row>
        <row r="1518">
          <cell r="A1518">
            <v>771</v>
          </cell>
          <cell r="B1518" t="str">
            <v>Sucursal Penonomé</v>
          </cell>
        </row>
        <row r="1519">
          <cell r="A1519">
            <v>790</v>
          </cell>
          <cell r="B1519" t="str">
            <v>Sucursal Multiplaza</v>
          </cell>
        </row>
        <row r="1520">
          <cell r="A1520">
            <v>795</v>
          </cell>
          <cell r="B1520" t="str">
            <v>Sucursal Rio Abajo</v>
          </cell>
        </row>
        <row r="1521">
          <cell r="A1521">
            <v>796</v>
          </cell>
          <cell r="B1521" t="str">
            <v>Sucursal Zona Libre</v>
          </cell>
        </row>
        <row r="1522">
          <cell r="A1522">
            <v>9315</v>
          </cell>
          <cell r="B1522" t="str">
            <v>Sucursal Hospital Punta Pacífica</v>
          </cell>
        </row>
        <row r="1523">
          <cell r="A1523">
            <v>9319</v>
          </cell>
          <cell r="B1523" t="str">
            <v>Sucursal Concepcion</v>
          </cell>
        </row>
        <row r="1524">
          <cell r="A1524">
            <v>9321</v>
          </cell>
          <cell r="B1524" t="str">
            <v>Sucursal Brisas del Golf - Pared</v>
          </cell>
        </row>
        <row r="1525">
          <cell r="A1525">
            <v>9322</v>
          </cell>
          <cell r="B1525" t="str">
            <v>Sucursal Brisas del Golf - Auto</v>
          </cell>
        </row>
        <row r="1526">
          <cell r="A1526">
            <v>9331</v>
          </cell>
          <cell r="B1526" t="str">
            <v>Sucursal Boquete</v>
          </cell>
        </row>
        <row r="1527">
          <cell r="A1527">
            <v>9334</v>
          </cell>
          <cell r="B1527" t="str">
            <v>Sucursal Plaza Tocumen # 2</v>
          </cell>
        </row>
        <row r="1528">
          <cell r="A1528">
            <v>9340</v>
          </cell>
          <cell r="B1528" t="str">
            <v>Sucursal Torre Plaza BG</v>
          </cell>
        </row>
        <row r="1529">
          <cell r="A1529">
            <v>9341</v>
          </cell>
          <cell r="B1529" t="str">
            <v>Sucursal MARBELLA</v>
          </cell>
        </row>
        <row r="1530">
          <cell r="A1530">
            <v>9344</v>
          </cell>
          <cell r="B1530" t="str">
            <v>Sucursal San Francisco</v>
          </cell>
        </row>
        <row r="1531">
          <cell r="A1531">
            <v>9347</v>
          </cell>
          <cell r="B1531" t="str">
            <v>Sucursal Centenario - Costa del Este - Lobby</v>
          </cell>
        </row>
        <row r="1532">
          <cell r="A1532">
            <v>9348</v>
          </cell>
          <cell r="B1532" t="str">
            <v>Sucursal Puente Centenario - Lobby</v>
          </cell>
        </row>
        <row r="1533">
          <cell r="A1533">
            <v>9349</v>
          </cell>
          <cell r="B1533" t="str">
            <v>Sucursal Centenario - Costa del Este - Auto</v>
          </cell>
        </row>
        <row r="1534">
          <cell r="A1534">
            <v>9350</v>
          </cell>
          <cell r="B1534" t="str">
            <v>Sucursal San Sebastián - LOBBY</v>
          </cell>
        </row>
        <row r="1535">
          <cell r="A1535">
            <v>9356</v>
          </cell>
          <cell r="B1535" t="str">
            <v>AUTO BANCO SAN FRANCISCO PARED</v>
          </cell>
        </row>
        <row r="1536">
          <cell r="A1536">
            <v>9361</v>
          </cell>
          <cell r="B1536" t="str">
            <v>Sucursal Puente Centenario - Auto</v>
          </cell>
        </row>
        <row r="1537">
          <cell r="A1537">
            <v>9364</v>
          </cell>
          <cell r="B1537" t="str">
            <v>Sucursal Altos de Panama - Auto</v>
          </cell>
        </row>
        <row r="1538">
          <cell r="A1538">
            <v>9365</v>
          </cell>
          <cell r="B1538" t="str">
            <v xml:space="preserve">Sucursal Altos de Panama </v>
          </cell>
        </row>
        <row r="1539">
          <cell r="A1539">
            <v>9376</v>
          </cell>
          <cell r="B1539" t="str">
            <v>Sucursal Chorrera Parque 10 de Nov. - Lobby</v>
          </cell>
        </row>
        <row r="1540">
          <cell r="A1540">
            <v>9379</v>
          </cell>
          <cell r="B1540" t="str">
            <v>Sucursal Via Simón Bolívar - Auto Pared</v>
          </cell>
        </row>
        <row r="1541">
          <cell r="A1541">
            <v>9380</v>
          </cell>
          <cell r="B1541" t="str">
            <v>Sucursal Via Simón Bolívar</v>
          </cell>
        </row>
        <row r="1542">
          <cell r="A1542">
            <v>9381</v>
          </cell>
          <cell r="B1542" t="str">
            <v>Sucursal Torre Plaza BG # 2</v>
          </cell>
        </row>
        <row r="1543">
          <cell r="A1543">
            <v>9382</v>
          </cell>
          <cell r="B1543" t="str">
            <v>Sucursal Business Park</v>
          </cell>
        </row>
        <row r="1544">
          <cell r="A1544">
            <v>9383</v>
          </cell>
          <cell r="B1544" t="str">
            <v>Sucursal Plaza Carolina</v>
          </cell>
        </row>
        <row r="1545">
          <cell r="A1545">
            <v>9385</v>
          </cell>
          <cell r="B1545" t="str">
            <v>Sucursal Terminal Transporte Albrook - Área Sur</v>
          </cell>
        </row>
        <row r="1546">
          <cell r="A1546">
            <v>9390</v>
          </cell>
          <cell r="B1546" t="str">
            <v>Sucursal Plaza Cordoba</v>
          </cell>
        </row>
        <row r="1547">
          <cell r="A1547">
            <v>9394</v>
          </cell>
          <cell r="B1547" t="str">
            <v>Sucursal Justo Arosemena</v>
          </cell>
        </row>
        <row r="1548">
          <cell r="A1548">
            <v>9414</v>
          </cell>
          <cell r="B1548" t="str">
            <v>Sucursal 24 de Diciembre (C.C. La Doña) # 2</v>
          </cell>
        </row>
        <row r="1549">
          <cell r="A1549">
            <v>9420</v>
          </cell>
          <cell r="B1549" t="str">
            <v>Sucursal Sabanitas</v>
          </cell>
        </row>
        <row r="1550">
          <cell r="A1550">
            <v>9426</v>
          </cell>
          <cell r="B1550" t="str">
            <v>Sucursal Coronado</v>
          </cell>
        </row>
        <row r="1551">
          <cell r="A1551">
            <v>9428</v>
          </cell>
          <cell r="B1551" t="str">
            <v>Sucursal Boulevard El Dorado - Auto</v>
          </cell>
        </row>
        <row r="1552">
          <cell r="A1552">
            <v>9429</v>
          </cell>
          <cell r="B1552" t="str">
            <v>Sucursal Boulevard El Dorado - Lobby</v>
          </cell>
        </row>
        <row r="1553">
          <cell r="A1553">
            <v>9435</v>
          </cell>
          <cell r="B1553" t="str">
            <v>Sucursal Aguadulce</v>
          </cell>
        </row>
        <row r="1554">
          <cell r="A1554">
            <v>9443</v>
          </cell>
          <cell r="B1554" t="str">
            <v>Sucursal Vista Alegre</v>
          </cell>
        </row>
        <row r="1555">
          <cell r="A1555">
            <v>9446</v>
          </cell>
          <cell r="B1555" t="str">
            <v>Sucursal Los Andes # 2</v>
          </cell>
        </row>
        <row r="1556">
          <cell r="A1556">
            <v>9479</v>
          </cell>
          <cell r="B1556" t="str">
            <v>Sucursal Ave. Cuba # 2</v>
          </cell>
        </row>
        <row r="1557">
          <cell r="A1557">
            <v>9482</v>
          </cell>
          <cell r="B1557" t="str">
            <v>Sucursal MetroMall</v>
          </cell>
        </row>
        <row r="1558">
          <cell r="A1558">
            <v>9492</v>
          </cell>
          <cell r="B1558" t="str">
            <v>Sucursal Los Pueblos # 2</v>
          </cell>
        </row>
        <row r="1559">
          <cell r="A1559">
            <v>9493</v>
          </cell>
          <cell r="B1559" t="str">
            <v>Sucursal Los Pueblos # 3</v>
          </cell>
        </row>
        <row r="1560">
          <cell r="A1560">
            <v>701</v>
          </cell>
          <cell r="B1560" t="str">
            <v>Sucursal Obarrio</v>
          </cell>
        </row>
        <row r="1561">
          <cell r="A1561">
            <v>702</v>
          </cell>
          <cell r="B1561" t="str">
            <v>Sucursal Hato Pintado</v>
          </cell>
        </row>
        <row r="1562">
          <cell r="A1562">
            <v>703</v>
          </cell>
          <cell r="B1562" t="str">
            <v>Sucursal El Dorado</v>
          </cell>
        </row>
        <row r="1563">
          <cell r="A1563">
            <v>704</v>
          </cell>
          <cell r="B1563" t="str">
            <v>Sucursal Paitilla</v>
          </cell>
        </row>
        <row r="1564">
          <cell r="A1564">
            <v>705</v>
          </cell>
          <cell r="B1564" t="str">
            <v>Sucursal Vía Porras</v>
          </cell>
        </row>
        <row r="1565">
          <cell r="A1565">
            <v>706</v>
          </cell>
          <cell r="B1565" t="str">
            <v>Sucursal El Ingenio</v>
          </cell>
        </row>
        <row r="1566">
          <cell r="A1566">
            <v>708</v>
          </cell>
          <cell r="B1566" t="str">
            <v>Sucursal La Chorrera</v>
          </cell>
        </row>
        <row r="1567">
          <cell r="A1567">
            <v>709</v>
          </cell>
          <cell r="B1567" t="str">
            <v xml:space="preserve">Sucursal Vía Argentina </v>
          </cell>
        </row>
        <row r="1568">
          <cell r="A1568">
            <v>710</v>
          </cell>
          <cell r="B1568" t="str">
            <v>Sucursal Los Angeles</v>
          </cell>
        </row>
        <row r="1569">
          <cell r="A1569">
            <v>711</v>
          </cell>
          <cell r="B1569" t="str">
            <v xml:space="preserve">Sucursal Chanis </v>
          </cell>
        </row>
        <row r="1570">
          <cell r="A1570">
            <v>712</v>
          </cell>
          <cell r="B1570" t="str">
            <v>Sucursal Ave Central</v>
          </cell>
        </row>
        <row r="1571">
          <cell r="A1571">
            <v>713</v>
          </cell>
          <cell r="B1571" t="str">
            <v>Sucursal Villa Lucre</v>
          </cell>
        </row>
        <row r="1572">
          <cell r="A1572">
            <v>714</v>
          </cell>
          <cell r="B1572" t="str">
            <v>Casa Matriz Marbella # 2</v>
          </cell>
        </row>
        <row r="1573">
          <cell r="A1573">
            <v>715</v>
          </cell>
          <cell r="B1573" t="str">
            <v>Casa Matriz Marbella # 1</v>
          </cell>
        </row>
        <row r="1574">
          <cell r="A1574">
            <v>717</v>
          </cell>
          <cell r="B1574" t="str">
            <v>Sucursal Los Andes</v>
          </cell>
        </row>
        <row r="1575">
          <cell r="A1575">
            <v>718</v>
          </cell>
          <cell r="B1575" t="str">
            <v>Sucursal Ave. Cuba # 1</v>
          </cell>
        </row>
        <row r="1576">
          <cell r="A1576">
            <v>719</v>
          </cell>
          <cell r="B1576" t="str">
            <v>Sucursal  Dorado #3</v>
          </cell>
        </row>
        <row r="1577">
          <cell r="A1577">
            <v>720</v>
          </cell>
          <cell r="B1577" t="str">
            <v>Sucursal Colón</v>
          </cell>
        </row>
        <row r="1578">
          <cell r="A1578">
            <v>721</v>
          </cell>
          <cell r="B1578" t="str">
            <v xml:space="preserve">Sucursal Los Pueblos </v>
          </cell>
        </row>
        <row r="1579">
          <cell r="A1579">
            <v>722</v>
          </cell>
          <cell r="B1579" t="str">
            <v>Sucursal Chitré</v>
          </cell>
        </row>
        <row r="1580">
          <cell r="A1580">
            <v>729</v>
          </cell>
          <cell r="B1580" t="str">
            <v>Sucursal Albrook # 1</v>
          </cell>
        </row>
        <row r="1581">
          <cell r="A1581">
            <v>730</v>
          </cell>
          <cell r="B1581" t="str">
            <v>Sucursal Albrook # 2</v>
          </cell>
        </row>
        <row r="1582">
          <cell r="A1582">
            <v>731</v>
          </cell>
          <cell r="B1582" t="str">
            <v>Sucursal Calle 50</v>
          </cell>
        </row>
        <row r="1583">
          <cell r="A1583">
            <v>732</v>
          </cell>
          <cell r="B1583" t="str">
            <v>Sucursal Via Porras Autobanco</v>
          </cell>
        </row>
        <row r="1584">
          <cell r="A1584">
            <v>733</v>
          </cell>
          <cell r="B1584" t="str">
            <v>Sucursal Parque Lefevre # 1</v>
          </cell>
        </row>
        <row r="1585">
          <cell r="A1585">
            <v>734</v>
          </cell>
          <cell r="B1585" t="str">
            <v>Sucursal Parque Lefevre # 2</v>
          </cell>
        </row>
        <row r="1586">
          <cell r="A1586">
            <v>735</v>
          </cell>
          <cell r="B1586" t="str">
            <v>Sucursal David -  Auto</v>
          </cell>
        </row>
        <row r="1587">
          <cell r="A1587">
            <v>737</v>
          </cell>
          <cell r="B1587" t="str">
            <v>Sucursal Transístmica</v>
          </cell>
        </row>
        <row r="1588">
          <cell r="A1588">
            <v>739</v>
          </cell>
          <cell r="B1588" t="str">
            <v>Sucursal David</v>
          </cell>
        </row>
        <row r="1589">
          <cell r="A1589">
            <v>740</v>
          </cell>
          <cell r="B1589" t="str">
            <v>Sucursal Albrook</v>
          </cell>
        </row>
        <row r="1590">
          <cell r="A1590">
            <v>744</v>
          </cell>
          <cell r="B1590" t="str">
            <v xml:space="preserve">Sucursal Las Tablas </v>
          </cell>
        </row>
        <row r="1591">
          <cell r="A1591">
            <v>745</v>
          </cell>
          <cell r="B1591" t="str">
            <v>Sucursal 24 de Diciembre (C.C. La Doña)</v>
          </cell>
        </row>
        <row r="1592">
          <cell r="A1592">
            <v>747</v>
          </cell>
          <cell r="B1592" t="str">
            <v xml:space="preserve">Sucursal Via España </v>
          </cell>
        </row>
        <row r="1593">
          <cell r="A1593">
            <v>760</v>
          </cell>
          <cell r="B1593" t="str">
            <v xml:space="preserve">Sucursal Santiago </v>
          </cell>
        </row>
        <row r="1594">
          <cell r="A1594">
            <v>761</v>
          </cell>
          <cell r="B1594" t="str">
            <v>Sucursal Plaza Tocumen</v>
          </cell>
        </row>
        <row r="1595">
          <cell r="A1595">
            <v>766</v>
          </cell>
          <cell r="B1595" t="str">
            <v xml:space="preserve">Sucursal Costa del Este - Auto   </v>
          </cell>
        </row>
        <row r="1596">
          <cell r="A1596">
            <v>767</v>
          </cell>
          <cell r="B1596" t="str">
            <v>Sucursal Costa del Este - Lobby</v>
          </cell>
        </row>
        <row r="1597">
          <cell r="A1597">
            <v>771</v>
          </cell>
          <cell r="B1597" t="str">
            <v>Sucursal Penonomé</v>
          </cell>
        </row>
        <row r="1598">
          <cell r="A1598">
            <v>790</v>
          </cell>
          <cell r="B1598" t="str">
            <v>Sucursal Multiplaza</v>
          </cell>
        </row>
        <row r="1599">
          <cell r="A1599">
            <v>795</v>
          </cell>
          <cell r="B1599" t="str">
            <v>Sucursal Rio Abajo</v>
          </cell>
        </row>
        <row r="1600">
          <cell r="A1600">
            <v>796</v>
          </cell>
          <cell r="B1600" t="str">
            <v>Sucursal Zona Libre</v>
          </cell>
        </row>
        <row r="1601">
          <cell r="A1601">
            <v>9315</v>
          </cell>
          <cell r="B1601" t="str">
            <v>Sucursal Hospital Punta Pacífica</v>
          </cell>
        </row>
        <row r="1602">
          <cell r="A1602">
            <v>9319</v>
          </cell>
          <cell r="B1602" t="str">
            <v>Sucursal Concepcion</v>
          </cell>
        </row>
        <row r="1603">
          <cell r="A1603">
            <v>9321</v>
          </cell>
          <cell r="B1603" t="str">
            <v>Sucursal Brisas del Golf - Pared</v>
          </cell>
        </row>
        <row r="1604">
          <cell r="A1604">
            <v>9322</v>
          </cell>
          <cell r="B1604" t="str">
            <v>Sucursal Brisas del Golf - Auto</v>
          </cell>
        </row>
        <row r="1605">
          <cell r="A1605">
            <v>9331</v>
          </cell>
          <cell r="B1605" t="str">
            <v>Sucursal Boquete</v>
          </cell>
        </row>
        <row r="1606">
          <cell r="A1606">
            <v>9334</v>
          </cell>
          <cell r="B1606" t="str">
            <v>Sucursal Plaza Tocumen # 2</v>
          </cell>
        </row>
        <row r="1607">
          <cell r="A1607">
            <v>9340</v>
          </cell>
          <cell r="B1607" t="str">
            <v>Sucursal Torre Plaza BG</v>
          </cell>
        </row>
        <row r="1608">
          <cell r="A1608">
            <v>9341</v>
          </cell>
          <cell r="B1608" t="str">
            <v>Sucursal MARBELLA</v>
          </cell>
        </row>
        <row r="1609">
          <cell r="A1609">
            <v>9344</v>
          </cell>
          <cell r="B1609" t="str">
            <v>Sucursal San Francisco</v>
          </cell>
        </row>
        <row r="1610">
          <cell r="A1610">
            <v>9347</v>
          </cell>
          <cell r="B1610" t="str">
            <v>Sucursal Centenario - Costa del Este - Lobby</v>
          </cell>
        </row>
        <row r="1611">
          <cell r="A1611">
            <v>9348</v>
          </cell>
          <cell r="B1611" t="str">
            <v>Sucursal Puente Centenario - Lobby</v>
          </cell>
        </row>
        <row r="1612">
          <cell r="A1612">
            <v>9349</v>
          </cell>
          <cell r="B1612" t="str">
            <v>Sucursal Centenario - Costa del Este - Auto</v>
          </cell>
        </row>
        <row r="1613">
          <cell r="A1613">
            <v>9350</v>
          </cell>
          <cell r="B1613" t="str">
            <v>Sucursal San Sebastián - LOBBY</v>
          </cell>
        </row>
        <row r="1614">
          <cell r="A1614">
            <v>9356</v>
          </cell>
          <cell r="B1614" t="str">
            <v>AUTO BANCO SAN FRANCISCO PARED</v>
          </cell>
        </row>
        <row r="1615">
          <cell r="A1615">
            <v>9361</v>
          </cell>
          <cell r="B1615" t="str">
            <v>Sucursal Puente Centenario - Auto</v>
          </cell>
        </row>
        <row r="1616">
          <cell r="A1616">
            <v>9364</v>
          </cell>
          <cell r="B1616" t="str">
            <v>Sucursal Altos de Panama - Auto</v>
          </cell>
        </row>
        <row r="1617">
          <cell r="A1617">
            <v>9365</v>
          </cell>
          <cell r="B1617" t="str">
            <v xml:space="preserve">Sucursal Altos de Panama </v>
          </cell>
        </row>
        <row r="1618">
          <cell r="A1618">
            <v>9376</v>
          </cell>
          <cell r="B1618" t="str">
            <v>Sucursal Chorrera Parque 10 de Nov. - Lobby</v>
          </cell>
        </row>
        <row r="1619">
          <cell r="A1619">
            <v>9379</v>
          </cell>
          <cell r="B1619" t="str">
            <v>Sucursal Via Simón Bolívar - Auto Pared</v>
          </cell>
        </row>
        <row r="1620">
          <cell r="A1620">
            <v>9380</v>
          </cell>
          <cell r="B1620" t="str">
            <v>Sucursal Via Simón Bolívar</v>
          </cell>
        </row>
        <row r="1621">
          <cell r="A1621">
            <v>9381</v>
          </cell>
          <cell r="B1621" t="str">
            <v>Sucursal Torre Plaza BG # 2</v>
          </cell>
        </row>
        <row r="1622">
          <cell r="A1622">
            <v>9382</v>
          </cell>
          <cell r="B1622" t="str">
            <v>Sucursal Business Park</v>
          </cell>
        </row>
        <row r="1623">
          <cell r="A1623">
            <v>9383</v>
          </cell>
          <cell r="B1623" t="str">
            <v>Sucursal Plaza Carolina</v>
          </cell>
        </row>
        <row r="1624">
          <cell r="A1624">
            <v>9385</v>
          </cell>
          <cell r="B1624" t="str">
            <v>Sucursal Terminal Transporte Albrook - Área Sur</v>
          </cell>
        </row>
        <row r="1625">
          <cell r="A1625">
            <v>9390</v>
          </cell>
          <cell r="B1625" t="str">
            <v>Sucursal Plaza Cordoba</v>
          </cell>
        </row>
        <row r="1626">
          <cell r="A1626">
            <v>9394</v>
          </cell>
          <cell r="B1626" t="str">
            <v>Sucursal Justo Arosemena</v>
          </cell>
        </row>
        <row r="1627">
          <cell r="A1627">
            <v>9414</v>
          </cell>
          <cell r="B1627" t="str">
            <v>Sucursal 24 de Diciembre (C.C. La Doña) # 2</v>
          </cell>
        </row>
        <row r="1628">
          <cell r="A1628">
            <v>9420</v>
          </cell>
          <cell r="B1628" t="str">
            <v>Sucursal Sabanitas</v>
          </cell>
        </row>
        <row r="1629">
          <cell r="A1629">
            <v>9426</v>
          </cell>
          <cell r="B1629" t="str">
            <v>Sucursal Coronado</v>
          </cell>
        </row>
        <row r="1630">
          <cell r="A1630">
            <v>9428</v>
          </cell>
          <cell r="B1630" t="str">
            <v>Sucursal Boulevard El Dorado - Auto</v>
          </cell>
        </row>
        <row r="1631">
          <cell r="A1631">
            <v>9429</v>
          </cell>
          <cell r="B1631" t="str">
            <v>Sucursal Boulevard El Dorado - Lobby</v>
          </cell>
        </row>
        <row r="1632">
          <cell r="A1632">
            <v>9435</v>
          </cell>
          <cell r="B1632" t="str">
            <v>Sucursal Aguadulce</v>
          </cell>
        </row>
        <row r="1633">
          <cell r="A1633">
            <v>9443</v>
          </cell>
          <cell r="B1633" t="str">
            <v>Sucursal Vista Alegre</v>
          </cell>
        </row>
        <row r="1634">
          <cell r="A1634">
            <v>9446</v>
          </cell>
          <cell r="B1634" t="str">
            <v>Sucursal Los Andes # 2</v>
          </cell>
        </row>
        <row r="1635">
          <cell r="A1635">
            <v>9479</v>
          </cell>
          <cell r="B1635" t="str">
            <v>Sucursal Ave. Cuba # 2</v>
          </cell>
        </row>
        <row r="1636">
          <cell r="A1636">
            <v>9482</v>
          </cell>
          <cell r="B1636" t="str">
            <v>Sucursal MetroMall</v>
          </cell>
        </row>
        <row r="1637">
          <cell r="A1637">
            <v>9492</v>
          </cell>
          <cell r="B1637" t="str">
            <v>Sucursal Los Pueblos # 2</v>
          </cell>
        </row>
        <row r="1638">
          <cell r="A1638">
            <v>9493</v>
          </cell>
          <cell r="B1638" t="str">
            <v>Sucursal Los Pueblos # 3</v>
          </cell>
        </row>
        <row r="1639">
          <cell r="A1639">
            <v>701</v>
          </cell>
          <cell r="B1639" t="str">
            <v>Sucursal Obarrio</v>
          </cell>
        </row>
        <row r="1640">
          <cell r="A1640">
            <v>702</v>
          </cell>
          <cell r="B1640" t="str">
            <v>Sucursal Hato Pintado</v>
          </cell>
        </row>
        <row r="1641">
          <cell r="A1641">
            <v>703</v>
          </cell>
          <cell r="B1641" t="str">
            <v>Sucursal El Dorado</v>
          </cell>
        </row>
        <row r="1642">
          <cell r="A1642">
            <v>704</v>
          </cell>
          <cell r="B1642" t="str">
            <v>Sucursal Paitilla</v>
          </cell>
        </row>
        <row r="1643">
          <cell r="A1643">
            <v>705</v>
          </cell>
          <cell r="B1643" t="str">
            <v>Sucursal Vía Porras</v>
          </cell>
        </row>
        <row r="1644">
          <cell r="A1644">
            <v>706</v>
          </cell>
          <cell r="B1644" t="str">
            <v>Sucursal El Ingenio</v>
          </cell>
        </row>
        <row r="1645">
          <cell r="A1645">
            <v>708</v>
          </cell>
          <cell r="B1645" t="str">
            <v>Sucursal La Chorrera</v>
          </cell>
        </row>
        <row r="1646">
          <cell r="A1646">
            <v>709</v>
          </cell>
          <cell r="B1646" t="str">
            <v xml:space="preserve">Sucursal Vía Argentina </v>
          </cell>
        </row>
        <row r="1647">
          <cell r="A1647">
            <v>710</v>
          </cell>
          <cell r="B1647" t="str">
            <v>Sucursal Los Angeles</v>
          </cell>
        </row>
        <row r="1648">
          <cell r="A1648">
            <v>711</v>
          </cell>
          <cell r="B1648" t="str">
            <v xml:space="preserve">Sucursal Chanis </v>
          </cell>
        </row>
        <row r="1649">
          <cell r="A1649">
            <v>712</v>
          </cell>
          <cell r="B1649" t="str">
            <v>Sucursal Ave Central</v>
          </cell>
        </row>
        <row r="1650">
          <cell r="A1650">
            <v>713</v>
          </cell>
          <cell r="B1650" t="str">
            <v>Sucursal Villa Lucre</v>
          </cell>
        </row>
        <row r="1651">
          <cell r="A1651">
            <v>714</v>
          </cell>
          <cell r="B1651" t="str">
            <v>Casa Matriz Marbella # 2</v>
          </cell>
        </row>
        <row r="1652">
          <cell r="A1652">
            <v>715</v>
          </cell>
          <cell r="B1652" t="str">
            <v>Casa Matriz Marbella # 1</v>
          </cell>
        </row>
        <row r="1653">
          <cell r="A1653">
            <v>717</v>
          </cell>
          <cell r="B1653" t="str">
            <v>Sucursal Los Andes</v>
          </cell>
        </row>
        <row r="1654">
          <cell r="A1654">
            <v>718</v>
          </cell>
          <cell r="B1654" t="str">
            <v>Sucursal Ave. Cuba # 1</v>
          </cell>
        </row>
        <row r="1655">
          <cell r="A1655">
            <v>719</v>
          </cell>
          <cell r="B1655" t="str">
            <v>Sucursal  Dorado #3</v>
          </cell>
        </row>
        <row r="1656">
          <cell r="A1656">
            <v>720</v>
          </cell>
          <cell r="B1656" t="str">
            <v>Sucursal Colón</v>
          </cell>
        </row>
        <row r="1657">
          <cell r="A1657">
            <v>721</v>
          </cell>
          <cell r="B1657" t="str">
            <v xml:space="preserve">Sucursal Los Pueblos </v>
          </cell>
        </row>
        <row r="1658">
          <cell r="A1658">
            <v>722</v>
          </cell>
          <cell r="B1658" t="str">
            <v>Sucursal Chitré</v>
          </cell>
        </row>
        <row r="1659">
          <cell r="A1659">
            <v>729</v>
          </cell>
          <cell r="B1659" t="str">
            <v>Sucursal Albrook # 1</v>
          </cell>
        </row>
        <row r="1660">
          <cell r="A1660">
            <v>730</v>
          </cell>
          <cell r="B1660" t="str">
            <v>Sucursal Albrook # 2</v>
          </cell>
        </row>
        <row r="1661">
          <cell r="A1661">
            <v>731</v>
          </cell>
          <cell r="B1661" t="str">
            <v>Sucursal Calle 50</v>
          </cell>
        </row>
        <row r="1662">
          <cell r="A1662">
            <v>733</v>
          </cell>
          <cell r="B1662" t="str">
            <v>Sucursal Parque Lefevre # 1</v>
          </cell>
        </row>
        <row r="1663">
          <cell r="A1663">
            <v>734</v>
          </cell>
          <cell r="B1663" t="str">
            <v>Sucursal Parque Lefevre # 2</v>
          </cell>
        </row>
        <row r="1664">
          <cell r="A1664">
            <v>735</v>
          </cell>
          <cell r="B1664" t="str">
            <v>Sucursal David -  Auto</v>
          </cell>
        </row>
        <row r="1665">
          <cell r="A1665">
            <v>737</v>
          </cell>
          <cell r="B1665" t="str">
            <v>Sucursal Transístmica</v>
          </cell>
        </row>
        <row r="1666">
          <cell r="A1666">
            <v>739</v>
          </cell>
          <cell r="B1666" t="str">
            <v>Sucursal David</v>
          </cell>
        </row>
        <row r="1667">
          <cell r="A1667">
            <v>740</v>
          </cell>
          <cell r="B1667" t="str">
            <v>Sucursal Albrook</v>
          </cell>
        </row>
        <row r="1668">
          <cell r="A1668">
            <v>744</v>
          </cell>
          <cell r="B1668" t="str">
            <v xml:space="preserve">Sucursal Las Tablas </v>
          </cell>
        </row>
        <row r="1669">
          <cell r="A1669">
            <v>745</v>
          </cell>
          <cell r="B1669" t="str">
            <v>Sucursal 24 de Diciembre (C.C. La Doña)</v>
          </cell>
        </row>
        <row r="1670">
          <cell r="A1670">
            <v>747</v>
          </cell>
          <cell r="B1670" t="str">
            <v xml:space="preserve">Sucursal Via España </v>
          </cell>
        </row>
        <row r="1671">
          <cell r="A1671">
            <v>760</v>
          </cell>
          <cell r="B1671" t="str">
            <v xml:space="preserve">Sucursal Santiago </v>
          </cell>
        </row>
        <row r="1672">
          <cell r="A1672">
            <v>761</v>
          </cell>
          <cell r="B1672" t="str">
            <v>Sucursal Plaza Tocumen</v>
          </cell>
        </row>
        <row r="1673">
          <cell r="A1673">
            <v>766</v>
          </cell>
          <cell r="B1673" t="str">
            <v xml:space="preserve">Sucursal Costa del Este - Auto   </v>
          </cell>
        </row>
        <row r="1674">
          <cell r="A1674">
            <v>767</v>
          </cell>
          <cell r="B1674" t="str">
            <v>Sucursal Costa del Este - Lobby</v>
          </cell>
        </row>
        <row r="1675">
          <cell r="A1675">
            <v>771</v>
          </cell>
          <cell r="B1675" t="str">
            <v>Sucursal Penonomé</v>
          </cell>
        </row>
        <row r="1676">
          <cell r="A1676">
            <v>790</v>
          </cell>
          <cell r="B1676" t="str">
            <v>Sucursal Multiplaza</v>
          </cell>
        </row>
        <row r="1677">
          <cell r="A1677">
            <v>795</v>
          </cell>
          <cell r="B1677" t="str">
            <v>Sucursal Rio Abajo</v>
          </cell>
        </row>
        <row r="1678">
          <cell r="A1678">
            <v>796</v>
          </cell>
          <cell r="B1678" t="str">
            <v>Sucursal Zona Libre</v>
          </cell>
        </row>
        <row r="1679">
          <cell r="A1679">
            <v>9315</v>
          </cell>
          <cell r="B1679" t="str">
            <v>Sucursal Hospital Punta Pacífica</v>
          </cell>
        </row>
        <row r="1680">
          <cell r="A1680">
            <v>9319</v>
          </cell>
          <cell r="B1680" t="str">
            <v>Sucursal Concepcion</v>
          </cell>
        </row>
        <row r="1681">
          <cell r="A1681">
            <v>9321</v>
          </cell>
          <cell r="B1681" t="str">
            <v>Sucursal Brisas del Golf - Pared</v>
          </cell>
        </row>
        <row r="1682">
          <cell r="A1682">
            <v>9322</v>
          </cell>
          <cell r="B1682" t="str">
            <v>Sucursal Brisas del Golf - Auto</v>
          </cell>
        </row>
        <row r="1683">
          <cell r="A1683">
            <v>9331</v>
          </cell>
          <cell r="B1683" t="str">
            <v>Sucursal Boquete</v>
          </cell>
        </row>
        <row r="1684">
          <cell r="A1684">
            <v>9334</v>
          </cell>
          <cell r="B1684" t="str">
            <v>Sucursal Plaza Tocumen # 2</v>
          </cell>
        </row>
        <row r="1685">
          <cell r="A1685">
            <v>9340</v>
          </cell>
          <cell r="B1685" t="str">
            <v>Sucursal Torre Plaza BG</v>
          </cell>
        </row>
        <row r="1686">
          <cell r="A1686">
            <v>9341</v>
          </cell>
          <cell r="B1686" t="str">
            <v>Sucursal MARBELLA</v>
          </cell>
        </row>
        <row r="1687">
          <cell r="A1687">
            <v>9344</v>
          </cell>
          <cell r="B1687" t="str">
            <v>Sucursal San Francisco</v>
          </cell>
        </row>
        <row r="1688">
          <cell r="A1688">
            <v>9347</v>
          </cell>
          <cell r="B1688" t="str">
            <v>Sucursal Centenario - Costa del Este - Lobby</v>
          </cell>
        </row>
        <row r="1689">
          <cell r="A1689">
            <v>9348</v>
          </cell>
          <cell r="B1689" t="str">
            <v>Sucursal Puente Centenario - Lobby</v>
          </cell>
        </row>
        <row r="1690">
          <cell r="A1690">
            <v>9349</v>
          </cell>
          <cell r="B1690" t="str">
            <v>Sucursal Centenario - Costa del Este - Auto</v>
          </cell>
        </row>
        <row r="1691">
          <cell r="A1691">
            <v>9350</v>
          </cell>
          <cell r="B1691" t="str">
            <v>Sucursal San Sebastián - LOBBY</v>
          </cell>
        </row>
        <row r="1692">
          <cell r="A1692">
            <v>9361</v>
          </cell>
          <cell r="B1692" t="str">
            <v>Sucursal Puente Centenario - Auto</v>
          </cell>
        </row>
        <row r="1693">
          <cell r="A1693">
            <v>9364</v>
          </cell>
          <cell r="B1693" t="str">
            <v>Sucursal Altos de Panama - Auto</v>
          </cell>
        </row>
        <row r="1694">
          <cell r="A1694">
            <v>9365</v>
          </cell>
          <cell r="B1694" t="str">
            <v xml:space="preserve">Sucursal Altos de Panama </v>
          </cell>
        </row>
        <row r="1695">
          <cell r="A1695">
            <v>9376</v>
          </cell>
          <cell r="B1695" t="str">
            <v>Sucursal Chorrera Parque 10 de Nov. - Lobby</v>
          </cell>
        </row>
        <row r="1696">
          <cell r="A1696">
            <v>9379</v>
          </cell>
          <cell r="B1696" t="str">
            <v>Sucursal Via Simón Bolívar - Auto Pared</v>
          </cell>
        </row>
        <row r="1697">
          <cell r="A1697">
            <v>9380</v>
          </cell>
          <cell r="B1697" t="str">
            <v>Sucursal Via Simón Bolívar</v>
          </cell>
        </row>
        <row r="1698">
          <cell r="A1698">
            <v>9381</v>
          </cell>
          <cell r="B1698" t="str">
            <v>Sucursal Torre Plaza BG # 2</v>
          </cell>
        </row>
        <row r="1699">
          <cell r="A1699">
            <v>9382</v>
          </cell>
          <cell r="B1699" t="str">
            <v>Sucursal Business Park</v>
          </cell>
        </row>
        <row r="1700">
          <cell r="A1700">
            <v>9383</v>
          </cell>
          <cell r="B1700" t="str">
            <v>Sucursal Plaza Carolina</v>
          </cell>
        </row>
        <row r="1701">
          <cell r="A1701">
            <v>9385</v>
          </cell>
          <cell r="B1701" t="str">
            <v>Sucursal Terminal Transporte Albrook - Área Sur</v>
          </cell>
        </row>
        <row r="1702">
          <cell r="A1702">
            <v>9390</v>
          </cell>
          <cell r="B1702" t="str">
            <v>Sucursal Plaza Cordoba</v>
          </cell>
        </row>
        <row r="1703">
          <cell r="A1703">
            <v>9394</v>
          </cell>
          <cell r="B1703" t="str">
            <v>Sucursal Justo Arosemena</v>
          </cell>
        </row>
        <row r="1704">
          <cell r="A1704">
            <v>9414</v>
          </cell>
          <cell r="B1704" t="str">
            <v>Sucursal 24 de Diciembre (C.C. La Doña) # 2</v>
          </cell>
        </row>
        <row r="1705">
          <cell r="A1705">
            <v>9420</v>
          </cell>
          <cell r="B1705" t="str">
            <v>Sucursal Sabanitas</v>
          </cell>
        </row>
        <row r="1706">
          <cell r="A1706">
            <v>9426</v>
          </cell>
          <cell r="B1706" t="str">
            <v>Sucursal Coronado</v>
          </cell>
        </row>
        <row r="1707">
          <cell r="A1707">
            <v>9428</v>
          </cell>
          <cell r="B1707" t="str">
            <v>Sucursal Boulevard El Dorado - Auto</v>
          </cell>
        </row>
        <row r="1708">
          <cell r="A1708">
            <v>9429</v>
          </cell>
          <cell r="B1708" t="str">
            <v>Sucursal Boulevard El Dorado - Lobby</v>
          </cell>
        </row>
        <row r="1709">
          <cell r="A1709">
            <v>9435</v>
          </cell>
          <cell r="B1709" t="str">
            <v>Sucursal Aguadulce</v>
          </cell>
        </row>
        <row r="1710">
          <cell r="A1710">
            <v>9443</v>
          </cell>
          <cell r="B1710" t="str">
            <v>Sucursal Vista Alegre</v>
          </cell>
        </row>
        <row r="1711">
          <cell r="A1711">
            <v>9446</v>
          </cell>
          <cell r="B1711" t="str">
            <v>Sucursal Los Andes # 2</v>
          </cell>
        </row>
        <row r="1712">
          <cell r="A1712">
            <v>9479</v>
          </cell>
          <cell r="B1712" t="str">
            <v>Sucursal Ave. Cuba # 2</v>
          </cell>
        </row>
        <row r="1713">
          <cell r="A1713">
            <v>9482</v>
          </cell>
          <cell r="B1713" t="str">
            <v>Sucursal MetroMall</v>
          </cell>
        </row>
        <row r="1714">
          <cell r="A1714">
            <v>9492</v>
          </cell>
          <cell r="B1714" t="str">
            <v>Sucursal Los Pueblos # 2</v>
          </cell>
        </row>
        <row r="1715">
          <cell r="A1715">
            <v>9493</v>
          </cell>
          <cell r="B1715" t="str">
            <v>Sucursal Los Pueblos # 3</v>
          </cell>
        </row>
        <row r="1716">
          <cell r="A1716">
            <v>701</v>
          </cell>
          <cell r="B1716" t="str">
            <v>Sucursal Obarrio</v>
          </cell>
        </row>
        <row r="1717">
          <cell r="A1717">
            <v>702</v>
          </cell>
          <cell r="B1717" t="str">
            <v>Sucursal Hato Pintado</v>
          </cell>
        </row>
        <row r="1718">
          <cell r="A1718">
            <v>703</v>
          </cell>
          <cell r="B1718" t="str">
            <v>Sucursal El Dorado</v>
          </cell>
        </row>
        <row r="1719">
          <cell r="A1719">
            <v>704</v>
          </cell>
          <cell r="B1719" t="str">
            <v>Sucursal Paitilla</v>
          </cell>
        </row>
        <row r="1720">
          <cell r="A1720">
            <v>705</v>
          </cell>
          <cell r="B1720" t="str">
            <v>Sucursal Vía Porras</v>
          </cell>
        </row>
        <row r="1721">
          <cell r="A1721">
            <v>706</v>
          </cell>
          <cell r="B1721" t="str">
            <v>Sucursal El Ingenio</v>
          </cell>
        </row>
        <row r="1722">
          <cell r="A1722">
            <v>708</v>
          </cell>
          <cell r="B1722" t="str">
            <v>Sucursal La Chorrera</v>
          </cell>
        </row>
        <row r="1723">
          <cell r="A1723">
            <v>709</v>
          </cell>
          <cell r="B1723" t="str">
            <v xml:space="preserve">Sucursal Vía Argentina </v>
          </cell>
        </row>
        <row r="1724">
          <cell r="A1724">
            <v>710</v>
          </cell>
          <cell r="B1724" t="str">
            <v>Sucursal Los Angeles</v>
          </cell>
        </row>
        <row r="1725">
          <cell r="A1725">
            <v>711</v>
          </cell>
          <cell r="B1725" t="str">
            <v xml:space="preserve">Sucursal Chanis </v>
          </cell>
        </row>
        <row r="1726">
          <cell r="A1726">
            <v>712</v>
          </cell>
          <cell r="B1726" t="str">
            <v>Sucursal Ave Central</v>
          </cell>
        </row>
        <row r="1727">
          <cell r="A1727">
            <v>713</v>
          </cell>
          <cell r="B1727" t="str">
            <v>Sucursal Villa Lucre</v>
          </cell>
        </row>
        <row r="1728">
          <cell r="A1728">
            <v>714</v>
          </cell>
          <cell r="B1728" t="str">
            <v>Casa Matriz Marbella # 2</v>
          </cell>
        </row>
        <row r="1729">
          <cell r="A1729">
            <v>715</v>
          </cell>
          <cell r="B1729" t="str">
            <v>Casa Matriz Marbella # 1</v>
          </cell>
        </row>
        <row r="1730">
          <cell r="A1730">
            <v>717</v>
          </cell>
          <cell r="B1730" t="str">
            <v>Sucursal Los Andes</v>
          </cell>
        </row>
        <row r="1731">
          <cell r="A1731">
            <v>718</v>
          </cell>
          <cell r="B1731" t="str">
            <v>Sucursal Ave. Cuba # 1</v>
          </cell>
        </row>
        <row r="1732">
          <cell r="A1732">
            <v>719</v>
          </cell>
          <cell r="B1732" t="str">
            <v>Sucursal  Dorado #3</v>
          </cell>
        </row>
        <row r="1733">
          <cell r="A1733">
            <v>720</v>
          </cell>
          <cell r="B1733" t="str">
            <v>Sucursal Colón</v>
          </cell>
        </row>
        <row r="1734">
          <cell r="A1734">
            <v>721</v>
          </cell>
          <cell r="B1734" t="str">
            <v xml:space="preserve">Sucursal Los Pueblos </v>
          </cell>
        </row>
        <row r="1735">
          <cell r="A1735">
            <v>722</v>
          </cell>
          <cell r="B1735" t="str">
            <v>Sucursal Chitré</v>
          </cell>
        </row>
        <row r="1736">
          <cell r="A1736">
            <v>729</v>
          </cell>
          <cell r="B1736" t="str">
            <v>Sucursal Albrook # 1</v>
          </cell>
        </row>
        <row r="1737">
          <cell r="A1737">
            <v>730</v>
          </cell>
          <cell r="B1737" t="str">
            <v>Sucursal Albrook # 2</v>
          </cell>
        </row>
        <row r="1738">
          <cell r="A1738">
            <v>731</v>
          </cell>
          <cell r="B1738" t="str">
            <v>Sucursal Calle 50</v>
          </cell>
        </row>
        <row r="1739">
          <cell r="A1739">
            <v>733</v>
          </cell>
          <cell r="B1739" t="str">
            <v>Sucursal Parque Lefevre # 1</v>
          </cell>
        </row>
        <row r="1740">
          <cell r="A1740">
            <v>734</v>
          </cell>
          <cell r="B1740" t="str">
            <v>Sucursal Parque Lefevre # 2</v>
          </cell>
        </row>
        <row r="1741">
          <cell r="A1741">
            <v>735</v>
          </cell>
          <cell r="B1741" t="str">
            <v>Sucursal David -  Auto</v>
          </cell>
        </row>
        <row r="1742">
          <cell r="A1742">
            <v>737</v>
          </cell>
          <cell r="B1742" t="str">
            <v>Sucursal Transístmica</v>
          </cell>
        </row>
        <row r="1743">
          <cell r="A1743">
            <v>739</v>
          </cell>
          <cell r="B1743" t="str">
            <v>Sucursal David</v>
          </cell>
        </row>
        <row r="1744">
          <cell r="A1744">
            <v>740</v>
          </cell>
          <cell r="B1744" t="str">
            <v>Sucursal Albrook</v>
          </cell>
        </row>
        <row r="1745">
          <cell r="A1745">
            <v>744</v>
          </cell>
          <cell r="B1745" t="str">
            <v xml:space="preserve">Sucursal Las Tablas </v>
          </cell>
        </row>
        <row r="1746">
          <cell r="A1746">
            <v>745</v>
          </cell>
          <cell r="B1746" t="str">
            <v>Sucursal 24 de Diciembre (C.C. La Doña)</v>
          </cell>
        </row>
        <row r="1747">
          <cell r="A1747">
            <v>747</v>
          </cell>
          <cell r="B1747" t="str">
            <v xml:space="preserve">Sucursal Via España </v>
          </cell>
        </row>
        <row r="1748">
          <cell r="A1748">
            <v>760</v>
          </cell>
          <cell r="B1748" t="str">
            <v xml:space="preserve">Sucursal Santiago </v>
          </cell>
        </row>
        <row r="1749">
          <cell r="A1749">
            <v>761</v>
          </cell>
          <cell r="B1749" t="str">
            <v>Sucursal Plaza Tocumen</v>
          </cell>
        </row>
        <row r="1750">
          <cell r="A1750">
            <v>766</v>
          </cell>
          <cell r="B1750" t="str">
            <v xml:space="preserve">Sucursal Costa del Este - Auto   </v>
          </cell>
        </row>
        <row r="1751">
          <cell r="A1751">
            <v>767</v>
          </cell>
          <cell r="B1751" t="str">
            <v>Sucursal Costa del Este - Lobby</v>
          </cell>
        </row>
        <row r="1752">
          <cell r="A1752">
            <v>771</v>
          </cell>
          <cell r="B1752" t="str">
            <v>Sucursal Penonomé</v>
          </cell>
        </row>
        <row r="1753">
          <cell r="A1753">
            <v>790</v>
          </cell>
          <cell r="B1753" t="str">
            <v>Sucursal Multiplaza</v>
          </cell>
        </row>
        <row r="1754">
          <cell r="A1754">
            <v>795</v>
          </cell>
          <cell r="B1754" t="str">
            <v>Sucursal Rio Abajo</v>
          </cell>
        </row>
        <row r="1755">
          <cell r="A1755">
            <v>796</v>
          </cell>
          <cell r="B1755" t="str">
            <v>Sucursal Zona Libre</v>
          </cell>
        </row>
        <row r="1756">
          <cell r="A1756">
            <v>9315</v>
          </cell>
          <cell r="B1756" t="str">
            <v>Sucursal Hospital Punta Pacífica</v>
          </cell>
        </row>
        <row r="1757">
          <cell r="A1757">
            <v>9319</v>
          </cell>
          <cell r="B1757" t="str">
            <v>Sucursal Concepcion</v>
          </cell>
        </row>
        <row r="1758">
          <cell r="A1758">
            <v>9321</v>
          </cell>
          <cell r="B1758" t="str">
            <v>Sucursal Brisas del Golf - Pared</v>
          </cell>
        </row>
        <row r="1759">
          <cell r="A1759">
            <v>9322</v>
          </cell>
          <cell r="B1759" t="str">
            <v>Sucursal Brisas del Golf - Auto</v>
          </cell>
        </row>
        <row r="1760">
          <cell r="A1760">
            <v>9331</v>
          </cell>
          <cell r="B1760" t="str">
            <v>Sucursal Boquete</v>
          </cell>
        </row>
        <row r="1761">
          <cell r="A1761">
            <v>9334</v>
          </cell>
          <cell r="B1761" t="str">
            <v>Sucursal Plaza Tocumen # 2</v>
          </cell>
        </row>
        <row r="1762">
          <cell r="A1762">
            <v>9340</v>
          </cell>
          <cell r="B1762" t="str">
            <v>Sucursal Torre Plaza BG</v>
          </cell>
        </row>
        <row r="1763">
          <cell r="A1763">
            <v>9341</v>
          </cell>
          <cell r="B1763" t="str">
            <v>Sucursal MARBELLA</v>
          </cell>
        </row>
        <row r="1764">
          <cell r="A1764">
            <v>9344</v>
          </cell>
          <cell r="B1764" t="str">
            <v>Sucursal San Francisco</v>
          </cell>
        </row>
        <row r="1765">
          <cell r="A1765">
            <v>9347</v>
          </cell>
          <cell r="B1765" t="str">
            <v>Sucursal Centenario - Costa del Este - Lobby</v>
          </cell>
        </row>
        <row r="1766">
          <cell r="A1766">
            <v>9348</v>
          </cell>
          <cell r="B1766" t="str">
            <v>Sucursal Puente Centenario - Lobby</v>
          </cell>
        </row>
        <row r="1767">
          <cell r="A1767">
            <v>9349</v>
          </cell>
          <cell r="B1767" t="str">
            <v>Sucursal Centenario - Costa del Este - Auto</v>
          </cell>
        </row>
        <row r="1768">
          <cell r="A1768">
            <v>9350</v>
          </cell>
          <cell r="B1768" t="str">
            <v>Sucursal San Sebastián - LOBBY</v>
          </cell>
        </row>
        <row r="1769">
          <cell r="A1769">
            <v>9361</v>
          </cell>
          <cell r="B1769" t="str">
            <v>Sucursal Puente Centenario - Auto</v>
          </cell>
        </row>
        <row r="1770">
          <cell r="A1770">
            <v>9364</v>
          </cell>
          <cell r="B1770" t="str">
            <v>Sucursal Altos de Panama - Auto</v>
          </cell>
        </row>
        <row r="1771">
          <cell r="A1771">
            <v>9365</v>
          </cell>
          <cell r="B1771" t="str">
            <v xml:space="preserve">Sucursal Altos de Panama </v>
          </cell>
        </row>
        <row r="1772">
          <cell r="A1772">
            <v>9376</v>
          </cell>
          <cell r="B1772" t="str">
            <v>Sucursal Chorrera Parque 10 de Nov. - Lobby</v>
          </cell>
        </row>
        <row r="1773">
          <cell r="A1773">
            <v>9379</v>
          </cell>
          <cell r="B1773" t="str">
            <v>Sucursal Via Simón Bolívar - Auto Pared</v>
          </cell>
        </row>
        <row r="1774">
          <cell r="A1774">
            <v>9380</v>
          </cell>
          <cell r="B1774" t="str">
            <v>Sucursal Via Simón Bolívar</v>
          </cell>
        </row>
        <row r="1775">
          <cell r="A1775">
            <v>9381</v>
          </cell>
          <cell r="B1775" t="str">
            <v>Sucursal Torre Plaza BG # 2</v>
          </cell>
        </row>
        <row r="1776">
          <cell r="A1776">
            <v>9382</v>
          </cell>
          <cell r="B1776" t="str">
            <v>Sucursal Business Park</v>
          </cell>
        </row>
        <row r="1777">
          <cell r="A1777">
            <v>9383</v>
          </cell>
          <cell r="B1777" t="str">
            <v>Sucursal Plaza Carolina</v>
          </cell>
        </row>
        <row r="1778">
          <cell r="A1778">
            <v>9385</v>
          </cell>
          <cell r="B1778" t="str">
            <v>Sucursal Terminal Transporte Albrook - Área Sur</v>
          </cell>
        </row>
        <row r="1779">
          <cell r="A1779">
            <v>9390</v>
          </cell>
          <cell r="B1779" t="str">
            <v>Sucursal Plaza Cordoba</v>
          </cell>
        </row>
        <row r="1780">
          <cell r="A1780">
            <v>9394</v>
          </cell>
          <cell r="B1780" t="str">
            <v>Sucursal Justo Arosemena</v>
          </cell>
        </row>
        <row r="1781">
          <cell r="A1781">
            <v>9414</v>
          </cell>
          <cell r="B1781" t="str">
            <v>Sucursal 24 de Diciembre (C.C. La Doña) # 2</v>
          </cell>
        </row>
        <row r="1782">
          <cell r="A1782">
            <v>9420</v>
          </cell>
          <cell r="B1782" t="str">
            <v>Sucursal Sabanitas</v>
          </cell>
        </row>
        <row r="1783">
          <cell r="A1783">
            <v>9426</v>
          </cell>
          <cell r="B1783" t="str">
            <v>Sucursal Coronado</v>
          </cell>
        </row>
        <row r="1784">
          <cell r="A1784">
            <v>9428</v>
          </cell>
          <cell r="B1784" t="str">
            <v>Sucursal Boulevard El Dorado - Auto</v>
          </cell>
        </row>
        <row r="1785">
          <cell r="A1785">
            <v>9429</v>
          </cell>
          <cell r="B1785" t="str">
            <v>Sucursal Boulevard El Dorado - Lobby</v>
          </cell>
        </row>
        <row r="1786">
          <cell r="A1786">
            <v>9435</v>
          </cell>
          <cell r="B1786" t="str">
            <v>Sucursal Aguadulce</v>
          </cell>
        </row>
        <row r="1787">
          <cell r="A1787">
            <v>9443</v>
          </cell>
          <cell r="B1787" t="str">
            <v>Sucursal Vista Alegre</v>
          </cell>
        </row>
        <row r="1788">
          <cell r="A1788">
            <v>9446</v>
          </cell>
          <cell r="B1788" t="str">
            <v>Sucursal Los Andes # 2</v>
          </cell>
        </row>
        <row r="1789">
          <cell r="A1789">
            <v>9479</v>
          </cell>
          <cell r="B1789" t="str">
            <v>Sucursal Ave. Cuba # 2</v>
          </cell>
        </row>
        <row r="1790">
          <cell r="A1790">
            <v>9482</v>
          </cell>
          <cell r="B1790" t="str">
            <v>Sucursal MetroMall</v>
          </cell>
        </row>
        <row r="1791">
          <cell r="A1791">
            <v>9492</v>
          </cell>
          <cell r="B1791" t="str">
            <v>Sucursal Los Pueblos # 2</v>
          </cell>
        </row>
        <row r="1792">
          <cell r="A1792">
            <v>9493</v>
          </cell>
          <cell r="B1792" t="str">
            <v>Sucursal Los Pueblos # 3</v>
          </cell>
        </row>
        <row r="1793">
          <cell r="A1793">
            <v>701</v>
          </cell>
          <cell r="B1793" t="str">
            <v>Sucursal Obarrio</v>
          </cell>
        </row>
        <row r="1794">
          <cell r="A1794">
            <v>702</v>
          </cell>
          <cell r="B1794" t="str">
            <v>Sucursal Hato Pintado</v>
          </cell>
        </row>
        <row r="1795">
          <cell r="A1795">
            <v>703</v>
          </cell>
          <cell r="B1795" t="str">
            <v>Sucursal El Dorado</v>
          </cell>
        </row>
        <row r="1796">
          <cell r="A1796">
            <v>704</v>
          </cell>
          <cell r="B1796" t="str">
            <v>Sucursal Paitilla</v>
          </cell>
        </row>
        <row r="1797">
          <cell r="A1797">
            <v>705</v>
          </cell>
          <cell r="B1797" t="str">
            <v>Sucursal Vía Porras</v>
          </cell>
        </row>
        <row r="1798">
          <cell r="A1798">
            <v>706</v>
          </cell>
          <cell r="B1798" t="str">
            <v>Sucursal El Ingenio</v>
          </cell>
        </row>
        <row r="1799">
          <cell r="A1799">
            <v>708</v>
          </cell>
          <cell r="B1799" t="str">
            <v>Sucursal La Chorrera</v>
          </cell>
        </row>
        <row r="1800">
          <cell r="A1800">
            <v>709</v>
          </cell>
          <cell r="B1800" t="str">
            <v xml:space="preserve">Sucursal Vía Argentina </v>
          </cell>
        </row>
        <row r="1801">
          <cell r="A1801">
            <v>710</v>
          </cell>
          <cell r="B1801" t="str">
            <v>Sucursal Los Angeles</v>
          </cell>
        </row>
        <row r="1802">
          <cell r="A1802">
            <v>711</v>
          </cell>
          <cell r="B1802" t="str">
            <v xml:space="preserve">Sucursal Chanis </v>
          </cell>
        </row>
        <row r="1803">
          <cell r="A1803">
            <v>712</v>
          </cell>
          <cell r="B1803" t="str">
            <v>Sucursal Ave Central</v>
          </cell>
        </row>
        <row r="1804">
          <cell r="A1804">
            <v>713</v>
          </cell>
          <cell r="B1804" t="str">
            <v>Sucursal Villa Lucre</v>
          </cell>
        </row>
        <row r="1805">
          <cell r="A1805">
            <v>714</v>
          </cell>
          <cell r="B1805" t="str">
            <v>Casa Matriz Marbella # 2</v>
          </cell>
        </row>
        <row r="1806">
          <cell r="A1806">
            <v>715</v>
          </cell>
          <cell r="B1806" t="str">
            <v>Casa Matriz Marbella # 1</v>
          </cell>
        </row>
        <row r="1807">
          <cell r="A1807">
            <v>717</v>
          </cell>
          <cell r="B1807" t="str">
            <v>Sucursal Los Andes</v>
          </cell>
        </row>
        <row r="1808">
          <cell r="A1808">
            <v>718</v>
          </cell>
          <cell r="B1808" t="str">
            <v>Sucursal Ave. Cuba # 1</v>
          </cell>
        </row>
        <row r="1809">
          <cell r="A1809">
            <v>719</v>
          </cell>
          <cell r="B1809" t="str">
            <v>Sucursal  Dorado #3</v>
          </cell>
        </row>
        <row r="1810">
          <cell r="A1810">
            <v>720</v>
          </cell>
          <cell r="B1810" t="str">
            <v>Sucursal Colón</v>
          </cell>
        </row>
        <row r="1811">
          <cell r="A1811">
            <v>721</v>
          </cell>
          <cell r="B1811" t="str">
            <v xml:space="preserve">Sucursal Los Pueblos </v>
          </cell>
        </row>
        <row r="1812">
          <cell r="A1812">
            <v>722</v>
          </cell>
          <cell r="B1812" t="str">
            <v>Sucursal Chitré</v>
          </cell>
        </row>
        <row r="1813">
          <cell r="A1813">
            <v>729</v>
          </cell>
          <cell r="B1813" t="str">
            <v>Sucursal Albrook # 1</v>
          </cell>
        </row>
        <row r="1814">
          <cell r="A1814">
            <v>730</v>
          </cell>
          <cell r="B1814" t="str">
            <v>Sucursal Albrook # 2</v>
          </cell>
        </row>
        <row r="1815">
          <cell r="A1815">
            <v>731</v>
          </cell>
          <cell r="B1815" t="str">
            <v>Sucursal Calle 50</v>
          </cell>
        </row>
        <row r="1816">
          <cell r="A1816">
            <v>733</v>
          </cell>
          <cell r="B1816" t="str">
            <v>Sucursal Parque Lefevre # 1</v>
          </cell>
        </row>
        <row r="1817">
          <cell r="A1817">
            <v>734</v>
          </cell>
          <cell r="B1817" t="str">
            <v>Sucursal Parque Lefevre # 2</v>
          </cell>
        </row>
        <row r="1818">
          <cell r="A1818">
            <v>735</v>
          </cell>
          <cell r="B1818" t="str">
            <v>Sucursal David -  Auto</v>
          </cell>
        </row>
        <row r="1819">
          <cell r="A1819">
            <v>737</v>
          </cell>
          <cell r="B1819" t="str">
            <v>Sucursal Transístmica</v>
          </cell>
        </row>
        <row r="1820">
          <cell r="A1820">
            <v>739</v>
          </cell>
          <cell r="B1820" t="str">
            <v>Sucursal David</v>
          </cell>
        </row>
        <row r="1821">
          <cell r="A1821">
            <v>740</v>
          </cell>
          <cell r="B1821" t="str">
            <v>Sucursal Albrook</v>
          </cell>
        </row>
        <row r="1822">
          <cell r="A1822">
            <v>744</v>
          </cell>
          <cell r="B1822" t="str">
            <v xml:space="preserve">Sucursal Las Tablas </v>
          </cell>
        </row>
        <row r="1823">
          <cell r="A1823">
            <v>745</v>
          </cell>
          <cell r="B1823" t="str">
            <v>Sucursal 24 de Diciembre (C.C. La Doña)</v>
          </cell>
        </row>
        <row r="1824">
          <cell r="A1824">
            <v>747</v>
          </cell>
          <cell r="B1824" t="str">
            <v xml:space="preserve">Sucursal Via España </v>
          </cell>
        </row>
        <row r="1825">
          <cell r="A1825">
            <v>760</v>
          </cell>
          <cell r="B1825" t="str">
            <v xml:space="preserve">Sucursal Santiago </v>
          </cell>
        </row>
        <row r="1826">
          <cell r="A1826">
            <v>761</v>
          </cell>
          <cell r="B1826" t="str">
            <v>Sucursal Plaza Tocumen</v>
          </cell>
        </row>
        <row r="1827">
          <cell r="A1827">
            <v>766</v>
          </cell>
          <cell r="B1827" t="str">
            <v xml:space="preserve">Sucursal Costa del Este - Auto   </v>
          </cell>
        </row>
        <row r="1828">
          <cell r="A1828">
            <v>767</v>
          </cell>
          <cell r="B1828" t="str">
            <v>Sucursal Costa del Este - Lobby</v>
          </cell>
        </row>
        <row r="1829">
          <cell r="A1829">
            <v>771</v>
          </cell>
          <cell r="B1829" t="str">
            <v>Sucursal Penonomé</v>
          </cell>
        </row>
        <row r="1830">
          <cell r="A1830">
            <v>790</v>
          </cell>
          <cell r="B1830" t="str">
            <v>Sucursal Multiplaza</v>
          </cell>
        </row>
        <row r="1831">
          <cell r="A1831">
            <v>795</v>
          </cell>
          <cell r="B1831" t="str">
            <v>Sucursal Rio Abajo</v>
          </cell>
        </row>
        <row r="1832">
          <cell r="A1832">
            <v>796</v>
          </cell>
          <cell r="B1832" t="str">
            <v>Sucursal Zona Libre</v>
          </cell>
        </row>
        <row r="1833">
          <cell r="A1833">
            <v>9315</v>
          </cell>
          <cell r="B1833" t="str">
            <v>Sucursal Hospital Punta Pacífica</v>
          </cell>
        </row>
        <row r="1834">
          <cell r="A1834">
            <v>9319</v>
          </cell>
          <cell r="B1834" t="str">
            <v>Sucursal Concepcion</v>
          </cell>
        </row>
        <row r="1835">
          <cell r="A1835">
            <v>9321</v>
          </cell>
          <cell r="B1835" t="str">
            <v>Sucursal Brisas del Golf - Pared</v>
          </cell>
        </row>
        <row r="1836">
          <cell r="A1836">
            <v>9322</v>
          </cell>
          <cell r="B1836" t="str">
            <v>Sucursal Brisas del Golf - Auto</v>
          </cell>
        </row>
        <row r="1837">
          <cell r="A1837">
            <v>9331</v>
          </cell>
          <cell r="B1837" t="str">
            <v>Sucursal Boquete</v>
          </cell>
        </row>
        <row r="1838">
          <cell r="A1838">
            <v>9334</v>
          </cell>
          <cell r="B1838" t="str">
            <v>Sucursal Plaza Tocumen # 2</v>
          </cell>
        </row>
        <row r="1839">
          <cell r="A1839">
            <v>9340</v>
          </cell>
          <cell r="B1839" t="str">
            <v>Sucursal Torre Plaza BG</v>
          </cell>
        </row>
        <row r="1840">
          <cell r="A1840">
            <v>9341</v>
          </cell>
          <cell r="B1840" t="str">
            <v>Sucursal MARBELLA</v>
          </cell>
        </row>
        <row r="1841">
          <cell r="A1841">
            <v>9344</v>
          </cell>
          <cell r="B1841" t="str">
            <v>Sucursal San Francisco</v>
          </cell>
        </row>
        <row r="1842">
          <cell r="A1842">
            <v>9347</v>
          </cell>
          <cell r="B1842" t="str">
            <v>Sucursal Centenario - Costa del Este - Lobby</v>
          </cell>
        </row>
        <row r="1843">
          <cell r="A1843">
            <v>9348</v>
          </cell>
          <cell r="B1843" t="str">
            <v>Sucursal Puente Centenario - Lobby</v>
          </cell>
        </row>
        <row r="1844">
          <cell r="A1844">
            <v>9349</v>
          </cell>
          <cell r="B1844" t="str">
            <v>Sucursal Centenario - Costa del Este - Auto</v>
          </cell>
        </row>
        <row r="1845">
          <cell r="A1845">
            <v>9350</v>
          </cell>
          <cell r="B1845" t="str">
            <v>Sucursal San Sebastián - LOBBY</v>
          </cell>
        </row>
        <row r="1846">
          <cell r="A1846">
            <v>9361</v>
          </cell>
          <cell r="B1846" t="str">
            <v>Sucursal Puente Centenario - Auto</v>
          </cell>
        </row>
        <row r="1847">
          <cell r="A1847">
            <v>9364</v>
          </cell>
          <cell r="B1847" t="str">
            <v>Sucursal Altos de Panama - Auto</v>
          </cell>
        </row>
        <row r="1848">
          <cell r="A1848">
            <v>9365</v>
          </cell>
          <cell r="B1848" t="str">
            <v xml:space="preserve">Sucursal Altos de Panama </v>
          </cell>
        </row>
        <row r="1849">
          <cell r="A1849">
            <v>9376</v>
          </cell>
          <cell r="B1849" t="str">
            <v>Sucursal Chorrera Parque 10 de Nov. - Lobby</v>
          </cell>
        </row>
        <row r="1850">
          <cell r="A1850">
            <v>9379</v>
          </cell>
          <cell r="B1850" t="str">
            <v>Sucursal Via Simón Bolívar - Auto Pared</v>
          </cell>
        </row>
        <row r="1851">
          <cell r="A1851">
            <v>9380</v>
          </cell>
          <cell r="B1851" t="str">
            <v>Sucursal Via Simón Bolívar</v>
          </cell>
        </row>
        <row r="1852">
          <cell r="A1852">
            <v>9381</v>
          </cell>
          <cell r="B1852" t="str">
            <v>Sucursal Torre Plaza BG # 2</v>
          </cell>
        </row>
        <row r="1853">
          <cell r="A1853">
            <v>9382</v>
          </cell>
          <cell r="B1853" t="str">
            <v>Sucursal Business Park</v>
          </cell>
        </row>
        <row r="1854">
          <cell r="A1854">
            <v>9383</v>
          </cell>
          <cell r="B1854" t="str">
            <v>Sucursal Plaza Carolina</v>
          </cell>
        </row>
        <row r="1855">
          <cell r="A1855">
            <v>9385</v>
          </cell>
          <cell r="B1855" t="str">
            <v>Sucursal Terminal Transporte Albrook - Área Sur</v>
          </cell>
        </row>
        <row r="1856">
          <cell r="A1856">
            <v>9390</v>
          </cell>
          <cell r="B1856" t="str">
            <v>Sucursal Plaza Cordoba</v>
          </cell>
        </row>
        <row r="1857">
          <cell r="A1857">
            <v>9394</v>
          </cell>
          <cell r="B1857" t="str">
            <v>Sucursal Justo Arosemena</v>
          </cell>
        </row>
        <row r="1858">
          <cell r="A1858">
            <v>9414</v>
          </cell>
          <cell r="B1858" t="str">
            <v>Sucursal 24 de Diciembre (C.C. La Doña) # 2</v>
          </cell>
        </row>
        <row r="1859">
          <cell r="A1859">
            <v>9420</v>
          </cell>
          <cell r="B1859" t="str">
            <v>Sucursal Sabanitas</v>
          </cell>
        </row>
        <row r="1860">
          <cell r="A1860">
            <v>9426</v>
          </cell>
          <cell r="B1860" t="str">
            <v>Sucursal Coronado</v>
          </cell>
        </row>
        <row r="1861">
          <cell r="A1861">
            <v>9428</v>
          </cell>
          <cell r="B1861" t="str">
            <v>Sucursal Boulevard El Dorado - Auto</v>
          </cell>
        </row>
        <row r="1862">
          <cell r="A1862">
            <v>9429</v>
          </cell>
          <cell r="B1862" t="str">
            <v>Sucursal Boulevard El Dorado - Lobby</v>
          </cell>
        </row>
        <row r="1863">
          <cell r="A1863">
            <v>9435</v>
          </cell>
          <cell r="B1863" t="str">
            <v>Sucursal Aguadulce</v>
          </cell>
        </row>
        <row r="1864">
          <cell r="A1864">
            <v>9443</v>
          </cell>
          <cell r="B1864" t="str">
            <v>Sucursal Vista Alegre</v>
          </cell>
        </row>
        <row r="1865">
          <cell r="A1865">
            <v>9446</v>
          </cell>
          <cell r="B1865" t="str">
            <v>Sucursal Los Andes # 2</v>
          </cell>
        </row>
        <row r="1866">
          <cell r="A1866">
            <v>9479</v>
          </cell>
          <cell r="B1866" t="str">
            <v>Sucursal Ave. Cuba # 2</v>
          </cell>
        </row>
        <row r="1867">
          <cell r="A1867">
            <v>9482</v>
          </cell>
          <cell r="B1867" t="str">
            <v>Sucursal MetroMall</v>
          </cell>
        </row>
        <row r="1868">
          <cell r="A1868">
            <v>9492</v>
          </cell>
          <cell r="B1868" t="str">
            <v>Sucursal Los Pueblos # 2</v>
          </cell>
        </row>
        <row r="1869">
          <cell r="A1869">
            <v>9493</v>
          </cell>
          <cell r="B1869" t="str">
            <v>Sucursal Los Pueblos # 3</v>
          </cell>
        </row>
        <row r="1870">
          <cell r="A1870">
            <v>9341</v>
          </cell>
          <cell r="B1870" t="str">
            <v>SUC. MARBELLA</v>
          </cell>
        </row>
        <row r="1871">
          <cell r="A1871">
            <v>9347</v>
          </cell>
          <cell r="B1871" t="str">
            <v>SUC.  COSTA DEL ESTE LOBBY</v>
          </cell>
        </row>
        <row r="1872">
          <cell r="A1872">
            <v>9349</v>
          </cell>
          <cell r="B1872" t="str">
            <v>SUC. COSTA DEL ESTE  AUTO</v>
          </cell>
        </row>
        <row r="1873">
          <cell r="A1873">
            <v>9379</v>
          </cell>
          <cell r="B1873" t="str">
            <v>SUC TRANSISTMICA AUTO</v>
          </cell>
        </row>
        <row r="1874">
          <cell r="A1874">
            <v>9482</v>
          </cell>
          <cell r="B1874" t="str">
            <v>SUC. METRO MALL</v>
          </cell>
        </row>
        <row r="1875">
          <cell r="A1875">
            <v>760</v>
          </cell>
          <cell r="B1875" t="str">
            <v>SUC. AVE. CENTRAL Y C/ 8va.</v>
          </cell>
        </row>
        <row r="1876">
          <cell r="A1876">
            <v>9350</v>
          </cell>
          <cell r="B1876" t="str">
            <v>SUC. PAITILLA</v>
          </cell>
        </row>
        <row r="1877">
          <cell r="A1877">
            <v>9380</v>
          </cell>
          <cell r="B1877" t="str">
            <v>SUC. TRANSISTMICA PARED</v>
          </cell>
        </row>
        <row r="1878">
          <cell r="A1878">
            <v>744</v>
          </cell>
          <cell r="B1878" t="str">
            <v>SUC. C/ BOLIVAR Y PABLO LAS</v>
          </cell>
        </row>
        <row r="1879">
          <cell r="A1879">
            <v>9394</v>
          </cell>
          <cell r="B1879" t="str">
            <v>SUC JUSTO AROSEMENA</v>
          </cell>
        </row>
        <row r="1880">
          <cell r="A1880">
            <v>9446</v>
          </cell>
          <cell r="B1880" t="str">
            <v>SUC. LOS ANDES</v>
          </cell>
        </row>
        <row r="1881">
          <cell r="A1881">
            <v>9428</v>
          </cell>
          <cell r="B1881" t="str">
            <v>SUC. DORADO BULEVARD</v>
          </cell>
        </row>
        <row r="1882">
          <cell r="A1882">
            <v>9429</v>
          </cell>
          <cell r="B1882" t="str">
            <v>SUC. DORADO BULEVARD</v>
          </cell>
        </row>
        <row r="1883">
          <cell r="A1883">
            <v>719</v>
          </cell>
          <cell r="B1883" t="str">
            <v>SUC. C.C. EL DORADO # 1 (Cu</v>
          </cell>
        </row>
        <row r="1884">
          <cell r="A1884">
            <v>733</v>
          </cell>
          <cell r="B1884" t="str">
            <v>SUC. AVE. ERNESTO T. LEFEVR</v>
          </cell>
        </row>
        <row r="1885">
          <cell r="A1885">
            <v>715</v>
          </cell>
          <cell r="B1885" t="str">
            <v>SUC. C/ AQUILINO Y AVE. 5ta</v>
          </cell>
        </row>
        <row r="1886">
          <cell r="A1886">
            <v>9315</v>
          </cell>
          <cell r="B1886" t="str">
            <v>SUC. PUNTA PACIFICA</v>
          </cell>
        </row>
        <row r="1887">
          <cell r="A1887">
            <v>705</v>
          </cell>
          <cell r="B1887" t="str">
            <v>SUC. VIA PORRAS Y C/ 73</v>
          </cell>
        </row>
        <row r="1888">
          <cell r="A1888">
            <v>734</v>
          </cell>
          <cell r="B1888" t="str">
            <v>SUC. AVE. ERNESTO T. LEFEVR</v>
          </cell>
        </row>
        <row r="1889">
          <cell r="A1889">
            <v>9344</v>
          </cell>
          <cell r="B1889" t="str">
            <v>SUC. SAN FRANCISCO</v>
          </cell>
        </row>
        <row r="1890">
          <cell r="A1890">
            <v>714</v>
          </cell>
          <cell r="B1890" t="str">
            <v>SUC. C/ AQUILINO Y AVE. 5ta</v>
          </cell>
        </row>
        <row r="1891">
          <cell r="A1891">
            <v>702</v>
          </cell>
          <cell r="B1891" t="str">
            <v>SUC. AVE. 12 DE OCTUBRE</v>
          </cell>
        </row>
        <row r="1892">
          <cell r="A1892">
            <v>712</v>
          </cell>
          <cell r="B1892" t="str">
            <v>SUC. AVE. 7ma. CENTRAL</v>
          </cell>
        </row>
        <row r="1893">
          <cell r="A1893">
            <v>713</v>
          </cell>
          <cell r="B1893" t="str">
            <v>SUC. VILLA LUCRE VIA TOCUME</v>
          </cell>
        </row>
        <row r="1894">
          <cell r="A1894">
            <v>731</v>
          </cell>
          <cell r="B1894" t="str">
            <v>SUC.  PLAZA 2000 CALLE 50</v>
          </cell>
        </row>
        <row r="1895">
          <cell r="A1895">
            <v>796</v>
          </cell>
          <cell r="B1895" t="str">
            <v>SUC. ZONA LIBRE</v>
          </cell>
        </row>
        <row r="1896">
          <cell r="A1896">
            <v>9381</v>
          </cell>
          <cell r="B1896" t="str">
            <v>SUC. TORRE PLAZA BANCO GENE</v>
          </cell>
        </row>
        <row r="1897">
          <cell r="A1897">
            <v>9365</v>
          </cell>
          <cell r="B1897" t="str">
            <v>SUC.  ALTOS DE PANAMA LOBBY</v>
          </cell>
        </row>
        <row r="1898">
          <cell r="A1898">
            <v>9420</v>
          </cell>
          <cell r="B1898" t="str">
            <v>SUC SABANITAS</v>
          </cell>
        </row>
        <row r="1899">
          <cell r="A1899">
            <v>9364</v>
          </cell>
          <cell r="B1899" t="str">
            <v>SUC.  ALTOS DE PANAMA AUTO</v>
          </cell>
        </row>
        <row r="1900">
          <cell r="A1900">
            <v>9383</v>
          </cell>
          <cell r="B1900" t="str">
            <v>SUC PLAZA CAROLINA</v>
          </cell>
        </row>
        <row r="1901">
          <cell r="A1901">
            <v>9435</v>
          </cell>
          <cell r="B1901" t="str">
            <v>SUC.  AGUADULCE</v>
          </cell>
        </row>
        <row r="1902">
          <cell r="A1902">
            <v>710</v>
          </cell>
          <cell r="B1902" t="str">
            <v>SUC. AVE. 7ma. NORTE  BETHA</v>
          </cell>
        </row>
        <row r="1903">
          <cell r="A1903">
            <v>9322</v>
          </cell>
          <cell r="B1903" t="str">
            <v>SUC BRISAS DEL GOLF AUTO</v>
          </cell>
        </row>
        <row r="1904">
          <cell r="A1904">
            <v>9443</v>
          </cell>
          <cell r="B1904" t="str">
            <v>SUC. VISTA ALEGRE ARRAIJAN</v>
          </cell>
        </row>
        <row r="1905">
          <cell r="A1905">
            <v>711</v>
          </cell>
          <cell r="B1905" t="str">
            <v>SUC. CHANIS - AVE. CINCUENT</v>
          </cell>
        </row>
        <row r="1906">
          <cell r="A1906">
            <v>740</v>
          </cell>
          <cell r="B1906" t="str">
            <v>SUC. ALBROOK</v>
          </cell>
        </row>
        <row r="1907">
          <cell r="A1907">
            <v>718</v>
          </cell>
          <cell r="B1907" t="str">
            <v>SUC. AVE. CUBA Y C/ 34</v>
          </cell>
        </row>
        <row r="1908">
          <cell r="A1908">
            <v>9321</v>
          </cell>
          <cell r="B1908" t="str">
            <v>SUC. BRISAS DEL GOLF  #2</v>
          </cell>
        </row>
        <row r="1909">
          <cell r="A1909">
            <v>9348</v>
          </cell>
          <cell r="B1909" t="str">
            <v>SUC. CENTENARIO</v>
          </cell>
        </row>
        <row r="1910">
          <cell r="A1910">
            <v>747</v>
          </cell>
          <cell r="B1910" t="str">
            <v>SUC.  VIA ESPAÑA  EDIF. AVE</v>
          </cell>
        </row>
        <row r="1911">
          <cell r="A1911">
            <v>739</v>
          </cell>
          <cell r="B1911" t="str">
            <v>SUC. C/ B NORTE Y AVE. A. D</v>
          </cell>
        </row>
        <row r="1912">
          <cell r="A1912">
            <v>9479</v>
          </cell>
          <cell r="B1912" t="str">
            <v>SUC. AV. CUBA  2</v>
          </cell>
        </row>
        <row r="1913">
          <cell r="A1913">
            <v>9319</v>
          </cell>
          <cell r="B1913" t="str">
            <v>SUC. BUGABA</v>
          </cell>
        </row>
        <row r="1914">
          <cell r="A1914">
            <v>721</v>
          </cell>
          <cell r="B1914" t="str">
            <v>SUC. C.C. LOS PUEBLOS</v>
          </cell>
        </row>
        <row r="1915">
          <cell r="A1915">
            <v>9361</v>
          </cell>
          <cell r="B1915" t="str">
            <v>SUC. CENTENARIO</v>
          </cell>
        </row>
        <row r="1916">
          <cell r="A1916">
            <v>735</v>
          </cell>
          <cell r="B1916" t="str">
            <v>SUC. C/ B NORTE Y AVE. A. D</v>
          </cell>
        </row>
        <row r="1917">
          <cell r="A1917">
            <v>745</v>
          </cell>
          <cell r="B1917" t="str">
            <v>SUC. C.C. LA DOÑA, TOCUMEN</v>
          </cell>
        </row>
        <row r="1918">
          <cell r="A1918">
            <v>703</v>
          </cell>
          <cell r="B1918" t="str">
            <v>SUC. C.C.  EL DORADO</v>
          </cell>
        </row>
        <row r="1919">
          <cell r="A1919">
            <v>761</v>
          </cell>
          <cell r="B1919" t="str">
            <v>SUC.  PLAZA TOCUMEN</v>
          </cell>
        </row>
        <row r="1920">
          <cell r="A1920">
            <v>704</v>
          </cell>
          <cell r="B1920" t="str">
            <v>SUC. VIA ITALIA Y C/JUAN XX</v>
          </cell>
        </row>
        <row r="1921">
          <cell r="A1921">
            <v>706</v>
          </cell>
          <cell r="B1921" t="str">
            <v>SUC. EL INGENIO Y AVE. DE L</v>
          </cell>
        </row>
        <row r="1922">
          <cell r="A1922">
            <v>9390</v>
          </cell>
          <cell r="B1922" t="str">
            <v>SUC. PLAZA CORDOBA</v>
          </cell>
        </row>
        <row r="1923">
          <cell r="A1923">
            <v>795</v>
          </cell>
          <cell r="B1923" t="str">
            <v>SUC. RIO ABAJO</v>
          </cell>
        </row>
        <row r="1924">
          <cell r="A1924">
            <v>9382</v>
          </cell>
          <cell r="B1924" t="str">
            <v>SUC. BUSINESS PARK</v>
          </cell>
        </row>
        <row r="1925">
          <cell r="A1925">
            <v>9385</v>
          </cell>
          <cell r="B1925" t="str">
            <v>SUC. TERMINAL ALBROOK  C PR</v>
          </cell>
        </row>
        <row r="1926">
          <cell r="A1926">
            <v>9331</v>
          </cell>
          <cell r="B1926" t="str">
            <v>SUC. BOQUETE</v>
          </cell>
        </row>
        <row r="1927">
          <cell r="A1927">
            <v>9493</v>
          </cell>
          <cell r="B1927" t="str">
            <v>SUC. LOS PUEBLOS 3</v>
          </cell>
        </row>
        <row r="1928">
          <cell r="A1928">
            <v>790</v>
          </cell>
          <cell r="B1928" t="str">
            <v>SUC. C.C.  MULTIPLAZA</v>
          </cell>
        </row>
        <row r="1929">
          <cell r="A1929">
            <v>9426</v>
          </cell>
          <cell r="B1929" t="str">
            <v>SUC. CORONADO</v>
          </cell>
        </row>
        <row r="1930">
          <cell r="A1930">
            <v>709</v>
          </cell>
          <cell r="B1930" t="str">
            <v>SUC. VIA  ARGENTINA Y CALLE</v>
          </cell>
        </row>
        <row r="1931">
          <cell r="A1931">
            <v>9334</v>
          </cell>
          <cell r="B1931" t="str">
            <v>SUC. TOCUMEN #2</v>
          </cell>
        </row>
        <row r="1932">
          <cell r="A1932">
            <v>771</v>
          </cell>
          <cell r="B1932" t="str">
            <v>SUC. PENONOME</v>
          </cell>
        </row>
        <row r="1933">
          <cell r="A1933">
            <v>722</v>
          </cell>
          <cell r="B1933" t="str">
            <v>SUC. PASEO ENRIQUE GEEZIE C</v>
          </cell>
        </row>
        <row r="1934">
          <cell r="A1934">
            <v>9376</v>
          </cell>
          <cell r="B1934" t="str">
            <v>SUC. CHORRERA LOBBY</v>
          </cell>
        </row>
        <row r="1935">
          <cell r="A1935">
            <v>9414</v>
          </cell>
          <cell r="B1935" t="str">
            <v>SUC. 24 DE DICIEMBRE</v>
          </cell>
        </row>
        <row r="1936">
          <cell r="A1936">
            <v>766</v>
          </cell>
          <cell r="B1936" t="str">
            <v>SUC. AUTOBANCO COSTA DEL ES</v>
          </cell>
        </row>
        <row r="1937">
          <cell r="A1937">
            <v>737</v>
          </cell>
          <cell r="B1937" t="str">
            <v>SUC. TRANSISTMICA, FRENTE A</v>
          </cell>
        </row>
        <row r="1938">
          <cell r="A1938">
            <v>730</v>
          </cell>
          <cell r="B1938" t="str">
            <v>SUCURSAL ALBROOK MALL #2</v>
          </cell>
        </row>
        <row r="1939">
          <cell r="A1939">
            <v>9492</v>
          </cell>
          <cell r="B1939" t="str">
            <v>SUC. LOS PUEBLOS 2</v>
          </cell>
        </row>
        <row r="1940">
          <cell r="A1940">
            <v>717</v>
          </cell>
          <cell r="B1940" t="str">
            <v>SUC. C.C. LOS ANDES</v>
          </cell>
        </row>
        <row r="1941">
          <cell r="A1941">
            <v>708</v>
          </cell>
          <cell r="B1941" t="str">
            <v>SUC. AVE. LAS AMERICAS CHOR</v>
          </cell>
        </row>
        <row r="1942">
          <cell r="A1942">
            <v>729</v>
          </cell>
          <cell r="B1942" t="str">
            <v>SUCURSAL ALBROOK MALL</v>
          </cell>
        </row>
        <row r="1943">
          <cell r="A1943">
            <v>701</v>
          </cell>
          <cell r="B1943" t="str">
            <v>SUC. AVE. SAMUEL LEWIS Y C/</v>
          </cell>
        </row>
        <row r="1944">
          <cell r="A1944">
            <v>720</v>
          </cell>
          <cell r="B1944" t="str">
            <v>SUC. AVE.  DEL FRENTE Y CAL</v>
          </cell>
        </row>
        <row r="1945">
          <cell r="A1945">
            <v>9340</v>
          </cell>
          <cell r="B1945" t="str">
            <v>SUC. PLAZA BANCO GENERAL</v>
          </cell>
        </row>
        <row r="1946">
          <cell r="A1946">
            <v>767</v>
          </cell>
          <cell r="B1946" t="str">
            <v>SUC. COSTA DEL ESTE</v>
          </cell>
        </row>
        <row r="1947">
          <cell r="A1947">
            <v>9364</v>
          </cell>
          <cell r="B1947" t="str">
            <v>SUC.  ALTOS DE PANAMA AUTO</v>
          </cell>
        </row>
        <row r="1948">
          <cell r="A1948">
            <v>9482</v>
          </cell>
          <cell r="B1948" t="str">
            <v>SUC. METRO MALL</v>
          </cell>
        </row>
        <row r="1949">
          <cell r="A1949">
            <v>9394</v>
          </cell>
          <cell r="B1949" t="str">
            <v>SUC JUSTO AROSEMENA</v>
          </cell>
        </row>
        <row r="1950">
          <cell r="A1950">
            <v>9347</v>
          </cell>
          <cell r="B1950" t="str">
            <v>SUC.  COSTA DEL ESTE LOBBY</v>
          </cell>
        </row>
        <row r="1951">
          <cell r="A1951">
            <v>9380</v>
          </cell>
          <cell r="B1951" t="str">
            <v>SUC. TRANSISTMICA PARED</v>
          </cell>
        </row>
        <row r="1952">
          <cell r="A1952">
            <v>766</v>
          </cell>
          <cell r="B1952" t="str">
            <v>SUC. AUTOBANCO COSTA DEL ES</v>
          </cell>
        </row>
        <row r="1953">
          <cell r="A1953">
            <v>9379</v>
          </cell>
          <cell r="B1953" t="str">
            <v>SUC TRANSISTMICA AUTO</v>
          </cell>
        </row>
        <row r="1954">
          <cell r="A1954">
            <v>9426</v>
          </cell>
          <cell r="B1954" t="str">
            <v>SUC. CORONADO</v>
          </cell>
        </row>
        <row r="1955">
          <cell r="A1955">
            <v>767</v>
          </cell>
          <cell r="B1955" t="str">
            <v>SUC. COSTA DEL ESTE</v>
          </cell>
        </row>
        <row r="1956">
          <cell r="A1956">
            <v>740</v>
          </cell>
          <cell r="B1956" t="str">
            <v>SUC. ALBROOK</v>
          </cell>
        </row>
        <row r="1957">
          <cell r="A1957">
            <v>9349</v>
          </cell>
          <cell r="B1957" t="str">
            <v>SUC. COSTA DEL ESTE  AUTO</v>
          </cell>
        </row>
        <row r="1958">
          <cell r="A1958">
            <v>9365</v>
          </cell>
          <cell r="B1958" t="str">
            <v>SUC.  ALTOS DE PANAMA LOBBY</v>
          </cell>
        </row>
        <row r="1959">
          <cell r="A1959">
            <v>708</v>
          </cell>
          <cell r="B1959" t="str">
            <v>SUC. AVE. LAS AMERICAS CHOR</v>
          </cell>
        </row>
        <row r="1960">
          <cell r="A1960">
            <v>9382</v>
          </cell>
          <cell r="B1960" t="str">
            <v>SUC. BUSINESS PARK</v>
          </cell>
        </row>
        <row r="1961">
          <cell r="A1961">
            <v>9361</v>
          </cell>
          <cell r="B1961" t="str">
            <v>SUC. CENTENARIO</v>
          </cell>
        </row>
        <row r="1962">
          <cell r="A1962">
            <v>9341</v>
          </cell>
          <cell r="B1962" t="str">
            <v>SUC. MARBELLA</v>
          </cell>
        </row>
        <row r="1963">
          <cell r="A1963">
            <v>9381</v>
          </cell>
          <cell r="B1963" t="str">
            <v>SUC. TORRE PLAZA BANCO GENE</v>
          </cell>
        </row>
        <row r="1964">
          <cell r="A1964">
            <v>702</v>
          </cell>
          <cell r="B1964" t="str">
            <v>SUC. AVE. 12 DE OCTUBRE</v>
          </cell>
        </row>
        <row r="1965">
          <cell r="A1965">
            <v>9348</v>
          </cell>
          <cell r="B1965" t="str">
            <v>SUC. CENTENARIO</v>
          </cell>
        </row>
        <row r="1966">
          <cell r="A1966">
            <v>9429</v>
          </cell>
          <cell r="B1966" t="str">
            <v>SUC. DORADO BULEVARD</v>
          </cell>
        </row>
        <row r="1967">
          <cell r="A1967">
            <v>9344</v>
          </cell>
          <cell r="B1967" t="str">
            <v>SUC. SAN FRANCISCO</v>
          </cell>
        </row>
        <row r="1968">
          <cell r="A1968">
            <v>747</v>
          </cell>
          <cell r="B1968" t="str">
            <v>SUC.  VIA ESPAÑA  EDIF. AVE</v>
          </cell>
        </row>
        <row r="1969">
          <cell r="A1969">
            <v>734</v>
          </cell>
          <cell r="B1969" t="str">
            <v>SUC. AVE. ERNESTO T. LEFEVR</v>
          </cell>
        </row>
        <row r="1970">
          <cell r="A1970">
            <v>9414</v>
          </cell>
          <cell r="B1970" t="str">
            <v>SUC. 24 DE DICIEMBRE</v>
          </cell>
        </row>
        <row r="1971">
          <cell r="A1971">
            <v>706</v>
          </cell>
          <cell r="B1971" t="str">
            <v>SUC. EL INGENIO Y AVE. DE L</v>
          </cell>
        </row>
        <row r="1972">
          <cell r="A1972">
            <v>720</v>
          </cell>
          <cell r="B1972" t="str">
            <v>SUC. AVE.  DEL FRENTE Y CAL</v>
          </cell>
        </row>
        <row r="1973">
          <cell r="A1973">
            <v>790</v>
          </cell>
          <cell r="B1973" t="str">
            <v>SUC. C.C.  MULTIPLAZA</v>
          </cell>
        </row>
        <row r="1974">
          <cell r="A1974">
            <v>760</v>
          </cell>
          <cell r="B1974" t="str">
            <v>SUC. AVE. CENTRAL Y C/ 8va.</v>
          </cell>
        </row>
        <row r="1975">
          <cell r="A1975">
            <v>705</v>
          </cell>
          <cell r="B1975" t="str">
            <v>SUC. VIA PORRAS Y C/ 73</v>
          </cell>
        </row>
        <row r="1976">
          <cell r="A1976">
            <v>737</v>
          </cell>
          <cell r="B1976" t="str">
            <v>SUC. TRANSISTMICA, FRENTE A</v>
          </cell>
        </row>
        <row r="1977">
          <cell r="A1977">
            <v>9340</v>
          </cell>
          <cell r="B1977" t="str">
            <v>SUC. PLAZA BANCO GENERAL</v>
          </cell>
        </row>
        <row r="1978">
          <cell r="A1978">
            <v>731</v>
          </cell>
          <cell r="B1978" t="str">
            <v>SUC.  PLAZA 2000 CALLE 50</v>
          </cell>
        </row>
        <row r="1979">
          <cell r="A1979">
            <v>9321</v>
          </cell>
          <cell r="B1979" t="str">
            <v>SUC. BRISAS DEL GOLF  #2</v>
          </cell>
        </row>
        <row r="1980">
          <cell r="A1980">
            <v>714</v>
          </cell>
          <cell r="B1980" t="str">
            <v>SUC. C/ AQUILINO Y AVE. 5ta</v>
          </cell>
        </row>
        <row r="1981">
          <cell r="A1981">
            <v>735</v>
          </cell>
          <cell r="B1981" t="str">
            <v>SUC. C/ B NORTE Y AVE. A. D</v>
          </cell>
        </row>
        <row r="1982">
          <cell r="A1982">
            <v>709</v>
          </cell>
          <cell r="B1982" t="str">
            <v>SUC. VIA  ARGENTINA Y CALLE</v>
          </cell>
        </row>
        <row r="1983">
          <cell r="A1983">
            <v>710</v>
          </cell>
          <cell r="B1983" t="str">
            <v>SUC. AVE. 7ma. NORTE  BETHA</v>
          </cell>
        </row>
        <row r="1984">
          <cell r="A1984">
            <v>9350</v>
          </cell>
          <cell r="B1984" t="str">
            <v>SUC. PAITILLA</v>
          </cell>
        </row>
        <row r="1985">
          <cell r="A1985">
            <v>9443</v>
          </cell>
          <cell r="B1985" t="str">
            <v>SUC. VISTA ALEGRE ARRAIJAN</v>
          </cell>
        </row>
        <row r="1986">
          <cell r="A1986">
            <v>713</v>
          </cell>
          <cell r="B1986" t="str">
            <v>SUC. VILLA LUCRE VIA TOCUME</v>
          </cell>
        </row>
        <row r="1987">
          <cell r="A1987">
            <v>701</v>
          </cell>
          <cell r="B1987" t="str">
            <v>SUC. AVE. SAMUEL LEWIS Y C/</v>
          </cell>
        </row>
        <row r="1988">
          <cell r="A1988">
            <v>9435</v>
          </cell>
          <cell r="B1988" t="str">
            <v>SUC.  AGUADULCE</v>
          </cell>
        </row>
        <row r="1989">
          <cell r="A1989">
            <v>715</v>
          </cell>
          <cell r="B1989" t="str">
            <v>SUC. C/ AQUILINO Y AVE. 5ta</v>
          </cell>
        </row>
        <row r="1990">
          <cell r="A1990">
            <v>704</v>
          </cell>
          <cell r="B1990" t="str">
            <v>SUC. VIA ITALIA Y C/JUAN XX</v>
          </cell>
        </row>
        <row r="1991">
          <cell r="A1991">
            <v>9383</v>
          </cell>
          <cell r="B1991" t="str">
            <v>SUC PLAZA CAROLINA</v>
          </cell>
        </row>
        <row r="1992">
          <cell r="A1992">
            <v>9319</v>
          </cell>
          <cell r="B1992" t="str">
            <v>SUC. BUGABA</v>
          </cell>
        </row>
        <row r="1993">
          <cell r="A1993">
            <v>9493</v>
          </cell>
          <cell r="B1993" t="str">
            <v>SUC. LOS PUEBLOS 3</v>
          </cell>
        </row>
        <row r="1994">
          <cell r="A1994">
            <v>718</v>
          </cell>
          <cell r="B1994" t="str">
            <v>SUC. AVE. CUBA Y C/ 34</v>
          </cell>
        </row>
        <row r="1995">
          <cell r="A1995">
            <v>703</v>
          </cell>
          <cell r="B1995" t="str">
            <v>SUC. C.C.  EL DORADO</v>
          </cell>
        </row>
        <row r="1996">
          <cell r="A1996">
            <v>9315</v>
          </cell>
          <cell r="B1996" t="str">
            <v>SUC. PUNTA PACIFICA</v>
          </cell>
        </row>
        <row r="1997">
          <cell r="A1997">
            <v>729</v>
          </cell>
          <cell r="B1997" t="str">
            <v>SUCURSAL ALBROOK MALL</v>
          </cell>
        </row>
        <row r="1998">
          <cell r="A1998">
            <v>761</v>
          </cell>
          <cell r="B1998" t="str">
            <v>SUC.  PLAZA TOCUMEN</v>
          </cell>
        </row>
        <row r="1999">
          <cell r="A1999">
            <v>730</v>
          </cell>
          <cell r="B1999" t="str">
            <v>SUCURSAL ALBROOK MALL #2</v>
          </cell>
        </row>
        <row r="2000">
          <cell r="A2000">
            <v>721</v>
          </cell>
          <cell r="B2000" t="str">
            <v>SUC. C.C. LOS PUEBLOS</v>
          </cell>
        </row>
        <row r="2001">
          <cell r="A2001">
            <v>9492</v>
          </cell>
          <cell r="B2001" t="str">
            <v>SUC. LOS PUEBLOS 2</v>
          </cell>
        </row>
        <row r="2002">
          <cell r="A2002">
            <v>712</v>
          </cell>
          <cell r="B2002" t="str">
            <v>SUC. AVE. 7ma. CENTRAL</v>
          </cell>
        </row>
        <row r="2003">
          <cell r="A2003">
            <v>9331</v>
          </cell>
          <cell r="B2003" t="str">
            <v>SUC. BOQUETE</v>
          </cell>
        </row>
        <row r="2004">
          <cell r="A2004">
            <v>722</v>
          </cell>
          <cell r="B2004" t="str">
            <v>SUC. PASEO ENRIQUE GEEZIE C</v>
          </cell>
        </row>
        <row r="2005">
          <cell r="A2005">
            <v>9390</v>
          </cell>
          <cell r="B2005" t="str">
            <v>SUC. PLAZA CORDOBA</v>
          </cell>
        </row>
        <row r="2006">
          <cell r="A2006">
            <v>795</v>
          </cell>
          <cell r="B2006" t="str">
            <v>SUC. RIO ABAJO</v>
          </cell>
        </row>
        <row r="2007">
          <cell r="A2007">
            <v>9376</v>
          </cell>
          <cell r="B2007" t="str">
            <v>SUC. CHORRERA LOBBY</v>
          </cell>
        </row>
        <row r="2008">
          <cell r="A2008">
            <v>9385</v>
          </cell>
          <cell r="B2008" t="str">
            <v>SUC. TERMINAL ALBROOK  C PR</v>
          </cell>
        </row>
        <row r="2009">
          <cell r="A2009">
            <v>9479</v>
          </cell>
          <cell r="B2009" t="str">
            <v>SUC. AV. CUBA  2</v>
          </cell>
        </row>
        <row r="2010">
          <cell r="A2010">
            <v>719</v>
          </cell>
          <cell r="B2010" t="str">
            <v>SUC. C.C. EL DORADO # 1 (Cu</v>
          </cell>
        </row>
        <row r="2011">
          <cell r="A2011">
            <v>739</v>
          </cell>
          <cell r="B2011" t="str">
            <v>SUC. C/ B NORTE Y AVE. A. D</v>
          </cell>
        </row>
        <row r="2012">
          <cell r="A2012">
            <v>744</v>
          </cell>
          <cell r="B2012" t="str">
            <v>SUC. C/ BOLIVAR Y PABLO LAS</v>
          </cell>
        </row>
        <row r="2013">
          <cell r="A2013">
            <v>9446</v>
          </cell>
          <cell r="B2013" t="str">
            <v>SUC. LOS ANDES</v>
          </cell>
        </row>
        <row r="2014">
          <cell r="A2014">
            <v>711</v>
          </cell>
          <cell r="B2014" t="str">
            <v>SUC. CHANIS - AVE. CINCUENT</v>
          </cell>
        </row>
        <row r="2015">
          <cell r="A2015">
            <v>717</v>
          </cell>
          <cell r="B2015" t="str">
            <v>SUC. C.C. LOS ANDES</v>
          </cell>
        </row>
        <row r="2016">
          <cell r="A2016">
            <v>771</v>
          </cell>
          <cell r="B2016" t="str">
            <v>SUC. PENONOME</v>
          </cell>
        </row>
        <row r="2017">
          <cell r="A2017">
            <v>9428</v>
          </cell>
          <cell r="B2017" t="str">
            <v>SUC. DORADO BULEVARD</v>
          </cell>
        </row>
        <row r="2018">
          <cell r="A2018">
            <v>796</v>
          </cell>
          <cell r="B2018" t="str">
            <v>SUC. ZONA LIBRE</v>
          </cell>
        </row>
        <row r="2019">
          <cell r="A2019">
            <v>745</v>
          </cell>
          <cell r="B2019" t="str">
            <v>SUC. C.C. LA DOÑA, TOCUMEN</v>
          </cell>
        </row>
        <row r="2020">
          <cell r="A2020">
            <v>9420</v>
          </cell>
          <cell r="B2020" t="str">
            <v>SUC SABANITAS</v>
          </cell>
        </row>
        <row r="2021">
          <cell r="A2021">
            <v>9322</v>
          </cell>
          <cell r="B2021" t="str">
            <v>SUC BRISAS DEL GOLF AUTO</v>
          </cell>
        </row>
        <row r="2022">
          <cell r="A2022">
            <v>9334</v>
          </cell>
          <cell r="B2022" t="str">
            <v>SUC. TOCUMEN #2</v>
          </cell>
        </row>
        <row r="2023">
          <cell r="A2023">
            <v>733</v>
          </cell>
          <cell r="B2023" t="str">
            <v>SUC. AVE. ERNESTO T. LEFEVR</v>
          </cell>
        </row>
        <row r="2024">
          <cell r="A2024">
            <v>762</v>
          </cell>
          <cell r="B2024" t="str">
            <v>Plaza Terronal</v>
          </cell>
        </row>
        <row r="2025">
          <cell r="A2025">
            <v>9364</v>
          </cell>
          <cell r="B2025" t="str">
            <v>Sucursal Altos de Panama - Auto</v>
          </cell>
        </row>
        <row r="2026">
          <cell r="A2026">
            <v>708</v>
          </cell>
          <cell r="B2026" t="str">
            <v>Sucursal La Chorrera</v>
          </cell>
        </row>
        <row r="2027">
          <cell r="A2027">
            <v>9344</v>
          </cell>
          <cell r="B2027" t="str">
            <v>Sucursal San Francisco</v>
          </cell>
        </row>
        <row r="2028">
          <cell r="A2028">
            <v>9341</v>
          </cell>
          <cell r="B2028" t="str">
            <v>Sucursal MARBELLA</v>
          </cell>
        </row>
        <row r="2029">
          <cell r="A2029">
            <v>9350</v>
          </cell>
          <cell r="B2029" t="str">
            <v>Sucursal San Sebastián - LOBBY</v>
          </cell>
        </row>
        <row r="2030">
          <cell r="A2030">
            <v>9347</v>
          </cell>
          <cell r="B2030" t="str">
            <v>Sucursal Centenario - Costa del Este - Lobby</v>
          </cell>
        </row>
        <row r="2031">
          <cell r="A2031">
            <v>9414</v>
          </cell>
          <cell r="B2031" t="str">
            <v>Sucursal 24 de Diciembre (C.C. La Doña) # 2</v>
          </cell>
        </row>
        <row r="2032">
          <cell r="A2032">
            <v>9379</v>
          </cell>
          <cell r="B2032" t="str">
            <v>Sucursal Via Simón Bolívar - Auto Pared</v>
          </cell>
        </row>
        <row r="2033">
          <cell r="A2033">
            <v>9381</v>
          </cell>
          <cell r="B2033" t="str">
            <v>Sucursal Torre Plaza BG # 2</v>
          </cell>
        </row>
        <row r="2034">
          <cell r="A2034">
            <v>9361</v>
          </cell>
          <cell r="B2034" t="str">
            <v>Sucursal Puente Centenario - Auto</v>
          </cell>
        </row>
        <row r="2035">
          <cell r="A2035">
            <v>796</v>
          </cell>
          <cell r="B2035" t="str">
            <v>Sucursal Zona Libre</v>
          </cell>
        </row>
        <row r="2036">
          <cell r="A2036">
            <v>767</v>
          </cell>
          <cell r="B2036" t="str">
            <v>Sucursal Costa del Este - Lobby</v>
          </cell>
        </row>
        <row r="2037">
          <cell r="A2037">
            <v>9429</v>
          </cell>
          <cell r="B2037" t="str">
            <v>Sucursal Boulevard El Dorado - Lobby</v>
          </cell>
        </row>
        <row r="2038">
          <cell r="A2038">
            <v>9382</v>
          </cell>
          <cell r="B2038" t="str">
            <v>Sucursal Business Park</v>
          </cell>
        </row>
        <row r="2039">
          <cell r="A2039">
            <v>9380</v>
          </cell>
          <cell r="B2039" t="str">
            <v>Sucursal Via Simón Bolívar</v>
          </cell>
        </row>
        <row r="2040">
          <cell r="A2040">
            <v>9348</v>
          </cell>
          <cell r="B2040" t="str">
            <v>Sucursal Puente Centenario - Lobby</v>
          </cell>
        </row>
        <row r="2041">
          <cell r="A2041">
            <v>761</v>
          </cell>
          <cell r="B2041" t="str">
            <v>Sucursal Plaza Tocumen</v>
          </cell>
        </row>
        <row r="2042">
          <cell r="A2042">
            <v>9482</v>
          </cell>
          <cell r="B2042" t="str">
            <v>Sucursal MetroMall</v>
          </cell>
        </row>
        <row r="2043">
          <cell r="A2043">
            <v>9334</v>
          </cell>
          <cell r="B2043" t="str">
            <v>Sucursal Plaza Tocumen # 2</v>
          </cell>
        </row>
        <row r="2044">
          <cell r="A2044">
            <v>9321</v>
          </cell>
          <cell r="B2044" t="str">
            <v>Sucursal Brisas del Golf - Pared</v>
          </cell>
        </row>
        <row r="2045">
          <cell r="A2045">
            <v>714</v>
          </cell>
          <cell r="B2045" t="str">
            <v>Casa Matriz Marbella # 2</v>
          </cell>
        </row>
        <row r="2046">
          <cell r="A2046">
            <v>760</v>
          </cell>
          <cell r="B2046" t="str">
            <v xml:space="preserve">Sucursal Santiago </v>
          </cell>
        </row>
        <row r="2047">
          <cell r="A2047">
            <v>9493</v>
          </cell>
          <cell r="B2047" t="str">
            <v>Sucursal Los Pueblos # 3</v>
          </cell>
        </row>
        <row r="2048">
          <cell r="A2048">
            <v>734</v>
          </cell>
          <cell r="B2048" t="str">
            <v>Sucursal Parque Lefevre # 2</v>
          </cell>
        </row>
        <row r="2049">
          <cell r="A2049">
            <v>710</v>
          </cell>
          <cell r="B2049" t="str">
            <v>Sucursal Los Angeles</v>
          </cell>
        </row>
        <row r="2050">
          <cell r="A2050">
            <v>9435</v>
          </cell>
          <cell r="B2050" t="str">
            <v>Sucursal Aguadulce</v>
          </cell>
        </row>
        <row r="2051">
          <cell r="A2051">
            <v>704</v>
          </cell>
          <cell r="B2051" t="str">
            <v>Sucursal Paitilla</v>
          </cell>
        </row>
        <row r="2052">
          <cell r="A2052">
            <v>711</v>
          </cell>
          <cell r="B2052" t="str">
            <v xml:space="preserve">Sucursal Chanis </v>
          </cell>
        </row>
        <row r="2053">
          <cell r="A2053">
            <v>9315</v>
          </cell>
          <cell r="B2053" t="str">
            <v>Sucursal Hospital Punta Pacífica</v>
          </cell>
        </row>
        <row r="2054">
          <cell r="A2054">
            <v>9394</v>
          </cell>
          <cell r="B2054" t="str">
            <v>Sucursal Justo Arosemena</v>
          </cell>
        </row>
        <row r="2055">
          <cell r="A2055">
            <v>735</v>
          </cell>
          <cell r="B2055" t="str">
            <v>Sucursal David -  Auto</v>
          </cell>
        </row>
        <row r="2056">
          <cell r="A2056">
            <v>739</v>
          </cell>
          <cell r="B2056" t="str">
            <v>Sucursal David</v>
          </cell>
        </row>
        <row r="2057">
          <cell r="A2057">
            <v>9420</v>
          </cell>
          <cell r="B2057" t="str">
            <v>Sucursal Sabanitas</v>
          </cell>
        </row>
        <row r="2058">
          <cell r="A2058">
            <v>702</v>
          </cell>
          <cell r="B2058" t="str">
            <v>Sucursal Hato Pintado</v>
          </cell>
        </row>
        <row r="2059">
          <cell r="A2059">
            <v>744</v>
          </cell>
          <cell r="B2059" t="str">
            <v xml:space="preserve">Sucursal Las Tablas </v>
          </cell>
        </row>
        <row r="2060">
          <cell r="A2060">
            <v>9349</v>
          </cell>
          <cell r="B2060" t="str">
            <v>Sucursal Centenario - Costa del Este - Auto</v>
          </cell>
        </row>
        <row r="2061">
          <cell r="A2061">
            <v>706</v>
          </cell>
          <cell r="B2061" t="str">
            <v>Sucursal El Ingenio</v>
          </cell>
        </row>
        <row r="2062">
          <cell r="A2062">
            <v>9390</v>
          </cell>
          <cell r="B2062" t="str">
            <v>Sucursal Plaza Cordoba</v>
          </cell>
        </row>
        <row r="2063">
          <cell r="A2063">
            <v>9443</v>
          </cell>
          <cell r="B2063" t="str">
            <v>Sucursal Vista Alegre</v>
          </cell>
        </row>
        <row r="2064">
          <cell r="A2064">
            <v>9340</v>
          </cell>
          <cell r="B2064" t="str">
            <v>Sucursal Torre Plaza BG</v>
          </cell>
        </row>
        <row r="2065">
          <cell r="A2065">
            <v>713</v>
          </cell>
          <cell r="B2065" t="str">
            <v>Sucursal Villa Lucre</v>
          </cell>
        </row>
        <row r="2066">
          <cell r="A2066">
            <v>731</v>
          </cell>
          <cell r="B2066" t="str">
            <v>Sucursal Calle 50</v>
          </cell>
        </row>
        <row r="2067">
          <cell r="A2067">
            <v>709</v>
          </cell>
          <cell r="B2067" t="str">
            <v xml:space="preserve">Sucursal Vía Argentina </v>
          </cell>
        </row>
        <row r="2068">
          <cell r="A2068">
            <v>718</v>
          </cell>
          <cell r="B2068" t="str">
            <v>Sucursal Ave. Cuba # 1</v>
          </cell>
        </row>
        <row r="2069">
          <cell r="A2069">
            <v>9479</v>
          </cell>
          <cell r="B2069" t="str">
            <v>Sucursal Ave. Cuba # 2</v>
          </cell>
        </row>
        <row r="2070">
          <cell r="A2070">
            <v>9319</v>
          </cell>
          <cell r="B2070" t="str">
            <v>Sucursal Concepcion</v>
          </cell>
        </row>
        <row r="2071">
          <cell r="A2071">
            <v>701</v>
          </cell>
          <cell r="B2071" t="str">
            <v>Sucursal Obarrio</v>
          </cell>
        </row>
        <row r="2072">
          <cell r="A2072">
            <v>703</v>
          </cell>
          <cell r="B2072" t="str">
            <v>Sucursal El Dorado</v>
          </cell>
        </row>
        <row r="2073">
          <cell r="A2073">
            <v>721</v>
          </cell>
          <cell r="B2073" t="str">
            <v xml:space="preserve">Sucursal Los Pueblos </v>
          </cell>
        </row>
        <row r="2074">
          <cell r="A2074">
            <v>9446</v>
          </cell>
          <cell r="B2074" t="str">
            <v>Sucursal Los Andes # 2</v>
          </cell>
        </row>
        <row r="2075">
          <cell r="A2075">
            <v>766</v>
          </cell>
          <cell r="B2075" t="str">
            <v xml:space="preserve">Sucursal Costa del Este - Auto   </v>
          </cell>
        </row>
        <row r="2076">
          <cell r="A2076">
            <v>9385</v>
          </cell>
          <cell r="B2076" t="str">
            <v>Sucursal Terminal Transporte Albrook - Área Sur</v>
          </cell>
        </row>
        <row r="2077">
          <cell r="A2077">
            <v>737</v>
          </cell>
          <cell r="B2077" t="str">
            <v>Sucursal Transístmica</v>
          </cell>
        </row>
        <row r="2078">
          <cell r="A2078">
            <v>719</v>
          </cell>
          <cell r="B2078" t="str">
            <v>Sucursal  Dorado #3</v>
          </cell>
        </row>
        <row r="2079">
          <cell r="A2079">
            <v>795</v>
          </cell>
          <cell r="B2079" t="str">
            <v>Sucursal Rio Abajo</v>
          </cell>
        </row>
        <row r="2080">
          <cell r="A2080">
            <v>9331</v>
          </cell>
          <cell r="B2080" t="str">
            <v>Sucursal Boquete</v>
          </cell>
        </row>
        <row r="2081">
          <cell r="A2081">
            <v>730</v>
          </cell>
          <cell r="B2081" t="str">
            <v>Sucursal Albrook # 2</v>
          </cell>
        </row>
        <row r="2082">
          <cell r="A2082">
            <v>717</v>
          </cell>
          <cell r="B2082" t="str">
            <v>Sucursal Los Andes</v>
          </cell>
        </row>
        <row r="2083">
          <cell r="A2083">
            <v>9383</v>
          </cell>
          <cell r="B2083" t="str">
            <v>Sucursal Plaza Carolina</v>
          </cell>
        </row>
        <row r="2084">
          <cell r="A2084">
            <v>720</v>
          </cell>
          <cell r="B2084" t="str">
            <v>Sucursal Colón</v>
          </cell>
        </row>
        <row r="2085">
          <cell r="A2085">
            <v>9322</v>
          </cell>
          <cell r="B2085" t="str">
            <v>Sucursal Brisas del Golf - Auto</v>
          </cell>
        </row>
        <row r="2086">
          <cell r="A2086">
            <v>740</v>
          </cell>
          <cell r="B2086" t="str">
            <v>Sucursal Albrook</v>
          </cell>
        </row>
        <row r="2087">
          <cell r="A2087">
            <v>790</v>
          </cell>
          <cell r="B2087" t="str">
            <v>Sucursal Multiplaza</v>
          </cell>
        </row>
        <row r="2088">
          <cell r="A2088">
            <v>9426</v>
          </cell>
          <cell r="B2088" t="str">
            <v>Sucursal Coronado</v>
          </cell>
        </row>
        <row r="2089">
          <cell r="A2089">
            <v>729</v>
          </cell>
          <cell r="B2089" t="str">
            <v>Sucursal Albrook # 1</v>
          </cell>
        </row>
        <row r="2090">
          <cell r="A2090">
            <v>745</v>
          </cell>
          <cell r="B2090" t="str">
            <v>Sucursal 24 de Diciembre (C.C. La Doña)</v>
          </cell>
        </row>
        <row r="2091">
          <cell r="A2091">
            <v>9428</v>
          </cell>
          <cell r="B2091" t="str">
            <v>Sucursal Boulevard El Dorado - Auto</v>
          </cell>
        </row>
        <row r="2092">
          <cell r="A2092">
            <v>9492</v>
          </cell>
          <cell r="B2092" t="str">
            <v>Sucursal Los Pueblos # 2</v>
          </cell>
        </row>
        <row r="2093">
          <cell r="A2093">
            <v>712</v>
          </cell>
          <cell r="B2093" t="str">
            <v>Sucursal Ave Central</v>
          </cell>
        </row>
        <row r="2094">
          <cell r="A2094">
            <v>747</v>
          </cell>
          <cell r="B2094" t="str">
            <v xml:space="preserve">Sucursal Via España </v>
          </cell>
        </row>
        <row r="2095">
          <cell r="A2095">
            <v>9376</v>
          </cell>
          <cell r="B2095" t="str">
            <v>Sucursal Chorrera Parque 10 de Nov. - Lobby</v>
          </cell>
        </row>
        <row r="2096">
          <cell r="A2096">
            <v>722</v>
          </cell>
          <cell r="B2096" t="str">
            <v>Sucursal Chitré</v>
          </cell>
        </row>
        <row r="2097">
          <cell r="A2097">
            <v>9365</v>
          </cell>
          <cell r="B2097" t="str">
            <v xml:space="preserve">Sucursal Altos de Panama </v>
          </cell>
        </row>
        <row r="2098">
          <cell r="A2098">
            <v>705</v>
          </cell>
          <cell r="B2098" t="str">
            <v>Sucursal Vía Porras</v>
          </cell>
        </row>
        <row r="2099">
          <cell r="A2099">
            <v>733</v>
          </cell>
          <cell r="B2099" t="str">
            <v>Sucursal Parque Lefevre # 1</v>
          </cell>
        </row>
        <row r="2100">
          <cell r="A2100">
            <v>771</v>
          </cell>
          <cell r="B2100" t="str">
            <v>Sucursal Penonomé</v>
          </cell>
        </row>
        <row r="2101">
          <cell r="A2101">
            <v>715</v>
          </cell>
          <cell r="B2101" t="str">
            <v>Casa Matriz Marbella # 1</v>
          </cell>
        </row>
        <row r="2102">
          <cell r="A2102">
            <v>9388</v>
          </cell>
          <cell r="B2102" t="str">
            <v>Sucursal Terronal # 2</v>
          </cell>
        </row>
        <row r="2103">
          <cell r="A2103">
            <v>714</v>
          </cell>
          <cell r="B2103" t="str">
            <v>Casa Matriz Marbella # 2</v>
          </cell>
        </row>
        <row r="2104">
          <cell r="A2104">
            <v>9380</v>
          </cell>
          <cell r="B2104" t="str">
            <v>Sucursal Via Simón Bolívar</v>
          </cell>
        </row>
        <row r="2105">
          <cell r="A2105">
            <v>9341</v>
          </cell>
          <cell r="B2105" t="str">
            <v>Sucursal MARBELLA</v>
          </cell>
        </row>
        <row r="2106">
          <cell r="A2106">
            <v>9334</v>
          </cell>
          <cell r="B2106" t="str">
            <v>Sucursal Plaza Tocumen # 2</v>
          </cell>
        </row>
        <row r="2107">
          <cell r="A2107">
            <v>9361</v>
          </cell>
          <cell r="B2107" t="str">
            <v>Sucursal Puente Centenario - Auto</v>
          </cell>
        </row>
        <row r="2108">
          <cell r="A2108">
            <v>9383</v>
          </cell>
          <cell r="B2108" t="str">
            <v>Sucursal Plaza Carolina</v>
          </cell>
        </row>
        <row r="2109">
          <cell r="A2109">
            <v>715</v>
          </cell>
          <cell r="B2109" t="str">
            <v>Casa Matriz Marbella # 1</v>
          </cell>
        </row>
        <row r="2110">
          <cell r="A2110">
            <v>9482</v>
          </cell>
          <cell r="B2110" t="str">
            <v>Sucursal MetroMall</v>
          </cell>
        </row>
        <row r="2111">
          <cell r="A2111">
            <v>9382</v>
          </cell>
          <cell r="B2111" t="str">
            <v>Sucursal Business Park</v>
          </cell>
        </row>
        <row r="2112">
          <cell r="A2112">
            <v>719</v>
          </cell>
          <cell r="B2112" t="str">
            <v>Sucursal  Dorado #3</v>
          </cell>
        </row>
        <row r="2113">
          <cell r="A2113">
            <v>712</v>
          </cell>
          <cell r="B2113" t="str">
            <v>Sucursal Ave Central</v>
          </cell>
        </row>
        <row r="2114">
          <cell r="A2114">
            <v>9350</v>
          </cell>
          <cell r="B2114" t="str">
            <v>Sucursal San Sebastián - LOBBY</v>
          </cell>
        </row>
        <row r="2115">
          <cell r="A2115">
            <v>796</v>
          </cell>
          <cell r="B2115" t="str">
            <v>Sucursal Zona Libre</v>
          </cell>
        </row>
        <row r="2116">
          <cell r="A2116">
            <v>704</v>
          </cell>
          <cell r="B2116" t="str">
            <v>Sucursal Paitilla</v>
          </cell>
        </row>
        <row r="2117">
          <cell r="A2117">
            <v>9331</v>
          </cell>
          <cell r="B2117" t="str">
            <v>Sucursal Boquete</v>
          </cell>
        </row>
        <row r="2118">
          <cell r="A2118">
            <v>9443</v>
          </cell>
          <cell r="B2118" t="str">
            <v>Sucursal Vista Alegre</v>
          </cell>
        </row>
        <row r="2119">
          <cell r="A2119">
            <v>9390</v>
          </cell>
          <cell r="B2119" t="str">
            <v>Sucursal Plaza Cordoba</v>
          </cell>
        </row>
        <row r="2120">
          <cell r="A2120">
            <v>762</v>
          </cell>
          <cell r="B2120" t="str">
            <v>Plaza Terronal</v>
          </cell>
        </row>
        <row r="2121">
          <cell r="A2121">
            <v>737</v>
          </cell>
          <cell r="B2121" t="str">
            <v>Sucursal Transístmica</v>
          </cell>
        </row>
        <row r="2122">
          <cell r="A2122">
            <v>9379</v>
          </cell>
          <cell r="B2122" t="str">
            <v>Sucursal Via Simón Bolívar - Auto Pared</v>
          </cell>
        </row>
        <row r="2123">
          <cell r="A2123">
            <v>709</v>
          </cell>
          <cell r="B2123" t="str">
            <v xml:space="preserve">Sucursal Vía Argentina </v>
          </cell>
        </row>
        <row r="2124">
          <cell r="A2124">
            <v>734</v>
          </cell>
          <cell r="B2124" t="str">
            <v>Sucursal Parque Lefevre # 2</v>
          </cell>
        </row>
        <row r="2125">
          <cell r="A2125">
            <v>720</v>
          </cell>
          <cell r="B2125" t="str">
            <v>Sucursal Colón</v>
          </cell>
        </row>
        <row r="2126">
          <cell r="A2126">
            <v>731</v>
          </cell>
          <cell r="B2126" t="str">
            <v>Sucursal Calle 50</v>
          </cell>
        </row>
        <row r="2127">
          <cell r="A2127">
            <v>722</v>
          </cell>
          <cell r="B2127" t="str">
            <v>Sucursal Chitré</v>
          </cell>
        </row>
        <row r="2128">
          <cell r="A2128">
            <v>9429</v>
          </cell>
          <cell r="B2128" t="str">
            <v>Sucursal Boulevard El Dorado - Lobby</v>
          </cell>
        </row>
        <row r="2129">
          <cell r="A2129">
            <v>9365</v>
          </cell>
          <cell r="B2129" t="str">
            <v xml:space="preserve">Sucursal Altos de Panama </v>
          </cell>
        </row>
        <row r="2130">
          <cell r="A2130">
            <v>710</v>
          </cell>
          <cell r="B2130" t="str">
            <v>Sucursal Los Angeles</v>
          </cell>
        </row>
        <row r="2131">
          <cell r="A2131">
            <v>9493</v>
          </cell>
          <cell r="B2131" t="str">
            <v>Sucursal Los Pueblos # 3</v>
          </cell>
        </row>
        <row r="2132">
          <cell r="A2132">
            <v>9321</v>
          </cell>
          <cell r="B2132" t="str">
            <v>Sucursal Brisas del Golf - Pared</v>
          </cell>
        </row>
        <row r="2133">
          <cell r="A2133">
            <v>733</v>
          </cell>
          <cell r="B2133" t="str">
            <v>Sucursal Parque Lefevre # 1</v>
          </cell>
        </row>
        <row r="2134">
          <cell r="A2134">
            <v>744</v>
          </cell>
          <cell r="B2134" t="str">
            <v xml:space="preserve">Sucursal Las Tablas </v>
          </cell>
        </row>
        <row r="2135">
          <cell r="A2135">
            <v>761</v>
          </cell>
          <cell r="B2135" t="str">
            <v>Sucursal Plaza Tocumen</v>
          </cell>
        </row>
        <row r="2136">
          <cell r="A2136">
            <v>760</v>
          </cell>
          <cell r="B2136" t="str">
            <v xml:space="preserve">Sucursal Santiago </v>
          </cell>
        </row>
        <row r="2137">
          <cell r="A2137">
            <v>735</v>
          </cell>
          <cell r="B2137" t="str">
            <v>Sucursal David -  Auto</v>
          </cell>
        </row>
        <row r="2138">
          <cell r="A2138">
            <v>9381</v>
          </cell>
          <cell r="B2138" t="str">
            <v>Sucursal Torre Plaza BG # 2</v>
          </cell>
        </row>
        <row r="2139">
          <cell r="A2139">
            <v>701</v>
          </cell>
          <cell r="B2139" t="str">
            <v>Sucursal Obarrio</v>
          </cell>
        </row>
        <row r="2140">
          <cell r="A2140">
            <v>9435</v>
          </cell>
          <cell r="B2140" t="str">
            <v>Sucursal Aguadulce</v>
          </cell>
        </row>
        <row r="2141">
          <cell r="A2141">
            <v>9340</v>
          </cell>
          <cell r="B2141" t="str">
            <v>Sucursal Torre Plaza BG</v>
          </cell>
        </row>
        <row r="2142">
          <cell r="A2142">
            <v>9446</v>
          </cell>
          <cell r="B2142" t="str">
            <v>Sucursal Los Andes # 2</v>
          </cell>
        </row>
        <row r="2143">
          <cell r="A2143">
            <v>9315</v>
          </cell>
          <cell r="B2143" t="str">
            <v>Sucursal Hospital Punta Pacífica</v>
          </cell>
        </row>
        <row r="2144">
          <cell r="A2144">
            <v>767</v>
          </cell>
          <cell r="B2144" t="str">
            <v>Sucursal Costa del Este - Lobby</v>
          </cell>
        </row>
        <row r="2145">
          <cell r="A2145">
            <v>9364</v>
          </cell>
          <cell r="B2145" t="str">
            <v>Sucursal Altos de Panama - Auto</v>
          </cell>
        </row>
        <row r="2146">
          <cell r="A2146">
            <v>718</v>
          </cell>
          <cell r="B2146" t="str">
            <v>Sucursal Ave. Cuba # 1</v>
          </cell>
        </row>
        <row r="2147">
          <cell r="A2147">
            <v>702</v>
          </cell>
          <cell r="B2147" t="str">
            <v>Sucursal Hato Pintado</v>
          </cell>
        </row>
        <row r="2148">
          <cell r="A2148">
            <v>766</v>
          </cell>
          <cell r="B2148" t="str">
            <v xml:space="preserve">Sucursal Costa del Este - Auto   </v>
          </cell>
        </row>
        <row r="2149">
          <cell r="A2149">
            <v>703</v>
          </cell>
          <cell r="B2149" t="str">
            <v>Sucursal El Dorado</v>
          </cell>
        </row>
        <row r="2150">
          <cell r="A2150">
            <v>9322</v>
          </cell>
          <cell r="B2150" t="str">
            <v>Sucursal Brisas del Golf - Auto</v>
          </cell>
        </row>
        <row r="2151">
          <cell r="A2151">
            <v>706</v>
          </cell>
          <cell r="B2151" t="str">
            <v>Sucursal El Ingenio</v>
          </cell>
        </row>
        <row r="2152">
          <cell r="A2152">
            <v>721</v>
          </cell>
          <cell r="B2152" t="str">
            <v xml:space="preserve">Sucursal Los Pueblos </v>
          </cell>
        </row>
        <row r="2153">
          <cell r="A2153">
            <v>9319</v>
          </cell>
          <cell r="B2153" t="str">
            <v>Sucursal Concepcion</v>
          </cell>
        </row>
        <row r="2154">
          <cell r="A2154">
            <v>9349</v>
          </cell>
          <cell r="B2154" t="str">
            <v>Sucursal Centenario - Costa del Este - Auto</v>
          </cell>
        </row>
        <row r="2155">
          <cell r="A2155">
            <v>9348</v>
          </cell>
          <cell r="B2155" t="str">
            <v>Sucursal Puente Centenario - Lobby</v>
          </cell>
        </row>
        <row r="2156">
          <cell r="A2156">
            <v>9414</v>
          </cell>
          <cell r="B2156" t="str">
            <v>Sucursal 24 de Diciembre (C.C. La Doña) # 2</v>
          </cell>
        </row>
        <row r="2157">
          <cell r="A2157">
            <v>9347</v>
          </cell>
          <cell r="B2157" t="str">
            <v>Sucursal Centenario - Costa del Este - Lobby</v>
          </cell>
        </row>
        <row r="2158">
          <cell r="A2158">
            <v>9388</v>
          </cell>
          <cell r="B2158" t="str">
            <v>Sucursal Terronal # 2</v>
          </cell>
        </row>
        <row r="2159">
          <cell r="A2159">
            <v>9394</v>
          </cell>
          <cell r="B2159" t="str">
            <v>Sucursal Justo Arosemena</v>
          </cell>
        </row>
        <row r="2160">
          <cell r="A2160">
            <v>9479</v>
          </cell>
          <cell r="B2160" t="str">
            <v>Sucursal Ave. Cuba # 2</v>
          </cell>
        </row>
        <row r="2161">
          <cell r="A2161">
            <v>739</v>
          </cell>
          <cell r="B2161" t="str">
            <v>Sucursal David</v>
          </cell>
        </row>
        <row r="2162">
          <cell r="A2162">
            <v>771</v>
          </cell>
          <cell r="B2162" t="str">
            <v>Sucursal Penonomé</v>
          </cell>
        </row>
        <row r="2163">
          <cell r="A2163">
            <v>745</v>
          </cell>
          <cell r="B2163" t="str">
            <v>Sucursal 24 de Diciembre (C.C. La Doña)</v>
          </cell>
        </row>
        <row r="2164">
          <cell r="A2164">
            <v>717</v>
          </cell>
          <cell r="B2164" t="str">
            <v>Sucursal Los Andes</v>
          </cell>
        </row>
        <row r="2165">
          <cell r="A2165">
            <v>9385</v>
          </cell>
          <cell r="B2165" t="str">
            <v>Sucursal Terminal Transporte Albrook - Área Sur</v>
          </cell>
        </row>
        <row r="2166">
          <cell r="A2166">
            <v>713</v>
          </cell>
          <cell r="B2166" t="str">
            <v>Sucursal Villa Lucre</v>
          </cell>
        </row>
        <row r="2167">
          <cell r="A2167">
            <v>747</v>
          </cell>
          <cell r="B2167" t="str">
            <v xml:space="preserve">Sucursal Via España </v>
          </cell>
        </row>
        <row r="2168">
          <cell r="A2168">
            <v>711</v>
          </cell>
          <cell r="B2168" t="str">
            <v xml:space="preserve">Sucursal Chanis </v>
          </cell>
        </row>
        <row r="2169">
          <cell r="A2169">
            <v>9376</v>
          </cell>
          <cell r="B2169" t="str">
            <v>Sucursal Chorrera Parque 10 de Nov. - Lobby</v>
          </cell>
        </row>
        <row r="2170">
          <cell r="A2170">
            <v>708</v>
          </cell>
          <cell r="B2170" t="str">
            <v>Sucursal La Chorrera</v>
          </cell>
        </row>
        <row r="2171">
          <cell r="A2171">
            <v>9428</v>
          </cell>
          <cell r="B2171" t="str">
            <v>Sucursal Boulevard El Dorado - Auto</v>
          </cell>
        </row>
        <row r="2172">
          <cell r="A2172">
            <v>9420</v>
          </cell>
          <cell r="B2172" t="str">
            <v>Sucursal Sabanitas</v>
          </cell>
        </row>
        <row r="2173">
          <cell r="A2173">
            <v>790</v>
          </cell>
          <cell r="B2173" t="str">
            <v>Sucursal Multiplaza</v>
          </cell>
        </row>
        <row r="2174">
          <cell r="A2174">
            <v>9426</v>
          </cell>
          <cell r="B2174" t="str">
            <v>Sucursal Coronado</v>
          </cell>
        </row>
        <row r="2175">
          <cell r="A2175">
            <v>740</v>
          </cell>
          <cell r="B2175" t="str">
            <v>Sucursal Albrook</v>
          </cell>
        </row>
        <row r="2176">
          <cell r="A2176">
            <v>705</v>
          </cell>
          <cell r="B2176" t="str">
            <v>Sucursal Vía Porras</v>
          </cell>
        </row>
        <row r="2177">
          <cell r="A2177">
            <v>795</v>
          </cell>
          <cell r="B2177" t="str">
            <v>Sucursal Rio Abajo</v>
          </cell>
        </row>
        <row r="2178">
          <cell r="A2178">
            <v>9344</v>
          </cell>
          <cell r="B2178" t="str">
            <v>Sucursal San Francisco</v>
          </cell>
        </row>
        <row r="2179">
          <cell r="A2179">
            <v>9492</v>
          </cell>
          <cell r="B2179" t="str">
            <v>Sucursal Los Pueblos # 2</v>
          </cell>
        </row>
        <row r="2180">
          <cell r="A2180">
            <v>730</v>
          </cell>
          <cell r="B2180" t="str">
            <v>Sucursal Albrook # 2</v>
          </cell>
        </row>
        <row r="2181">
          <cell r="A2181">
            <v>729</v>
          </cell>
          <cell r="B2181" t="str">
            <v>Sucursal Albrook # 1</v>
          </cell>
        </row>
        <row r="2182">
          <cell r="A2182">
            <v>9349</v>
          </cell>
          <cell r="B2182" t="str">
            <v>Sucursal Centenario - Costa del Este - Auto</v>
          </cell>
        </row>
        <row r="2183">
          <cell r="A2183">
            <v>9379</v>
          </cell>
          <cell r="B2183" t="str">
            <v>Sucursal Via Simón Bolívar - Auto Pared</v>
          </cell>
        </row>
        <row r="2184">
          <cell r="A2184">
            <v>9380</v>
          </cell>
          <cell r="B2184" t="str">
            <v>Sucursal Via Simón Bolívar</v>
          </cell>
        </row>
        <row r="2185">
          <cell r="A2185">
            <v>9347</v>
          </cell>
          <cell r="B2185" t="str">
            <v>Sucursal Centenario - Costa del Este - Lobby</v>
          </cell>
        </row>
        <row r="2186">
          <cell r="A2186">
            <v>766</v>
          </cell>
          <cell r="B2186" t="str">
            <v xml:space="preserve">Sucursal Costa del Este - Auto   </v>
          </cell>
        </row>
        <row r="2187">
          <cell r="A2187">
            <v>9341</v>
          </cell>
          <cell r="B2187" t="str">
            <v>Sucursal MARBELLA</v>
          </cell>
        </row>
        <row r="2188">
          <cell r="A2188">
            <v>9382</v>
          </cell>
          <cell r="B2188" t="str">
            <v>Sucursal Business Park</v>
          </cell>
        </row>
        <row r="2189">
          <cell r="A2189">
            <v>9334</v>
          </cell>
          <cell r="B2189" t="str">
            <v>Sucursal Plaza Tocumen # 2</v>
          </cell>
        </row>
        <row r="2190">
          <cell r="A2190">
            <v>9364</v>
          </cell>
          <cell r="B2190" t="str">
            <v>Sucursal Altos de Panama - Auto</v>
          </cell>
        </row>
        <row r="2191">
          <cell r="A2191">
            <v>731</v>
          </cell>
          <cell r="B2191" t="str">
            <v>Sucursal Calle 50</v>
          </cell>
        </row>
        <row r="2192">
          <cell r="A2192">
            <v>744</v>
          </cell>
          <cell r="B2192" t="str">
            <v xml:space="preserve">Sucursal Las Tablas </v>
          </cell>
        </row>
        <row r="2193">
          <cell r="A2193">
            <v>9383</v>
          </cell>
          <cell r="B2193" t="str">
            <v>Sucursal Plaza Carolina</v>
          </cell>
        </row>
        <row r="2194">
          <cell r="A2194">
            <v>9331</v>
          </cell>
          <cell r="B2194" t="str">
            <v>Sucursal Boquete</v>
          </cell>
        </row>
        <row r="2195">
          <cell r="A2195">
            <v>704</v>
          </cell>
          <cell r="B2195" t="str">
            <v>Sucursal Paitilla</v>
          </cell>
        </row>
        <row r="2196">
          <cell r="A2196">
            <v>9361</v>
          </cell>
          <cell r="B2196" t="str">
            <v>Sucursal Puente Centenario - Auto</v>
          </cell>
        </row>
        <row r="2197">
          <cell r="A2197">
            <v>9344</v>
          </cell>
          <cell r="B2197" t="str">
            <v>Sucursal San Francisco</v>
          </cell>
        </row>
        <row r="2198">
          <cell r="A2198">
            <v>729</v>
          </cell>
          <cell r="B2198" t="str">
            <v>Sucursal Albrook # 1</v>
          </cell>
        </row>
        <row r="2199">
          <cell r="A2199">
            <v>9315</v>
          </cell>
          <cell r="B2199" t="str">
            <v>Sucursal Hospital Punta Pacífica</v>
          </cell>
        </row>
        <row r="2200">
          <cell r="A2200">
            <v>715</v>
          </cell>
          <cell r="B2200" t="str">
            <v>Casa Matriz Marbella # 1</v>
          </cell>
        </row>
        <row r="2201">
          <cell r="A2201">
            <v>733</v>
          </cell>
          <cell r="B2201" t="str">
            <v>Sucursal Parque Lefevre # 1</v>
          </cell>
        </row>
        <row r="2202">
          <cell r="A2202">
            <v>737</v>
          </cell>
          <cell r="B2202" t="str">
            <v>Sucursal Transístmica</v>
          </cell>
        </row>
        <row r="2203">
          <cell r="A2203">
            <v>705</v>
          </cell>
          <cell r="B2203" t="str">
            <v>Sucursal Vía Porras</v>
          </cell>
        </row>
        <row r="2204">
          <cell r="A2204">
            <v>709</v>
          </cell>
          <cell r="B2204" t="str">
            <v xml:space="preserve">Sucursal Vía Argentina </v>
          </cell>
        </row>
        <row r="2205">
          <cell r="A2205">
            <v>708</v>
          </cell>
          <cell r="B2205" t="str">
            <v>Sucursal La Chorrera</v>
          </cell>
        </row>
        <row r="2206">
          <cell r="A2206">
            <v>735</v>
          </cell>
          <cell r="B2206" t="str">
            <v>Sucursal David -  Auto</v>
          </cell>
        </row>
        <row r="2207">
          <cell r="A2207">
            <v>9381</v>
          </cell>
          <cell r="B2207" t="str">
            <v>Sucursal Torre Plaza BG # 2</v>
          </cell>
        </row>
        <row r="2208">
          <cell r="A2208">
            <v>747</v>
          </cell>
          <cell r="B2208" t="str">
            <v xml:space="preserve">Sucursal Via España </v>
          </cell>
        </row>
        <row r="2209">
          <cell r="A2209">
            <v>796</v>
          </cell>
          <cell r="B2209" t="str">
            <v>Sucursal Zona Libre</v>
          </cell>
        </row>
        <row r="2210">
          <cell r="A2210">
            <v>9340</v>
          </cell>
          <cell r="B2210" t="str">
            <v>Sucursal Torre Plaza BG</v>
          </cell>
        </row>
        <row r="2211">
          <cell r="A2211">
            <v>9390</v>
          </cell>
          <cell r="B2211" t="str">
            <v>Sucursal Plaza Cordoba</v>
          </cell>
        </row>
        <row r="2212">
          <cell r="A2212">
            <v>730</v>
          </cell>
          <cell r="B2212" t="str">
            <v>Sucursal Albrook # 2</v>
          </cell>
        </row>
        <row r="2213">
          <cell r="A2213">
            <v>9319</v>
          </cell>
          <cell r="B2213" t="str">
            <v>Sucursal Concepcion</v>
          </cell>
        </row>
        <row r="2214">
          <cell r="A2214">
            <v>9365</v>
          </cell>
          <cell r="B2214" t="str">
            <v xml:space="preserve">Sucursal Altos de Panama </v>
          </cell>
        </row>
        <row r="2215">
          <cell r="A2215">
            <v>706</v>
          </cell>
          <cell r="B2215" t="str">
            <v>Sucursal El Ingenio</v>
          </cell>
        </row>
        <row r="2216">
          <cell r="A2216">
            <v>734</v>
          </cell>
          <cell r="B2216" t="str">
            <v>Sucursal Parque Lefevre # 2</v>
          </cell>
        </row>
        <row r="2217">
          <cell r="A2217">
            <v>701</v>
          </cell>
          <cell r="B2217" t="str">
            <v>Sucursal Obarrio</v>
          </cell>
        </row>
        <row r="2218">
          <cell r="A2218">
            <v>762</v>
          </cell>
          <cell r="B2218" t="str">
            <v>Plaza Terronal</v>
          </cell>
        </row>
        <row r="2219">
          <cell r="A2219">
            <v>712</v>
          </cell>
          <cell r="B2219" t="str">
            <v>Sucursal Ave Central</v>
          </cell>
        </row>
        <row r="2220">
          <cell r="A2220">
            <v>718</v>
          </cell>
          <cell r="B2220" t="str">
            <v>Sucursal Ave. Cuba # 1</v>
          </cell>
        </row>
        <row r="2221">
          <cell r="A2221">
            <v>710</v>
          </cell>
          <cell r="B2221" t="str">
            <v>Sucursal Los Angeles</v>
          </cell>
        </row>
        <row r="2222">
          <cell r="A2222">
            <v>711</v>
          </cell>
          <cell r="B2222" t="str">
            <v xml:space="preserve">Sucursal Chanis </v>
          </cell>
        </row>
        <row r="2223">
          <cell r="A2223">
            <v>9385</v>
          </cell>
          <cell r="B2223" t="str">
            <v>Sucursal Terminal Transporte Albrook - Área Sur</v>
          </cell>
        </row>
        <row r="2224">
          <cell r="A2224">
            <v>767</v>
          </cell>
          <cell r="B2224" t="str">
            <v>Sucursal Costa del Este - Lobby</v>
          </cell>
        </row>
        <row r="2225">
          <cell r="A2225">
            <v>761</v>
          </cell>
          <cell r="B2225" t="str">
            <v>Sucursal Plaza Tocumen</v>
          </cell>
        </row>
        <row r="2226">
          <cell r="A2226">
            <v>719</v>
          </cell>
          <cell r="B2226" t="str">
            <v>Sucursal  Dorado #3</v>
          </cell>
        </row>
        <row r="2227">
          <cell r="A2227">
            <v>9435</v>
          </cell>
          <cell r="B2227" t="str">
            <v>Sucursal Aguadulce</v>
          </cell>
        </row>
        <row r="2228">
          <cell r="A2228">
            <v>745</v>
          </cell>
          <cell r="B2228" t="str">
            <v>Sucursal 24 de Diciembre (C.C. La Doña)</v>
          </cell>
        </row>
        <row r="2229">
          <cell r="A2229">
            <v>9322</v>
          </cell>
          <cell r="B2229" t="str">
            <v>Sucursal Brisas del Golf - Auto</v>
          </cell>
        </row>
        <row r="2230">
          <cell r="A2230">
            <v>795</v>
          </cell>
          <cell r="B2230" t="str">
            <v>Sucursal Rio Abajo</v>
          </cell>
        </row>
        <row r="2231">
          <cell r="A2231">
            <v>9348</v>
          </cell>
          <cell r="B2231" t="str">
            <v>Sucursal Puente Centenario - Lobby</v>
          </cell>
        </row>
        <row r="2232">
          <cell r="A2232">
            <v>9443</v>
          </cell>
          <cell r="B2232" t="str">
            <v>Sucursal Vista Alegre</v>
          </cell>
        </row>
        <row r="2233">
          <cell r="A2233">
            <v>714</v>
          </cell>
          <cell r="B2233" t="str">
            <v>Casa Matriz Marbella # 2</v>
          </cell>
        </row>
        <row r="2234">
          <cell r="A2234">
            <v>9479</v>
          </cell>
          <cell r="B2234" t="str">
            <v>Sucursal Ave. Cuba # 2</v>
          </cell>
        </row>
        <row r="2235">
          <cell r="A2235">
            <v>760</v>
          </cell>
          <cell r="B2235" t="str">
            <v xml:space="preserve">Sucursal Santiago </v>
          </cell>
        </row>
        <row r="2236">
          <cell r="A2236">
            <v>9420</v>
          </cell>
          <cell r="B2236" t="str">
            <v>Sucursal Sabanitas</v>
          </cell>
        </row>
        <row r="2237">
          <cell r="A2237">
            <v>9429</v>
          </cell>
          <cell r="B2237" t="str">
            <v>Sucursal Boulevard El Dorado - Lobby</v>
          </cell>
        </row>
        <row r="2238">
          <cell r="A2238">
            <v>9350</v>
          </cell>
          <cell r="B2238" t="str">
            <v>Sucursal San Sebastián - LOBBY</v>
          </cell>
        </row>
        <row r="2239">
          <cell r="A2239">
            <v>771</v>
          </cell>
          <cell r="B2239" t="str">
            <v>Sucursal Penonomé</v>
          </cell>
        </row>
        <row r="2240">
          <cell r="A2240">
            <v>9376</v>
          </cell>
          <cell r="B2240" t="str">
            <v>Sucursal Chorrera Parque 10 de Nov. - Lobby</v>
          </cell>
        </row>
        <row r="2241">
          <cell r="A2241">
            <v>9388</v>
          </cell>
          <cell r="B2241" t="str">
            <v>Sucursal Terronal # 2</v>
          </cell>
        </row>
        <row r="2242">
          <cell r="A2242">
            <v>739</v>
          </cell>
          <cell r="B2242" t="str">
            <v>Sucursal David</v>
          </cell>
        </row>
        <row r="2243">
          <cell r="A2243">
            <v>740</v>
          </cell>
          <cell r="B2243" t="str">
            <v>Sucursal Albrook</v>
          </cell>
        </row>
        <row r="2244">
          <cell r="A2244">
            <v>9321</v>
          </cell>
          <cell r="B2244" t="str">
            <v>Sucursal Brisas del Golf - Pared</v>
          </cell>
        </row>
        <row r="2245">
          <cell r="A2245">
            <v>9482</v>
          </cell>
          <cell r="B2245" t="str">
            <v>Sucursal MetroMall</v>
          </cell>
        </row>
        <row r="2246">
          <cell r="A2246">
            <v>790</v>
          </cell>
          <cell r="B2246" t="str">
            <v>Sucursal Multiplaza</v>
          </cell>
        </row>
        <row r="2247">
          <cell r="A2247">
            <v>9428</v>
          </cell>
          <cell r="B2247" t="str">
            <v>Sucursal Boulevard El Dorado - Auto</v>
          </cell>
        </row>
        <row r="2248">
          <cell r="A2248">
            <v>713</v>
          </cell>
          <cell r="B2248" t="str">
            <v>Sucursal Villa Lucre</v>
          </cell>
        </row>
        <row r="2249">
          <cell r="A2249">
            <v>9446</v>
          </cell>
          <cell r="B2249" t="str">
            <v>Sucursal Los Andes # 2</v>
          </cell>
        </row>
        <row r="2250">
          <cell r="A2250">
            <v>9493</v>
          </cell>
          <cell r="B2250" t="str">
            <v>Sucursal Los Pueblos # 3</v>
          </cell>
        </row>
        <row r="2251">
          <cell r="A2251">
            <v>717</v>
          </cell>
          <cell r="B2251" t="str">
            <v>Sucursal Los Andes</v>
          </cell>
        </row>
        <row r="2252">
          <cell r="A2252">
            <v>720</v>
          </cell>
          <cell r="B2252" t="str">
            <v>Sucursal Colón</v>
          </cell>
        </row>
        <row r="2253">
          <cell r="A2253">
            <v>721</v>
          </cell>
          <cell r="B2253" t="str">
            <v xml:space="preserve">Sucursal Los Pueblos </v>
          </cell>
        </row>
        <row r="2254">
          <cell r="A2254">
            <v>9394</v>
          </cell>
          <cell r="B2254" t="str">
            <v>Sucursal Justo Arosemena</v>
          </cell>
        </row>
        <row r="2255">
          <cell r="A2255">
            <v>722</v>
          </cell>
          <cell r="B2255" t="str">
            <v>Sucursal Chitré</v>
          </cell>
        </row>
        <row r="2256">
          <cell r="A2256">
            <v>9426</v>
          </cell>
          <cell r="B2256" t="str">
            <v>Sucursal Coronado</v>
          </cell>
        </row>
        <row r="2257">
          <cell r="A2257">
            <v>703</v>
          </cell>
          <cell r="B2257" t="str">
            <v>Sucursal El Dorado</v>
          </cell>
        </row>
        <row r="2258">
          <cell r="A2258">
            <v>9414</v>
          </cell>
          <cell r="B2258" t="str">
            <v>Sucursal 24 de Diciembre (C.C. La Doña) # 2</v>
          </cell>
        </row>
        <row r="2259">
          <cell r="A2259">
            <v>702</v>
          </cell>
          <cell r="B2259" t="str">
            <v>Sucursal Hato Pintado</v>
          </cell>
        </row>
        <row r="2260">
          <cell r="A2260">
            <v>9492</v>
          </cell>
          <cell r="B2260" t="str">
            <v>Sucursal Los Pueblos # 2</v>
          </cell>
        </row>
        <row r="2261">
          <cell r="A2261">
            <v>9429</v>
          </cell>
          <cell r="B2261" t="str">
            <v>Sucursal Boulevard El Dorado - Lobby</v>
          </cell>
        </row>
        <row r="2262">
          <cell r="A2262">
            <v>9382</v>
          </cell>
          <cell r="B2262" t="str">
            <v>Sucursal Business Park</v>
          </cell>
        </row>
        <row r="2263">
          <cell r="A2263">
            <v>714</v>
          </cell>
          <cell r="B2263" t="str">
            <v>Casa Matriz Marbella # 2</v>
          </cell>
        </row>
        <row r="2264">
          <cell r="A2264">
            <v>9388</v>
          </cell>
          <cell r="B2264" t="str">
            <v>Sucursal Terronal # 2</v>
          </cell>
        </row>
        <row r="2265">
          <cell r="A2265">
            <v>744</v>
          </cell>
          <cell r="B2265" t="str">
            <v xml:space="preserve">Sucursal Las Tablas </v>
          </cell>
        </row>
        <row r="2266">
          <cell r="A2266">
            <v>706</v>
          </cell>
          <cell r="B2266" t="str">
            <v>Sucursal El Ingenio</v>
          </cell>
        </row>
        <row r="2267">
          <cell r="A2267">
            <v>9383</v>
          </cell>
          <cell r="B2267" t="str">
            <v>Sucursal Plaza Carolina</v>
          </cell>
        </row>
        <row r="2268">
          <cell r="A2268">
            <v>9365</v>
          </cell>
          <cell r="B2268" t="str">
            <v xml:space="preserve">Sucursal Altos de Panama </v>
          </cell>
        </row>
        <row r="2269">
          <cell r="A2269">
            <v>9341</v>
          </cell>
          <cell r="B2269" t="str">
            <v>Sucursal MARBELLA</v>
          </cell>
        </row>
        <row r="2270">
          <cell r="A2270">
            <v>762</v>
          </cell>
          <cell r="B2270" t="str">
            <v>Plaza Terronal</v>
          </cell>
        </row>
        <row r="2271">
          <cell r="A2271">
            <v>737</v>
          </cell>
          <cell r="B2271" t="str">
            <v>Sucursal Transístmica</v>
          </cell>
        </row>
        <row r="2272">
          <cell r="A2272">
            <v>9394</v>
          </cell>
          <cell r="B2272" t="str">
            <v>Sucursal Justo Arosemena</v>
          </cell>
        </row>
        <row r="2273">
          <cell r="A2273">
            <v>9321</v>
          </cell>
          <cell r="B2273" t="str">
            <v>Sucursal Brisas del Golf - Pared</v>
          </cell>
        </row>
        <row r="2274">
          <cell r="A2274">
            <v>9381</v>
          </cell>
          <cell r="B2274" t="str">
            <v>Sucursal Torre Plaza BG # 2</v>
          </cell>
        </row>
        <row r="2275">
          <cell r="A2275">
            <v>9361</v>
          </cell>
          <cell r="B2275" t="str">
            <v>Sucursal Puente Centenario - Auto</v>
          </cell>
        </row>
        <row r="2276">
          <cell r="A2276">
            <v>9350</v>
          </cell>
          <cell r="B2276" t="str">
            <v>Sucursal San Sebastián - LOBBY</v>
          </cell>
        </row>
        <row r="2277">
          <cell r="A2277">
            <v>731</v>
          </cell>
          <cell r="B2277" t="str">
            <v>Sucursal Calle 50</v>
          </cell>
        </row>
        <row r="2278">
          <cell r="A2278">
            <v>715</v>
          </cell>
          <cell r="B2278" t="str">
            <v>Casa Matriz Marbella # 1</v>
          </cell>
        </row>
        <row r="2279">
          <cell r="A2279">
            <v>9344</v>
          </cell>
          <cell r="B2279" t="str">
            <v>Sucursal San Francisco</v>
          </cell>
        </row>
        <row r="2280">
          <cell r="A2280">
            <v>761</v>
          </cell>
          <cell r="B2280" t="str">
            <v>Sucursal Plaza Tocumen</v>
          </cell>
        </row>
        <row r="2281">
          <cell r="A2281">
            <v>9482</v>
          </cell>
          <cell r="B2281" t="str">
            <v>Sucursal MetroMall</v>
          </cell>
        </row>
        <row r="2282">
          <cell r="A2282">
            <v>9331</v>
          </cell>
          <cell r="B2282" t="str">
            <v>Sucursal Boquete</v>
          </cell>
        </row>
        <row r="2283">
          <cell r="A2283">
            <v>795</v>
          </cell>
          <cell r="B2283" t="str">
            <v>Sucursal Rio Abajo</v>
          </cell>
        </row>
        <row r="2284">
          <cell r="A2284">
            <v>702</v>
          </cell>
          <cell r="B2284" t="str">
            <v>Sucursal Hato Pintado</v>
          </cell>
        </row>
        <row r="2285">
          <cell r="A2285">
            <v>9315</v>
          </cell>
          <cell r="B2285" t="str">
            <v>Sucursal Hospital Punta Pacífica</v>
          </cell>
        </row>
        <row r="2286">
          <cell r="A2286">
            <v>9376</v>
          </cell>
          <cell r="B2286" t="str">
            <v>Sucursal Chorrera Parque 10 de Nov. - Lobby</v>
          </cell>
        </row>
        <row r="2287">
          <cell r="A2287">
            <v>9340</v>
          </cell>
          <cell r="B2287" t="str">
            <v>Sucursal Torre Plaza BG</v>
          </cell>
        </row>
        <row r="2288">
          <cell r="A2288">
            <v>9443</v>
          </cell>
          <cell r="B2288" t="str">
            <v>Sucursal Vista Alegre</v>
          </cell>
        </row>
        <row r="2289">
          <cell r="A2289">
            <v>9322</v>
          </cell>
          <cell r="B2289" t="str">
            <v>Sucursal Brisas del Golf - Auto</v>
          </cell>
        </row>
        <row r="2290">
          <cell r="A2290">
            <v>9435</v>
          </cell>
          <cell r="B2290" t="str">
            <v>Sucursal Aguadulce</v>
          </cell>
        </row>
        <row r="2291">
          <cell r="A2291">
            <v>710</v>
          </cell>
          <cell r="B2291" t="str">
            <v>Sucursal Los Angeles</v>
          </cell>
        </row>
        <row r="2292">
          <cell r="A2292">
            <v>9426</v>
          </cell>
          <cell r="B2292" t="str">
            <v>Sucursal Coronado</v>
          </cell>
        </row>
        <row r="2293">
          <cell r="A2293">
            <v>701</v>
          </cell>
          <cell r="B2293" t="str">
            <v>Sucursal Obarrio</v>
          </cell>
        </row>
        <row r="2294">
          <cell r="A2294">
            <v>718</v>
          </cell>
          <cell r="B2294" t="str">
            <v>Sucursal Ave. Cuba # 1</v>
          </cell>
        </row>
        <row r="2295">
          <cell r="A2295">
            <v>708</v>
          </cell>
          <cell r="B2295" t="str">
            <v>Sucursal La Chorrera</v>
          </cell>
        </row>
        <row r="2296">
          <cell r="A2296">
            <v>733</v>
          </cell>
          <cell r="B2296" t="str">
            <v>Sucursal Parque Lefevre # 1</v>
          </cell>
        </row>
        <row r="2297">
          <cell r="A2297">
            <v>735</v>
          </cell>
          <cell r="B2297" t="str">
            <v>Sucursal David -  Auto</v>
          </cell>
        </row>
        <row r="2298">
          <cell r="A2298">
            <v>709</v>
          </cell>
          <cell r="B2298" t="str">
            <v xml:space="preserve">Sucursal Vía Argentina </v>
          </cell>
        </row>
        <row r="2299">
          <cell r="A2299">
            <v>9319</v>
          </cell>
          <cell r="B2299" t="str">
            <v>Sucursal Concepcion</v>
          </cell>
        </row>
        <row r="2300">
          <cell r="A2300">
            <v>745</v>
          </cell>
          <cell r="B2300" t="str">
            <v>Sucursal 24 de Diciembre (C.C. La Doña)</v>
          </cell>
        </row>
        <row r="2301">
          <cell r="A2301">
            <v>712</v>
          </cell>
          <cell r="B2301" t="str">
            <v>Sucursal Ave Central</v>
          </cell>
        </row>
        <row r="2302">
          <cell r="A2302">
            <v>9334</v>
          </cell>
          <cell r="B2302" t="str">
            <v>Sucursal Plaza Tocumen # 2</v>
          </cell>
        </row>
        <row r="2303">
          <cell r="A2303">
            <v>721</v>
          </cell>
          <cell r="B2303" t="str">
            <v xml:space="preserve">Sucursal Los Pueblos </v>
          </cell>
        </row>
        <row r="2304">
          <cell r="A2304">
            <v>9347</v>
          </cell>
          <cell r="B2304" t="str">
            <v>Sucursal Centenario - Costa del Este - Lobby</v>
          </cell>
        </row>
        <row r="2305">
          <cell r="A2305">
            <v>9390</v>
          </cell>
          <cell r="B2305" t="str">
            <v>Sucursal Plaza Cordoba</v>
          </cell>
        </row>
        <row r="2306">
          <cell r="A2306">
            <v>719</v>
          </cell>
          <cell r="B2306" t="str">
            <v>Sucursal  Dorado #3</v>
          </cell>
        </row>
        <row r="2307">
          <cell r="A2307">
            <v>734</v>
          </cell>
          <cell r="B2307" t="str">
            <v>Sucursal Parque Lefevre # 2</v>
          </cell>
        </row>
        <row r="2308">
          <cell r="A2308">
            <v>771</v>
          </cell>
          <cell r="B2308" t="str">
            <v>Sucursal Penonomé</v>
          </cell>
        </row>
        <row r="2309">
          <cell r="A2309">
            <v>729</v>
          </cell>
          <cell r="B2309" t="str">
            <v>Sucursal Albrook # 1</v>
          </cell>
        </row>
        <row r="2310">
          <cell r="A2310">
            <v>9379</v>
          </cell>
          <cell r="B2310" t="str">
            <v>Sucursal Via Simón Bolívar - Auto Pared</v>
          </cell>
        </row>
        <row r="2311">
          <cell r="A2311">
            <v>720</v>
          </cell>
          <cell r="B2311" t="str">
            <v>Sucursal Colón</v>
          </cell>
        </row>
        <row r="2312">
          <cell r="A2312">
            <v>790</v>
          </cell>
          <cell r="B2312" t="str">
            <v>Sucursal Multiplaza</v>
          </cell>
        </row>
        <row r="2313">
          <cell r="A2313">
            <v>9492</v>
          </cell>
          <cell r="B2313" t="str">
            <v>Sucursal Los Pueblos # 2</v>
          </cell>
        </row>
        <row r="2314">
          <cell r="A2314">
            <v>730</v>
          </cell>
          <cell r="B2314" t="str">
            <v>Sucursal Albrook # 2</v>
          </cell>
        </row>
        <row r="2315">
          <cell r="A2315">
            <v>9479</v>
          </cell>
          <cell r="B2315" t="str">
            <v>Sucursal Ave. Cuba # 2</v>
          </cell>
        </row>
        <row r="2316">
          <cell r="A2316">
            <v>9385</v>
          </cell>
          <cell r="B2316" t="str">
            <v>Sucursal Terminal Transporte Albrook - Área Sur</v>
          </cell>
        </row>
        <row r="2317">
          <cell r="A2317">
            <v>747</v>
          </cell>
          <cell r="B2317" t="str">
            <v xml:space="preserve">Sucursal Via España </v>
          </cell>
        </row>
        <row r="2318">
          <cell r="A2318">
            <v>739</v>
          </cell>
          <cell r="B2318" t="str">
            <v>Sucursal David</v>
          </cell>
        </row>
        <row r="2319">
          <cell r="A2319">
            <v>722</v>
          </cell>
          <cell r="B2319" t="str">
            <v>Sucursal Chitré</v>
          </cell>
        </row>
        <row r="2320">
          <cell r="A2320">
            <v>713</v>
          </cell>
          <cell r="B2320" t="str">
            <v>Sucursal Villa Lucre</v>
          </cell>
        </row>
        <row r="2321">
          <cell r="A2321">
            <v>9493</v>
          </cell>
          <cell r="B2321" t="str">
            <v>Sucursal Los Pueblos # 3</v>
          </cell>
        </row>
        <row r="2322">
          <cell r="A2322">
            <v>9349</v>
          </cell>
          <cell r="B2322" t="str">
            <v>Sucursal Centenario - Costa del Este - Auto</v>
          </cell>
        </row>
        <row r="2323">
          <cell r="A2323">
            <v>760</v>
          </cell>
          <cell r="B2323" t="str">
            <v xml:space="preserve">Sucursal Santiago </v>
          </cell>
        </row>
        <row r="2324">
          <cell r="A2324">
            <v>703</v>
          </cell>
          <cell r="B2324" t="str">
            <v>Sucursal El Dorado</v>
          </cell>
        </row>
        <row r="2325">
          <cell r="A2325">
            <v>9446</v>
          </cell>
          <cell r="B2325" t="str">
            <v>Sucursal Los Andes # 2</v>
          </cell>
        </row>
        <row r="2326">
          <cell r="A2326">
            <v>711</v>
          </cell>
          <cell r="B2326" t="str">
            <v xml:space="preserve">Sucursal Chanis </v>
          </cell>
        </row>
        <row r="2327">
          <cell r="A2327">
            <v>9428</v>
          </cell>
          <cell r="B2327" t="str">
            <v>Sucursal Boulevard El Dorado - Auto</v>
          </cell>
        </row>
        <row r="2328">
          <cell r="A2328">
            <v>704</v>
          </cell>
          <cell r="B2328" t="str">
            <v>Sucursal Paitilla</v>
          </cell>
        </row>
        <row r="2329">
          <cell r="A2329">
            <v>705</v>
          </cell>
          <cell r="B2329" t="str">
            <v>Sucursal Vía Porras</v>
          </cell>
        </row>
        <row r="2330">
          <cell r="A2330">
            <v>717</v>
          </cell>
          <cell r="B2330" t="str">
            <v>Sucursal Los Andes</v>
          </cell>
        </row>
        <row r="2331">
          <cell r="A2331">
            <v>796</v>
          </cell>
          <cell r="B2331" t="str">
            <v>Sucursal Zona Libre</v>
          </cell>
        </row>
        <row r="2332">
          <cell r="A2332">
            <v>9364</v>
          </cell>
          <cell r="B2332" t="str">
            <v>Sucursal Altos de Panama - Auto</v>
          </cell>
        </row>
        <row r="2333">
          <cell r="A2333">
            <v>740</v>
          </cell>
          <cell r="B2333" t="str">
            <v>Sucursal Albrook</v>
          </cell>
        </row>
        <row r="2334">
          <cell r="A2334">
            <v>9348</v>
          </cell>
          <cell r="B2334" t="str">
            <v>Sucursal Puente Centenario - Lobby</v>
          </cell>
        </row>
        <row r="2335">
          <cell r="A2335">
            <v>766</v>
          </cell>
          <cell r="B2335" t="str">
            <v xml:space="preserve">Sucursal Costa del Este - Auto   </v>
          </cell>
        </row>
        <row r="2336">
          <cell r="A2336">
            <v>9414</v>
          </cell>
          <cell r="B2336" t="str">
            <v>Sucursal 24 de Diciembre (C.C. La Doña) # 2</v>
          </cell>
        </row>
        <row r="2337">
          <cell r="A2337">
            <v>767</v>
          </cell>
          <cell r="B2337" t="str">
            <v>Sucursal Costa del Este - Lobby</v>
          </cell>
        </row>
        <row r="2338">
          <cell r="A2338">
            <v>9420</v>
          </cell>
          <cell r="B2338" t="str">
            <v>Sucursal Sabanitas</v>
          </cell>
        </row>
        <row r="2339">
          <cell r="A2339">
            <v>9380</v>
          </cell>
          <cell r="B2339" t="str">
            <v>Sucursal Via Simón Bolívar</v>
          </cell>
        </row>
        <row r="2340">
          <cell r="A2340">
            <v>9274</v>
          </cell>
          <cell r="B2340" t="str">
            <v>Sucursal Plaza Las Américas #2</v>
          </cell>
        </row>
        <row r="2341">
          <cell r="A2341">
            <v>9247</v>
          </cell>
          <cell r="B2341" t="str">
            <v>Sucursal Plaza Las Américas #1</v>
          </cell>
        </row>
        <row r="2342">
          <cell r="A2342">
            <v>9394</v>
          </cell>
          <cell r="B2342" t="str">
            <v>Sucursal Justo Arosemena</v>
          </cell>
        </row>
        <row r="2343">
          <cell r="A2343">
            <v>722</v>
          </cell>
          <cell r="B2343" t="str">
            <v>Sucursal Chitré</v>
          </cell>
        </row>
        <row r="2344">
          <cell r="A2344">
            <v>771</v>
          </cell>
          <cell r="B2344" t="str">
            <v>Sucursal Penonomé</v>
          </cell>
        </row>
        <row r="2345">
          <cell r="A2345">
            <v>712</v>
          </cell>
          <cell r="B2345" t="str">
            <v>Sucursal Ave Central</v>
          </cell>
        </row>
        <row r="2346">
          <cell r="A2346">
            <v>9383</v>
          </cell>
          <cell r="B2346" t="str">
            <v>Sucursal Plaza Carolina</v>
          </cell>
        </row>
        <row r="2347">
          <cell r="A2347">
            <v>766</v>
          </cell>
          <cell r="B2347" t="str">
            <v xml:space="preserve">Sucursal Costa del Este - Auto   </v>
          </cell>
        </row>
        <row r="2348">
          <cell r="A2348">
            <v>9435</v>
          </cell>
          <cell r="B2348" t="str">
            <v>Sucursal Aguadulce</v>
          </cell>
        </row>
        <row r="2349">
          <cell r="A2349">
            <v>9390</v>
          </cell>
          <cell r="B2349" t="str">
            <v>Sucursal Plaza Cordoba</v>
          </cell>
        </row>
        <row r="2350">
          <cell r="A2350">
            <v>714</v>
          </cell>
          <cell r="B2350" t="str">
            <v>Casa Matriz Marbella # 2</v>
          </cell>
        </row>
        <row r="2351">
          <cell r="A2351">
            <v>9315</v>
          </cell>
          <cell r="B2351" t="str">
            <v>Sucursal Hospital Punta Pacífica</v>
          </cell>
        </row>
        <row r="2352">
          <cell r="A2352">
            <v>704</v>
          </cell>
          <cell r="B2352" t="str">
            <v>Sucursal Paitilla</v>
          </cell>
        </row>
        <row r="2353">
          <cell r="A2353">
            <v>9344</v>
          </cell>
          <cell r="B2353" t="str">
            <v>Sucursal San Francisco</v>
          </cell>
        </row>
        <row r="2354">
          <cell r="A2354">
            <v>9443</v>
          </cell>
          <cell r="B2354" t="str">
            <v>Sucursal Vista Alegre</v>
          </cell>
        </row>
        <row r="2355">
          <cell r="A2355">
            <v>9348</v>
          </cell>
          <cell r="B2355" t="str">
            <v>Sucursal Puente Centenario - Lobby</v>
          </cell>
        </row>
        <row r="2356">
          <cell r="A2356">
            <v>747</v>
          </cell>
          <cell r="B2356" t="str">
            <v xml:space="preserve">Sucursal Via España </v>
          </cell>
        </row>
        <row r="2357">
          <cell r="A2357">
            <v>9482</v>
          </cell>
          <cell r="B2357" t="str">
            <v>Sucursal MetroMall</v>
          </cell>
        </row>
        <row r="2358">
          <cell r="A2358">
            <v>9361</v>
          </cell>
          <cell r="B2358" t="str">
            <v>Sucursal Puente Centenario - Auto</v>
          </cell>
        </row>
        <row r="2359">
          <cell r="A2359">
            <v>9334</v>
          </cell>
          <cell r="B2359" t="str">
            <v>Sucursal Plaza Tocumen # 2</v>
          </cell>
        </row>
        <row r="2360">
          <cell r="A2360">
            <v>9365</v>
          </cell>
          <cell r="B2360" t="str">
            <v xml:space="preserve">Sucursal Altos de Panama </v>
          </cell>
        </row>
        <row r="2361">
          <cell r="A2361">
            <v>737</v>
          </cell>
          <cell r="B2361" t="str">
            <v>Sucursal Transístmica</v>
          </cell>
        </row>
        <row r="2362">
          <cell r="A2362">
            <v>735</v>
          </cell>
          <cell r="B2362" t="str">
            <v>Sucursal David -  Auto</v>
          </cell>
        </row>
        <row r="2363">
          <cell r="A2363">
            <v>706</v>
          </cell>
          <cell r="B2363" t="str">
            <v>Sucursal El Ingenio</v>
          </cell>
        </row>
        <row r="2364">
          <cell r="A2364">
            <v>9381</v>
          </cell>
          <cell r="B2364" t="str">
            <v>Sucursal Torre Plaza BG # 2</v>
          </cell>
        </row>
        <row r="2365">
          <cell r="A2365">
            <v>760</v>
          </cell>
          <cell r="B2365" t="str">
            <v xml:space="preserve">Sucursal Santiago </v>
          </cell>
        </row>
        <row r="2366">
          <cell r="A2366">
            <v>702</v>
          </cell>
          <cell r="B2366" t="str">
            <v>Sucursal Hato Pintado</v>
          </cell>
        </row>
        <row r="2367">
          <cell r="A2367">
            <v>731</v>
          </cell>
          <cell r="B2367" t="str">
            <v>Sucursal Calle 50</v>
          </cell>
        </row>
        <row r="2368">
          <cell r="A2368">
            <v>709</v>
          </cell>
          <cell r="B2368" t="str">
            <v xml:space="preserve">Sucursal Vía Argentina </v>
          </cell>
        </row>
        <row r="2369">
          <cell r="A2369">
            <v>739</v>
          </cell>
          <cell r="B2369" t="str">
            <v>Sucursal David</v>
          </cell>
        </row>
        <row r="2370">
          <cell r="A2370">
            <v>720</v>
          </cell>
          <cell r="B2370" t="str">
            <v>Sucursal Colón</v>
          </cell>
        </row>
        <row r="2371">
          <cell r="A2371">
            <v>9414</v>
          </cell>
          <cell r="B2371" t="str">
            <v>Sucursal 24 de Diciembre (C.C. La Doña) # 2</v>
          </cell>
        </row>
        <row r="2372">
          <cell r="A2372">
            <v>796</v>
          </cell>
          <cell r="B2372" t="str">
            <v>Sucursal Zona Libre</v>
          </cell>
        </row>
        <row r="2373">
          <cell r="A2373">
            <v>718</v>
          </cell>
          <cell r="B2373" t="str">
            <v>Sucursal Ave. Cuba # 1</v>
          </cell>
        </row>
        <row r="2374">
          <cell r="A2374">
            <v>9382</v>
          </cell>
          <cell r="B2374" t="str">
            <v>Sucursal Business Park</v>
          </cell>
        </row>
        <row r="2375">
          <cell r="A2375">
            <v>767</v>
          </cell>
          <cell r="B2375" t="str">
            <v>Sucursal Costa del Este - Lobby</v>
          </cell>
        </row>
        <row r="2376">
          <cell r="A2376">
            <v>9493</v>
          </cell>
          <cell r="B2376" t="str">
            <v>Sucursal Los Pueblos # 3</v>
          </cell>
        </row>
        <row r="2377">
          <cell r="A2377">
            <v>715</v>
          </cell>
          <cell r="B2377" t="str">
            <v>Casa Matriz Marbella # 1</v>
          </cell>
        </row>
        <row r="2378">
          <cell r="A2378">
            <v>9349</v>
          </cell>
          <cell r="B2378" t="str">
            <v>Sucursal Centenario - Costa del Este - Auto</v>
          </cell>
        </row>
        <row r="2379">
          <cell r="A2379">
            <v>9319</v>
          </cell>
          <cell r="B2379" t="str">
            <v>Sucursal Concepcion</v>
          </cell>
        </row>
        <row r="2380">
          <cell r="A2380">
            <v>713</v>
          </cell>
          <cell r="B2380" t="str">
            <v>Sucursal Villa Lucre</v>
          </cell>
        </row>
        <row r="2381">
          <cell r="A2381">
            <v>9479</v>
          </cell>
          <cell r="B2381" t="str">
            <v>Sucursal Ave. Cuba # 2</v>
          </cell>
        </row>
        <row r="2382">
          <cell r="A2382">
            <v>733</v>
          </cell>
          <cell r="B2382" t="str">
            <v>Sucursal Parque Lefevre # 1</v>
          </cell>
        </row>
        <row r="2383">
          <cell r="A2383">
            <v>734</v>
          </cell>
          <cell r="B2383" t="str">
            <v>Sucursal Parque Lefevre # 2</v>
          </cell>
        </row>
        <row r="2384">
          <cell r="A2384">
            <v>711</v>
          </cell>
          <cell r="B2384" t="str">
            <v xml:space="preserve">Sucursal Chanis </v>
          </cell>
        </row>
        <row r="2385">
          <cell r="A2385">
            <v>9364</v>
          </cell>
          <cell r="B2385" t="str">
            <v>Sucursal Altos de Panama - Auto</v>
          </cell>
        </row>
        <row r="2386">
          <cell r="A2386">
            <v>721</v>
          </cell>
          <cell r="B2386" t="str">
            <v xml:space="preserve">Sucursal Los Pueblos </v>
          </cell>
        </row>
        <row r="2387">
          <cell r="A2387">
            <v>790</v>
          </cell>
          <cell r="B2387" t="str">
            <v>Sucursal Multiplaza</v>
          </cell>
        </row>
        <row r="2388">
          <cell r="A2388">
            <v>9347</v>
          </cell>
          <cell r="B2388" t="str">
            <v>Sucursal Centenario - Costa del Este - Lobby</v>
          </cell>
        </row>
        <row r="2389">
          <cell r="A2389">
            <v>9376</v>
          </cell>
          <cell r="B2389" t="str">
            <v>Sucursal Chorrera Parque 10 de Nov. - Lobby</v>
          </cell>
        </row>
        <row r="2390">
          <cell r="A2390">
            <v>9428</v>
          </cell>
          <cell r="B2390" t="str">
            <v>Sucursal Boulevard El Dorado - Auto</v>
          </cell>
        </row>
        <row r="2391">
          <cell r="A2391">
            <v>9379</v>
          </cell>
          <cell r="B2391" t="str">
            <v>Sucursal Via Simón Bolívar - Auto Pared</v>
          </cell>
        </row>
        <row r="2392">
          <cell r="A2392">
            <v>9380</v>
          </cell>
          <cell r="B2392" t="str">
            <v>Sucursal Via Simón Bolívar</v>
          </cell>
        </row>
        <row r="2393">
          <cell r="A2393">
            <v>9322</v>
          </cell>
          <cell r="B2393" t="str">
            <v>Sucursal Brisas del Golf - Auto</v>
          </cell>
        </row>
        <row r="2394">
          <cell r="A2394">
            <v>9350</v>
          </cell>
          <cell r="B2394" t="str">
            <v>Sucursal San Sebastián - LOBBY</v>
          </cell>
        </row>
        <row r="2395">
          <cell r="A2395">
            <v>795</v>
          </cell>
          <cell r="B2395" t="str">
            <v>Sucursal Rio Abajo</v>
          </cell>
        </row>
        <row r="2396">
          <cell r="A2396">
            <v>730</v>
          </cell>
          <cell r="B2396" t="str">
            <v>Sucursal Albrook # 2</v>
          </cell>
        </row>
        <row r="2397">
          <cell r="A2397">
            <v>719</v>
          </cell>
          <cell r="B2397" t="str">
            <v>Sucursal  Dorado #3</v>
          </cell>
        </row>
        <row r="2398">
          <cell r="A2398">
            <v>729</v>
          </cell>
          <cell r="B2398" t="str">
            <v>Sucursal Albrook # 1</v>
          </cell>
        </row>
        <row r="2399">
          <cell r="A2399">
            <v>710</v>
          </cell>
          <cell r="B2399" t="str">
            <v>Sucursal Los Angeles</v>
          </cell>
        </row>
        <row r="2400">
          <cell r="A2400">
            <v>705</v>
          </cell>
          <cell r="B2400" t="str">
            <v>Sucursal Vía Porras</v>
          </cell>
        </row>
        <row r="2401">
          <cell r="A2401">
            <v>701</v>
          </cell>
          <cell r="B2401" t="str">
            <v>Sucursal Obarrio</v>
          </cell>
        </row>
        <row r="2402">
          <cell r="A2402">
            <v>745</v>
          </cell>
          <cell r="B2402" t="str">
            <v>Sucursal 24 de Diciembre (C.C. La Doña)</v>
          </cell>
        </row>
        <row r="2403">
          <cell r="A2403">
            <v>9492</v>
          </cell>
          <cell r="B2403" t="str">
            <v>Sucursal Los Pueblos # 2</v>
          </cell>
        </row>
        <row r="2404">
          <cell r="A2404">
            <v>761</v>
          </cell>
          <cell r="B2404" t="str">
            <v>Sucursal Plaza Tocumen</v>
          </cell>
        </row>
        <row r="2405">
          <cell r="A2405">
            <v>703</v>
          </cell>
          <cell r="B2405" t="str">
            <v>Sucursal El Dorado</v>
          </cell>
        </row>
        <row r="2406">
          <cell r="A2406">
            <v>744</v>
          </cell>
          <cell r="B2406" t="str">
            <v xml:space="preserve">Sucursal Las Tablas </v>
          </cell>
        </row>
        <row r="2407">
          <cell r="A2407">
            <v>9321</v>
          </cell>
          <cell r="B2407" t="str">
            <v>Sucursal Brisas del Golf - Pared</v>
          </cell>
        </row>
        <row r="2408">
          <cell r="A2408">
            <v>9426</v>
          </cell>
          <cell r="B2408" t="str">
            <v>Sucursal Coronado</v>
          </cell>
        </row>
        <row r="2409">
          <cell r="A2409">
            <v>9385</v>
          </cell>
          <cell r="B2409" t="str">
            <v>Sucursal Terminal Transporte Albrook - Área Sur</v>
          </cell>
        </row>
        <row r="2410">
          <cell r="A2410">
            <v>9429</v>
          </cell>
          <cell r="B2410" t="str">
            <v>Sucursal Boulevard El Dorado - Lobby</v>
          </cell>
        </row>
        <row r="2411">
          <cell r="A2411">
            <v>9341</v>
          </cell>
          <cell r="B2411" t="str">
            <v>Sucursal MARBELLA</v>
          </cell>
        </row>
        <row r="2412">
          <cell r="A2412">
            <v>762</v>
          </cell>
          <cell r="B2412" t="str">
            <v>Plaza Terronal</v>
          </cell>
        </row>
        <row r="2413">
          <cell r="A2413">
            <v>740</v>
          </cell>
          <cell r="B2413" t="str">
            <v>Sucursal Albrook</v>
          </cell>
        </row>
        <row r="2414">
          <cell r="A2414">
            <v>708</v>
          </cell>
          <cell r="B2414" t="str">
            <v>Sucursal La Chorrera</v>
          </cell>
        </row>
        <row r="2415">
          <cell r="A2415">
            <v>9340</v>
          </cell>
          <cell r="B2415" t="str">
            <v>Sucursal Torre Plaza BG</v>
          </cell>
        </row>
        <row r="2416">
          <cell r="A2416">
            <v>9446</v>
          </cell>
          <cell r="B2416" t="str">
            <v>Sucursal Los Andes # 2</v>
          </cell>
        </row>
        <row r="2417">
          <cell r="A2417">
            <v>9331</v>
          </cell>
          <cell r="B2417" t="str">
            <v>Sucursal Boquete</v>
          </cell>
        </row>
        <row r="2418">
          <cell r="A2418">
            <v>717</v>
          </cell>
          <cell r="B2418" t="str">
            <v>Sucursal Los Andes</v>
          </cell>
        </row>
        <row r="2419">
          <cell r="A2419">
            <v>9420</v>
          </cell>
          <cell r="B2419" t="str">
            <v>Sucursal Sabanitas</v>
          </cell>
        </row>
        <row r="2420">
          <cell r="A2420">
            <v>9388</v>
          </cell>
          <cell r="B2420" t="str">
            <v>Sucursal Terronal # 2</v>
          </cell>
        </row>
        <row r="2421">
          <cell r="A2421">
            <v>9420</v>
          </cell>
          <cell r="B2421" t="str">
            <v>Sucursal Sabanitas</v>
          </cell>
        </row>
        <row r="2422">
          <cell r="A2422">
            <v>720</v>
          </cell>
          <cell r="B2422" t="str">
            <v>Sucursal Colón</v>
          </cell>
        </row>
        <row r="2423">
          <cell r="A2423">
            <v>9486</v>
          </cell>
          <cell r="B2423" t="str">
            <v>Romero Parque Cervantes</v>
          </cell>
        </row>
        <row r="2424">
          <cell r="A2424">
            <v>9322</v>
          </cell>
          <cell r="B2424" t="str">
            <v>Sucursal Brisas del Golf - Auto</v>
          </cell>
        </row>
        <row r="2425">
          <cell r="A2425">
            <v>9372</v>
          </cell>
          <cell r="B2425" t="str">
            <v>Supermercado Rey Chitre # 2 (9470)</v>
          </cell>
        </row>
        <row r="2426">
          <cell r="A2426">
            <v>9313</v>
          </cell>
          <cell r="B2426" t="str">
            <v>Supermercado Rey David</v>
          </cell>
        </row>
        <row r="2427">
          <cell r="A2427">
            <v>9446</v>
          </cell>
          <cell r="B2427" t="str">
            <v>Sucursal Los Andes # 2</v>
          </cell>
        </row>
        <row r="2428">
          <cell r="A2428">
            <v>9321</v>
          </cell>
          <cell r="B2428" t="str">
            <v>Sucursal Brisas del Golf - Pared</v>
          </cell>
        </row>
        <row r="2429">
          <cell r="A2429">
            <v>717</v>
          </cell>
          <cell r="B2429" t="str">
            <v>Sucursal Los Andes</v>
          </cell>
        </row>
        <row r="2430">
          <cell r="A2430">
            <v>760</v>
          </cell>
          <cell r="B2430" t="str">
            <v xml:space="preserve">Sucursal Santiago </v>
          </cell>
        </row>
        <row r="2431">
          <cell r="A2431">
            <v>9495</v>
          </cell>
          <cell r="B2431" t="str">
            <v>Súper Romero Volcán</v>
          </cell>
        </row>
        <row r="2432">
          <cell r="A2432">
            <v>9432</v>
          </cell>
          <cell r="B2432" t="str">
            <v>Terminal Transporte Santiago</v>
          </cell>
        </row>
        <row r="2433">
          <cell r="A2433">
            <v>9437</v>
          </cell>
          <cell r="B2433" t="str">
            <v>Súper 99 - David</v>
          </cell>
        </row>
        <row r="2434">
          <cell r="A2434">
            <v>719</v>
          </cell>
          <cell r="B2434" t="str">
            <v>Sucursal  Dorado #3</v>
          </cell>
        </row>
        <row r="2435">
          <cell r="A2435">
            <v>9364</v>
          </cell>
          <cell r="B2435" t="str">
            <v>Sucursal Altos de Panama - Auto</v>
          </cell>
        </row>
        <row r="2436">
          <cell r="A2436">
            <v>9497</v>
          </cell>
          <cell r="B2436" t="str">
            <v>Súper Carnes - Aguadulce</v>
          </cell>
        </row>
        <row r="2437">
          <cell r="A2437">
            <v>740</v>
          </cell>
          <cell r="B2437" t="str">
            <v>Sucursal Albrook</v>
          </cell>
        </row>
        <row r="2438">
          <cell r="A2438">
            <v>9309</v>
          </cell>
          <cell r="B2438" t="str">
            <v>Almacén Machetazo - Chitré</v>
          </cell>
        </row>
        <row r="2439">
          <cell r="A2439">
            <v>708</v>
          </cell>
          <cell r="B2439" t="str">
            <v>Sucursal La Chorrera</v>
          </cell>
        </row>
        <row r="2440">
          <cell r="A2440">
            <v>9379</v>
          </cell>
          <cell r="B2440" t="str">
            <v>Sucursal Via Simón Bolívar - Auto Pared</v>
          </cell>
        </row>
        <row r="2441">
          <cell r="A2441">
            <v>9354</v>
          </cell>
          <cell r="B2441" t="str">
            <v>AUTO BANCO SAN FRANCISCO ISLA 2</v>
          </cell>
        </row>
        <row r="2442">
          <cell r="A2442">
            <v>731</v>
          </cell>
          <cell r="B2442" t="str">
            <v>Sucursal Calle 50</v>
          </cell>
        </row>
        <row r="2443">
          <cell r="A2443">
            <v>9414</v>
          </cell>
          <cell r="B2443" t="str">
            <v>Sucursal 24 de Diciembre (C.C. La Doña) # 2</v>
          </cell>
        </row>
        <row r="2444">
          <cell r="A2444">
            <v>732</v>
          </cell>
          <cell r="B2444" t="str">
            <v>Sucursal Via Porras Autobanco</v>
          </cell>
        </row>
        <row r="2445">
          <cell r="A2445">
            <v>9443</v>
          </cell>
          <cell r="B2445" t="str">
            <v>Sucursal Vista Alegre</v>
          </cell>
        </row>
        <row r="2446">
          <cell r="A2446">
            <v>733</v>
          </cell>
          <cell r="B2446" t="str">
            <v>Sucursal Parque Lefevre # 1</v>
          </cell>
        </row>
        <row r="2447">
          <cell r="A2447">
            <v>713</v>
          </cell>
          <cell r="B2447" t="str">
            <v>Sucursal Villa Lucre</v>
          </cell>
        </row>
        <row r="2448">
          <cell r="A2448">
            <v>735</v>
          </cell>
          <cell r="B2448" t="str">
            <v>Sucursal David -  Auto</v>
          </cell>
        </row>
        <row r="2449">
          <cell r="A2449">
            <v>9390</v>
          </cell>
          <cell r="B2449" t="str">
            <v>Sucursal Plaza Cordoba</v>
          </cell>
        </row>
        <row r="2450">
          <cell r="A2450">
            <v>737</v>
          </cell>
          <cell r="B2450" t="str">
            <v>Sucursal Transístmica</v>
          </cell>
        </row>
        <row r="2451">
          <cell r="A2451">
            <v>9429</v>
          </cell>
          <cell r="B2451" t="str">
            <v>Sucursal Boulevard El Dorado - Lobby</v>
          </cell>
        </row>
        <row r="2452">
          <cell r="A2452">
            <v>739</v>
          </cell>
          <cell r="B2452" t="str">
            <v>Sucursal David</v>
          </cell>
        </row>
        <row r="2453">
          <cell r="A2453">
            <v>9483</v>
          </cell>
          <cell r="B2453" t="str">
            <v>Romero Barrio Bolívar</v>
          </cell>
        </row>
        <row r="2454">
          <cell r="A2454">
            <v>721</v>
          </cell>
          <cell r="B2454" t="str">
            <v xml:space="preserve">Sucursal Los Pueblos </v>
          </cell>
        </row>
        <row r="2455">
          <cell r="A2455">
            <v>9492</v>
          </cell>
          <cell r="B2455" t="str">
            <v>Sucursal Los Pueblos # 2</v>
          </cell>
        </row>
        <row r="2456">
          <cell r="A2456">
            <v>744</v>
          </cell>
          <cell r="B2456" t="str">
            <v xml:space="preserve">Sucursal Las Tablas </v>
          </cell>
        </row>
        <row r="2457">
          <cell r="A2457">
            <v>9361</v>
          </cell>
          <cell r="B2457" t="str">
            <v>Sucursal Puente Centenario - Auto</v>
          </cell>
        </row>
        <row r="2458">
          <cell r="A2458">
            <v>745</v>
          </cell>
          <cell r="B2458" t="str">
            <v>Sucursal 24 de Diciembre (C.C. La Doña)</v>
          </cell>
        </row>
        <row r="2459">
          <cell r="A2459">
            <v>9368</v>
          </cell>
          <cell r="B2459" t="str">
            <v>Supermercado Rey Chitre # 1 (9371)</v>
          </cell>
        </row>
        <row r="2460">
          <cell r="A2460">
            <v>747</v>
          </cell>
          <cell r="B2460" t="str">
            <v xml:space="preserve">Sucursal Via España </v>
          </cell>
        </row>
        <row r="2461">
          <cell r="A2461">
            <v>9385</v>
          </cell>
          <cell r="B2461" t="str">
            <v>Sucursal Terminal Transporte Albrook - Área Sur</v>
          </cell>
        </row>
        <row r="2462">
          <cell r="A2462">
            <v>748</v>
          </cell>
          <cell r="B2462" t="str">
            <v>Almacén Machetazo - Santiago</v>
          </cell>
        </row>
        <row r="2463">
          <cell r="A2463">
            <v>9400</v>
          </cell>
          <cell r="B2463" t="str">
            <v>Supermercado Romero - Doleguita</v>
          </cell>
        </row>
        <row r="2464">
          <cell r="A2464">
            <v>710</v>
          </cell>
          <cell r="B2464" t="str">
            <v>Sucursal Los Angeles</v>
          </cell>
        </row>
        <row r="2465">
          <cell r="A2465">
            <v>9426</v>
          </cell>
          <cell r="B2465" t="str">
            <v>Sucursal Coronado</v>
          </cell>
        </row>
        <row r="2466">
          <cell r="A2466">
            <v>761</v>
          </cell>
          <cell r="B2466" t="str">
            <v>Sucursal Plaza Tocumen</v>
          </cell>
        </row>
        <row r="2467">
          <cell r="A2467">
            <v>715</v>
          </cell>
          <cell r="B2467" t="str">
            <v>Casa Matriz Marbella # 1</v>
          </cell>
        </row>
        <row r="2468">
          <cell r="A2468">
            <v>766</v>
          </cell>
          <cell r="B2468" t="str">
            <v xml:space="preserve">Sucursal Costa del Este - Auto   </v>
          </cell>
        </row>
        <row r="2469">
          <cell r="A2469">
            <v>9451</v>
          </cell>
          <cell r="B2469" t="str">
            <v>Supermercado Romero Bugaba</v>
          </cell>
        </row>
        <row r="2470">
          <cell r="A2470">
            <v>767</v>
          </cell>
          <cell r="B2470" t="str">
            <v>Sucursal Costa del Este - Lobby</v>
          </cell>
        </row>
        <row r="2471">
          <cell r="A2471">
            <v>9490</v>
          </cell>
          <cell r="B2471" t="str">
            <v>Rio Hato - C.C. Oriente</v>
          </cell>
        </row>
        <row r="2472">
          <cell r="A2472">
            <v>771</v>
          </cell>
          <cell r="B2472" t="str">
            <v>Sucursal Penonomé</v>
          </cell>
        </row>
        <row r="2473">
          <cell r="A2473">
            <v>709</v>
          </cell>
          <cell r="B2473" t="str">
            <v xml:space="preserve">Sucursal Vía Argentina </v>
          </cell>
        </row>
        <row r="2474">
          <cell r="A2474">
            <v>790</v>
          </cell>
          <cell r="B2474" t="str">
            <v>Sucursal Multiplaza</v>
          </cell>
        </row>
        <row r="2475">
          <cell r="A2475">
            <v>9353</v>
          </cell>
          <cell r="B2475" t="str">
            <v>AUTO BANCO SAN FRANCISCO ISLA 1</v>
          </cell>
        </row>
        <row r="2476">
          <cell r="A2476">
            <v>795</v>
          </cell>
          <cell r="B2476" t="str">
            <v>Sucursal Rio Abajo</v>
          </cell>
        </row>
        <row r="2477">
          <cell r="A2477">
            <v>9356</v>
          </cell>
          <cell r="B2477" t="str">
            <v>Auto Banco San Francisco Pared</v>
          </cell>
        </row>
        <row r="2478">
          <cell r="A2478">
            <v>796</v>
          </cell>
          <cell r="B2478" t="str">
            <v>Sucursal Zona Libre</v>
          </cell>
        </row>
        <row r="2479">
          <cell r="A2479">
            <v>9362</v>
          </cell>
          <cell r="B2479" t="str">
            <v>Romero San Mateo - David</v>
          </cell>
        </row>
        <row r="2480">
          <cell r="A2480">
            <v>9302</v>
          </cell>
          <cell r="B2480" t="str">
            <v>Super Carnes - Las Tablas</v>
          </cell>
        </row>
        <row r="2481">
          <cell r="A2481">
            <v>9365</v>
          </cell>
          <cell r="B2481" t="str">
            <v xml:space="preserve">Sucursal Altos de Panama </v>
          </cell>
        </row>
        <row r="2482">
          <cell r="A2482">
            <v>9303</v>
          </cell>
          <cell r="B2482" t="str">
            <v>Almacén Machetazo - Penonomé</v>
          </cell>
        </row>
        <row r="2483">
          <cell r="A2483">
            <v>9376</v>
          </cell>
          <cell r="B2483" t="str">
            <v>Sucursal Chorrera Parque 10 de Nov. - Lobby</v>
          </cell>
        </row>
        <row r="2484">
          <cell r="A2484">
            <v>9380</v>
          </cell>
          <cell r="B2484" t="str">
            <v>Sucursal Via Simón Bolívar</v>
          </cell>
        </row>
        <row r="2485">
          <cell r="A2485">
            <v>722</v>
          </cell>
          <cell r="B2485" t="str">
            <v>Sucursal Chitré</v>
          </cell>
        </row>
        <row r="2486">
          <cell r="A2486">
            <v>9382</v>
          </cell>
          <cell r="B2486" t="str">
            <v>Sucursal Business Park</v>
          </cell>
        </row>
        <row r="2487">
          <cell r="A2487">
            <v>9383</v>
          </cell>
          <cell r="B2487" t="str">
            <v>Sucursal Plaza Carolina</v>
          </cell>
        </row>
        <row r="2488">
          <cell r="A2488">
            <v>711</v>
          </cell>
          <cell r="B2488" t="str">
            <v xml:space="preserve">Sucursal Chanis </v>
          </cell>
        </row>
        <row r="2489">
          <cell r="A2489">
            <v>9388</v>
          </cell>
          <cell r="B2489" t="str">
            <v>Sucursal Terronal # 2</v>
          </cell>
        </row>
        <row r="2490">
          <cell r="A2490">
            <v>9314</v>
          </cell>
          <cell r="B2490" t="str">
            <v>Farmacia Arrocha - David</v>
          </cell>
        </row>
        <row r="2491">
          <cell r="A2491">
            <v>9394</v>
          </cell>
          <cell r="B2491" t="str">
            <v>Sucursal Justo Arosemena</v>
          </cell>
        </row>
        <row r="2492">
          <cell r="A2492">
            <v>9315</v>
          </cell>
          <cell r="B2492" t="str">
            <v>Sucursal Hospital Punta Pacífica</v>
          </cell>
        </row>
        <row r="2493">
          <cell r="A2493">
            <v>9404</v>
          </cell>
          <cell r="B2493" t="str">
            <v>Súper 99 - Penonomé</v>
          </cell>
        </row>
        <row r="2494">
          <cell r="A2494">
            <v>9319</v>
          </cell>
          <cell r="B2494" t="str">
            <v>Sucursal Concepcion</v>
          </cell>
        </row>
        <row r="2495">
          <cell r="A2495">
            <v>704</v>
          </cell>
          <cell r="B2495" t="str">
            <v>Sucursal Paitilla</v>
          </cell>
        </row>
        <row r="2496">
          <cell r="A2496">
            <v>712</v>
          </cell>
          <cell r="B2496" t="str">
            <v>Sucursal Ave Central</v>
          </cell>
        </row>
        <row r="2497">
          <cell r="A2497">
            <v>9428</v>
          </cell>
          <cell r="B2497" t="str">
            <v>Sucursal Boulevard El Dorado - Auto</v>
          </cell>
        </row>
        <row r="2498">
          <cell r="A2498">
            <v>703</v>
          </cell>
          <cell r="B2498" t="str">
            <v>Sucursal El Dorado</v>
          </cell>
        </row>
        <row r="2499">
          <cell r="A2499">
            <v>9431</v>
          </cell>
          <cell r="B2499" t="str">
            <v>Machetazo Coronado</v>
          </cell>
        </row>
        <row r="2500">
          <cell r="A2500">
            <v>9331</v>
          </cell>
          <cell r="B2500" t="str">
            <v>Sucursal Boquete</v>
          </cell>
        </row>
        <row r="2501">
          <cell r="A2501">
            <v>9435</v>
          </cell>
          <cell r="B2501" t="str">
            <v>Sucursal Aguadulce</v>
          </cell>
        </row>
        <row r="2502">
          <cell r="A2502">
            <v>9334</v>
          </cell>
          <cell r="B2502" t="str">
            <v>Sucursal Plaza Tocumen # 2</v>
          </cell>
        </row>
        <row r="2503">
          <cell r="A2503">
            <v>718</v>
          </cell>
          <cell r="B2503" t="str">
            <v>Sucursal Ave. Cuba # 1</v>
          </cell>
        </row>
        <row r="2504">
          <cell r="A2504">
            <v>9340</v>
          </cell>
          <cell r="B2504" t="str">
            <v>Sucursal Torre Plaza BG</v>
          </cell>
        </row>
        <row r="2505">
          <cell r="A2505">
            <v>9482</v>
          </cell>
          <cell r="B2505" t="str">
            <v>Sucursal MetroMall</v>
          </cell>
        </row>
        <row r="2506">
          <cell r="A2506">
            <v>9496</v>
          </cell>
          <cell r="B2506" t="str">
            <v>Súper Carnes - Canto del llano</v>
          </cell>
        </row>
        <row r="2507">
          <cell r="A2507">
            <v>705</v>
          </cell>
          <cell r="B2507" t="str">
            <v>Sucursal Vía Porras</v>
          </cell>
        </row>
        <row r="2508">
          <cell r="A2508">
            <v>714</v>
          </cell>
          <cell r="B2508" t="str">
            <v>Casa Matriz Marbella # 2</v>
          </cell>
        </row>
        <row r="2509">
          <cell r="A2509">
            <v>9491</v>
          </cell>
          <cell r="B2509" t="str">
            <v>Súper 99 - Santiago</v>
          </cell>
        </row>
        <row r="2510">
          <cell r="A2510">
            <v>730</v>
          </cell>
          <cell r="B2510" t="str">
            <v>Sucursal Albrook # 2</v>
          </cell>
        </row>
        <row r="2511">
          <cell r="A2511">
            <v>9479</v>
          </cell>
          <cell r="B2511" t="str">
            <v>Sucursal Ave. Cuba # 2</v>
          </cell>
        </row>
        <row r="2512">
          <cell r="A2512">
            <v>9381</v>
          </cell>
          <cell r="B2512" t="str">
            <v>Sucursal Torre Plaza BG # 2</v>
          </cell>
        </row>
        <row r="2513">
          <cell r="A2513">
            <v>9493</v>
          </cell>
          <cell r="B2513" t="str">
            <v>Sucursal Los Pueblos # 3</v>
          </cell>
        </row>
        <row r="2514">
          <cell r="A2514">
            <v>701</v>
          </cell>
          <cell r="B2514" t="str">
            <v>Sucursal Obarrio</v>
          </cell>
        </row>
        <row r="2515">
          <cell r="A2515">
            <v>702</v>
          </cell>
          <cell r="B2515" t="str">
            <v>Sucursal Hato Pintado</v>
          </cell>
        </row>
        <row r="2516">
          <cell r="A2516">
            <v>9350</v>
          </cell>
          <cell r="B2516" t="str">
            <v>Sucursal San Sebastián - LOBBY</v>
          </cell>
        </row>
        <row r="2517">
          <cell r="A2517">
            <v>9341</v>
          </cell>
          <cell r="B2517" t="str">
            <v>Sucursal MARBELLA</v>
          </cell>
        </row>
        <row r="2518">
          <cell r="A2518">
            <v>729</v>
          </cell>
          <cell r="B2518" t="str">
            <v>Sucursal Albrook # 1</v>
          </cell>
        </row>
        <row r="2519">
          <cell r="A2519">
            <v>786</v>
          </cell>
          <cell r="B2519" t="str">
            <v>Hotel Buenaventura</v>
          </cell>
        </row>
        <row r="2520">
          <cell r="A2520">
            <v>734</v>
          </cell>
          <cell r="B2520" t="str">
            <v>Sucursal Parque Lefevre # 2</v>
          </cell>
        </row>
        <row r="2521">
          <cell r="A2521">
            <v>9391</v>
          </cell>
          <cell r="B2521" t="str">
            <v>Romero San Mateo - David # 2</v>
          </cell>
        </row>
        <row r="2522">
          <cell r="A2522">
            <v>706</v>
          </cell>
          <cell r="B2522" t="str">
            <v>Sucursal El Ingenio</v>
          </cell>
        </row>
        <row r="2523">
          <cell r="A2523">
            <v>9247</v>
          </cell>
          <cell r="B2523" t="str">
            <v>Sucursal Plaza Las Américas #1</v>
          </cell>
        </row>
        <row r="2524">
          <cell r="A2524">
            <v>9344</v>
          </cell>
          <cell r="B2524" t="str">
            <v>Sucursal San Francisco</v>
          </cell>
        </row>
        <row r="2525">
          <cell r="A2525">
            <v>762</v>
          </cell>
          <cell r="B2525" t="str">
            <v>Plaza Terronal</v>
          </cell>
        </row>
        <row r="2526">
          <cell r="A2526">
            <v>9347</v>
          </cell>
          <cell r="B2526" t="str">
            <v>Sucursal Centenario - Costa del Este - Lobby</v>
          </cell>
        </row>
        <row r="2527">
          <cell r="A2527">
            <v>9274</v>
          </cell>
          <cell r="B2527" t="str">
            <v>Sucursal Plaza Las Américas #2</v>
          </cell>
        </row>
        <row r="2528">
          <cell r="A2528">
            <v>9348</v>
          </cell>
          <cell r="B2528" t="str">
            <v>Sucursal Puente Centenario - Lobby</v>
          </cell>
        </row>
        <row r="2529">
          <cell r="A2529">
            <v>9349</v>
          </cell>
          <cell r="B2529" t="str">
            <v>Sucursal Centenario - Costa del Este - Auto</v>
          </cell>
        </row>
        <row r="2530">
          <cell r="A2530">
            <v>9368</v>
          </cell>
          <cell r="B2530" t="str">
            <v>Supermercado Rey Chitre # 1 (9371)</v>
          </cell>
        </row>
        <row r="2531">
          <cell r="A2531">
            <v>705</v>
          </cell>
          <cell r="B2531" t="str">
            <v>Sucursal Vía Porras</v>
          </cell>
        </row>
        <row r="2532">
          <cell r="A2532">
            <v>9362</v>
          </cell>
          <cell r="B2532" t="str">
            <v>Romero San Mateo - David</v>
          </cell>
        </row>
        <row r="2533">
          <cell r="A2533">
            <v>766</v>
          </cell>
          <cell r="B2533" t="str">
            <v xml:space="preserve">Sucursal Costa del Este - Auto   </v>
          </cell>
        </row>
        <row r="2534">
          <cell r="A2534">
            <v>9394</v>
          </cell>
          <cell r="B2534" t="str">
            <v>Sucursal Justo Arosemena</v>
          </cell>
        </row>
        <row r="2535">
          <cell r="A2535">
            <v>9388</v>
          </cell>
          <cell r="B2535" t="str">
            <v>Sucursal Terronal # 2</v>
          </cell>
        </row>
        <row r="2536">
          <cell r="A2536">
            <v>767</v>
          </cell>
          <cell r="B2536" t="str">
            <v>Sucursal Costa del Este - Lobby</v>
          </cell>
        </row>
        <row r="2537">
          <cell r="A2537">
            <v>9382</v>
          </cell>
          <cell r="B2537" t="str">
            <v>Sucursal Business Park</v>
          </cell>
        </row>
        <row r="2538">
          <cell r="A2538">
            <v>9365</v>
          </cell>
          <cell r="B2538" t="str">
            <v xml:space="preserve">Sucursal Altos de Panama </v>
          </cell>
        </row>
        <row r="2539">
          <cell r="A2539">
            <v>9302</v>
          </cell>
          <cell r="B2539" t="str">
            <v>Super Carnes - Las Tablas</v>
          </cell>
        </row>
        <row r="2540">
          <cell r="A2540">
            <v>731</v>
          </cell>
          <cell r="B2540" t="str">
            <v>Sucursal Calle 50</v>
          </cell>
        </row>
        <row r="2541">
          <cell r="A2541">
            <v>762</v>
          </cell>
          <cell r="B2541" t="str">
            <v>Plaza Terronal</v>
          </cell>
        </row>
        <row r="2542">
          <cell r="A2542">
            <v>9350</v>
          </cell>
          <cell r="B2542" t="str">
            <v>Sucursal San Sebastián - LOBBY</v>
          </cell>
        </row>
        <row r="2543">
          <cell r="A2543">
            <v>9482</v>
          </cell>
          <cell r="B2543" t="str">
            <v>Sucursal MetroMall</v>
          </cell>
        </row>
        <row r="2544">
          <cell r="A2544">
            <v>9428</v>
          </cell>
          <cell r="B2544" t="str">
            <v>Sucursal Boulevard El Dorado - Auto</v>
          </cell>
        </row>
        <row r="2545">
          <cell r="A2545">
            <v>9314</v>
          </cell>
          <cell r="B2545" t="str">
            <v>Farmacia Arrocha - David</v>
          </cell>
        </row>
        <row r="2546">
          <cell r="A2546">
            <v>9379</v>
          </cell>
          <cell r="B2546" t="str">
            <v>Sucursal Via Simón Bolívar - Auto Pared</v>
          </cell>
        </row>
        <row r="2547">
          <cell r="A2547">
            <v>9390</v>
          </cell>
          <cell r="B2547" t="str">
            <v>Sucursal Plaza Cordoba</v>
          </cell>
        </row>
        <row r="2548">
          <cell r="A2548">
            <v>714</v>
          </cell>
          <cell r="B2548" t="str">
            <v>Casa Matriz Marbella # 2</v>
          </cell>
        </row>
        <row r="2549">
          <cell r="A2549">
            <v>9315</v>
          </cell>
          <cell r="B2549" t="str">
            <v>Sucursal Hospital Punta Pacífica</v>
          </cell>
        </row>
        <row r="2550">
          <cell r="A2550">
            <v>711</v>
          </cell>
          <cell r="B2550" t="str">
            <v xml:space="preserve">Sucursal Chanis </v>
          </cell>
        </row>
        <row r="2551">
          <cell r="A2551">
            <v>9344</v>
          </cell>
          <cell r="B2551" t="str">
            <v>Sucursal San Francisco</v>
          </cell>
        </row>
        <row r="2552">
          <cell r="A2552">
            <v>9391</v>
          </cell>
          <cell r="B2552" t="str">
            <v>Romero San Mateo - David # 2</v>
          </cell>
        </row>
        <row r="2553">
          <cell r="A2553">
            <v>9361</v>
          </cell>
          <cell r="B2553" t="str">
            <v>Sucursal Puente Centenario - Auto</v>
          </cell>
        </row>
        <row r="2554">
          <cell r="A2554">
            <v>790</v>
          </cell>
          <cell r="B2554" t="str">
            <v>Sucursal Multiplaza</v>
          </cell>
        </row>
        <row r="2555">
          <cell r="A2555">
            <v>710</v>
          </cell>
          <cell r="B2555" t="str">
            <v>Sucursal Los Angeles</v>
          </cell>
        </row>
        <row r="2556">
          <cell r="A2556">
            <v>9414</v>
          </cell>
          <cell r="B2556" t="str">
            <v>Sucursal 24 de Diciembre (C.C. La Doña) # 2</v>
          </cell>
        </row>
        <row r="2557">
          <cell r="A2557">
            <v>9347</v>
          </cell>
          <cell r="B2557" t="str">
            <v>Sucursal Centenario - Costa del Este - Lobby</v>
          </cell>
        </row>
        <row r="2558">
          <cell r="A2558">
            <v>702</v>
          </cell>
          <cell r="B2558" t="str">
            <v>Sucursal Hato Pintado</v>
          </cell>
        </row>
        <row r="2559">
          <cell r="A2559">
            <v>9404</v>
          </cell>
          <cell r="B2559" t="str">
            <v>Súper 99 - Penonomé</v>
          </cell>
        </row>
        <row r="2560">
          <cell r="A2560">
            <v>733</v>
          </cell>
          <cell r="B2560" t="str">
            <v>Sucursal Parque Lefevre # 1</v>
          </cell>
        </row>
        <row r="2561">
          <cell r="A2561">
            <v>9349</v>
          </cell>
          <cell r="B2561" t="str">
            <v>Sucursal Centenario - Costa del Este - Auto</v>
          </cell>
        </row>
        <row r="2562">
          <cell r="A2562">
            <v>734</v>
          </cell>
          <cell r="B2562" t="str">
            <v>Sucursal Parque Lefevre # 2</v>
          </cell>
        </row>
        <row r="2563">
          <cell r="A2563">
            <v>722</v>
          </cell>
          <cell r="B2563" t="str">
            <v>Sucursal Chitré</v>
          </cell>
        </row>
        <row r="2564">
          <cell r="A2564">
            <v>715</v>
          </cell>
          <cell r="B2564" t="str">
            <v>Casa Matriz Marbella # 1</v>
          </cell>
        </row>
        <row r="2565">
          <cell r="A2565">
            <v>701</v>
          </cell>
          <cell r="B2565" t="str">
            <v>Sucursal Obarrio</v>
          </cell>
        </row>
        <row r="2566">
          <cell r="A2566">
            <v>737</v>
          </cell>
          <cell r="B2566" t="str">
            <v>Sucursal Transístmica</v>
          </cell>
        </row>
        <row r="2567">
          <cell r="A2567">
            <v>709</v>
          </cell>
          <cell r="B2567" t="str">
            <v xml:space="preserve">Sucursal Vía Argentina </v>
          </cell>
        </row>
        <row r="2568">
          <cell r="A2568">
            <v>713</v>
          </cell>
          <cell r="B2568" t="str">
            <v>Sucursal Villa Lucre</v>
          </cell>
        </row>
        <row r="2569">
          <cell r="A2569">
            <v>9348</v>
          </cell>
          <cell r="B2569" t="str">
            <v>Sucursal Puente Centenario - Lobby</v>
          </cell>
        </row>
        <row r="2570">
          <cell r="A2570">
            <v>718</v>
          </cell>
          <cell r="B2570" t="str">
            <v>Sucursal Ave. Cuba # 1</v>
          </cell>
        </row>
        <row r="2571">
          <cell r="A2571">
            <v>9496</v>
          </cell>
          <cell r="B2571" t="str">
            <v>Súper Carnes - Canto del llano</v>
          </cell>
        </row>
        <row r="2572">
          <cell r="A2572">
            <v>796</v>
          </cell>
          <cell r="B2572" t="str">
            <v>Sucursal Zona Libre</v>
          </cell>
        </row>
        <row r="2573">
          <cell r="A2573">
            <v>744</v>
          </cell>
          <cell r="B2573" t="str">
            <v xml:space="preserve">Sucursal Las Tablas </v>
          </cell>
        </row>
        <row r="2574">
          <cell r="A2574">
            <v>9437</v>
          </cell>
          <cell r="B2574" t="str">
            <v>Súper 99 - David</v>
          </cell>
        </row>
        <row r="2575">
          <cell r="A2575">
            <v>9435</v>
          </cell>
          <cell r="B2575" t="str">
            <v>Sucursal Aguadulce</v>
          </cell>
        </row>
        <row r="2576">
          <cell r="A2576">
            <v>9334</v>
          </cell>
          <cell r="B2576" t="str">
            <v>Sucursal Plaza Tocumen # 2</v>
          </cell>
        </row>
        <row r="2577">
          <cell r="A2577">
            <v>712</v>
          </cell>
          <cell r="B2577" t="str">
            <v>Sucursal Ave Central</v>
          </cell>
        </row>
        <row r="2578">
          <cell r="A2578">
            <v>735</v>
          </cell>
          <cell r="B2578" t="str">
            <v>Sucursal David -  Auto</v>
          </cell>
        </row>
        <row r="2579">
          <cell r="A2579">
            <v>9380</v>
          </cell>
          <cell r="B2579" t="str">
            <v>Sucursal Via Simón Bolívar</v>
          </cell>
        </row>
        <row r="2580">
          <cell r="A2580">
            <v>9383</v>
          </cell>
          <cell r="B2580" t="str">
            <v>Sucursal Plaza Carolina</v>
          </cell>
        </row>
        <row r="2581">
          <cell r="A2581">
            <v>9495</v>
          </cell>
          <cell r="B2581" t="str">
            <v>Súper Romero Volcán</v>
          </cell>
        </row>
        <row r="2582">
          <cell r="A2582">
            <v>9483</v>
          </cell>
          <cell r="B2582" t="str">
            <v>Romero Barrio Bolívar</v>
          </cell>
        </row>
        <row r="2583">
          <cell r="A2583">
            <v>795</v>
          </cell>
          <cell r="B2583" t="str">
            <v>Sucursal Rio Abajo</v>
          </cell>
        </row>
        <row r="2584">
          <cell r="A2584">
            <v>9385</v>
          </cell>
          <cell r="B2584" t="str">
            <v>Sucursal Terminal Transporte Albrook - Área Sur</v>
          </cell>
        </row>
        <row r="2585">
          <cell r="A2585">
            <v>9492</v>
          </cell>
          <cell r="B2585" t="str">
            <v>Sucursal Los Pueblos # 2</v>
          </cell>
        </row>
        <row r="2586">
          <cell r="A2586">
            <v>704</v>
          </cell>
          <cell r="B2586" t="str">
            <v>Sucursal Paitilla</v>
          </cell>
        </row>
        <row r="2587">
          <cell r="A2587">
            <v>747</v>
          </cell>
          <cell r="B2587" t="str">
            <v xml:space="preserve">Sucursal Via España </v>
          </cell>
        </row>
        <row r="2588">
          <cell r="A2588">
            <v>9341</v>
          </cell>
          <cell r="B2588" t="str">
            <v>Sucursal MARBELLA</v>
          </cell>
        </row>
        <row r="2589">
          <cell r="A2589">
            <v>721</v>
          </cell>
          <cell r="B2589" t="str">
            <v xml:space="preserve">Sucursal Los Pueblos </v>
          </cell>
        </row>
        <row r="2590">
          <cell r="A2590">
            <v>9443</v>
          </cell>
          <cell r="B2590" t="str">
            <v>Sucursal Vista Alegre</v>
          </cell>
        </row>
        <row r="2591">
          <cell r="A2591">
            <v>703</v>
          </cell>
          <cell r="B2591" t="str">
            <v>Sucursal El Dorado</v>
          </cell>
        </row>
        <row r="2592">
          <cell r="A2592">
            <v>771</v>
          </cell>
          <cell r="B2592" t="str">
            <v>Sucursal Penonomé</v>
          </cell>
        </row>
        <row r="2593">
          <cell r="A2593">
            <v>740</v>
          </cell>
          <cell r="B2593" t="str">
            <v>Sucursal Albrook</v>
          </cell>
        </row>
        <row r="2594">
          <cell r="A2594">
            <v>786</v>
          </cell>
          <cell r="B2594" t="str">
            <v>Hotel Buenaventura</v>
          </cell>
        </row>
        <row r="2595">
          <cell r="A2595">
            <v>729</v>
          </cell>
          <cell r="B2595" t="str">
            <v>Sucursal Albrook # 1</v>
          </cell>
        </row>
        <row r="2596">
          <cell r="A2596">
            <v>9340</v>
          </cell>
          <cell r="B2596" t="str">
            <v>Sucursal Torre Plaza BG</v>
          </cell>
        </row>
        <row r="2597">
          <cell r="A2597">
            <v>9490</v>
          </cell>
          <cell r="B2597" t="str">
            <v>Rio Hato - C.C. Oriente</v>
          </cell>
        </row>
        <row r="2598">
          <cell r="A2598">
            <v>9429</v>
          </cell>
          <cell r="B2598" t="str">
            <v>Sucursal Boulevard El Dorado - Lobby</v>
          </cell>
        </row>
        <row r="2599">
          <cell r="A2599">
            <v>761</v>
          </cell>
          <cell r="B2599" t="str">
            <v>Sucursal Plaza Tocumen</v>
          </cell>
        </row>
        <row r="2600">
          <cell r="A2600">
            <v>719</v>
          </cell>
          <cell r="B2600" t="str">
            <v>Sucursal  Dorado #3</v>
          </cell>
        </row>
        <row r="2601">
          <cell r="A2601">
            <v>9493</v>
          </cell>
          <cell r="B2601" t="str">
            <v>Sucursal Los Pueblos # 3</v>
          </cell>
        </row>
        <row r="2602">
          <cell r="A2602">
            <v>9309</v>
          </cell>
          <cell r="B2602" t="str">
            <v>Almacén Machetazo - Chitré</v>
          </cell>
        </row>
        <row r="2603">
          <cell r="A2603">
            <v>9303</v>
          </cell>
          <cell r="B2603" t="str">
            <v>Almacén Machetazo - Penonomé</v>
          </cell>
        </row>
        <row r="2604">
          <cell r="A2604">
            <v>708</v>
          </cell>
          <cell r="B2604" t="str">
            <v>Sucursal La Chorrera</v>
          </cell>
        </row>
        <row r="2605">
          <cell r="A2605">
            <v>9431</v>
          </cell>
          <cell r="B2605" t="str">
            <v>Machetazo Coronado</v>
          </cell>
        </row>
        <row r="2606">
          <cell r="A2606">
            <v>9313</v>
          </cell>
          <cell r="B2606" t="str">
            <v>Supermercado Rey David</v>
          </cell>
        </row>
        <row r="2607">
          <cell r="A2607">
            <v>9372</v>
          </cell>
          <cell r="B2607" t="str">
            <v>Supermercado Rey Chitre # 2 (9470)</v>
          </cell>
        </row>
        <row r="2608">
          <cell r="A2608">
            <v>9446</v>
          </cell>
          <cell r="B2608" t="str">
            <v>Sucursal Los Andes # 2</v>
          </cell>
        </row>
        <row r="2609">
          <cell r="A2609">
            <v>739</v>
          </cell>
          <cell r="B2609" t="str">
            <v>Sucursal David</v>
          </cell>
        </row>
        <row r="2610">
          <cell r="A2610">
            <v>717</v>
          </cell>
          <cell r="B2610" t="str">
            <v>Sucursal Los Andes</v>
          </cell>
        </row>
        <row r="2611">
          <cell r="A2611">
            <v>9247</v>
          </cell>
          <cell r="B2611" t="str">
            <v>Sucursal Plaza Las Américas #1</v>
          </cell>
        </row>
        <row r="2612">
          <cell r="A2612">
            <v>730</v>
          </cell>
          <cell r="B2612" t="str">
            <v>Sucursal Albrook # 2</v>
          </cell>
        </row>
        <row r="2613">
          <cell r="A2613">
            <v>9381</v>
          </cell>
          <cell r="B2613" t="str">
            <v>Sucursal Torre Plaza BG # 2</v>
          </cell>
        </row>
        <row r="2614">
          <cell r="A2614">
            <v>9426</v>
          </cell>
          <cell r="B2614" t="str">
            <v>Sucursal Coronado</v>
          </cell>
        </row>
        <row r="2615">
          <cell r="A2615">
            <v>9364</v>
          </cell>
          <cell r="B2615" t="str">
            <v>Sucursal Altos de Panama - Auto</v>
          </cell>
        </row>
        <row r="2616">
          <cell r="A2616">
            <v>9319</v>
          </cell>
          <cell r="B2616" t="str">
            <v>Sucursal Concepcion</v>
          </cell>
        </row>
        <row r="2617">
          <cell r="A2617">
            <v>9497</v>
          </cell>
          <cell r="B2617" t="str">
            <v>Súper Carnes - Aguadulce</v>
          </cell>
        </row>
        <row r="2618">
          <cell r="A2618">
            <v>9486</v>
          </cell>
          <cell r="B2618" t="str">
            <v>Romero Parque Cervantes</v>
          </cell>
        </row>
        <row r="2619">
          <cell r="A2619">
            <v>9376</v>
          </cell>
          <cell r="B2619" t="str">
            <v>Sucursal Chorrera Parque 10 de Nov. - Lobby</v>
          </cell>
        </row>
        <row r="2620">
          <cell r="A2620">
            <v>9479</v>
          </cell>
          <cell r="B2620" t="str">
            <v>Sucursal Ave. Cuba # 2</v>
          </cell>
        </row>
        <row r="2621">
          <cell r="A2621">
            <v>9321</v>
          </cell>
          <cell r="B2621" t="str">
            <v>Sucursal Brisas del Golf - Pared</v>
          </cell>
        </row>
        <row r="2622">
          <cell r="A2622">
            <v>9274</v>
          </cell>
          <cell r="B2622" t="str">
            <v>Sucursal Plaza Las Américas #2</v>
          </cell>
        </row>
        <row r="2623">
          <cell r="A2623">
            <v>748</v>
          </cell>
          <cell r="B2623" t="str">
            <v>Almacén Machetazo - Santiago</v>
          </cell>
        </row>
        <row r="2624">
          <cell r="A2624">
            <v>9400</v>
          </cell>
          <cell r="B2624" t="str">
            <v>Supermercado Romero - Doleguita</v>
          </cell>
        </row>
        <row r="2625">
          <cell r="A2625">
            <v>720</v>
          </cell>
          <cell r="B2625" t="str">
            <v>Sucursal Colón</v>
          </cell>
        </row>
        <row r="2626">
          <cell r="A2626">
            <v>760</v>
          </cell>
          <cell r="B2626" t="str">
            <v xml:space="preserve">Sucursal Santiago </v>
          </cell>
        </row>
        <row r="2627">
          <cell r="A2627">
            <v>9432</v>
          </cell>
          <cell r="B2627" t="str">
            <v>Terminal Transporte Santiago</v>
          </cell>
        </row>
        <row r="2628">
          <cell r="A2628">
            <v>745</v>
          </cell>
          <cell r="B2628" t="str">
            <v>Sucursal 24 de Diciembre (C.C. La Doña)</v>
          </cell>
        </row>
        <row r="2629">
          <cell r="A2629">
            <v>9491</v>
          </cell>
          <cell r="B2629" t="str">
            <v>Súper 99 - Santiago</v>
          </cell>
        </row>
        <row r="2630">
          <cell r="A2630">
            <v>9451</v>
          </cell>
          <cell r="B2630" t="str">
            <v>Supermercado Romero Bugaba</v>
          </cell>
        </row>
        <row r="2631">
          <cell r="A2631">
            <v>9331</v>
          </cell>
          <cell r="B2631" t="str">
            <v>Sucursal Boquete</v>
          </cell>
        </row>
        <row r="2632">
          <cell r="A2632">
            <v>9420</v>
          </cell>
          <cell r="B2632" t="str">
            <v>Sucursal Sabanitas</v>
          </cell>
        </row>
        <row r="2633">
          <cell r="A2633">
            <v>9322</v>
          </cell>
          <cell r="B2633" t="str">
            <v>Sucursal Brisas del Golf - Auto</v>
          </cell>
        </row>
        <row r="2634">
          <cell r="A2634">
            <v>706</v>
          </cell>
          <cell r="B2634" t="str">
            <v>Sucursal El Ingenio</v>
          </cell>
        </row>
        <row r="2635">
          <cell r="A2635">
            <v>701</v>
          </cell>
          <cell r="B2635" t="str">
            <v>Sucursal Obarrio</v>
          </cell>
        </row>
        <row r="2636">
          <cell r="A2636">
            <v>702</v>
          </cell>
          <cell r="B2636" t="str">
            <v>Sucursal Hato Pintado</v>
          </cell>
        </row>
        <row r="2637">
          <cell r="A2637">
            <v>703</v>
          </cell>
          <cell r="B2637" t="str">
            <v>Sucursal El Dorado</v>
          </cell>
        </row>
        <row r="2638">
          <cell r="A2638">
            <v>704</v>
          </cell>
          <cell r="B2638" t="str">
            <v>Sucursal Paitilla</v>
          </cell>
        </row>
        <row r="2639">
          <cell r="A2639">
            <v>705</v>
          </cell>
          <cell r="B2639" t="str">
            <v>Sucursal Vía Porras</v>
          </cell>
        </row>
        <row r="2640">
          <cell r="A2640">
            <v>706</v>
          </cell>
          <cell r="B2640" t="str">
            <v>Sucursal El Ingenio</v>
          </cell>
        </row>
        <row r="2641">
          <cell r="A2641">
            <v>708</v>
          </cell>
          <cell r="B2641" t="str">
            <v>Sucursal La Chorrera</v>
          </cell>
        </row>
        <row r="2642">
          <cell r="A2642">
            <v>709</v>
          </cell>
          <cell r="B2642" t="str">
            <v xml:space="preserve">Sucursal Vía Argentina </v>
          </cell>
        </row>
        <row r="2643">
          <cell r="A2643">
            <v>710</v>
          </cell>
          <cell r="B2643" t="str">
            <v>Sucursal Los Angeles</v>
          </cell>
        </row>
        <row r="2644">
          <cell r="A2644">
            <v>711</v>
          </cell>
          <cell r="B2644" t="str">
            <v xml:space="preserve">Sucursal Chanis </v>
          </cell>
        </row>
        <row r="2645">
          <cell r="A2645">
            <v>712</v>
          </cell>
          <cell r="B2645" t="str">
            <v>Sucursal Ave Central</v>
          </cell>
        </row>
        <row r="2646">
          <cell r="A2646">
            <v>713</v>
          </cell>
          <cell r="B2646" t="str">
            <v>Sucursal Villa Lucre</v>
          </cell>
        </row>
        <row r="2647">
          <cell r="A2647">
            <v>714</v>
          </cell>
          <cell r="B2647" t="str">
            <v>Casa Matriz Marbella # 2</v>
          </cell>
        </row>
        <row r="2648">
          <cell r="A2648">
            <v>715</v>
          </cell>
          <cell r="B2648" t="str">
            <v>Casa Matriz Marbella # 1</v>
          </cell>
        </row>
        <row r="2649">
          <cell r="A2649">
            <v>717</v>
          </cell>
          <cell r="B2649" t="str">
            <v>Sucursal Los Andes</v>
          </cell>
        </row>
        <row r="2650">
          <cell r="A2650">
            <v>718</v>
          </cell>
          <cell r="B2650" t="str">
            <v>Sucursal Ave. Cuba # 1</v>
          </cell>
        </row>
        <row r="2651">
          <cell r="A2651">
            <v>719</v>
          </cell>
          <cell r="B2651" t="str">
            <v>Sucursal  Dorado #3</v>
          </cell>
        </row>
        <row r="2652">
          <cell r="A2652">
            <v>720</v>
          </cell>
          <cell r="B2652" t="str">
            <v>Sucursal Colón</v>
          </cell>
        </row>
        <row r="2653">
          <cell r="A2653">
            <v>721</v>
          </cell>
          <cell r="B2653" t="str">
            <v xml:space="preserve">Sucursal Los Pueblos </v>
          </cell>
        </row>
        <row r="2654">
          <cell r="A2654">
            <v>722</v>
          </cell>
          <cell r="B2654" t="str">
            <v>Sucursal Chitré</v>
          </cell>
        </row>
        <row r="2655">
          <cell r="A2655">
            <v>729</v>
          </cell>
          <cell r="B2655" t="str">
            <v>Sucursal Albrook # 1</v>
          </cell>
        </row>
        <row r="2656">
          <cell r="A2656">
            <v>730</v>
          </cell>
          <cell r="B2656" t="str">
            <v>Sucursal Albrook # 2</v>
          </cell>
        </row>
        <row r="2657">
          <cell r="A2657">
            <v>731</v>
          </cell>
          <cell r="B2657" t="str">
            <v>Sucursal Calle 50</v>
          </cell>
        </row>
        <row r="2658">
          <cell r="A2658">
            <v>733</v>
          </cell>
          <cell r="B2658" t="str">
            <v>Sucursal Parque Lefevre # 1</v>
          </cell>
        </row>
        <row r="2659">
          <cell r="A2659">
            <v>734</v>
          </cell>
          <cell r="B2659" t="str">
            <v>Sucursal Parque Lefevre # 2</v>
          </cell>
        </row>
        <row r="2660">
          <cell r="A2660">
            <v>735</v>
          </cell>
          <cell r="B2660" t="str">
            <v>Sucursal David -  Auto</v>
          </cell>
        </row>
        <row r="2661">
          <cell r="A2661">
            <v>737</v>
          </cell>
          <cell r="B2661" t="str">
            <v>Sucursal Transístmica</v>
          </cell>
        </row>
        <row r="2662">
          <cell r="A2662">
            <v>739</v>
          </cell>
          <cell r="B2662" t="str">
            <v>Sucursal David</v>
          </cell>
        </row>
        <row r="2663">
          <cell r="A2663">
            <v>740</v>
          </cell>
          <cell r="B2663" t="str">
            <v>Sucursal Albrook</v>
          </cell>
        </row>
        <row r="2664">
          <cell r="A2664">
            <v>744</v>
          </cell>
          <cell r="B2664" t="str">
            <v xml:space="preserve">Sucursal Las Tablas </v>
          </cell>
        </row>
        <row r="2665">
          <cell r="A2665">
            <v>745</v>
          </cell>
          <cell r="B2665" t="str">
            <v>Sucursal 24 de Diciembre (C.C. La Doña)</v>
          </cell>
        </row>
        <row r="2666">
          <cell r="A2666">
            <v>747</v>
          </cell>
          <cell r="B2666" t="str">
            <v xml:space="preserve">Sucursal Via España </v>
          </cell>
        </row>
        <row r="2667">
          <cell r="A2667">
            <v>760</v>
          </cell>
          <cell r="B2667" t="str">
            <v xml:space="preserve">Sucursal Santiago </v>
          </cell>
        </row>
        <row r="2668">
          <cell r="A2668">
            <v>761</v>
          </cell>
          <cell r="B2668" t="str">
            <v>Sucursal Plaza Tocumen</v>
          </cell>
        </row>
        <row r="2669">
          <cell r="A2669">
            <v>762</v>
          </cell>
          <cell r="B2669" t="str">
            <v>Sucursal David Terronal # 1</v>
          </cell>
        </row>
        <row r="2670">
          <cell r="A2670">
            <v>766</v>
          </cell>
          <cell r="B2670" t="str">
            <v xml:space="preserve">Sucursal Costa del Este - Auto   </v>
          </cell>
        </row>
        <row r="2671">
          <cell r="A2671">
            <v>767</v>
          </cell>
          <cell r="B2671" t="str">
            <v>Sucursal Costa del Este - Lobby</v>
          </cell>
        </row>
        <row r="2672">
          <cell r="A2672">
            <v>771</v>
          </cell>
          <cell r="B2672" t="str">
            <v>Sucursal Penonomé</v>
          </cell>
        </row>
        <row r="2673">
          <cell r="A2673">
            <v>795</v>
          </cell>
          <cell r="B2673" t="str">
            <v>Sucursal Rio Abajo</v>
          </cell>
        </row>
        <row r="2674">
          <cell r="A2674">
            <v>796</v>
          </cell>
          <cell r="B2674" t="str">
            <v>Sucursal Zona Libre</v>
          </cell>
        </row>
        <row r="2675">
          <cell r="A2675">
            <v>9247</v>
          </cell>
          <cell r="B2675" t="str">
            <v>Sucursal Plaza Las Américas #1</v>
          </cell>
        </row>
        <row r="2676">
          <cell r="A2676">
            <v>9271</v>
          </cell>
          <cell r="B2676" t="str">
            <v>Sucursal Santiago #2</v>
          </cell>
        </row>
        <row r="2677">
          <cell r="A2677">
            <v>9274</v>
          </cell>
          <cell r="B2677" t="str">
            <v>Sucursal Plaza Las Américas #2</v>
          </cell>
        </row>
        <row r="2678">
          <cell r="A2678">
            <v>9315</v>
          </cell>
          <cell r="B2678" t="str">
            <v>Sucursal Hospital Punta Pacífica</v>
          </cell>
        </row>
        <row r="2679">
          <cell r="A2679">
            <v>9319</v>
          </cell>
          <cell r="B2679" t="str">
            <v>Sucursal Concepcion</v>
          </cell>
        </row>
        <row r="2680">
          <cell r="A2680">
            <v>9321</v>
          </cell>
          <cell r="B2680" t="str">
            <v>Sucursal Brisas del Golf - Pared</v>
          </cell>
        </row>
        <row r="2681">
          <cell r="A2681">
            <v>9322</v>
          </cell>
          <cell r="B2681" t="str">
            <v>Sucursal Brisas del Golf - Auto</v>
          </cell>
        </row>
        <row r="2682">
          <cell r="A2682">
            <v>9331</v>
          </cell>
          <cell r="B2682" t="str">
            <v>Sucursal Boquete</v>
          </cell>
        </row>
        <row r="2683">
          <cell r="A2683">
            <v>9334</v>
          </cell>
          <cell r="B2683" t="str">
            <v>Sucursal Plaza Tocumen # 2</v>
          </cell>
        </row>
        <row r="2684">
          <cell r="A2684">
            <v>9340</v>
          </cell>
          <cell r="B2684" t="str">
            <v>Sucursal Torre Plaza BG</v>
          </cell>
        </row>
        <row r="2685">
          <cell r="A2685">
            <v>9341</v>
          </cell>
          <cell r="B2685" t="str">
            <v>Sucursal MARBELLA</v>
          </cell>
        </row>
        <row r="2686">
          <cell r="A2686">
            <v>9344</v>
          </cell>
          <cell r="B2686" t="str">
            <v>Sucursal San Francisco</v>
          </cell>
        </row>
        <row r="2687">
          <cell r="A2687">
            <v>9347</v>
          </cell>
          <cell r="B2687" t="str">
            <v>Sucursal Centenario - Costa del Este - Lobby</v>
          </cell>
        </row>
        <row r="2688">
          <cell r="A2688">
            <v>9348</v>
          </cell>
          <cell r="B2688" t="str">
            <v>Sucursal Puente Centenario - Lobby</v>
          </cell>
        </row>
        <row r="2689">
          <cell r="A2689">
            <v>9349</v>
          </cell>
          <cell r="B2689" t="str">
            <v>Sucursal Centenario - Costa del Este - Auto</v>
          </cell>
        </row>
        <row r="2690">
          <cell r="A2690">
            <v>9350</v>
          </cell>
          <cell r="B2690" t="str">
            <v>Sucursal San Sebastián - LOBBY</v>
          </cell>
        </row>
        <row r="2691">
          <cell r="A2691">
            <v>9361</v>
          </cell>
          <cell r="B2691" t="str">
            <v>Sucursal Puente Centenario - Auto</v>
          </cell>
        </row>
        <row r="2692">
          <cell r="A2692">
            <v>9364</v>
          </cell>
          <cell r="B2692" t="str">
            <v>Sucursal Altos de Panama - Auto</v>
          </cell>
        </row>
        <row r="2693">
          <cell r="A2693">
            <v>9365</v>
          </cell>
          <cell r="B2693" t="str">
            <v xml:space="preserve">Sucursal Altos de Panama </v>
          </cell>
        </row>
        <row r="2694">
          <cell r="A2694">
            <v>9376</v>
          </cell>
          <cell r="B2694" t="str">
            <v>Sucursal Chorrera Parque 10 de Nov. - Lobby</v>
          </cell>
        </row>
        <row r="2695">
          <cell r="A2695">
            <v>9380</v>
          </cell>
          <cell r="B2695" t="str">
            <v>Sucursal Via Simón Bolívar</v>
          </cell>
        </row>
        <row r="2696">
          <cell r="A2696">
            <v>9381</v>
          </cell>
          <cell r="B2696" t="str">
            <v>Sucursal Torre Plaza BG # 2</v>
          </cell>
        </row>
        <row r="2697">
          <cell r="A2697">
            <v>9383</v>
          </cell>
          <cell r="B2697" t="str">
            <v>Sucursal Plaza Carolina</v>
          </cell>
        </row>
        <row r="2698">
          <cell r="A2698">
            <v>9385</v>
          </cell>
          <cell r="B2698" t="str">
            <v>Sucursal Terminal Transporte Albrook - Área Sur</v>
          </cell>
        </row>
        <row r="2699">
          <cell r="A2699">
            <v>9390</v>
          </cell>
          <cell r="B2699" t="str">
            <v>Sucursal Plaza Cordoba</v>
          </cell>
        </row>
        <row r="2700">
          <cell r="A2700">
            <v>9391</v>
          </cell>
          <cell r="B2700" t="str">
            <v>Supermercado Romero - San Mateo # 2</v>
          </cell>
        </row>
        <row r="2701">
          <cell r="A2701">
            <v>9394</v>
          </cell>
          <cell r="B2701" t="str">
            <v>Sucursal Justo Arosemena</v>
          </cell>
        </row>
        <row r="2702">
          <cell r="A2702">
            <v>9414</v>
          </cell>
          <cell r="B2702" t="str">
            <v>Sucursal 24 de Diciembre (C.C. La Doña) # 2</v>
          </cell>
        </row>
        <row r="2703">
          <cell r="A2703">
            <v>9420</v>
          </cell>
          <cell r="B2703" t="str">
            <v>Sucursal Sabanitas</v>
          </cell>
        </row>
        <row r="2704">
          <cell r="A2704">
            <v>9426</v>
          </cell>
          <cell r="B2704" t="str">
            <v>Sucursal Coronado</v>
          </cell>
        </row>
        <row r="2705">
          <cell r="A2705">
            <v>9428</v>
          </cell>
          <cell r="B2705" t="str">
            <v>Sucursal Boulevard El Dorado - Auto</v>
          </cell>
        </row>
        <row r="2706">
          <cell r="A2706">
            <v>9429</v>
          </cell>
          <cell r="B2706" t="str">
            <v>Sucursal Boulevard El Dorado - Lobby</v>
          </cell>
        </row>
        <row r="2707">
          <cell r="A2707">
            <v>9435</v>
          </cell>
          <cell r="B2707" t="str">
            <v>Sucursal Aguadulce</v>
          </cell>
        </row>
        <row r="2708">
          <cell r="A2708">
            <v>9443</v>
          </cell>
          <cell r="B2708" t="str">
            <v>Sucursal Vista Alegre</v>
          </cell>
        </row>
        <row r="2709">
          <cell r="A2709">
            <v>9446</v>
          </cell>
          <cell r="B2709" t="str">
            <v>Sucursal Los Andes # 2</v>
          </cell>
        </row>
        <row r="2710">
          <cell r="A2710">
            <v>9479</v>
          </cell>
          <cell r="B2710" t="str">
            <v>Sucursal Ave. Cuba # 2</v>
          </cell>
        </row>
        <row r="2711">
          <cell r="A2711">
            <v>9482</v>
          </cell>
          <cell r="B2711" t="str">
            <v>Sucursal MetroMall</v>
          </cell>
        </row>
        <row r="2712">
          <cell r="A2712">
            <v>9492</v>
          </cell>
          <cell r="B2712" t="str">
            <v>Sucursal Los Pueblos # 2</v>
          </cell>
        </row>
        <row r="2713">
          <cell r="A2713">
            <v>9493</v>
          </cell>
          <cell r="B2713" t="str">
            <v>Sucursal Los Pueblos # 3</v>
          </cell>
        </row>
        <row r="2714">
          <cell r="A2714">
            <v>9435</v>
          </cell>
          <cell r="B2714" t="str">
            <v>Sucursal Aguadulce</v>
          </cell>
        </row>
        <row r="2715">
          <cell r="A2715">
            <v>9381</v>
          </cell>
          <cell r="B2715" t="str">
            <v>Sucursal Torre Plaza BG # 2</v>
          </cell>
        </row>
        <row r="2716">
          <cell r="A2716">
            <v>703</v>
          </cell>
          <cell r="B2716" t="str">
            <v>Sucursal El Dorado</v>
          </cell>
        </row>
        <row r="2717">
          <cell r="A2717">
            <v>705</v>
          </cell>
          <cell r="B2717" t="str">
            <v>Sucursal Vía Porras</v>
          </cell>
        </row>
        <row r="2718">
          <cell r="A2718">
            <v>9340</v>
          </cell>
          <cell r="B2718" t="str">
            <v>Sucursal Torre Plaza BG</v>
          </cell>
        </row>
        <row r="2719">
          <cell r="A2719">
            <v>9390</v>
          </cell>
          <cell r="B2719" t="str">
            <v>Sucursal Plaza Cordoba</v>
          </cell>
        </row>
        <row r="2720">
          <cell r="A2720">
            <v>9443</v>
          </cell>
          <cell r="B2720" t="str">
            <v>Sucursal Vista Alegre</v>
          </cell>
        </row>
        <row r="2721">
          <cell r="A2721">
            <v>744</v>
          </cell>
          <cell r="B2721" t="str">
            <v xml:space="preserve">Sucursal Las Tablas </v>
          </cell>
        </row>
        <row r="2722">
          <cell r="A2722">
            <v>9271</v>
          </cell>
          <cell r="B2722" t="str">
            <v>Sucursal Santiago #2</v>
          </cell>
        </row>
        <row r="2723">
          <cell r="A2723">
            <v>9382</v>
          </cell>
          <cell r="B2723" t="str">
            <v>Sucursal Business Park</v>
          </cell>
        </row>
        <row r="2724">
          <cell r="A2724">
            <v>9428</v>
          </cell>
          <cell r="B2724" t="str">
            <v>Sucursal Boulevard El Dorado - Auto</v>
          </cell>
        </row>
        <row r="2725">
          <cell r="A2725">
            <v>761</v>
          </cell>
          <cell r="B2725" t="str">
            <v>Sucursal Plaza Tocumen</v>
          </cell>
        </row>
        <row r="2726">
          <cell r="A2726">
            <v>9414</v>
          </cell>
          <cell r="B2726" t="str">
            <v>Sucursal 24 de Diciembre (C.C. La Doña) # 2</v>
          </cell>
        </row>
        <row r="2727">
          <cell r="A2727">
            <v>714</v>
          </cell>
          <cell r="B2727" t="str">
            <v>Casa Matriz Marbella # 2</v>
          </cell>
        </row>
        <row r="2728">
          <cell r="A2728">
            <v>760</v>
          </cell>
          <cell r="B2728" t="str">
            <v xml:space="preserve">Sucursal Santiago </v>
          </cell>
        </row>
        <row r="2729">
          <cell r="A2729">
            <v>709</v>
          </cell>
          <cell r="B2729" t="str">
            <v xml:space="preserve">Sucursal Vía Argentina </v>
          </cell>
        </row>
        <row r="2730">
          <cell r="A2730">
            <v>747</v>
          </cell>
          <cell r="B2730" t="str">
            <v xml:space="preserve">Sucursal Via España </v>
          </cell>
        </row>
        <row r="2731">
          <cell r="A2731">
            <v>9331</v>
          </cell>
          <cell r="B2731" t="str">
            <v>Sucursal Boquete</v>
          </cell>
        </row>
        <row r="2732">
          <cell r="A2732">
            <v>735</v>
          </cell>
          <cell r="B2732" t="str">
            <v>Sucursal David -  Auto</v>
          </cell>
        </row>
        <row r="2733">
          <cell r="A2733">
            <v>745</v>
          </cell>
          <cell r="B2733" t="str">
            <v>Sucursal 24 de Diciembre (C.C. La Doña)</v>
          </cell>
        </row>
        <row r="2734">
          <cell r="A2734">
            <v>9349</v>
          </cell>
          <cell r="B2734" t="str">
            <v>Sucursal Centenario - Costa del Este - Auto</v>
          </cell>
        </row>
        <row r="2735">
          <cell r="A2735">
            <v>9429</v>
          </cell>
          <cell r="B2735" t="str">
            <v>Sucursal Boulevard El Dorado - Lobby</v>
          </cell>
        </row>
        <row r="2736">
          <cell r="A2736">
            <v>731</v>
          </cell>
          <cell r="B2736" t="str">
            <v>Sucursal Calle 50</v>
          </cell>
        </row>
        <row r="2737">
          <cell r="A2737">
            <v>9348</v>
          </cell>
          <cell r="B2737" t="str">
            <v>Sucursal Puente Centenario - Lobby</v>
          </cell>
        </row>
        <row r="2738">
          <cell r="A2738">
            <v>9380</v>
          </cell>
          <cell r="B2738" t="str">
            <v>Sucursal Via Simón Bolívar</v>
          </cell>
        </row>
        <row r="2739">
          <cell r="A2739">
            <v>766</v>
          </cell>
          <cell r="B2739" t="str">
            <v xml:space="preserve">Sucursal Costa del Este - Auto   </v>
          </cell>
        </row>
        <row r="2740">
          <cell r="A2740">
            <v>795</v>
          </cell>
          <cell r="B2740" t="str">
            <v>Sucursal Rio Abajo</v>
          </cell>
        </row>
        <row r="2741">
          <cell r="A2741">
            <v>9247</v>
          </cell>
          <cell r="B2741" t="str">
            <v>Sucursal Plaza Las Américas #1</v>
          </cell>
        </row>
        <row r="2742">
          <cell r="A2742">
            <v>9274</v>
          </cell>
          <cell r="B2742" t="str">
            <v>Sucursal Plaza Las Américas #2</v>
          </cell>
        </row>
        <row r="2743">
          <cell r="A2743">
            <v>9361</v>
          </cell>
          <cell r="B2743" t="str">
            <v>Sucursal Puente Centenario - Auto</v>
          </cell>
        </row>
        <row r="2744">
          <cell r="A2744">
            <v>715</v>
          </cell>
          <cell r="B2744" t="str">
            <v>Casa Matriz Marbella # 1</v>
          </cell>
        </row>
        <row r="2745">
          <cell r="A2745">
            <v>729</v>
          </cell>
          <cell r="B2745" t="str">
            <v>Sucursal Albrook # 1</v>
          </cell>
        </row>
        <row r="2746">
          <cell r="A2746">
            <v>740</v>
          </cell>
          <cell r="B2746" t="str">
            <v>Sucursal Albrook</v>
          </cell>
        </row>
        <row r="2747">
          <cell r="A2747">
            <v>9315</v>
          </cell>
          <cell r="B2747" t="str">
            <v>Sucursal Hospital Punta Pacífica</v>
          </cell>
        </row>
        <row r="2748">
          <cell r="A2748">
            <v>710</v>
          </cell>
          <cell r="B2748" t="str">
            <v>Sucursal Los Angeles</v>
          </cell>
        </row>
        <row r="2749">
          <cell r="A2749">
            <v>706</v>
          </cell>
          <cell r="B2749" t="str">
            <v>Sucursal El Ingenio</v>
          </cell>
        </row>
        <row r="2750">
          <cell r="A2750">
            <v>701</v>
          </cell>
          <cell r="B2750" t="str">
            <v>Sucursal Obarrio</v>
          </cell>
        </row>
        <row r="2751">
          <cell r="A2751">
            <v>762</v>
          </cell>
          <cell r="B2751" t="str">
            <v>Sucursal David Terronal # 1</v>
          </cell>
        </row>
        <row r="2752">
          <cell r="A2752">
            <v>9334</v>
          </cell>
          <cell r="B2752" t="str">
            <v>Sucursal Plaza Tocumen # 2</v>
          </cell>
        </row>
        <row r="2753">
          <cell r="A2753">
            <v>9376</v>
          </cell>
          <cell r="B2753" t="str">
            <v>Sucursal Chorrera Parque 10 de Nov. - Lobby</v>
          </cell>
        </row>
        <row r="2754">
          <cell r="A2754">
            <v>9482</v>
          </cell>
          <cell r="B2754" t="str">
            <v>Sucursal MetroMall</v>
          </cell>
        </row>
        <row r="2755">
          <cell r="A2755">
            <v>796</v>
          </cell>
          <cell r="B2755" t="str">
            <v>Sucursal Zona Libre</v>
          </cell>
        </row>
        <row r="2756">
          <cell r="A2756">
            <v>704</v>
          </cell>
          <cell r="B2756" t="str">
            <v>Sucursal Paitilla</v>
          </cell>
        </row>
        <row r="2757">
          <cell r="A2757">
            <v>721</v>
          </cell>
          <cell r="B2757" t="str">
            <v xml:space="preserve">Sucursal Los Pueblos </v>
          </cell>
        </row>
        <row r="2758">
          <cell r="A2758">
            <v>737</v>
          </cell>
          <cell r="B2758" t="str">
            <v>Sucursal Transístmica</v>
          </cell>
        </row>
        <row r="2759">
          <cell r="A2759">
            <v>9391</v>
          </cell>
          <cell r="B2759" t="str">
            <v>Supermercado Romero - San Mateo # 2</v>
          </cell>
        </row>
        <row r="2760">
          <cell r="A2760">
            <v>9319</v>
          </cell>
          <cell r="B2760" t="str">
            <v>Sucursal Concepcion</v>
          </cell>
        </row>
        <row r="2761">
          <cell r="A2761">
            <v>718</v>
          </cell>
          <cell r="B2761" t="str">
            <v>Sucursal Ave. Cuba # 1</v>
          </cell>
        </row>
        <row r="2762">
          <cell r="A2762">
            <v>733</v>
          </cell>
          <cell r="B2762" t="str">
            <v>Sucursal Parque Lefevre # 1</v>
          </cell>
        </row>
        <row r="2763">
          <cell r="A2763">
            <v>767</v>
          </cell>
          <cell r="B2763" t="str">
            <v>Sucursal Costa del Este - Lobby</v>
          </cell>
        </row>
        <row r="2764">
          <cell r="A2764">
            <v>739</v>
          </cell>
          <cell r="B2764" t="str">
            <v>Sucursal David</v>
          </cell>
        </row>
        <row r="2765">
          <cell r="A2765">
            <v>9356</v>
          </cell>
          <cell r="B2765" t="str">
            <v>Auto Banco San Francisco Pared</v>
          </cell>
        </row>
        <row r="2766">
          <cell r="A2766">
            <v>771</v>
          </cell>
          <cell r="B2766" t="str">
            <v>Sucursal Penonomé</v>
          </cell>
        </row>
        <row r="2767">
          <cell r="A2767">
            <v>9344</v>
          </cell>
          <cell r="B2767" t="str">
            <v>Sucursal San Francisco</v>
          </cell>
        </row>
        <row r="2768">
          <cell r="A2768">
            <v>702</v>
          </cell>
          <cell r="B2768" t="str">
            <v>Sucursal Hato Pintado</v>
          </cell>
        </row>
        <row r="2769">
          <cell r="A2769">
            <v>9350</v>
          </cell>
          <cell r="B2769" t="str">
            <v>Sucursal San Sebastián - LOBBY</v>
          </cell>
        </row>
        <row r="2770">
          <cell r="A2770">
            <v>9341</v>
          </cell>
          <cell r="B2770" t="str">
            <v>Sucursal MARBELLA</v>
          </cell>
        </row>
        <row r="2771">
          <cell r="A2771">
            <v>712</v>
          </cell>
          <cell r="B2771" t="str">
            <v>Sucursal Ave Central</v>
          </cell>
        </row>
        <row r="2772">
          <cell r="A2772">
            <v>711</v>
          </cell>
          <cell r="B2772" t="str">
            <v xml:space="preserve">Sucursal Chanis </v>
          </cell>
        </row>
        <row r="2773">
          <cell r="A2773">
            <v>9426</v>
          </cell>
          <cell r="B2773" t="str">
            <v>Sucursal Coronado</v>
          </cell>
        </row>
        <row r="2774">
          <cell r="A2774">
            <v>722</v>
          </cell>
          <cell r="B2774" t="str">
            <v>Sucursal Chitré</v>
          </cell>
        </row>
        <row r="2775">
          <cell r="A2775">
            <v>708</v>
          </cell>
          <cell r="B2775" t="str">
            <v>Sucursal La Chorrera</v>
          </cell>
        </row>
        <row r="2776">
          <cell r="A2776">
            <v>713</v>
          </cell>
          <cell r="B2776" t="str">
            <v>Sucursal Villa Lucre</v>
          </cell>
        </row>
        <row r="2777">
          <cell r="A2777">
            <v>730</v>
          </cell>
          <cell r="B2777" t="str">
            <v>Sucursal Albrook # 2</v>
          </cell>
        </row>
        <row r="2778">
          <cell r="A2778">
            <v>9394</v>
          </cell>
          <cell r="B2778" t="str">
            <v>Sucursal Justo Arosemena</v>
          </cell>
        </row>
        <row r="2779">
          <cell r="A2779">
            <v>734</v>
          </cell>
          <cell r="B2779" t="str">
            <v>Sucursal Parque Lefevre # 2</v>
          </cell>
        </row>
        <row r="2780">
          <cell r="A2780">
            <v>9492</v>
          </cell>
          <cell r="B2780" t="str">
            <v>Sucursal Los Pueblos # 2</v>
          </cell>
        </row>
        <row r="2781">
          <cell r="A2781">
            <v>9365</v>
          </cell>
          <cell r="B2781" t="str">
            <v xml:space="preserve">Sucursal Altos de Panama </v>
          </cell>
        </row>
        <row r="2782">
          <cell r="A2782">
            <v>9420</v>
          </cell>
          <cell r="B2782" t="str">
            <v>Sucursal Sabanitas</v>
          </cell>
        </row>
        <row r="2783">
          <cell r="A2783">
            <v>9321</v>
          </cell>
          <cell r="B2783" t="str">
            <v>Sucursal Brisas del Golf - Pared</v>
          </cell>
        </row>
        <row r="2784">
          <cell r="A2784">
            <v>9446</v>
          </cell>
          <cell r="B2784" t="str">
            <v>Sucursal Los Andes # 2</v>
          </cell>
        </row>
        <row r="2785">
          <cell r="A2785">
            <v>9364</v>
          </cell>
          <cell r="B2785" t="str">
            <v>Sucursal Altos de Panama - Auto</v>
          </cell>
        </row>
        <row r="2786">
          <cell r="A2786">
            <v>9385</v>
          </cell>
          <cell r="B2786" t="str">
            <v>Sucursal Terminal Transporte Albrook - Área Sur</v>
          </cell>
        </row>
        <row r="2787">
          <cell r="A2787">
            <v>9479</v>
          </cell>
          <cell r="B2787" t="str">
            <v>Sucursal Ave. Cuba # 2</v>
          </cell>
        </row>
        <row r="2788">
          <cell r="A2788">
            <v>9347</v>
          </cell>
          <cell r="B2788" t="str">
            <v>Sucursal Centenario - Costa del Este - Lobby</v>
          </cell>
        </row>
        <row r="2789">
          <cell r="A2789">
            <v>717</v>
          </cell>
          <cell r="B2789" t="str">
            <v>Sucursal Los Andes</v>
          </cell>
        </row>
        <row r="2790">
          <cell r="A2790">
            <v>719</v>
          </cell>
          <cell r="B2790" t="str">
            <v>Sucursal  Dorado #3</v>
          </cell>
        </row>
        <row r="2791">
          <cell r="A2791">
            <v>9383</v>
          </cell>
          <cell r="B2791" t="str">
            <v>Sucursal Plaza Carolina</v>
          </cell>
        </row>
        <row r="2792">
          <cell r="A2792">
            <v>9322</v>
          </cell>
          <cell r="B2792" t="str">
            <v>Sucursal Brisas del Golf - Auto</v>
          </cell>
        </row>
        <row r="2793">
          <cell r="A2793">
            <v>732</v>
          </cell>
          <cell r="B2793" t="str">
            <v>Sucursal Via Porras Autobanco</v>
          </cell>
        </row>
        <row r="2794">
          <cell r="A2794">
            <v>9493</v>
          </cell>
          <cell r="B2794" t="str">
            <v>Sucursal Los Pueblos # 3</v>
          </cell>
        </row>
        <row r="2795">
          <cell r="A2795">
            <v>720</v>
          </cell>
          <cell r="B2795" t="str">
            <v>Sucursal Colón</v>
          </cell>
        </row>
        <row r="2796">
          <cell r="A2796">
            <v>719</v>
          </cell>
          <cell r="B2796" t="str">
            <v>Sucursal El Dorado # 2 - Cuartito</v>
          </cell>
        </row>
        <row r="2797">
          <cell r="A2797">
            <v>9364</v>
          </cell>
          <cell r="B2797" t="str">
            <v>Sucursal Altos de Panamá # 2  Auto</v>
          </cell>
        </row>
        <row r="2798">
          <cell r="A2798">
            <v>9319</v>
          </cell>
          <cell r="B2798" t="str">
            <v>Sucursal Concepción</v>
          </cell>
        </row>
        <row r="2799">
          <cell r="A2799">
            <v>703</v>
          </cell>
          <cell r="B2799" t="str">
            <v>Sucursal El Dorado # 1 - Pared</v>
          </cell>
        </row>
        <row r="2800">
          <cell r="A2800">
            <v>9446</v>
          </cell>
          <cell r="B2800" t="str">
            <v>Sucursal Los Andes # 2</v>
          </cell>
        </row>
        <row r="2801">
          <cell r="A2801">
            <v>711</v>
          </cell>
          <cell r="B2801" t="str">
            <v xml:space="preserve">Sucursal Chanis </v>
          </cell>
        </row>
        <row r="2802">
          <cell r="A2802">
            <v>729</v>
          </cell>
          <cell r="B2802" t="str">
            <v>Sucursal Albrook Mall # 1</v>
          </cell>
        </row>
        <row r="2803">
          <cell r="A2803">
            <v>9381</v>
          </cell>
          <cell r="B2803" t="str">
            <v>Sucursal Torre Plaza BG # 2</v>
          </cell>
        </row>
        <row r="2804">
          <cell r="A2804">
            <v>9435</v>
          </cell>
          <cell r="B2804" t="str">
            <v>Sucursal Aguadulce</v>
          </cell>
        </row>
        <row r="2805">
          <cell r="A2805">
            <v>795</v>
          </cell>
          <cell r="B2805" t="str">
            <v>Sucursal Río Abajo</v>
          </cell>
        </row>
        <row r="2806">
          <cell r="A2806">
            <v>702</v>
          </cell>
          <cell r="B2806" t="str">
            <v>Sucursal Hato Pintado</v>
          </cell>
        </row>
        <row r="2807">
          <cell r="A2807">
            <v>762</v>
          </cell>
          <cell r="B2807" t="str">
            <v>Sucursal David Terronal # 1</v>
          </cell>
        </row>
        <row r="2808">
          <cell r="A2808">
            <v>9382</v>
          </cell>
          <cell r="B2808" t="str">
            <v>Sucursal Business Park</v>
          </cell>
        </row>
        <row r="2809">
          <cell r="A2809">
            <v>714</v>
          </cell>
          <cell r="B2809" t="str">
            <v>Casa Matriz Marbella # 2</v>
          </cell>
        </row>
        <row r="2810">
          <cell r="A2810">
            <v>9394</v>
          </cell>
          <cell r="B2810" t="str">
            <v>Sucursal Justo Arosemena</v>
          </cell>
        </row>
        <row r="2811">
          <cell r="A2811">
            <v>796</v>
          </cell>
          <cell r="B2811" t="str">
            <v>Sucursal Zona Libre</v>
          </cell>
        </row>
        <row r="2812">
          <cell r="A2812">
            <v>722</v>
          </cell>
          <cell r="B2812" t="str">
            <v>Sucursal Chitre # 1</v>
          </cell>
        </row>
        <row r="2813">
          <cell r="A2813">
            <v>9271</v>
          </cell>
          <cell r="B2813" t="str">
            <v>Sucursal Santiago #2</v>
          </cell>
        </row>
        <row r="2814">
          <cell r="A2814">
            <v>745</v>
          </cell>
          <cell r="B2814" t="str">
            <v>Sucursal 24 de Diciembre (C.C. La Doña) # 1</v>
          </cell>
        </row>
        <row r="2815">
          <cell r="A2815">
            <v>9365</v>
          </cell>
          <cell r="B2815" t="str">
            <v>Sucursal Altos de Panamá # 1  Lobby</v>
          </cell>
        </row>
        <row r="2816">
          <cell r="A2816">
            <v>9356</v>
          </cell>
          <cell r="B2816" t="str">
            <v>AUTO BANCO SAN FRANCISCO PARED</v>
          </cell>
        </row>
        <row r="2817">
          <cell r="A2817">
            <v>730</v>
          </cell>
          <cell r="B2817" t="str">
            <v>Sucursal Albrook Mall # 2</v>
          </cell>
        </row>
        <row r="2818">
          <cell r="A2818">
            <v>732</v>
          </cell>
          <cell r="B2818" t="str">
            <v>Sucursal Via Porras Autobanco</v>
          </cell>
        </row>
        <row r="2819">
          <cell r="A2819">
            <v>9361</v>
          </cell>
          <cell r="B2819" t="str">
            <v>Sucursal Puente Centenario - Auto</v>
          </cell>
        </row>
        <row r="2820">
          <cell r="A2820">
            <v>9426</v>
          </cell>
          <cell r="B2820" t="str">
            <v>Sucursal Coronado</v>
          </cell>
        </row>
        <row r="2821">
          <cell r="A2821">
            <v>705</v>
          </cell>
          <cell r="B2821" t="str">
            <v>Sucursal Vía Porras</v>
          </cell>
        </row>
        <row r="2822">
          <cell r="A2822">
            <v>9429</v>
          </cell>
          <cell r="B2822" t="str">
            <v>Sucursal Boulevard El Dorado - Lobby</v>
          </cell>
        </row>
        <row r="2823">
          <cell r="A2823">
            <v>708</v>
          </cell>
          <cell r="B2823" t="str">
            <v>Sucursal La Chorrera # 1</v>
          </cell>
        </row>
        <row r="2824">
          <cell r="A2824">
            <v>761</v>
          </cell>
          <cell r="B2824" t="str">
            <v>Sucursal Plaza Tocumen # 1</v>
          </cell>
        </row>
        <row r="2825">
          <cell r="A2825">
            <v>760</v>
          </cell>
          <cell r="B2825" t="str">
            <v>Sucursal Santiago # 1</v>
          </cell>
        </row>
        <row r="2826">
          <cell r="A2826">
            <v>740</v>
          </cell>
          <cell r="B2826" t="str">
            <v>Sucursal Albrook # 1</v>
          </cell>
        </row>
        <row r="2827">
          <cell r="A2827">
            <v>720</v>
          </cell>
          <cell r="B2827" t="str">
            <v>Sucursal Colón</v>
          </cell>
        </row>
        <row r="2828">
          <cell r="A2828">
            <v>747</v>
          </cell>
          <cell r="B2828" t="str">
            <v xml:space="preserve">Sucursal Vía España </v>
          </cell>
        </row>
        <row r="2829">
          <cell r="A2829">
            <v>9420</v>
          </cell>
          <cell r="B2829" t="str">
            <v>Sucursal Sabanitas</v>
          </cell>
        </row>
        <row r="2830">
          <cell r="A2830">
            <v>712</v>
          </cell>
          <cell r="B2830" t="str">
            <v>Sucursal Ave Central # 1</v>
          </cell>
        </row>
        <row r="2831">
          <cell r="A2831">
            <v>739</v>
          </cell>
          <cell r="B2831" t="str">
            <v>Sucursal David -  Pared</v>
          </cell>
        </row>
        <row r="2832">
          <cell r="A2832">
            <v>9379</v>
          </cell>
          <cell r="B2832" t="str">
            <v>Sucursal Vía Simón Bolívar - Auto Pared</v>
          </cell>
        </row>
        <row r="2833">
          <cell r="A2833">
            <v>9348</v>
          </cell>
          <cell r="B2833" t="str">
            <v>Sucursal Puente Centenario - Lobby</v>
          </cell>
        </row>
        <row r="2834">
          <cell r="A2834">
            <v>706</v>
          </cell>
          <cell r="B2834" t="str">
            <v>Sucursal El Ingenio</v>
          </cell>
        </row>
        <row r="2835">
          <cell r="A2835">
            <v>9341</v>
          </cell>
          <cell r="B2835" t="str">
            <v>Sucursal Marbella</v>
          </cell>
        </row>
        <row r="2836">
          <cell r="A2836">
            <v>735</v>
          </cell>
          <cell r="B2836" t="str">
            <v>Sucursal David -  Auto</v>
          </cell>
        </row>
        <row r="2837">
          <cell r="A2837">
            <v>731</v>
          </cell>
          <cell r="B2837" t="str">
            <v>Sucursal Calle 50</v>
          </cell>
        </row>
        <row r="2838">
          <cell r="A2838">
            <v>9380</v>
          </cell>
          <cell r="B2838" t="str">
            <v>Sucursal Vía Simón Bolívar</v>
          </cell>
        </row>
        <row r="2839">
          <cell r="A2839">
            <v>9344</v>
          </cell>
          <cell r="B2839" t="str">
            <v>Sucursal San Francisco</v>
          </cell>
        </row>
        <row r="2840">
          <cell r="A2840">
            <v>701</v>
          </cell>
          <cell r="B2840" t="str">
            <v>Sucursal Obarrio</v>
          </cell>
        </row>
        <row r="2841">
          <cell r="A2841">
            <v>9443</v>
          </cell>
          <cell r="B2841" t="str">
            <v>Sucursal Vista Alegre</v>
          </cell>
        </row>
        <row r="2842">
          <cell r="A2842">
            <v>734</v>
          </cell>
          <cell r="B2842" t="str">
            <v>Sucursal Parque Lefevre # 2</v>
          </cell>
        </row>
        <row r="2843">
          <cell r="A2843">
            <v>9385</v>
          </cell>
          <cell r="B2843" t="str">
            <v>Sucursal Terminal Transporte Albrook - # 1</v>
          </cell>
        </row>
        <row r="2844">
          <cell r="A2844">
            <v>9315</v>
          </cell>
          <cell r="B2844" t="str">
            <v>Sucursal Hospital Punta Pacífica</v>
          </cell>
        </row>
        <row r="2845">
          <cell r="A2845">
            <v>713</v>
          </cell>
          <cell r="B2845" t="str">
            <v xml:space="preserve">Sucursal Villa Lucre </v>
          </cell>
        </row>
        <row r="2846">
          <cell r="A2846">
            <v>9334</v>
          </cell>
          <cell r="B2846" t="str">
            <v>Sucursal Plaza Tocumen # 2</v>
          </cell>
        </row>
        <row r="2847">
          <cell r="A2847">
            <v>718</v>
          </cell>
          <cell r="B2847" t="str">
            <v>Sucursal Ave. Cuba # 1</v>
          </cell>
        </row>
        <row r="2848">
          <cell r="A2848">
            <v>9479</v>
          </cell>
          <cell r="B2848" t="str">
            <v>Sucursal Ave. Cuba # 2</v>
          </cell>
        </row>
        <row r="2849">
          <cell r="A2849">
            <v>715</v>
          </cell>
          <cell r="B2849" t="str">
            <v>Casa Matriz Marbella # 1</v>
          </cell>
        </row>
        <row r="2850">
          <cell r="A2850">
            <v>9349</v>
          </cell>
          <cell r="B2850" t="str">
            <v>Sucursal Centenario - Costa del Este - Auto</v>
          </cell>
        </row>
        <row r="2851">
          <cell r="A2851">
            <v>9347</v>
          </cell>
          <cell r="B2851" t="str">
            <v>Sucursal Centenario - Costa del Este - Lobby</v>
          </cell>
        </row>
        <row r="2852">
          <cell r="A2852">
            <v>733</v>
          </cell>
          <cell r="B2852" t="str">
            <v>Sucursal Parque Lefevre # 1</v>
          </cell>
        </row>
        <row r="2853">
          <cell r="A2853">
            <v>9492</v>
          </cell>
          <cell r="B2853" t="str">
            <v>Sucursal Los Pueblos # 2</v>
          </cell>
        </row>
        <row r="2854">
          <cell r="A2854">
            <v>9390</v>
          </cell>
          <cell r="B2854" t="str">
            <v>Sucursal Plaza Córdoba</v>
          </cell>
        </row>
        <row r="2855">
          <cell r="A2855">
            <v>9350</v>
          </cell>
          <cell r="B2855" t="str">
            <v>Sucursal San Sebastián - LOBBY</v>
          </cell>
        </row>
        <row r="2856">
          <cell r="A2856">
            <v>9331</v>
          </cell>
          <cell r="B2856" t="str">
            <v>Sucursal Boquete</v>
          </cell>
        </row>
        <row r="2857">
          <cell r="A2857">
            <v>767</v>
          </cell>
          <cell r="B2857" t="str">
            <v>Sucursal Costa del Este - Lobby</v>
          </cell>
        </row>
        <row r="2858">
          <cell r="A2858">
            <v>771</v>
          </cell>
          <cell r="B2858" t="str">
            <v>Sucursal Penonomé</v>
          </cell>
        </row>
        <row r="2859">
          <cell r="A2859">
            <v>766</v>
          </cell>
          <cell r="B2859" t="str">
            <v xml:space="preserve">Sucursal Costa del Este - Auto   </v>
          </cell>
        </row>
        <row r="2860">
          <cell r="A2860">
            <v>717</v>
          </cell>
          <cell r="B2860" t="str">
            <v>Sucursal Los Andes # 1</v>
          </cell>
        </row>
        <row r="2861">
          <cell r="A2861">
            <v>9482</v>
          </cell>
          <cell r="B2861" t="str">
            <v>Sucursal MetroMall</v>
          </cell>
        </row>
        <row r="2862">
          <cell r="A2862">
            <v>9376</v>
          </cell>
          <cell r="B2862" t="str">
            <v>Sucursal Chorrera Parque 10 de Nov. - Lobby</v>
          </cell>
        </row>
        <row r="2863">
          <cell r="A2863">
            <v>721</v>
          </cell>
          <cell r="B2863" t="str">
            <v>Sucursal Los Pueblos # 1</v>
          </cell>
        </row>
        <row r="2864">
          <cell r="A2864">
            <v>9383</v>
          </cell>
          <cell r="B2864" t="str">
            <v>Sucursal Plaza Carolina</v>
          </cell>
        </row>
        <row r="2865">
          <cell r="A2865">
            <v>9321</v>
          </cell>
          <cell r="B2865" t="str">
            <v>Sucursal Brisas del Golf - Pared</v>
          </cell>
        </row>
        <row r="2866">
          <cell r="A2866">
            <v>9428</v>
          </cell>
          <cell r="B2866" t="str">
            <v>Sucursal Boulevard El Dorado - Auto</v>
          </cell>
        </row>
        <row r="2867">
          <cell r="A2867">
            <v>9388</v>
          </cell>
          <cell r="B2867" t="str">
            <v xml:space="preserve">Sucursal David Terronal # 2 </v>
          </cell>
        </row>
        <row r="2868">
          <cell r="A2868">
            <v>710</v>
          </cell>
          <cell r="B2868" t="str">
            <v>Sucursal Los Ángeles</v>
          </cell>
        </row>
        <row r="2869">
          <cell r="A2869">
            <v>9340</v>
          </cell>
          <cell r="B2869" t="str">
            <v>Sucursal Torre Plaza BG # 1</v>
          </cell>
        </row>
        <row r="2870">
          <cell r="A2870">
            <v>9493</v>
          </cell>
          <cell r="B2870" t="str">
            <v>Sucursal Los Pueblos # 3</v>
          </cell>
        </row>
        <row r="2871">
          <cell r="A2871">
            <v>9322</v>
          </cell>
          <cell r="B2871" t="str">
            <v>Sucursal Brisas del Golf - Auto</v>
          </cell>
        </row>
        <row r="2872">
          <cell r="A2872">
            <v>9414</v>
          </cell>
          <cell r="B2872" t="str">
            <v>Sucursal 24 de Diciembre (C.C. La Doña) # 2</v>
          </cell>
        </row>
        <row r="2873">
          <cell r="A2873">
            <v>709</v>
          </cell>
          <cell r="B2873" t="str">
            <v xml:space="preserve">Sucursal Vía Argentina </v>
          </cell>
        </row>
        <row r="2874">
          <cell r="A2874">
            <v>744</v>
          </cell>
          <cell r="B2874" t="str">
            <v xml:space="preserve">Sucursal Las Tablas </v>
          </cell>
        </row>
        <row r="2875">
          <cell r="A2875">
            <v>9274</v>
          </cell>
          <cell r="B2875" t="str">
            <v>Sucursal Plaza Las Américas #2</v>
          </cell>
        </row>
        <row r="2876">
          <cell r="A2876">
            <v>790</v>
          </cell>
          <cell r="B2876" t="str">
            <v>Sucursal Multiplaza</v>
          </cell>
        </row>
        <row r="2877">
          <cell r="A2877">
            <v>9247</v>
          </cell>
          <cell r="B2877" t="str">
            <v>Sucursal Plaza Las Américas #1</v>
          </cell>
        </row>
        <row r="2878">
          <cell r="A2878">
            <v>704</v>
          </cell>
          <cell r="B2878" t="str">
            <v>Sucursal Paitilla</v>
          </cell>
        </row>
        <row r="2879">
          <cell r="A2879">
            <v>737</v>
          </cell>
          <cell r="B2879" t="str">
            <v>Sucursal Transístmica - Lobby</v>
          </cell>
        </row>
        <row r="2880">
          <cell r="A2880">
            <v>745</v>
          </cell>
          <cell r="B2880" t="str">
            <v>Sucursal 24 de Diciembre (C.C. La Doña)</v>
          </cell>
        </row>
        <row r="2881">
          <cell r="A2881">
            <v>9271</v>
          </cell>
          <cell r="B2881" t="str">
            <v>Sucursal Santiago #2</v>
          </cell>
        </row>
        <row r="2882">
          <cell r="A2882">
            <v>760</v>
          </cell>
          <cell r="B2882" t="str">
            <v xml:space="preserve">Sucursal Santiago </v>
          </cell>
        </row>
        <row r="2883">
          <cell r="A2883">
            <v>711</v>
          </cell>
          <cell r="B2883" t="str">
            <v xml:space="preserve">Sucursal Chanis </v>
          </cell>
        </row>
        <row r="2884">
          <cell r="A2884">
            <v>9383</v>
          </cell>
          <cell r="B2884" t="str">
            <v>Sucursal Plaza Carolina</v>
          </cell>
        </row>
        <row r="2885">
          <cell r="A2885">
            <v>9435</v>
          </cell>
          <cell r="B2885" t="str">
            <v>Sucursal Aguadulce</v>
          </cell>
        </row>
        <row r="2886">
          <cell r="A2886">
            <v>9429</v>
          </cell>
          <cell r="B2886" t="str">
            <v>Sucursal Boulevard El Dorado - Lobby</v>
          </cell>
        </row>
        <row r="2887">
          <cell r="A2887">
            <v>9376</v>
          </cell>
          <cell r="B2887" t="str">
            <v>Sucursal Chorrera Parque 10 de Nov. - Lobby</v>
          </cell>
        </row>
        <row r="2888">
          <cell r="A2888">
            <v>9340</v>
          </cell>
          <cell r="B2888" t="str">
            <v>Sucursal Torre Plaza BG</v>
          </cell>
        </row>
        <row r="2889">
          <cell r="A2889">
            <v>795</v>
          </cell>
          <cell r="B2889" t="str">
            <v>Sucursal Rio Abajo</v>
          </cell>
        </row>
        <row r="2890">
          <cell r="A2890">
            <v>766</v>
          </cell>
          <cell r="B2890" t="str">
            <v xml:space="preserve">Sucursal Costa del Este - Auto   </v>
          </cell>
        </row>
        <row r="2891">
          <cell r="A2891">
            <v>761</v>
          </cell>
          <cell r="B2891" t="str">
            <v>Sucursal Plaza Tocumen</v>
          </cell>
        </row>
        <row r="2892">
          <cell r="A2892">
            <v>9315</v>
          </cell>
          <cell r="B2892" t="str">
            <v>Sucursal Hospital Punta Pacífica</v>
          </cell>
        </row>
        <row r="2893">
          <cell r="A2893">
            <v>767</v>
          </cell>
          <cell r="B2893" t="str">
            <v>Sucursal Costa del Este - Lobby</v>
          </cell>
        </row>
        <row r="2894">
          <cell r="A2894">
            <v>9365</v>
          </cell>
          <cell r="B2894" t="str">
            <v xml:space="preserve">Sucursal Altos de Panama </v>
          </cell>
        </row>
        <row r="2895">
          <cell r="A2895">
            <v>730</v>
          </cell>
          <cell r="B2895" t="str">
            <v>Sucursal Albrook # 2</v>
          </cell>
        </row>
        <row r="2896">
          <cell r="A2896">
            <v>9385</v>
          </cell>
          <cell r="B2896" t="str">
            <v>Sucursal Terminal Transporte Albrook - Área Sur</v>
          </cell>
        </row>
        <row r="2897">
          <cell r="A2897">
            <v>712</v>
          </cell>
          <cell r="B2897" t="str">
            <v>Sucursal Ave Central</v>
          </cell>
        </row>
        <row r="2898">
          <cell r="A2898">
            <v>729</v>
          </cell>
          <cell r="B2898" t="str">
            <v>Sucursal Albrook # 1</v>
          </cell>
        </row>
        <row r="2899">
          <cell r="A2899">
            <v>713</v>
          </cell>
          <cell r="B2899" t="str">
            <v>Sucursal Villa Lucre</v>
          </cell>
        </row>
        <row r="2900">
          <cell r="A2900">
            <v>9348</v>
          </cell>
          <cell r="B2900" t="str">
            <v>Sucursal Puente Centenario - Lobby</v>
          </cell>
        </row>
        <row r="2901">
          <cell r="A2901">
            <v>706</v>
          </cell>
          <cell r="B2901" t="str">
            <v>Sucursal El Ingenio</v>
          </cell>
        </row>
        <row r="2902">
          <cell r="A2902">
            <v>9382</v>
          </cell>
          <cell r="B2902" t="str">
            <v>Sucursal Business Park</v>
          </cell>
        </row>
        <row r="2903">
          <cell r="A2903">
            <v>9334</v>
          </cell>
          <cell r="B2903" t="str">
            <v>Sucursal Plaza Tocumen # 2</v>
          </cell>
        </row>
        <row r="2904">
          <cell r="A2904">
            <v>708</v>
          </cell>
          <cell r="B2904" t="str">
            <v>Sucursal La Chorrera</v>
          </cell>
        </row>
        <row r="2905">
          <cell r="A2905">
            <v>709</v>
          </cell>
          <cell r="B2905" t="str">
            <v xml:space="preserve">Sucursal Vía Argentina </v>
          </cell>
        </row>
        <row r="2906">
          <cell r="A2906">
            <v>747</v>
          </cell>
          <cell r="B2906" t="str">
            <v xml:space="preserve">Sucursal Via España </v>
          </cell>
        </row>
        <row r="2907">
          <cell r="A2907">
            <v>710</v>
          </cell>
          <cell r="B2907" t="str">
            <v>Sucursal Los Angeles</v>
          </cell>
        </row>
        <row r="2908">
          <cell r="A2908">
            <v>9247</v>
          </cell>
          <cell r="B2908" t="str">
            <v>Sucursal Plaza Las Américas #1</v>
          </cell>
        </row>
        <row r="2909">
          <cell r="A2909">
            <v>9380</v>
          </cell>
          <cell r="B2909" t="str">
            <v>Sucursal Via Simón Bolívar</v>
          </cell>
        </row>
        <row r="2910">
          <cell r="A2910">
            <v>9349</v>
          </cell>
          <cell r="B2910" t="str">
            <v>Sucursal Centenario - Costa del Este - Auto</v>
          </cell>
        </row>
        <row r="2911">
          <cell r="A2911">
            <v>722</v>
          </cell>
          <cell r="B2911" t="str">
            <v>Sucursal Chitré</v>
          </cell>
        </row>
        <row r="2912">
          <cell r="A2912">
            <v>9390</v>
          </cell>
          <cell r="B2912" t="str">
            <v>Sucursal Plaza Cordoba</v>
          </cell>
        </row>
        <row r="2913">
          <cell r="A2913">
            <v>771</v>
          </cell>
          <cell r="B2913" t="str">
            <v>Sucursal Penonomé</v>
          </cell>
        </row>
        <row r="2914">
          <cell r="A2914">
            <v>9446</v>
          </cell>
          <cell r="B2914" t="str">
            <v>Sucursal Los Andes # 2</v>
          </cell>
        </row>
        <row r="2915">
          <cell r="A2915">
            <v>790</v>
          </cell>
          <cell r="B2915" t="str">
            <v>Sucursal Multiplaza</v>
          </cell>
        </row>
        <row r="2916">
          <cell r="A2916">
            <v>9274</v>
          </cell>
          <cell r="B2916" t="str">
            <v>Sucursal Plaza Las Américas #2</v>
          </cell>
        </row>
        <row r="2917">
          <cell r="A2917">
            <v>717</v>
          </cell>
          <cell r="B2917" t="str">
            <v>Sucursal Los Andes</v>
          </cell>
        </row>
        <row r="2918">
          <cell r="A2918">
            <v>9482</v>
          </cell>
          <cell r="B2918" t="str">
            <v>Sucursal MetroMall</v>
          </cell>
        </row>
        <row r="2919">
          <cell r="A2919">
            <v>9492</v>
          </cell>
          <cell r="B2919" t="str">
            <v>Sucursal Los Pueblos # 2</v>
          </cell>
        </row>
        <row r="2920">
          <cell r="A2920">
            <v>704</v>
          </cell>
          <cell r="B2920" t="str">
            <v>Sucursal Paitilla</v>
          </cell>
        </row>
        <row r="2921">
          <cell r="A2921">
            <v>702</v>
          </cell>
          <cell r="B2921" t="str">
            <v>Sucursal Hato Pintado</v>
          </cell>
        </row>
        <row r="2922">
          <cell r="A2922">
            <v>744</v>
          </cell>
          <cell r="B2922" t="str">
            <v xml:space="preserve">Sucursal Las Tablas </v>
          </cell>
        </row>
        <row r="2923">
          <cell r="A2923">
            <v>733</v>
          </cell>
          <cell r="B2923" t="str">
            <v>Sucursal Parque Lefevre # 1</v>
          </cell>
        </row>
        <row r="2924">
          <cell r="A2924">
            <v>9319</v>
          </cell>
          <cell r="B2924" t="str">
            <v>Sucursal Concepcion</v>
          </cell>
        </row>
        <row r="2925">
          <cell r="A2925">
            <v>9443</v>
          </cell>
          <cell r="B2925" t="str">
            <v>Sucursal Vista Alegre</v>
          </cell>
        </row>
        <row r="2926">
          <cell r="A2926">
            <v>796</v>
          </cell>
          <cell r="B2926" t="str">
            <v>Sucursal Zona Libre</v>
          </cell>
        </row>
        <row r="2927">
          <cell r="A2927">
            <v>9341</v>
          </cell>
          <cell r="B2927" t="str">
            <v>Sucursal Marbella</v>
          </cell>
        </row>
        <row r="2928">
          <cell r="A2928">
            <v>721</v>
          </cell>
          <cell r="B2928" t="str">
            <v xml:space="preserve">Sucursal Los Pueblos </v>
          </cell>
        </row>
        <row r="2929">
          <cell r="A2929">
            <v>739</v>
          </cell>
          <cell r="B2929" t="str">
            <v>Sucursal David</v>
          </cell>
        </row>
        <row r="2930">
          <cell r="A2930">
            <v>735</v>
          </cell>
          <cell r="B2930" t="str">
            <v>Sucursal David -  Auto</v>
          </cell>
        </row>
        <row r="2931">
          <cell r="A2931">
            <v>720</v>
          </cell>
          <cell r="B2931" t="str">
            <v>Sucursal Colón</v>
          </cell>
        </row>
        <row r="2932">
          <cell r="A2932">
            <v>9347</v>
          </cell>
          <cell r="B2932" t="str">
            <v>Sucursal Centenario - Costa del Este - Lobby</v>
          </cell>
        </row>
        <row r="2933">
          <cell r="A2933">
            <v>705</v>
          </cell>
          <cell r="B2933" t="str">
            <v>Sucursal Vía Porras</v>
          </cell>
        </row>
        <row r="2934">
          <cell r="A2934">
            <v>9381</v>
          </cell>
          <cell r="B2934" t="str">
            <v>Sucursal Torre Plaza BG # 2</v>
          </cell>
        </row>
        <row r="2935">
          <cell r="A2935">
            <v>9394</v>
          </cell>
          <cell r="B2935" t="str">
            <v>Sucursal Justo Arosemena</v>
          </cell>
        </row>
        <row r="2936">
          <cell r="A2936">
            <v>762</v>
          </cell>
          <cell r="B2936" t="str">
            <v>Sucursal David Terronal # 1</v>
          </cell>
        </row>
        <row r="2937">
          <cell r="A2937">
            <v>9321</v>
          </cell>
          <cell r="B2937" t="str">
            <v>Sucursal Brisas del Golf - Pared</v>
          </cell>
        </row>
        <row r="2938">
          <cell r="A2938">
            <v>9322</v>
          </cell>
          <cell r="B2938" t="str">
            <v>Sucursal Brisas del Golf - Auto</v>
          </cell>
        </row>
        <row r="2939">
          <cell r="A2939">
            <v>701</v>
          </cell>
          <cell r="B2939" t="str">
            <v>Sucursal Obarrio</v>
          </cell>
        </row>
        <row r="2940">
          <cell r="A2940">
            <v>9350</v>
          </cell>
          <cell r="B2940" t="str">
            <v>Sucursal San Sebastián - LOBBY</v>
          </cell>
        </row>
        <row r="2941">
          <cell r="A2941">
            <v>9479</v>
          </cell>
          <cell r="B2941" t="str">
            <v>Sucursal Ave. Cuba # 2</v>
          </cell>
        </row>
        <row r="2942">
          <cell r="A2942">
            <v>9388</v>
          </cell>
          <cell r="B2942" t="str">
            <v>Sucursal David Terronal #2</v>
          </cell>
        </row>
        <row r="2943">
          <cell r="A2943">
            <v>9344</v>
          </cell>
          <cell r="B2943" t="str">
            <v>Sucursal San Francisco</v>
          </cell>
        </row>
        <row r="2944">
          <cell r="A2944">
            <v>9331</v>
          </cell>
          <cell r="B2944" t="str">
            <v>Sucursal Boquete</v>
          </cell>
        </row>
        <row r="2945">
          <cell r="A2945">
            <v>737</v>
          </cell>
          <cell r="B2945" t="str">
            <v>Sucursal Transístmica</v>
          </cell>
        </row>
        <row r="2946">
          <cell r="A2946">
            <v>9364</v>
          </cell>
          <cell r="B2946" t="str">
            <v>Sucursal Altos de Panama - Auto</v>
          </cell>
        </row>
        <row r="2947">
          <cell r="A2947">
            <v>718</v>
          </cell>
          <cell r="B2947" t="str">
            <v>Sucursal Ave. Cuba # 1</v>
          </cell>
        </row>
        <row r="2948">
          <cell r="A2948">
            <v>715</v>
          </cell>
          <cell r="B2948" t="str">
            <v>Casa Matriz Marbella # 1</v>
          </cell>
        </row>
        <row r="2949">
          <cell r="A2949">
            <v>9420</v>
          </cell>
          <cell r="B2949" t="str">
            <v>Sucursal Sabanitas</v>
          </cell>
        </row>
        <row r="2950">
          <cell r="A2950">
            <v>9428</v>
          </cell>
          <cell r="B2950" t="str">
            <v>Sucursal Boulevard El Dorado - Auto</v>
          </cell>
        </row>
        <row r="2951">
          <cell r="A2951">
            <v>714</v>
          </cell>
          <cell r="B2951" t="str">
            <v>Casa Matriz Marbella # 2</v>
          </cell>
        </row>
        <row r="2952">
          <cell r="A2952">
            <v>719</v>
          </cell>
          <cell r="B2952" t="str">
            <v>Sucursal  Dorado #3</v>
          </cell>
        </row>
        <row r="2953">
          <cell r="A2953">
            <v>731</v>
          </cell>
          <cell r="B2953" t="str">
            <v>Sucursal Calle 50</v>
          </cell>
        </row>
        <row r="2954">
          <cell r="A2954">
            <v>9361</v>
          </cell>
          <cell r="B2954" t="str">
            <v>Sucursal Puente Centenario - Auto</v>
          </cell>
        </row>
        <row r="2955">
          <cell r="A2955">
            <v>734</v>
          </cell>
          <cell r="B2955" t="str">
            <v>Sucursal Parque Lefevre # 2</v>
          </cell>
        </row>
        <row r="2956">
          <cell r="A2956">
            <v>9426</v>
          </cell>
          <cell r="B2956" t="str">
            <v>Sucursal Coronado</v>
          </cell>
        </row>
        <row r="2957">
          <cell r="A2957">
            <v>703</v>
          </cell>
          <cell r="B2957" t="str">
            <v>Sucursal El Dorado</v>
          </cell>
        </row>
        <row r="2958">
          <cell r="A2958">
            <v>740</v>
          </cell>
          <cell r="B2958" t="str">
            <v>Sucursal Albrook</v>
          </cell>
        </row>
        <row r="2959">
          <cell r="A2959">
            <v>9414</v>
          </cell>
          <cell r="B2959" t="str">
            <v>Sucursal 24 de Diciembre (C.C. La Doña) # 2</v>
          </cell>
        </row>
        <row r="2960">
          <cell r="A2960">
            <v>9493</v>
          </cell>
          <cell r="B2960" t="str">
            <v>Sucursal Los Pueblos # 3</v>
          </cell>
        </row>
        <row r="2961">
          <cell r="A2961">
            <v>705</v>
          </cell>
          <cell r="B2961" t="str">
            <v>Sucursal Vía Porras</v>
          </cell>
        </row>
        <row r="2962">
          <cell r="A2962">
            <v>9420</v>
          </cell>
          <cell r="B2962" t="str">
            <v>Sucursal Sabanitas</v>
          </cell>
        </row>
        <row r="2963">
          <cell r="A2963">
            <v>722</v>
          </cell>
          <cell r="B2963" t="str">
            <v>Sucursal Chitre # 1</v>
          </cell>
        </row>
        <row r="2964">
          <cell r="A2964">
            <v>9385</v>
          </cell>
          <cell r="B2964" t="str">
            <v>Sucursal Terminal Transporte Albrook - # 1</v>
          </cell>
        </row>
        <row r="2965">
          <cell r="A2965">
            <v>9482</v>
          </cell>
          <cell r="B2965" t="str">
            <v>Sucursal MetroMall</v>
          </cell>
        </row>
        <row r="2966">
          <cell r="A2966">
            <v>711</v>
          </cell>
          <cell r="B2966" t="str">
            <v xml:space="preserve">Sucursal Chanis </v>
          </cell>
        </row>
        <row r="2967">
          <cell r="A2967">
            <v>760</v>
          </cell>
          <cell r="B2967" t="str">
            <v>Sucursal Santiago # 1</v>
          </cell>
        </row>
        <row r="2968">
          <cell r="A2968">
            <v>790</v>
          </cell>
          <cell r="B2968" t="str">
            <v>Sucursal Multiplaza</v>
          </cell>
        </row>
        <row r="2969">
          <cell r="A2969">
            <v>712</v>
          </cell>
          <cell r="B2969" t="str">
            <v>Sucursal Ave Central</v>
          </cell>
        </row>
        <row r="2970">
          <cell r="A2970">
            <v>706</v>
          </cell>
          <cell r="B2970" t="str">
            <v>Sucursal El Ingenio</v>
          </cell>
        </row>
        <row r="2971">
          <cell r="A2971">
            <v>9350</v>
          </cell>
          <cell r="B2971" t="str">
            <v>Sucursal San Sebastián - LOBBY</v>
          </cell>
        </row>
        <row r="2972">
          <cell r="A2972">
            <v>9381</v>
          </cell>
          <cell r="B2972" t="str">
            <v>Sucursal Torre Plaza BG # 2</v>
          </cell>
        </row>
        <row r="2973">
          <cell r="A2973">
            <v>9394</v>
          </cell>
          <cell r="B2973" t="str">
            <v>Sucursal Justo Arosemena</v>
          </cell>
        </row>
        <row r="2974">
          <cell r="A2974">
            <v>9429</v>
          </cell>
          <cell r="B2974" t="str">
            <v>Sucursal Boulevard El Dorado - Lobby</v>
          </cell>
        </row>
        <row r="2975">
          <cell r="A2975">
            <v>9383</v>
          </cell>
          <cell r="B2975" t="str">
            <v>Sucursal Plaza Carolina</v>
          </cell>
        </row>
        <row r="2976">
          <cell r="A2976">
            <v>9271</v>
          </cell>
          <cell r="B2976" t="str">
            <v>Sucursal Santiago #2</v>
          </cell>
        </row>
        <row r="2977">
          <cell r="A2977">
            <v>9382</v>
          </cell>
          <cell r="B2977" t="str">
            <v>Sucursal Business Park</v>
          </cell>
        </row>
        <row r="2978">
          <cell r="A2978">
            <v>761</v>
          </cell>
          <cell r="B2978" t="str">
            <v>Sucursal Plaza Tocumen # 1</v>
          </cell>
        </row>
        <row r="2979">
          <cell r="A2979">
            <v>9443</v>
          </cell>
          <cell r="B2979" t="str">
            <v>Sucursal Vista Alegre</v>
          </cell>
        </row>
        <row r="2980">
          <cell r="A2980">
            <v>9435</v>
          </cell>
          <cell r="B2980" t="str">
            <v>Sucursal Aguadulce</v>
          </cell>
        </row>
        <row r="2981">
          <cell r="A2981">
            <v>9334</v>
          </cell>
          <cell r="B2981" t="str">
            <v>Sucursal Plaza Tocumen # 2</v>
          </cell>
        </row>
        <row r="2982">
          <cell r="A2982">
            <v>702</v>
          </cell>
          <cell r="B2982" t="str">
            <v>Sucursal Hato Pintado</v>
          </cell>
        </row>
        <row r="2983">
          <cell r="A2983">
            <v>9361</v>
          </cell>
          <cell r="B2983" t="str">
            <v>Sucursal Puente Centenario - Auto</v>
          </cell>
        </row>
        <row r="2984">
          <cell r="A2984">
            <v>796</v>
          </cell>
          <cell r="B2984" t="str">
            <v>Sucursal Zona Libre</v>
          </cell>
        </row>
        <row r="2985">
          <cell r="A2985">
            <v>747</v>
          </cell>
          <cell r="B2985" t="str">
            <v xml:space="preserve">Sucursal Via España </v>
          </cell>
        </row>
        <row r="2986">
          <cell r="A2986">
            <v>709</v>
          </cell>
          <cell r="B2986" t="str">
            <v xml:space="preserve">Sucursal Vía Argentina </v>
          </cell>
        </row>
        <row r="2987">
          <cell r="A2987">
            <v>9315</v>
          </cell>
          <cell r="B2987" t="str">
            <v>Sucursal Hospital Punta Pacífica</v>
          </cell>
        </row>
        <row r="2988">
          <cell r="A2988">
            <v>9247</v>
          </cell>
          <cell r="B2988" t="str">
            <v>Sucursal Plaza Las Américas #1</v>
          </cell>
        </row>
        <row r="2989">
          <cell r="A2989">
            <v>9347</v>
          </cell>
          <cell r="B2989" t="str">
            <v>Sucursal Centenario - Costa del Este - Lobby</v>
          </cell>
        </row>
        <row r="2990">
          <cell r="A2990">
            <v>714</v>
          </cell>
          <cell r="B2990" t="str">
            <v>Casa Matriz Marbella # 2</v>
          </cell>
        </row>
        <row r="2991">
          <cell r="A2991">
            <v>9365</v>
          </cell>
          <cell r="B2991" t="str">
            <v>Sucursal Altos de Panamá # 1  Lobby</v>
          </cell>
        </row>
        <row r="2992">
          <cell r="A2992">
            <v>708</v>
          </cell>
          <cell r="B2992" t="str">
            <v>Sucursal La Chorrera</v>
          </cell>
        </row>
        <row r="2993">
          <cell r="A2993">
            <v>732</v>
          </cell>
          <cell r="B2993" t="str">
            <v>Sucursal Via Porras Autobanco</v>
          </cell>
        </row>
        <row r="2994">
          <cell r="A2994">
            <v>9380</v>
          </cell>
          <cell r="B2994" t="str">
            <v>Sucursal Via Simón Bolívar</v>
          </cell>
        </row>
        <row r="2995">
          <cell r="A2995">
            <v>710</v>
          </cell>
          <cell r="B2995" t="str">
            <v>Sucursal Los Angeles</v>
          </cell>
        </row>
        <row r="2996">
          <cell r="A2996">
            <v>701</v>
          </cell>
          <cell r="B2996" t="str">
            <v>Sucursal Obarrio</v>
          </cell>
        </row>
        <row r="2997">
          <cell r="A2997">
            <v>795</v>
          </cell>
          <cell r="B2997" t="str">
            <v>Sucursal Rio Abajo</v>
          </cell>
        </row>
        <row r="2998">
          <cell r="A2998">
            <v>9349</v>
          </cell>
          <cell r="B2998" t="str">
            <v>Sucursal Centenario - Costa del Este - Auto</v>
          </cell>
        </row>
        <row r="2999">
          <cell r="A2999">
            <v>9348</v>
          </cell>
          <cell r="B2999" t="str">
            <v>Sucursal Puente Centenario - Lobby</v>
          </cell>
        </row>
        <row r="3000">
          <cell r="A3000">
            <v>9390</v>
          </cell>
          <cell r="B3000" t="str">
            <v>Sucursal Plaza Córdoba</v>
          </cell>
        </row>
        <row r="3001">
          <cell r="A3001">
            <v>733</v>
          </cell>
          <cell r="B3001" t="str">
            <v>Sucursal Parque Lefevre # 1</v>
          </cell>
        </row>
        <row r="3002">
          <cell r="A3002">
            <v>719</v>
          </cell>
          <cell r="B3002" t="str">
            <v>Sucursal El Dorado # 2 - Cuartito</v>
          </cell>
        </row>
        <row r="3003">
          <cell r="A3003">
            <v>9479</v>
          </cell>
          <cell r="B3003" t="str">
            <v>Sucursal Ave. Cuba # 2</v>
          </cell>
        </row>
        <row r="3004">
          <cell r="A3004">
            <v>703</v>
          </cell>
          <cell r="B3004" t="str">
            <v>Sucursal El Dorado</v>
          </cell>
        </row>
        <row r="3005">
          <cell r="A3005">
            <v>762</v>
          </cell>
          <cell r="B3005" t="str">
            <v>Sucursal David Terronal # 1</v>
          </cell>
        </row>
        <row r="3006">
          <cell r="A3006">
            <v>9356</v>
          </cell>
          <cell r="B3006" t="str">
            <v>AUTO BANCO SAN FRANCISCO PARED</v>
          </cell>
        </row>
        <row r="3007">
          <cell r="A3007">
            <v>737</v>
          </cell>
          <cell r="B3007" t="str">
            <v>Sucursal Transístmica - Lobby</v>
          </cell>
        </row>
        <row r="3008">
          <cell r="A3008">
            <v>9364</v>
          </cell>
          <cell r="B3008" t="str">
            <v>Sucursal Altos de Panama - Auto</v>
          </cell>
        </row>
        <row r="3009">
          <cell r="A3009">
            <v>740</v>
          </cell>
          <cell r="B3009" t="str">
            <v>Sucursal Albrook # 1</v>
          </cell>
        </row>
        <row r="3010">
          <cell r="A3010">
            <v>9388</v>
          </cell>
          <cell r="B3010" t="str">
            <v>Sucursal David Terronal #2</v>
          </cell>
        </row>
        <row r="3011">
          <cell r="A3011">
            <v>9344</v>
          </cell>
          <cell r="B3011" t="str">
            <v>Sucursal San Francisco</v>
          </cell>
        </row>
        <row r="3012">
          <cell r="A3012">
            <v>9426</v>
          </cell>
          <cell r="B3012" t="str">
            <v>Sucursal Coronado</v>
          </cell>
        </row>
        <row r="3013">
          <cell r="A3013">
            <v>745</v>
          </cell>
          <cell r="B3013" t="str">
            <v>Sucursal 24 de Diciembre (C.C. La Doña) # 1</v>
          </cell>
        </row>
        <row r="3014">
          <cell r="A3014">
            <v>9492</v>
          </cell>
          <cell r="B3014" t="str">
            <v>Sucursal Los Pueblos # 2</v>
          </cell>
        </row>
        <row r="3015">
          <cell r="A3015">
            <v>9322</v>
          </cell>
          <cell r="B3015" t="str">
            <v>Sucursal Brisas del Golf - Auto</v>
          </cell>
        </row>
        <row r="3016">
          <cell r="A3016">
            <v>739</v>
          </cell>
          <cell r="B3016" t="str">
            <v>Sucursal David -  Pared</v>
          </cell>
        </row>
        <row r="3017">
          <cell r="A3017">
            <v>9376</v>
          </cell>
          <cell r="B3017" t="str">
            <v>Sucursal Chorrera Parque 10 de Nov. - Lobby</v>
          </cell>
        </row>
        <row r="3018">
          <cell r="A3018">
            <v>731</v>
          </cell>
          <cell r="B3018" t="str">
            <v>Sucursal Calle 50</v>
          </cell>
        </row>
        <row r="3019">
          <cell r="A3019">
            <v>729</v>
          </cell>
          <cell r="B3019" t="str">
            <v>Sucursal Albrook # 1</v>
          </cell>
        </row>
        <row r="3020">
          <cell r="A3020">
            <v>735</v>
          </cell>
          <cell r="B3020" t="str">
            <v>Sucursal David -  Auto</v>
          </cell>
        </row>
        <row r="3021">
          <cell r="A3021">
            <v>730</v>
          </cell>
          <cell r="B3021" t="str">
            <v>Sucursal Albrook # 2</v>
          </cell>
        </row>
        <row r="3022">
          <cell r="A3022">
            <v>766</v>
          </cell>
          <cell r="B3022" t="str">
            <v xml:space="preserve">Sucursal Costa del Este - Auto   </v>
          </cell>
        </row>
        <row r="3023">
          <cell r="A3023">
            <v>704</v>
          </cell>
          <cell r="B3023" t="str">
            <v>Sucursal Paitilla</v>
          </cell>
        </row>
        <row r="3024">
          <cell r="A3024">
            <v>9414</v>
          </cell>
          <cell r="B3024" t="str">
            <v>Sucursal 24 de Diciembre (C.C. La Doña) # 2</v>
          </cell>
        </row>
        <row r="3025">
          <cell r="A3025">
            <v>9446</v>
          </cell>
          <cell r="B3025" t="str">
            <v>Sucursal Los Andes # 2</v>
          </cell>
        </row>
        <row r="3026">
          <cell r="A3026">
            <v>9331</v>
          </cell>
          <cell r="B3026" t="str">
            <v>Sucursal Boquete</v>
          </cell>
        </row>
        <row r="3027">
          <cell r="A3027">
            <v>734</v>
          </cell>
          <cell r="B3027" t="str">
            <v>Sucursal Parque Lefevre # 2</v>
          </cell>
        </row>
        <row r="3028">
          <cell r="A3028">
            <v>9341</v>
          </cell>
          <cell r="B3028" t="str">
            <v>Sucursal Marbella</v>
          </cell>
        </row>
        <row r="3029">
          <cell r="A3029">
            <v>9428</v>
          </cell>
          <cell r="B3029" t="str">
            <v>Sucursal Boulevard El Dorado - Auto</v>
          </cell>
        </row>
        <row r="3030">
          <cell r="A3030">
            <v>9321</v>
          </cell>
          <cell r="B3030" t="str">
            <v>Sucursal Brisas del Golf - Pared</v>
          </cell>
        </row>
        <row r="3031">
          <cell r="A3031">
            <v>744</v>
          </cell>
          <cell r="B3031" t="str">
            <v xml:space="preserve">Sucursal Las Tablas </v>
          </cell>
        </row>
        <row r="3032">
          <cell r="A3032">
            <v>771</v>
          </cell>
          <cell r="B3032" t="str">
            <v>Sucursal Penonomé</v>
          </cell>
        </row>
        <row r="3033">
          <cell r="A3033">
            <v>9319</v>
          </cell>
          <cell r="B3033" t="str">
            <v>Sucursal Concepcion</v>
          </cell>
        </row>
        <row r="3034">
          <cell r="A3034">
            <v>720</v>
          </cell>
          <cell r="B3034" t="str">
            <v>Sucursal Colón</v>
          </cell>
        </row>
        <row r="3035">
          <cell r="A3035">
            <v>9340</v>
          </cell>
          <cell r="B3035" t="str">
            <v>Sucursal Torre Plaza BG # 1</v>
          </cell>
        </row>
        <row r="3036">
          <cell r="A3036">
            <v>718</v>
          </cell>
          <cell r="B3036" t="str">
            <v>Sucursal Ave. Cuba # 1</v>
          </cell>
        </row>
        <row r="3037">
          <cell r="A3037">
            <v>721</v>
          </cell>
          <cell r="B3037" t="str">
            <v>Sucursal Los Pueblos # 1</v>
          </cell>
        </row>
        <row r="3038">
          <cell r="A3038">
            <v>713</v>
          </cell>
          <cell r="B3038" t="str">
            <v>Sucursal Villa Lucre</v>
          </cell>
        </row>
        <row r="3039">
          <cell r="A3039">
            <v>715</v>
          </cell>
          <cell r="B3039" t="str">
            <v>Casa Matriz Marbella # 1</v>
          </cell>
        </row>
        <row r="3040">
          <cell r="A3040">
            <v>717</v>
          </cell>
          <cell r="B3040" t="str">
            <v>Sucursal Los Andes</v>
          </cell>
        </row>
        <row r="3041">
          <cell r="A3041">
            <v>9493</v>
          </cell>
          <cell r="B3041" t="str">
            <v>Sucursal Los Pueblos # 3</v>
          </cell>
        </row>
        <row r="3042">
          <cell r="A3042">
            <v>9274</v>
          </cell>
          <cell r="B3042" t="str">
            <v>Sucursal Plaza Las Américas #2</v>
          </cell>
        </row>
        <row r="3043">
          <cell r="A3043">
            <v>767</v>
          </cell>
          <cell r="B3043" t="str">
            <v>Sucursal Costa del Este - Lobby</v>
          </cell>
        </row>
        <row r="3044">
          <cell r="A3044">
            <v>9354</v>
          </cell>
          <cell r="B3044" t="str">
            <v>Sucursal Ave Central # 2</v>
          </cell>
        </row>
        <row r="3045">
          <cell r="A3045">
            <v>740</v>
          </cell>
          <cell r="B3045" t="str">
            <v>Sucursal Albrook # 1</v>
          </cell>
        </row>
        <row r="3046">
          <cell r="A3046">
            <v>9435</v>
          </cell>
          <cell r="B3046" t="str">
            <v>Sucursal Aguadulce</v>
          </cell>
        </row>
        <row r="3047">
          <cell r="A3047">
            <v>722</v>
          </cell>
          <cell r="B3047" t="str">
            <v>Sucursal Chitre # 1</v>
          </cell>
        </row>
        <row r="3048">
          <cell r="A3048">
            <v>9271</v>
          </cell>
          <cell r="B3048" t="str">
            <v>Sucursal Santiago #2</v>
          </cell>
        </row>
        <row r="3049">
          <cell r="A3049">
            <v>9380</v>
          </cell>
          <cell r="B3049" t="str">
            <v>Sucursal Vía Simón Bolívar</v>
          </cell>
        </row>
        <row r="3050">
          <cell r="A3050">
            <v>9340</v>
          </cell>
          <cell r="B3050" t="str">
            <v>Sucursal Torre Plaza BG # 1</v>
          </cell>
        </row>
        <row r="3051">
          <cell r="A3051">
            <v>708</v>
          </cell>
          <cell r="B3051" t="str">
            <v>Sucursal La Chorrera # 1</v>
          </cell>
        </row>
        <row r="3052">
          <cell r="A3052">
            <v>712</v>
          </cell>
          <cell r="B3052" t="str">
            <v>Sucursal Ave Central # 1</v>
          </cell>
        </row>
        <row r="3053">
          <cell r="A3053">
            <v>714</v>
          </cell>
          <cell r="B3053" t="str">
            <v>Casa Matriz Marbella # 2</v>
          </cell>
        </row>
        <row r="3054">
          <cell r="A3054">
            <v>760</v>
          </cell>
          <cell r="B3054" t="str">
            <v>Sucursal Santiago # 1</v>
          </cell>
        </row>
        <row r="3055">
          <cell r="A3055">
            <v>732</v>
          </cell>
          <cell r="B3055" t="str">
            <v>Sucursal Via Porras Autobanco</v>
          </cell>
        </row>
        <row r="3056">
          <cell r="A3056">
            <v>790</v>
          </cell>
          <cell r="B3056" t="str">
            <v>Sucursal Multiplaza</v>
          </cell>
        </row>
        <row r="3057">
          <cell r="A3057">
            <v>701</v>
          </cell>
          <cell r="B3057" t="str">
            <v>Sucursal Obarrio</v>
          </cell>
        </row>
        <row r="3058">
          <cell r="A3058">
            <v>731</v>
          </cell>
          <cell r="B3058" t="str">
            <v>Sucursal Calle 50</v>
          </cell>
        </row>
        <row r="3059">
          <cell r="A3059">
            <v>733</v>
          </cell>
          <cell r="B3059" t="str">
            <v>Sucursal Parque Lefevre # 1</v>
          </cell>
        </row>
        <row r="3060">
          <cell r="A3060">
            <v>737</v>
          </cell>
          <cell r="B3060" t="str">
            <v>Sucursal Transístmica - Lobby</v>
          </cell>
        </row>
        <row r="3061">
          <cell r="A3061">
            <v>715</v>
          </cell>
          <cell r="B3061" t="str">
            <v>Casa Matriz Marbella # 1</v>
          </cell>
        </row>
        <row r="3062">
          <cell r="A3062">
            <v>9356</v>
          </cell>
          <cell r="B3062" t="str">
            <v>AUTO BANCO SAN FRANCISCO PARED</v>
          </cell>
        </row>
        <row r="3063">
          <cell r="A3063">
            <v>796</v>
          </cell>
          <cell r="B3063" t="str">
            <v>Sucursal Zona Libre</v>
          </cell>
        </row>
        <row r="3064">
          <cell r="A3064">
            <v>9394</v>
          </cell>
          <cell r="B3064" t="str">
            <v>Sucursal Justo Arosemena</v>
          </cell>
        </row>
        <row r="3065">
          <cell r="A3065">
            <v>9381</v>
          </cell>
          <cell r="B3065" t="str">
            <v>Sucursal Torre Plaza BG # 2</v>
          </cell>
        </row>
        <row r="3066">
          <cell r="A3066">
            <v>709</v>
          </cell>
          <cell r="B3066" t="str">
            <v xml:space="preserve">Sucursal Vía Argentina </v>
          </cell>
        </row>
        <row r="3067">
          <cell r="A3067">
            <v>766</v>
          </cell>
          <cell r="B3067" t="str">
            <v xml:space="preserve">Sucursal Costa del Este - Auto   </v>
          </cell>
        </row>
        <row r="3068">
          <cell r="A3068">
            <v>747</v>
          </cell>
          <cell r="B3068" t="str">
            <v xml:space="preserve">Sucursal Vía España </v>
          </cell>
        </row>
        <row r="3069">
          <cell r="A3069">
            <v>9383</v>
          </cell>
          <cell r="B3069" t="str">
            <v>Sucursal Plaza Carolina</v>
          </cell>
        </row>
        <row r="3070">
          <cell r="A3070">
            <v>711</v>
          </cell>
          <cell r="B3070" t="str">
            <v xml:space="preserve">Sucursal Chanis </v>
          </cell>
        </row>
        <row r="3071">
          <cell r="A3071">
            <v>706</v>
          </cell>
          <cell r="B3071" t="str">
            <v>Sucursal El Ingenio</v>
          </cell>
        </row>
        <row r="3072">
          <cell r="A3072">
            <v>9361</v>
          </cell>
          <cell r="B3072" t="str">
            <v>Sucursal Puente Centenario - Auto</v>
          </cell>
        </row>
        <row r="3073">
          <cell r="A3073">
            <v>9429</v>
          </cell>
          <cell r="B3073" t="str">
            <v>Sucursal Boulevard El Dorado - Lobby</v>
          </cell>
        </row>
        <row r="3074">
          <cell r="A3074">
            <v>9365</v>
          </cell>
          <cell r="B3074" t="str">
            <v>Sucursal Altos de Panamá # 1  Lobby</v>
          </cell>
        </row>
        <row r="3075">
          <cell r="A3075">
            <v>9385</v>
          </cell>
          <cell r="B3075" t="str">
            <v>Sucursal Terminal Transporte Albrook - # 1</v>
          </cell>
        </row>
        <row r="3076">
          <cell r="A3076">
            <v>9382</v>
          </cell>
          <cell r="B3076" t="str">
            <v>Sucursal Business Park</v>
          </cell>
        </row>
        <row r="3077">
          <cell r="A3077">
            <v>705</v>
          </cell>
          <cell r="B3077" t="str">
            <v>Sucursal Vía Porras</v>
          </cell>
        </row>
        <row r="3078">
          <cell r="A3078">
            <v>762</v>
          </cell>
          <cell r="B3078" t="str">
            <v>Sucursal David Terronal # 1</v>
          </cell>
        </row>
        <row r="3079">
          <cell r="A3079">
            <v>730</v>
          </cell>
          <cell r="B3079" t="str">
            <v>Sucursal Albrook Mall # 2</v>
          </cell>
        </row>
        <row r="3080">
          <cell r="A3080">
            <v>9247</v>
          </cell>
          <cell r="B3080" t="str">
            <v>Sucursal Plaza Las Américas #1</v>
          </cell>
        </row>
        <row r="3081">
          <cell r="A3081">
            <v>9349</v>
          </cell>
          <cell r="B3081" t="str">
            <v>Sucursal Centenario - Costa del Este - Auto</v>
          </cell>
        </row>
        <row r="3082">
          <cell r="A3082">
            <v>9443</v>
          </cell>
          <cell r="B3082" t="str">
            <v>Sucursal Vista Alegre</v>
          </cell>
        </row>
        <row r="3083">
          <cell r="A3083">
            <v>9348</v>
          </cell>
          <cell r="B3083" t="str">
            <v>Sucursal Puente Centenario - Lobby</v>
          </cell>
        </row>
        <row r="3084">
          <cell r="A3084">
            <v>9428</v>
          </cell>
          <cell r="B3084" t="str">
            <v>Sucursal Boulevard El Dorado - Auto</v>
          </cell>
        </row>
        <row r="3085">
          <cell r="A3085">
            <v>9426</v>
          </cell>
          <cell r="B3085" t="str">
            <v>Sucursal Coronado</v>
          </cell>
        </row>
        <row r="3086">
          <cell r="A3086">
            <v>9347</v>
          </cell>
          <cell r="B3086" t="str">
            <v>Sucursal Centenario - Costa del Este - Lobby</v>
          </cell>
        </row>
        <row r="3087">
          <cell r="A3087">
            <v>9321</v>
          </cell>
          <cell r="B3087" t="str">
            <v>Sucursal Brisas del Golf - Pared</v>
          </cell>
        </row>
        <row r="3088">
          <cell r="A3088">
            <v>9482</v>
          </cell>
          <cell r="B3088" t="str">
            <v>Sucursal MetroMall</v>
          </cell>
        </row>
        <row r="3089">
          <cell r="A3089">
            <v>767</v>
          </cell>
          <cell r="B3089" t="str">
            <v>Sucursal Costa del Este - Lobby</v>
          </cell>
        </row>
        <row r="3090">
          <cell r="A3090">
            <v>710</v>
          </cell>
          <cell r="B3090" t="str">
            <v>Sucursal Los Angeles</v>
          </cell>
        </row>
        <row r="3091">
          <cell r="A3091">
            <v>9390</v>
          </cell>
          <cell r="B3091" t="str">
            <v>Sucursal Plaza Córdoba</v>
          </cell>
        </row>
        <row r="3092">
          <cell r="A3092">
            <v>761</v>
          </cell>
          <cell r="B3092" t="str">
            <v>Sucursal Plaza Tocumen # 1</v>
          </cell>
        </row>
        <row r="3093">
          <cell r="A3093">
            <v>9341</v>
          </cell>
          <cell r="B3093" t="str">
            <v>Sucursal Marbella</v>
          </cell>
        </row>
        <row r="3094">
          <cell r="A3094">
            <v>9388</v>
          </cell>
          <cell r="B3094" t="str">
            <v xml:space="preserve">Sucursal David Terronal # 2 </v>
          </cell>
        </row>
        <row r="3095">
          <cell r="A3095">
            <v>702</v>
          </cell>
          <cell r="B3095" t="str">
            <v>Sucursal Hato Pintado</v>
          </cell>
        </row>
        <row r="3096">
          <cell r="A3096">
            <v>719</v>
          </cell>
          <cell r="B3096" t="str">
            <v>Sucursal El Dorado # 2 - Cuartito</v>
          </cell>
        </row>
        <row r="3097">
          <cell r="A3097">
            <v>713</v>
          </cell>
          <cell r="B3097" t="str">
            <v xml:space="preserve">Sucursal Villa Lucre </v>
          </cell>
        </row>
        <row r="3098">
          <cell r="A3098">
            <v>704</v>
          </cell>
          <cell r="B3098" t="str">
            <v>Sucursal Paitilla</v>
          </cell>
        </row>
        <row r="3099">
          <cell r="A3099">
            <v>9322</v>
          </cell>
          <cell r="B3099" t="str">
            <v>Sucursal Brisas del Golf - Auto</v>
          </cell>
        </row>
        <row r="3100">
          <cell r="A3100">
            <v>9334</v>
          </cell>
          <cell r="B3100" t="str">
            <v>Sucursal Plaza Tocumen # 2</v>
          </cell>
        </row>
        <row r="3101">
          <cell r="A3101">
            <v>739</v>
          </cell>
          <cell r="B3101" t="str">
            <v>Sucursal David -  Pared</v>
          </cell>
        </row>
        <row r="3102">
          <cell r="A3102">
            <v>9420</v>
          </cell>
          <cell r="B3102" t="str">
            <v>Sucursal Sabanitas</v>
          </cell>
        </row>
        <row r="3103">
          <cell r="A3103">
            <v>9376</v>
          </cell>
          <cell r="B3103" t="str">
            <v>Sucursal Chorrera Parque 10 de Nov. - Lobby</v>
          </cell>
        </row>
        <row r="3104">
          <cell r="A3104">
            <v>9479</v>
          </cell>
          <cell r="B3104" t="str">
            <v>Sucursal Ave. Cuba # 2</v>
          </cell>
        </row>
        <row r="3105">
          <cell r="A3105">
            <v>771</v>
          </cell>
          <cell r="B3105" t="str">
            <v>Sucursal Penonomé</v>
          </cell>
        </row>
        <row r="3106">
          <cell r="A3106">
            <v>720</v>
          </cell>
          <cell r="B3106" t="str">
            <v>Sucursal Colón</v>
          </cell>
        </row>
        <row r="3107">
          <cell r="A3107">
            <v>9493</v>
          </cell>
          <cell r="B3107" t="str">
            <v>Sucursal Los Pueblos # 3</v>
          </cell>
        </row>
        <row r="3108">
          <cell r="A3108">
            <v>9364</v>
          </cell>
          <cell r="B3108" t="str">
            <v>Sucursal Altos de Panamá # 2  Auto</v>
          </cell>
        </row>
        <row r="3109">
          <cell r="A3109">
            <v>703</v>
          </cell>
          <cell r="B3109" t="str">
            <v>Sucursal El Dorado # 1 - Pared</v>
          </cell>
        </row>
        <row r="3110">
          <cell r="A3110">
            <v>9492</v>
          </cell>
          <cell r="B3110" t="str">
            <v>Sucursal Los Pueblos # 2</v>
          </cell>
        </row>
        <row r="3111">
          <cell r="A3111">
            <v>735</v>
          </cell>
          <cell r="B3111" t="str">
            <v>Sucursal David -  Auto</v>
          </cell>
        </row>
        <row r="3112">
          <cell r="A3112">
            <v>9350</v>
          </cell>
          <cell r="B3112" t="str">
            <v>Sucursal San Sebastián - LOBBY</v>
          </cell>
        </row>
        <row r="3113">
          <cell r="A3113">
            <v>9446</v>
          </cell>
          <cell r="B3113" t="str">
            <v>Sucursal Los Andes # 2</v>
          </cell>
        </row>
        <row r="3114">
          <cell r="A3114">
            <v>721</v>
          </cell>
          <cell r="B3114" t="str">
            <v>Sucursal Los Pueblos # 1</v>
          </cell>
        </row>
        <row r="3115">
          <cell r="A3115">
            <v>717</v>
          </cell>
          <cell r="B3115" t="str">
            <v>Sucursal Los Andes # 1</v>
          </cell>
        </row>
        <row r="3116">
          <cell r="A3116">
            <v>718</v>
          </cell>
          <cell r="B3116" t="str">
            <v>Sucursal Ave. Cuba # 1</v>
          </cell>
        </row>
        <row r="3117">
          <cell r="A3117">
            <v>795</v>
          </cell>
          <cell r="B3117" t="str">
            <v>Sucursal Río Abajo</v>
          </cell>
        </row>
        <row r="3118">
          <cell r="A3118">
            <v>9331</v>
          </cell>
          <cell r="B3118" t="str">
            <v>Sucursal Boquete</v>
          </cell>
        </row>
        <row r="3119">
          <cell r="A3119">
            <v>9414</v>
          </cell>
          <cell r="B3119" t="str">
            <v>Sucursal 24 de Diciembre (C.C. La Doña) # 2</v>
          </cell>
        </row>
        <row r="3120">
          <cell r="A3120">
            <v>734</v>
          </cell>
          <cell r="B3120" t="str">
            <v>Sucursal Parque Lefevre # 2</v>
          </cell>
        </row>
        <row r="3121">
          <cell r="A3121">
            <v>9319</v>
          </cell>
          <cell r="B3121" t="str">
            <v>Sucursal Concepcion</v>
          </cell>
        </row>
        <row r="3122">
          <cell r="A3122">
            <v>744</v>
          </cell>
          <cell r="B3122" t="str">
            <v xml:space="preserve">Sucursal Las Tablas </v>
          </cell>
        </row>
        <row r="3123">
          <cell r="A3123">
            <v>9315</v>
          </cell>
          <cell r="B3123" t="str">
            <v>Sucursal Hospital Punta Pacífica</v>
          </cell>
        </row>
        <row r="3124">
          <cell r="A3124">
            <v>9344</v>
          </cell>
          <cell r="B3124" t="str">
            <v>Sucursal San Francisco</v>
          </cell>
        </row>
        <row r="3125">
          <cell r="A3125">
            <v>729</v>
          </cell>
          <cell r="B3125" t="str">
            <v>Sucursal Albrook Mall # 1</v>
          </cell>
        </row>
        <row r="3126">
          <cell r="A3126">
            <v>745</v>
          </cell>
          <cell r="B3126" t="str">
            <v>Sucursal 24 de Diciembre (C.C. La Doña) # 1</v>
          </cell>
        </row>
        <row r="3127">
          <cell r="A3127">
            <v>9274</v>
          </cell>
          <cell r="B3127" t="str">
            <v>Sucursal Plaza Las Américas #2</v>
          </cell>
        </row>
        <row r="3128">
          <cell r="A3128">
            <v>9297</v>
          </cell>
          <cell r="B3128" t="str">
            <v>Sucursal Vía Argentina # 2</v>
          </cell>
        </row>
        <row r="3129">
          <cell r="A3129">
            <v>9105</v>
          </cell>
          <cell r="B3129" t="str">
            <v xml:space="preserve">Sucursal Los Andes #3 </v>
          </cell>
        </row>
        <row r="3130">
          <cell r="A3130">
            <v>9250</v>
          </cell>
          <cell r="B3130" t="str">
            <v>Estacion Terpel - Penonome Quick Shop</v>
          </cell>
        </row>
        <row r="3131">
          <cell r="A3131">
            <v>9253</v>
          </cell>
          <cell r="B3131" t="str">
            <v>Sucursal Chitré # 2</v>
          </cell>
        </row>
        <row r="3132">
          <cell r="A3132">
            <v>9255</v>
          </cell>
          <cell r="B3132" t="str">
            <v>Sucursal Clayton #1</v>
          </cell>
        </row>
        <row r="3133">
          <cell r="A3133">
            <v>9256</v>
          </cell>
          <cell r="B3133" t="str">
            <v>Sucursal Clayton #2</v>
          </cell>
        </row>
        <row r="3134">
          <cell r="A3134">
            <v>9273</v>
          </cell>
          <cell r="B3134" t="str">
            <v>Sucursal Ciudad del Saber</v>
          </cell>
        </row>
        <row r="3135">
          <cell r="A3135">
            <v>9294</v>
          </cell>
          <cell r="B3135" t="str">
            <v>Terpel - Antón</v>
          </cell>
        </row>
        <row r="3136">
          <cell r="A3136">
            <v>719</v>
          </cell>
          <cell r="B3136" t="str">
            <v>Sucursal El Dorado # 2 - Cuartito</v>
          </cell>
        </row>
        <row r="3137">
          <cell r="A3137">
            <v>709</v>
          </cell>
          <cell r="B3137" t="str">
            <v xml:space="preserve">Sucursal Vía Argentina </v>
          </cell>
        </row>
        <row r="3138">
          <cell r="A3138">
            <v>703</v>
          </cell>
          <cell r="B3138" t="str">
            <v>Sucursal El Dorado # 1 - Pared</v>
          </cell>
        </row>
        <row r="3139">
          <cell r="A3139">
            <v>9420</v>
          </cell>
          <cell r="B3139" t="str">
            <v>Sucursal Sabanitas</v>
          </cell>
        </row>
        <row r="3140">
          <cell r="A3140">
            <v>9362</v>
          </cell>
          <cell r="B3140" t="str">
            <v>Romero San Mateo # 1</v>
          </cell>
        </row>
        <row r="3141">
          <cell r="A3141">
            <v>705</v>
          </cell>
          <cell r="B3141" t="str">
            <v>Sucursal Vía Porras</v>
          </cell>
        </row>
        <row r="3142">
          <cell r="A3142">
            <v>706</v>
          </cell>
          <cell r="B3142" t="str">
            <v>Sucursal El Ingenio</v>
          </cell>
        </row>
        <row r="3143">
          <cell r="A3143">
            <v>9479</v>
          </cell>
          <cell r="B3143" t="str">
            <v>Sucursal Ave. Cuba # 2</v>
          </cell>
        </row>
        <row r="3144">
          <cell r="A3144">
            <v>9319</v>
          </cell>
          <cell r="B3144" t="str">
            <v>Sucursal Concepción</v>
          </cell>
        </row>
        <row r="3145">
          <cell r="A3145">
            <v>731</v>
          </cell>
          <cell r="B3145" t="str">
            <v>Sucursal Calle 50</v>
          </cell>
        </row>
        <row r="3146">
          <cell r="A3146">
            <v>713</v>
          </cell>
          <cell r="B3146" t="str">
            <v xml:space="preserve">Sucursal Villa Lucre </v>
          </cell>
        </row>
        <row r="3147">
          <cell r="A3147">
            <v>747</v>
          </cell>
          <cell r="B3147" t="str">
            <v xml:space="preserve">Sucursal Vía España </v>
          </cell>
        </row>
        <row r="3148">
          <cell r="A3148">
            <v>9493</v>
          </cell>
          <cell r="B3148" t="str">
            <v>Sucursal Los Pueblos # 3</v>
          </cell>
        </row>
        <row r="3149">
          <cell r="A3149">
            <v>701</v>
          </cell>
          <cell r="B3149" t="str">
            <v>Sucursal Obarrio</v>
          </cell>
        </row>
        <row r="3150">
          <cell r="A3150">
            <v>715</v>
          </cell>
          <cell r="B3150" t="str">
            <v>Casa Matriz Marbella # 1</v>
          </cell>
        </row>
        <row r="3151">
          <cell r="A3151">
            <v>9340</v>
          </cell>
          <cell r="B3151" t="str">
            <v>Sucursal Torre Plaza BG # 1</v>
          </cell>
        </row>
        <row r="3152">
          <cell r="A3152">
            <v>9271</v>
          </cell>
          <cell r="B3152" t="str">
            <v>Sucursal Santiago #2</v>
          </cell>
        </row>
        <row r="3153">
          <cell r="A3153">
            <v>9382</v>
          </cell>
          <cell r="B3153" t="str">
            <v>Sucursal Business Park</v>
          </cell>
        </row>
        <row r="3154">
          <cell r="A3154">
            <v>702</v>
          </cell>
          <cell r="B3154" t="str">
            <v>Sucursal Hato Pintado</v>
          </cell>
        </row>
        <row r="3155">
          <cell r="A3155">
            <v>735</v>
          </cell>
          <cell r="B3155" t="str">
            <v>Sucursal David -  Auto</v>
          </cell>
        </row>
        <row r="3156">
          <cell r="A3156">
            <v>9492</v>
          </cell>
          <cell r="B3156" t="str">
            <v>Sucursal Los Pueblos # 2</v>
          </cell>
        </row>
        <row r="3157">
          <cell r="A3157">
            <v>720</v>
          </cell>
          <cell r="B3157" t="str">
            <v>Sucursal Colón</v>
          </cell>
        </row>
        <row r="3158">
          <cell r="A3158">
            <v>9356</v>
          </cell>
          <cell r="B3158" t="str">
            <v>AUTO BANCO SAN FRANCISCO PARED</v>
          </cell>
        </row>
        <row r="3159">
          <cell r="A3159">
            <v>9491</v>
          </cell>
          <cell r="B3159" t="str">
            <v>Super 99 - Santiago</v>
          </cell>
        </row>
        <row r="3160">
          <cell r="A3160">
            <v>714</v>
          </cell>
          <cell r="B3160" t="str">
            <v>Casa Matriz Marbella # 2</v>
          </cell>
        </row>
        <row r="3161">
          <cell r="A3161">
            <v>9383</v>
          </cell>
          <cell r="B3161" t="str">
            <v>Sucursal Plaza Carolina</v>
          </cell>
        </row>
        <row r="3162">
          <cell r="A3162">
            <v>9293</v>
          </cell>
          <cell r="B3162" t="str">
            <v>Sucursal Multiplaza #2</v>
          </cell>
        </row>
        <row r="3163">
          <cell r="A3163">
            <v>9368</v>
          </cell>
          <cell r="B3163" t="str">
            <v>Supermercado Rey Chitré # 1</v>
          </cell>
        </row>
        <row r="3164">
          <cell r="A3164">
            <v>9381</v>
          </cell>
          <cell r="B3164" t="str">
            <v>Sucursal Torre Plaza BG # 2</v>
          </cell>
        </row>
        <row r="3165">
          <cell r="A3165">
            <v>737</v>
          </cell>
          <cell r="B3165" t="str">
            <v>Sucursal Transístmica - Lobby</v>
          </cell>
        </row>
        <row r="3166">
          <cell r="A3166">
            <v>9313</v>
          </cell>
          <cell r="B3166" t="str">
            <v>Supermercado Rey David</v>
          </cell>
        </row>
        <row r="3167">
          <cell r="A3167">
            <v>9315</v>
          </cell>
          <cell r="B3167" t="str">
            <v>Sucursal Hospital Punta Pacífica</v>
          </cell>
        </row>
        <row r="3168">
          <cell r="A3168">
            <v>9486</v>
          </cell>
          <cell r="B3168" t="str">
            <v>Romero Parque Cervantes</v>
          </cell>
        </row>
        <row r="3169">
          <cell r="A3169">
            <v>721</v>
          </cell>
          <cell r="B3169" t="str">
            <v>Sucursal Los Pueblos # 1</v>
          </cell>
        </row>
        <row r="3170">
          <cell r="A3170">
            <v>733</v>
          </cell>
          <cell r="B3170" t="str">
            <v>Sucursal Parque Lefevre # 1</v>
          </cell>
        </row>
        <row r="3171">
          <cell r="A3171">
            <v>734</v>
          </cell>
          <cell r="B3171" t="str">
            <v>Sucursal Parque Lefevre # 2</v>
          </cell>
        </row>
        <row r="3172">
          <cell r="A3172">
            <v>762</v>
          </cell>
          <cell r="B3172" t="str">
            <v>Sucursal David Terronal # 1</v>
          </cell>
        </row>
        <row r="3173">
          <cell r="A3173">
            <v>9497</v>
          </cell>
          <cell r="B3173" t="str">
            <v>Súper Carnes - Aguadulce</v>
          </cell>
        </row>
        <row r="3174">
          <cell r="A3174">
            <v>704</v>
          </cell>
          <cell r="B3174" t="str">
            <v>Sucursal Paitilla</v>
          </cell>
        </row>
        <row r="3175">
          <cell r="A3175">
            <v>790</v>
          </cell>
          <cell r="B3175" t="str">
            <v>Sucursal Multiplaza</v>
          </cell>
        </row>
        <row r="3176">
          <cell r="A3176">
            <v>9309</v>
          </cell>
          <cell r="B3176" t="str">
            <v>Almacén Machetazo - Chitré</v>
          </cell>
        </row>
        <row r="3177">
          <cell r="A3177">
            <v>9350</v>
          </cell>
          <cell r="B3177" t="str">
            <v>Sucursal San Sebastián - LOBBY</v>
          </cell>
        </row>
        <row r="3178">
          <cell r="A3178">
            <v>9372</v>
          </cell>
          <cell r="B3178" t="str">
            <v>Supermercado Rey Chitré # 2</v>
          </cell>
        </row>
        <row r="3179">
          <cell r="A3179">
            <v>711</v>
          </cell>
          <cell r="B3179" t="str">
            <v xml:space="preserve">Sucursal Chanis </v>
          </cell>
        </row>
        <row r="3180">
          <cell r="A3180">
            <v>9496</v>
          </cell>
          <cell r="B3180" t="str">
            <v>Super Carnes - Canto del llano</v>
          </cell>
        </row>
        <row r="3181">
          <cell r="A3181">
            <v>744</v>
          </cell>
          <cell r="B3181" t="str">
            <v xml:space="preserve">Sucursal Las Tablas </v>
          </cell>
        </row>
        <row r="3182">
          <cell r="A3182">
            <v>760</v>
          </cell>
          <cell r="B3182" t="str">
            <v>Sucursal Santiago # 1</v>
          </cell>
        </row>
        <row r="3183">
          <cell r="A3183">
            <v>729</v>
          </cell>
          <cell r="B3183" t="str">
            <v>Sucursal Albrook Mall # 1</v>
          </cell>
        </row>
        <row r="3184">
          <cell r="A3184">
            <v>739</v>
          </cell>
          <cell r="B3184" t="str">
            <v>Sucursal David -  Pared</v>
          </cell>
        </row>
        <row r="3185">
          <cell r="A3185">
            <v>732</v>
          </cell>
          <cell r="B3185" t="str">
            <v>Sucursal Vía Porras Autobanco</v>
          </cell>
        </row>
        <row r="3186">
          <cell r="A3186">
            <v>722</v>
          </cell>
          <cell r="B3186" t="str">
            <v>Sucursal Chitré # 1</v>
          </cell>
        </row>
        <row r="3187">
          <cell r="A3187">
            <v>766</v>
          </cell>
          <cell r="B3187" t="str">
            <v xml:space="preserve">Sucursal Costa del Este - Auto   </v>
          </cell>
        </row>
        <row r="3188">
          <cell r="A3188">
            <v>9388</v>
          </cell>
          <cell r="B3188" t="str">
            <v xml:space="preserve">Sucursal David Terronal # 2 </v>
          </cell>
        </row>
        <row r="3189">
          <cell r="A3189">
            <v>9432</v>
          </cell>
          <cell r="B3189" t="str">
            <v>Terminal Transporte Santiago</v>
          </cell>
        </row>
        <row r="3190">
          <cell r="A3190">
            <v>767</v>
          </cell>
          <cell r="B3190" t="str">
            <v>Sucursal Costa del Este - Lobby</v>
          </cell>
        </row>
        <row r="3191">
          <cell r="A3191">
            <v>740</v>
          </cell>
          <cell r="B3191" t="str">
            <v>Sucursal Albrook # 1</v>
          </cell>
        </row>
        <row r="3192">
          <cell r="A3192">
            <v>9446</v>
          </cell>
          <cell r="B3192" t="str">
            <v>Sucursal Los Andes # 2</v>
          </cell>
        </row>
        <row r="3193">
          <cell r="A3193">
            <v>745</v>
          </cell>
          <cell r="B3193" t="str">
            <v>Sucursal 24 de Diciembre (C.C. La Doña) # 1</v>
          </cell>
        </row>
        <row r="3194">
          <cell r="A3194">
            <v>9321</v>
          </cell>
          <cell r="B3194" t="str">
            <v>Sucursal Brisas del Golf - Pared</v>
          </cell>
        </row>
        <row r="3195">
          <cell r="A3195">
            <v>9344</v>
          </cell>
          <cell r="B3195" t="str">
            <v>Sucursal San Francisco</v>
          </cell>
        </row>
        <row r="3196">
          <cell r="A3196">
            <v>710</v>
          </cell>
          <cell r="B3196" t="str">
            <v>Sucursal Los Angeles</v>
          </cell>
        </row>
        <row r="3197">
          <cell r="A3197">
            <v>9331</v>
          </cell>
          <cell r="B3197" t="str">
            <v>Sucursal Boquete</v>
          </cell>
        </row>
        <row r="3198">
          <cell r="A3198">
            <v>771</v>
          </cell>
          <cell r="B3198" t="str">
            <v>Sucursal Penonomé</v>
          </cell>
        </row>
        <row r="3199">
          <cell r="A3199">
            <v>9385</v>
          </cell>
          <cell r="B3199" t="str">
            <v>Sucursal Terminal Transporte Albrook - # 1</v>
          </cell>
        </row>
        <row r="3200">
          <cell r="A3200">
            <v>9429</v>
          </cell>
          <cell r="B3200" t="str">
            <v>Sucursal Boulevard El Dorado - Lobby</v>
          </cell>
        </row>
        <row r="3201">
          <cell r="A3201">
            <v>796</v>
          </cell>
          <cell r="B3201" t="str">
            <v>Sucursal Zona Libre</v>
          </cell>
        </row>
        <row r="3202">
          <cell r="A3202">
            <v>761</v>
          </cell>
          <cell r="B3202" t="str">
            <v>Sucursal Plaza Tocumen # 1</v>
          </cell>
        </row>
        <row r="3203">
          <cell r="A3203">
            <v>717</v>
          </cell>
          <cell r="B3203" t="str">
            <v>Sucursal Los Andes # 1</v>
          </cell>
        </row>
        <row r="3204">
          <cell r="A3204">
            <v>9435</v>
          </cell>
          <cell r="B3204" t="str">
            <v>Sucursal Aguadulce</v>
          </cell>
        </row>
        <row r="3205">
          <cell r="A3205">
            <v>9404</v>
          </cell>
          <cell r="B3205" t="str">
            <v>Super 99 - Penonomé</v>
          </cell>
        </row>
        <row r="3206">
          <cell r="A3206">
            <v>9274</v>
          </cell>
          <cell r="B3206" t="str">
            <v>Sucursal Plaza Las Américas #2</v>
          </cell>
        </row>
        <row r="3207">
          <cell r="A3207">
            <v>9428</v>
          </cell>
          <cell r="B3207" t="str">
            <v>Sucursal Boulevard El Dorado - Auto</v>
          </cell>
        </row>
        <row r="3208">
          <cell r="A3208">
            <v>9390</v>
          </cell>
          <cell r="B3208" t="str">
            <v>Sucursal Plaza Córdoba</v>
          </cell>
        </row>
        <row r="3209">
          <cell r="A3209">
            <v>718</v>
          </cell>
          <cell r="B3209" t="str">
            <v>Sucursal Ave. Cuba # 1</v>
          </cell>
        </row>
        <row r="3210">
          <cell r="A3210">
            <v>9349</v>
          </cell>
          <cell r="B3210" t="str">
            <v>Sucursal Centenario - Costa del Este - Auto</v>
          </cell>
        </row>
        <row r="3211">
          <cell r="A3211">
            <v>9365</v>
          </cell>
          <cell r="B3211" t="str">
            <v>Sucursal Altos de Panamá # 1  Lobby</v>
          </cell>
        </row>
        <row r="3212">
          <cell r="A3212">
            <v>9495</v>
          </cell>
          <cell r="B3212" t="str">
            <v>Romero Volcán</v>
          </cell>
        </row>
        <row r="3213">
          <cell r="A3213">
            <v>9394</v>
          </cell>
          <cell r="B3213" t="str">
            <v>Sucursal Justo Arosemena</v>
          </cell>
        </row>
        <row r="3214">
          <cell r="A3214">
            <v>786</v>
          </cell>
          <cell r="B3214" t="str">
            <v>Hotel Buenaventura</v>
          </cell>
        </row>
        <row r="3215">
          <cell r="A3215">
            <v>9426</v>
          </cell>
          <cell r="B3215" t="str">
            <v>Sucursal Coronado</v>
          </cell>
        </row>
        <row r="3216">
          <cell r="A3216">
            <v>708</v>
          </cell>
          <cell r="B3216" t="str">
            <v>Sucursal La Chorrera # 1</v>
          </cell>
        </row>
        <row r="3217">
          <cell r="A3217">
            <v>9322</v>
          </cell>
          <cell r="B3217" t="str">
            <v>Sucursal Brisas del Golf - Auto</v>
          </cell>
        </row>
        <row r="3218">
          <cell r="A3218">
            <v>9348</v>
          </cell>
          <cell r="B3218" t="str">
            <v>Sucursal Puente Centenario - Lobby</v>
          </cell>
        </row>
        <row r="3219">
          <cell r="A3219">
            <v>9247</v>
          </cell>
          <cell r="B3219" t="str">
            <v>Sucursal Plaza Las Américas #1</v>
          </cell>
        </row>
        <row r="3220">
          <cell r="A3220">
            <v>9334</v>
          </cell>
          <cell r="B3220" t="str">
            <v>Sucursal Plaza Tocumen # 2</v>
          </cell>
        </row>
        <row r="3221">
          <cell r="A3221">
            <v>9380</v>
          </cell>
          <cell r="B3221" t="str">
            <v>Sucursal Vía Simón Bolívar</v>
          </cell>
        </row>
        <row r="3222">
          <cell r="A3222">
            <v>795</v>
          </cell>
          <cell r="B3222" t="str">
            <v>Sucursal Río Abajo</v>
          </cell>
        </row>
        <row r="3223">
          <cell r="A3223">
            <v>9302</v>
          </cell>
          <cell r="B3223" t="str">
            <v>Super Carnes - Las Tablas</v>
          </cell>
        </row>
        <row r="3224">
          <cell r="A3224">
            <v>9361</v>
          </cell>
          <cell r="B3224" t="str">
            <v>Sucursal Puente Centenario - Auto</v>
          </cell>
        </row>
        <row r="3225">
          <cell r="A3225">
            <v>9364</v>
          </cell>
          <cell r="B3225" t="str">
            <v>Sucursal Altos de Panamá # 2  Auto</v>
          </cell>
        </row>
        <row r="3226">
          <cell r="A3226">
            <v>9482</v>
          </cell>
          <cell r="B3226" t="str">
            <v>Sucursal MetroMall</v>
          </cell>
        </row>
        <row r="3227">
          <cell r="A3227">
            <v>712</v>
          </cell>
          <cell r="B3227" t="str">
            <v>Sucursal Ave Central # 1</v>
          </cell>
        </row>
        <row r="3228">
          <cell r="A3228">
            <v>730</v>
          </cell>
          <cell r="B3228" t="str">
            <v>Sucursal Albrook Mall # 2</v>
          </cell>
        </row>
        <row r="3229">
          <cell r="A3229">
            <v>9443</v>
          </cell>
          <cell r="B3229" t="str">
            <v>Sucursal Vista Alegre</v>
          </cell>
        </row>
        <row r="3230">
          <cell r="A3230">
            <v>748</v>
          </cell>
          <cell r="B3230" t="str">
            <v>Almacén Machetazo - Santiago</v>
          </cell>
        </row>
        <row r="3231">
          <cell r="A3231">
            <v>9414</v>
          </cell>
          <cell r="B3231" t="str">
            <v>Sucursal 24 de Diciembre (C.C. La Doña) # 2</v>
          </cell>
        </row>
        <row r="3232">
          <cell r="A3232">
            <v>9347</v>
          </cell>
          <cell r="B3232" t="str">
            <v>Sucursal Centenario - Costa del Este - Lobby</v>
          </cell>
        </row>
        <row r="3233">
          <cell r="A3233">
            <v>9400</v>
          </cell>
          <cell r="B3233" t="str">
            <v>Romero Doleguita</v>
          </cell>
        </row>
        <row r="3234">
          <cell r="A3234">
            <v>9437</v>
          </cell>
          <cell r="B3234" t="str">
            <v>Super 99 - David # 1</v>
          </cell>
        </row>
        <row r="3235">
          <cell r="A3235">
            <v>9490</v>
          </cell>
          <cell r="B3235" t="str">
            <v>Rio Hato - C.C. Oriente</v>
          </cell>
        </row>
        <row r="3236">
          <cell r="A3236">
            <v>9376</v>
          </cell>
          <cell r="B3236" t="str">
            <v>Sucursal Chorrera Parque 10 de Nov. - Lobby</v>
          </cell>
        </row>
        <row r="3237">
          <cell r="A3237">
            <v>9341</v>
          </cell>
          <cell r="B3237" t="str">
            <v>Sucursal Marbella</v>
          </cell>
        </row>
        <row r="3238">
          <cell r="A3238">
            <v>9303</v>
          </cell>
          <cell r="B3238" t="str">
            <v>Almacén Machetazo - Penonomé</v>
          </cell>
        </row>
        <row r="3239">
          <cell r="A3239">
            <v>721</v>
          </cell>
          <cell r="B3239" t="str">
            <v>Sucursal Los Pueblos # 1</v>
          </cell>
        </row>
        <row r="3240">
          <cell r="A3240">
            <v>9340</v>
          </cell>
          <cell r="B3240" t="str">
            <v>Sucursal Torre Plaza BG # 1</v>
          </cell>
        </row>
        <row r="3241">
          <cell r="A3241">
            <v>710</v>
          </cell>
          <cell r="B3241" t="str">
            <v>Sucursal Los Angeles</v>
          </cell>
        </row>
        <row r="3242">
          <cell r="A3242">
            <v>9382</v>
          </cell>
          <cell r="B3242" t="str">
            <v>Sucursal Business Park</v>
          </cell>
        </row>
        <row r="3243">
          <cell r="A3243">
            <v>9492</v>
          </cell>
          <cell r="B3243" t="str">
            <v>Sucursal Los Pueblos # 2</v>
          </cell>
        </row>
        <row r="3244">
          <cell r="A3244">
            <v>747</v>
          </cell>
          <cell r="B3244" t="str">
            <v xml:space="preserve">Sucursal Vía España </v>
          </cell>
        </row>
        <row r="3245">
          <cell r="A3245">
            <v>744</v>
          </cell>
          <cell r="B3245" t="str">
            <v xml:space="preserve">Sucursal Las Tablas </v>
          </cell>
        </row>
        <row r="3246">
          <cell r="A3246">
            <v>9302</v>
          </cell>
          <cell r="B3246" t="str">
            <v>Super Carnes - Las Tablas</v>
          </cell>
        </row>
        <row r="3247">
          <cell r="A3247">
            <v>767</v>
          </cell>
          <cell r="B3247" t="str">
            <v>Sucursal Costa del Este - Lobby</v>
          </cell>
        </row>
        <row r="3248">
          <cell r="A3248">
            <v>706</v>
          </cell>
          <cell r="B3248" t="str">
            <v>Sucursal El Ingenio</v>
          </cell>
        </row>
        <row r="3249">
          <cell r="A3249">
            <v>9331</v>
          </cell>
          <cell r="B3249" t="str">
            <v>Sucursal Boquete</v>
          </cell>
        </row>
        <row r="3250">
          <cell r="A3250">
            <v>9479</v>
          </cell>
          <cell r="B3250" t="str">
            <v>Sucursal Ave. Cuba # 2</v>
          </cell>
        </row>
        <row r="3251">
          <cell r="A3251">
            <v>719</v>
          </cell>
          <cell r="B3251" t="str">
            <v>Sucursal El Dorado # 2 - Cuartito</v>
          </cell>
        </row>
        <row r="3252">
          <cell r="A3252">
            <v>766</v>
          </cell>
          <cell r="B3252" t="str">
            <v xml:space="preserve">Sucursal Costa del Este - Auto   </v>
          </cell>
        </row>
        <row r="3253">
          <cell r="A3253">
            <v>704</v>
          </cell>
          <cell r="B3253" t="str">
            <v>Sucursal Paitilla</v>
          </cell>
        </row>
        <row r="3254">
          <cell r="A3254">
            <v>731</v>
          </cell>
          <cell r="B3254" t="str">
            <v>Sucursal Calle 50</v>
          </cell>
        </row>
        <row r="3255">
          <cell r="A3255">
            <v>9383</v>
          </cell>
          <cell r="B3255" t="str">
            <v>Sucursal Plaza Carolina</v>
          </cell>
        </row>
        <row r="3256">
          <cell r="A3256">
            <v>9255</v>
          </cell>
          <cell r="B3256" t="str">
            <v>Sucursal Clayton #1</v>
          </cell>
        </row>
        <row r="3257">
          <cell r="A3257">
            <v>9446</v>
          </cell>
          <cell r="B3257" t="str">
            <v>Sucursal Los Andes # 2</v>
          </cell>
        </row>
        <row r="3258">
          <cell r="A3258">
            <v>790</v>
          </cell>
          <cell r="B3258" t="str">
            <v>Sucursal Multiplaza</v>
          </cell>
        </row>
        <row r="3259">
          <cell r="A3259">
            <v>9256</v>
          </cell>
          <cell r="B3259" t="str">
            <v>Sucursal Clayton #2</v>
          </cell>
        </row>
        <row r="3260">
          <cell r="A3260">
            <v>795</v>
          </cell>
          <cell r="B3260" t="str">
            <v>Sucursal Río Abajo</v>
          </cell>
        </row>
        <row r="3261">
          <cell r="A3261">
            <v>9372</v>
          </cell>
          <cell r="B3261" t="str">
            <v>Supermercado Rey Chitré # 2</v>
          </cell>
        </row>
        <row r="3262">
          <cell r="A3262">
            <v>737</v>
          </cell>
          <cell r="B3262" t="str">
            <v>Sucursal Transístmica - Lobby</v>
          </cell>
        </row>
        <row r="3263">
          <cell r="A3263">
            <v>735</v>
          </cell>
          <cell r="B3263" t="str">
            <v>Sucursal David -  Auto</v>
          </cell>
        </row>
        <row r="3264">
          <cell r="A3264">
            <v>740</v>
          </cell>
          <cell r="B3264" t="str">
            <v>Sucursal Albrook # 1</v>
          </cell>
        </row>
        <row r="3265">
          <cell r="A3265">
            <v>9309</v>
          </cell>
          <cell r="B3265" t="str">
            <v>Almacén Machetazo - Chitré</v>
          </cell>
        </row>
        <row r="3266">
          <cell r="A3266">
            <v>9293</v>
          </cell>
          <cell r="B3266" t="str">
            <v>Sucursal Multiplaza #2</v>
          </cell>
        </row>
        <row r="3267">
          <cell r="A3267">
            <v>717</v>
          </cell>
          <cell r="B3267" t="str">
            <v>Sucursal Los Andes # 1</v>
          </cell>
        </row>
        <row r="3268">
          <cell r="A3268">
            <v>9388</v>
          </cell>
          <cell r="B3268" t="str">
            <v xml:space="preserve">Sucursal David Terronal # 2 </v>
          </cell>
        </row>
        <row r="3269">
          <cell r="A3269">
            <v>771</v>
          </cell>
          <cell r="B3269" t="str">
            <v>Sucursal Penonomé</v>
          </cell>
        </row>
        <row r="3270">
          <cell r="A3270">
            <v>9315</v>
          </cell>
          <cell r="B3270" t="str">
            <v>Sucursal Hospital Punta Pacífica</v>
          </cell>
        </row>
        <row r="3271">
          <cell r="A3271">
            <v>9297</v>
          </cell>
          <cell r="B3271" t="str">
            <v>Sucursal Vía Argentina # 2</v>
          </cell>
        </row>
        <row r="3272">
          <cell r="A3272">
            <v>9322</v>
          </cell>
          <cell r="B3272" t="str">
            <v>Sucursal Brisas del Golf - Auto</v>
          </cell>
        </row>
        <row r="3273">
          <cell r="A3273">
            <v>9495</v>
          </cell>
          <cell r="B3273" t="str">
            <v>Romero Volcán</v>
          </cell>
        </row>
        <row r="3274">
          <cell r="A3274">
            <v>709</v>
          </cell>
          <cell r="B3274" t="str">
            <v xml:space="preserve">Sucursal Vía Argentina </v>
          </cell>
        </row>
        <row r="3275">
          <cell r="A3275">
            <v>9253</v>
          </cell>
          <cell r="B3275" t="str">
            <v>Sucursal Chitré # 2</v>
          </cell>
        </row>
        <row r="3276">
          <cell r="A3276">
            <v>739</v>
          </cell>
          <cell r="B3276" t="str">
            <v>Sucursal David -  Pared</v>
          </cell>
        </row>
        <row r="3277">
          <cell r="A3277">
            <v>9362</v>
          </cell>
          <cell r="B3277" t="str">
            <v>Romero San Mateo # 1</v>
          </cell>
        </row>
        <row r="3278">
          <cell r="A3278">
            <v>732</v>
          </cell>
          <cell r="B3278" t="str">
            <v>Sucursal Vía Porras Autobanco</v>
          </cell>
        </row>
        <row r="3279">
          <cell r="A3279">
            <v>9437</v>
          </cell>
          <cell r="B3279" t="str">
            <v>Super 99 - David # 1</v>
          </cell>
        </row>
        <row r="3280">
          <cell r="A3280">
            <v>9344</v>
          </cell>
          <cell r="B3280" t="str">
            <v>Sucursal San Francisco</v>
          </cell>
        </row>
        <row r="3281">
          <cell r="A3281">
            <v>718</v>
          </cell>
          <cell r="B3281" t="str">
            <v>Sucursal Ave. Cuba # 1</v>
          </cell>
        </row>
        <row r="3282">
          <cell r="A3282">
            <v>9350</v>
          </cell>
          <cell r="B3282" t="str">
            <v>Sucursal San Sebastián - LOBBY</v>
          </cell>
        </row>
        <row r="3283">
          <cell r="A3283">
            <v>9400</v>
          </cell>
          <cell r="B3283" t="str">
            <v>Romero Doleguita</v>
          </cell>
        </row>
        <row r="3284">
          <cell r="A3284">
            <v>708</v>
          </cell>
          <cell r="B3284" t="str">
            <v>Sucursal La Chorrera # 1</v>
          </cell>
        </row>
        <row r="3285">
          <cell r="A3285">
            <v>762</v>
          </cell>
          <cell r="B3285" t="str">
            <v>Sucursal David Terronal # 1</v>
          </cell>
        </row>
        <row r="3286">
          <cell r="A3286">
            <v>9390</v>
          </cell>
          <cell r="B3286" t="str">
            <v>Sucursal Plaza Córdoba</v>
          </cell>
        </row>
        <row r="3287">
          <cell r="A3287">
            <v>712</v>
          </cell>
          <cell r="B3287" t="str">
            <v>Sucursal Ave Central # 1</v>
          </cell>
        </row>
        <row r="3288">
          <cell r="A3288">
            <v>9271</v>
          </cell>
          <cell r="B3288" t="str">
            <v>Sucursal Santiago #2</v>
          </cell>
        </row>
        <row r="3289">
          <cell r="A3289">
            <v>745</v>
          </cell>
          <cell r="B3289" t="str">
            <v>Sucursal 24 de Diciembre (C.C. La Doña) # 1</v>
          </cell>
        </row>
        <row r="3290">
          <cell r="A3290">
            <v>9385</v>
          </cell>
          <cell r="B3290" t="str">
            <v>Sucursal Terminal Transporte Albrook - # 1</v>
          </cell>
        </row>
        <row r="3291">
          <cell r="A3291">
            <v>722</v>
          </cell>
          <cell r="B3291" t="str">
            <v>Sucursal Chitré # 1</v>
          </cell>
        </row>
        <row r="3292">
          <cell r="A3292">
            <v>9435</v>
          </cell>
          <cell r="B3292" t="str">
            <v>Sucursal Aguadulce</v>
          </cell>
        </row>
        <row r="3293">
          <cell r="A3293">
            <v>9365</v>
          </cell>
          <cell r="B3293" t="str">
            <v>Sucursal Altos de Panamá # 1  Lobby</v>
          </cell>
        </row>
        <row r="3294">
          <cell r="A3294">
            <v>9482</v>
          </cell>
          <cell r="B3294" t="str">
            <v>Sucursal MetroMall</v>
          </cell>
        </row>
        <row r="3295">
          <cell r="A3295">
            <v>9361</v>
          </cell>
          <cell r="B3295" t="str">
            <v>Sucursal Puente Centenario - Auto</v>
          </cell>
        </row>
        <row r="3296">
          <cell r="A3296">
            <v>9321</v>
          </cell>
          <cell r="B3296" t="str">
            <v>Sucursal Brisas del Golf - Pared</v>
          </cell>
        </row>
        <row r="3297">
          <cell r="A3297">
            <v>9376</v>
          </cell>
          <cell r="B3297" t="str">
            <v>Sucursal Chorrera Parque 10 de Nov. - Lobby</v>
          </cell>
        </row>
        <row r="3298">
          <cell r="A3298">
            <v>720</v>
          </cell>
          <cell r="B3298" t="str">
            <v>Sucursal Colón</v>
          </cell>
        </row>
        <row r="3299">
          <cell r="A3299">
            <v>760</v>
          </cell>
          <cell r="B3299" t="str">
            <v>Sucursal Santiago # 1</v>
          </cell>
        </row>
        <row r="3300">
          <cell r="A3300">
            <v>9420</v>
          </cell>
          <cell r="B3300" t="str">
            <v>Sucursal Sabanitas</v>
          </cell>
        </row>
        <row r="3301">
          <cell r="A3301">
            <v>9273</v>
          </cell>
          <cell r="B3301" t="str">
            <v>Sucursal Ciudad del Saber</v>
          </cell>
        </row>
        <row r="3302">
          <cell r="A3302">
            <v>9443</v>
          </cell>
          <cell r="B3302" t="str">
            <v>Sucursal Vista Alegre</v>
          </cell>
        </row>
        <row r="3303">
          <cell r="A3303">
            <v>9429</v>
          </cell>
          <cell r="B3303" t="str">
            <v>Sucursal Boulevard El Dorado - Lobby</v>
          </cell>
        </row>
        <row r="3304">
          <cell r="A3304">
            <v>9394</v>
          </cell>
          <cell r="B3304" t="str">
            <v>Sucursal Justo Arosemena</v>
          </cell>
        </row>
        <row r="3305">
          <cell r="A3305">
            <v>9319</v>
          </cell>
          <cell r="B3305" t="str">
            <v>Sucursal Concepción</v>
          </cell>
        </row>
        <row r="3306">
          <cell r="A3306">
            <v>9381</v>
          </cell>
          <cell r="B3306" t="str">
            <v>Sucursal Torre Plaza BG # 2</v>
          </cell>
        </row>
        <row r="3307">
          <cell r="A3307">
            <v>9497</v>
          </cell>
          <cell r="B3307" t="str">
            <v>Súper Carnes - Aguadulce</v>
          </cell>
        </row>
        <row r="3308">
          <cell r="A3308">
            <v>9105</v>
          </cell>
          <cell r="B3308" t="str">
            <v xml:space="preserve">Sucursal Los Andes #3 </v>
          </cell>
        </row>
        <row r="3309">
          <cell r="A3309">
            <v>9493</v>
          </cell>
          <cell r="B3309" t="str">
            <v>Sucursal Los Pueblos # 3</v>
          </cell>
        </row>
        <row r="3310">
          <cell r="A3310">
            <v>714</v>
          </cell>
          <cell r="B3310" t="str">
            <v>Casa Matriz Marbella # 2</v>
          </cell>
        </row>
        <row r="3311">
          <cell r="A3311">
            <v>715</v>
          </cell>
          <cell r="B3311" t="str">
            <v>Casa Matriz Marbella # 1</v>
          </cell>
        </row>
        <row r="3312">
          <cell r="A3312">
            <v>9313</v>
          </cell>
          <cell r="B3312" t="str">
            <v>Supermercado Rey David</v>
          </cell>
        </row>
        <row r="3313">
          <cell r="A3313">
            <v>733</v>
          </cell>
          <cell r="B3313" t="str">
            <v>Sucursal Parque Lefevre # 1</v>
          </cell>
        </row>
        <row r="3314">
          <cell r="A3314">
            <v>703</v>
          </cell>
          <cell r="B3314" t="str">
            <v>Sucursal El Dorado # 1 - Pared</v>
          </cell>
        </row>
        <row r="3315">
          <cell r="A3315">
            <v>9426</v>
          </cell>
          <cell r="B3315" t="str">
            <v>Sucursal Coronado</v>
          </cell>
        </row>
        <row r="3316">
          <cell r="A3316">
            <v>9334</v>
          </cell>
          <cell r="B3316" t="str">
            <v>Sucursal Plaza Tocumen # 2</v>
          </cell>
        </row>
        <row r="3317">
          <cell r="A3317">
            <v>9428</v>
          </cell>
          <cell r="B3317" t="str">
            <v>Sucursal Boulevard El Dorado - Auto</v>
          </cell>
        </row>
        <row r="3318">
          <cell r="A3318">
            <v>9341</v>
          </cell>
          <cell r="B3318" t="str">
            <v>Sucursal Marbella</v>
          </cell>
        </row>
        <row r="3319">
          <cell r="A3319">
            <v>9404</v>
          </cell>
          <cell r="B3319" t="str">
            <v>Super 99 - Penonomé</v>
          </cell>
        </row>
        <row r="3320">
          <cell r="A3320">
            <v>730</v>
          </cell>
          <cell r="B3320" t="str">
            <v>Sucursal Albrook Mall # 2</v>
          </cell>
        </row>
        <row r="3321">
          <cell r="A3321">
            <v>9364</v>
          </cell>
          <cell r="B3321" t="str">
            <v>Sucursal Altos de Panamá # 2  Auto</v>
          </cell>
        </row>
        <row r="3322">
          <cell r="A3322">
            <v>9414</v>
          </cell>
          <cell r="B3322" t="str">
            <v>Sucursal 24 de Diciembre (C.C. La Doña) # 2</v>
          </cell>
        </row>
        <row r="3323">
          <cell r="A3323">
            <v>705</v>
          </cell>
          <cell r="B3323" t="str">
            <v>Sucursal Vía Porras</v>
          </cell>
        </row>
        <row r="3324">
          <cell r="A3324">
            <v>9356</v>
          </cell>
          <cell r="B3324" t="str">
            <v>AUTO BANCO SAN FRANCISCO PARED</v>
          </cell>
        </row>
        <row r="3325">
          <cell r="A3325">
            <v>9349</v>
          </cell>
          <cell r="B3325" t="str">
            <v>Sucursal Centenario - Costa del Este - Auto</v>
          </cell>
        </row>
        <row r="3326">
          <cell r="A3326">
            <v>9250</v>
          </cell>
          <cell r="B3326" t="str">
            <v>Estación Terpel - Penonomé Quick Shop</v>
          </cell>
        </row>
        <row r="3327">
          <cell r="A3327">
            <v>9496</v>
          </cell>
          <cell r="B3327" t="str">
            <v>Super Carnes - Canto del llano</v>
          </cell>
        </row>
        <row r="3328">
          <cell r="A3328">
            <v>9486</v>
          </cell>
          <cell r="B3328" t="str">
            <v>Romero Parque Cervantes</v>
          </cell>
        </row>
        <row r="3329">
          <cell r="A3329">
            <v>9491</v>
          </cell>
          <cell r="B3329" t="str">
            <v>Super 99 - Santiago</v>
          </cell>
        </row>
        <row r="3330">
          <cell r="A3330">
            <v>9348</v>
          </cell>
          <cell r="B3330" t="str">
            <v>Sucursal Puente Centenario - Lobby</v>
          </cell>
        </row>
        <row r="3331">
          <cell r="A3331">
            <v>9347</v>
          </cell>
          <cell r="B3331" t="str">
            <v>Sucursal Centenario - Costa del Este - Lobby</v>
          </cell>
        </row>
        <row r="3332">
          <cell r="A3332">
            <v>796</v>
          </cell>
          <cell r="B3332" t="str">
            <v>Sucursal Zona Libre</v>
          </cell>
        </row>
        <row r="3333">
          <cell r="A3333">
            <v>9380</v>
          </cell>
          <cell r="B3333" t="str">
            <v>Sucursal Vía Simón Bolívar</v>
          </cell>
        </row>
        <row r="3334">
          <cell r="A3334">
            <v>9303</v>
          </cell>
          <cell r="B3334" t="str">
            <v>Almacén Machetazo - Penonomé</v>
          </cell>
        </row>
        <row r="3335">
          <cell r="A3335">
            <v>9294</v>
          </cell>
          <cell r="B3335" t="str">
            <v>Terpel - Antón</v>
          </cell>
        </row>
        <row r="3336">
          <cell r="A3336">
            <v>9247</v>
          </cell>
          <cell r="B3336" t="str">
            <v>Sucursal Plaza Las Américas #1</v>
          </cell>
        </row>
        <row r="3337">
          <cell r="A3337">
            <v>9432</v>
          </cell>
          <cell r="B3337" t="str">
            <v>Terminal Transporte Santiago</v>
          </cell>
        </row>
        <row r="3338">
          <cell r="A3338">
            <v>702</v>
          </cell>
          <cell r="B3338" t="str">
            <v>Sucursal Hato Pintado</v>
          </cell>
        </row>
        <row r="3339">
          <cell r="A3339">
            <v>761</v>
          </cell>
          <cell r="B3339" t="str">
            <v>Sucursal Plaza Tocumen # 1</v>
          </cell>
        </row>
        <row r="3340">
          <cell r="A3340">
            <v>713</v>
          </cell>
          <cell r="B3340" t="str">
            <v xml:space="preserve">Sucursal Villa Lucre </v>
          </cell>
        </row>
        <row r="3341">
          <cell r="A3341">
            <v>729</v>
          </cell>
          <cell r="B3341" t="str">
            <v>Sucursal Albrook Mall # 1</v>
          </cell>
        </row>
        <row r="3342">
          <cell r="A3342">
            <v>734</v>
          </cell>
          <cell r="B3342" t="str">
            <v>Sucursal Parque Lefevre # 2</v>
          </cell>
        </row>
        <row r="3343">
          <cell r="A3343">
            <v>9368</v>
          </cell>
          <cell r="B3343" t="str">
            <v>Supermercado Rey Chitré # 1</v>
          </cell>
        </row>
        <row r="3344">
          <cell r="A3344">
            <v>748</v>
          </cell>
          <cell r="B3344" t="str">
            <v>Almacén Machetazo - Santiago</v>
          </cell>
        </row>
        <row r="3345">
          <cell r="A3345">
            <v>711</v>
          </cell>
          <cell r="B3345" t="str">
            <v xml:space="preserve">Sucursal Chanis </v>
          </cell>
        </row>
        <row r="3346">
          <cell r="A3346">
            <v>9490</v>
          </cell>
          <cell r="B3346" t="str">
            <v>Rio Hato - C.C. Oriente</v>
          </cell>
        </row>
        <row r="3347">
          <cell r="A3347">
            <v>701</v>
          </cell>
          <cell r="B3347" t="str">
            <v>Sucursal Obarrio</v>
          </cell>
        </row>
        <row r="3348">
          <cell r="A3348">
            <v>786</v>
          </cell>
          <cell r="B3348" t="str">
            <v>Hotel Buenaventura</v>
          </cell>
        </row>
        <row r="3349">
          <cell r="A3349">
            <v>9274</v>
          </cell>
          <cell r="B3349" t="str">
            <v>Sucursal Plaza Las Américas #2</v>
          </cell>
        </row>
        <row r="3350">
          <cell r="A3350">
            <v>9109</v>
          </cell>
          <cell r="B3350" t="str">
            <v>Romero Changuinola Centro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cursales"/>
      <sheetName val="TABLITA"/>
      <sheetName val="TABLA"/>
      <sheetName val="SIEMPRE LISTO"/>
    </sheetNames>
    <sheetDataSet>
      <sheetData sheetId="0">
        <row r="1">
          <cell r="A1" t="str">
            <v>Número de empleado RRHH</v>
          </cell>
          <cell r="CA1">
            <v>41348</v>
          </cell>
        </row>
      </sheetData>
      <sheetData sheetId="1"/>
      <sheetData sheetId="2">
        <row r="1">
          <cell r="L1" t="str">
            <v>REEMPLAZA INCAPACIDAD</v>
          </cell>
          <cell r="P1" t="str">
            <v>BASICO</v>
          </cell>
        </row>
        <row r="2">
          <cell r="L2" t="str">
            <v>REEMPLAZA LICENCIA DE MATERNIDAD</v>
          </cell>
          <cell r="P2" t="str">
            <v>INTERMEDIO</v>
          </cell>
        </row>
        <row r="3">
          <cell r="L3" t="str">
            <v>REEMPLAZA VACACIONES</v>
          </cell>
          <cell r="P3" t="str">
            <v>AVANZADO</v>
          </cell>
        </row>
        <row r="4">
          <cell r="L4" t="str">
            <v>APOYO POR VACACIONES</v>
          </cell>
          <cell r="P4" t="str">
            <v>TÉCNICO CONVERSASIONAL</v>
          </cell>
        </row>
        <row r="5">
          <cell r="L5" t="str">
            <v>APOYO POR VOLUMEN TRANSACCIONAL</v>
          </cell>
        </row>
        <row r="6">
          <cell r="L6" t="str">
            <v>APOYO POR RENUNCIA</v>
          </cell>
        </row>
      </sheetData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Data"/>
      <sheetName val="Sucursales"/>
    </sheetNames>
    <sheetDataSet>
      <sheetData sheetId="0" refreshError="1"/>
      <sheetData sheetId="1" refreshError="1"/>
      <sheetData sheetId="2">
        <row r="1">
          <cell r="A1" t="str">
            <v>1 CASA MATRIZ</v>
          </cell>
        </row>
        <row r="2">
          <cell r="A2" t="str">
            <v>2 PAITILLA</v>
          </cell>
        </row>
        <row r="3">
          <cell r="A3" t="str">
            <v>3 DORADO</v>
          </cell>
        </row>
        <row r="4">
          <cell r="A4" t="str">
            <v>4 VIA ARGENTINA</v>
          </cell>
        </row>
        <row r="5">
          <cell r="A5" t="str">
            <v>5 VIA PORRAS</v>
          </cell>
        </row>
        <row r="6">
          <cell r="A6" t="str">
            <v>6 INGENIO</v>
          </cell>
        </row>
        <row r="7">
          <cell r="A7" t="str">
            <v>7 CHANIS</v>
          </cell>
        </row>
        <row r="8">
          <cell r="A8" t="str">
            <v>8 PLAZA TOCUMEN</v>
          </cell>
        </row>
        <row r="9">
          <cell r="A9" t="str">
            <v>9 SANTIAGO</v>
          </cell>
        </row>
        <row r="10">
          <cell r="A10" t="str">
            <v>10 OBARRIO</v>
          </cell>
        </row>
        <row r="11">
          <cell r="A11" t="str">
            <v>11 COLON</v>
          </cell>
        </row>
        <row r="12">
          <cell r="A12" t="str">
            <v>13 HATO PINTADO</v>
          </cell>
        </row>
        <row r="13">
          <cell r="A13" t="str">
            <v>14 RIO ABAJO</v>
          </cell>
        </row>
        <row r="14">
          <cell r="A14" t="str">
            <v>15 CHORRERA</v>
          </cell>
        </row>
        <row r="15">
          <cell r="A15" t="str">
            <v>16 AVE. CENTRAL</v>
          </cell>
        </row>
        <row r="16">
          <cell r="A16" t="str">
            <v>17 LOS ANGELES</v>
          </cell>
        </row>
        <row r="17">
          <cell r="A17" t="str">
            <v>18 VILLA LUCRE</v>
          </cell>
        </row>
        <row r="18">
          <cell r="A18" t="str">
            <v>19 LOS ANDES</v>
          </cell>
        </row>
        <row r="19">
          <cell r="A19" t="str">
            <v>20 VIA ESPAÑA</v>
          </cell>
        </row>
        <row r="20">
          <cell r="A20" t="str">
            <v>21 AVE. CUBA</v>
          </cell>
        </row>
        <row r="21">
          <cell r="A21" t="str">
            <v>22 CHITRE</v>
          </cell>
        </row>
        <row r="22">
          <cell r="A22" t="str">
            <v>23 LOS PUEBLOS</v>
          </cell>
        </row>
        <row r="23">
          <cell r="A23" t="str">
            <v>24 CALLE 50</v>
          </cell>
        </row>
        <row r="24">
          <cell r="A24" t="str">
            <v>26 TRANSISTMICA</v>
          </cell>
        </row>
        <row r="25">
          <cell r="A25" t="str">
            <v>27 ZONA LIBRE</v>
          </cell>
        </row>
        <row r="26">
          <cell r="A26" t="str">
            <v>29 PARQUE LEFEVRE</v>
          </cell>
        </row>
        <row r="27">
          <cell r="A27" t="str">
            <v xml:space="preserve">30 DAVID </v>
          </cell>
        </row>
        <row r="28">
          <cell r="A28" t="str">
            <v xml:space="preserve">32 CENTRO DE PRESTAMOS PEREJIL </v>
          </cell>
        </row>
        <row r="29">
          <cell r="A29" t="str">
            <v>33 CORONADO</v>
          </cell>
        </row>
        <row r="30">
          <cell r="A30" t="str">
            <v xml:space="preserve">35 CENTRO DE PRESTAMOS LOS PUEBLOS </v>
          </cell>
        </row>
        <row r="31">
          <cell r="A31" t="str">
            <v>37 PENONOME</v>
          </cell>
        </row>
        <row r="32">
          <cell r="A32" t="str">
            <v>38 ALBROOK</v>
          </cell>
        </row>
        <row r="33">
          <cell r="A33" t="str">
            <v>39 VISTA ALEGRE</v>
          </cell>
        </row>
        <row r="34">
          <cell r="A34" t="str">
            <v>40 LAS TABLAS</v>
          </cell>
        </row>
        <row r="35">
          <cell r="A35" t="str">
            <v>41 24 DE DICIEMBRE</v>
          </cell>
        </row>
        <row r="36">
          <cell r="A36" t="str">
            <v>42 DAVID - AVE. DOMINGO DIAZ</v>
          </cell>
        </row>
        <row r="37">
          <cell r="A37" t="str">
            <v>43 COSTA DEL ESTE</v>
          </cell>
        </row>
        <row r="38">
          <cell r="A38" t="str">
            <v>44 MULTIPLAZA</v>
          </cell>
        </row>
        <row r="39">
          <cell r="A39" t="str">
            <v>45 HOSPITAL PUNTA PACIFICA</v>
          </cell>
        </row>
        <row r="40">
          <cell r="A40" t="str">
            <v>46 TERMINAL ALBROOK</v>
          </cell>
        </row>
        <row r="41">
          <cell r="A41" t="str">
            <v>47 CONCEPCION</v>
          </cell>
        </row>
        <row r="42">
          <cell r="A42" t="str">
            <v>48 BOQUETE</v>
          </cell>
        </row>
        <row r="43">
          <cell r="A43" t="str">
            <v>49 BRISAS DEL GOLF</v>
          </cell>
        </row>
        <row r="44">
          <cell r="A44" t="str">
            <v>51 CENTENNIAL PARK</v>
          </cell>
        </row>
        <row r="45">
          <cell r="A45" t="str">
            <v xml:space="preserve">53 AGUADULCE </v>
          </cell>
        </row>
        <row r="46">
          <cell r="A46" t="str">
            <v>54 SABANITAS</v>
          </cell>
        </row>
        <row r="47">
          <cell r="A47" t="str">
            <v>68 ALTOS DE PANAMA</v>
          </cell>
        </row>
        <row r="48">
          <cell r="A48" t="str">
            <v>70 BUSINESS PARK</v>
          </cell>
        </row>
        <row r="49">
          <cell r="A49" t="str">
            <v>71 SAN FRANCISCO</v>
          </cell>
        </row>
        <row r="50">
          <cell r="A50" t="str">
            <v>72 PLAZA BANCO GENERAL</v>
          </cell>
        </row>
        <row r="51">
          <cell r="A51" t="str">
            <v>73 LA CHORRERA - PARQUE 10 DE NOV.</v>
          </cell>
        </row>
        <row r="52">
          <cell r="A52" t="str">
            <v>74 COSTA DEL ESTE - CENTENARIO</v>
          </cell>
        </row>
        <row r="53">
          <cell r="A53" t="str">
            <v>76 LOS ANDES 2</v>
          </cell>
        </row>
        <row r="54">
          <cell r="A54" t="str">
            <v>77 MARBELLA</v>
          </cell>
        </row>
        <row r="55">
          <cell r="A55" t="str">
            <v>78 PLAZA CAROLINA</v>
          </cell>
        </row>
        <row r="56">
          <cell r="A56" t="str">
            <v>79 PLAZA CORDOBA</v>
          </cell>
        </row>
        <row r="57">
          <cell r="A57" t="str">
            <v>80 VIA SIMON BOLIVAR</v>
          </cell>
        </row>
        <row r="58">
          <cell r="A58" t="str">
            <v>81 WALL STREET SECURITIES</v>
          </cell>
        </row>
        <row r="59">
          <cell r="A59" t="str">
            <v>89 JUSTO AROSEMENA</v>
          </cell>
        </row>
        <row r="60">
          <cell r="A60" t="str">
            <v xml:space="preserve">95 BOULEVARD EL DORADO </v>
          </cell>
        </row>
        <row r="61">
          <cell r="A61" t="str">
            <v>97 SAN SEBASTIAN</v>
          </cell>
        </row>
        <row r="62">
          <cell r="A62" t="str">
            <v>98 SANTIAGO 2</v>
          </cell>
        </row>
        <row r="63">
          <cell r="A63" t="str">
            <v>99 ZONA LIBRE - CALLE 14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Data"/>
      <sheetName val="Sucursales"/>
    </sheetNames>
    <sheetDataSet>
      <sheetData sheetId="0" refreshError="1"/>
      <sheetData sheetId="1" refreshError="1"/>
      <sheetData sheetId="2">
        <row r="1">
          <cell r="A1" t="str">
            <v>1 CASA MATRIZ</v>
          </cell>
        </row>
        <row r="2">
          <cell r="A2" t="str">
            <v>2 PAITILLA</v>
          </cell>
        </row>
        <row r="3">
          <cell r="A3" t="str">
            <v>3 DORADO</v>
          </cell>
        </row>
        <row r="4">
          <cell r="A4" t="str">
            <v>4 VIA ARGENTINA</v>
          </cell>
        </row>
        <row r="5">
          <cell r="A5" t="str">
            <v>5 VIA PORRAS</v>
          </cell>
        </row>
        <row r="6">
          <cell r="A6" t="str">
            <v>6 INGENIO</v>
          </cell>
        </row>
        <row r="7">
          <cell r="A7" t="str">
            <v>7 CHANIS</v>
          </cell>
        </row>
        <row r="8">
          <cell r="A8" t="str">
            <v>8 PLAZA TOCUMEN</v>
          </cell>
        </row>
        <row r="9">
          <cell r="A9" t="str">
            <v>9 SANTIAGO</v>
          </cell>
        </row>
        <row r="10">
          <cell r="A10" t="str">
            <v>10 OBARRIO</v>
          </cell>
        </row>
        <row r="11">
          <cell r="A11" t="str">
            <v>11 COLON</v>
          </cell>
        </row>
        <row r="12">
          <cell r="A12" t="str">
            <v>13 HATO PINTADO</v>
          </cell>
        </row>
        <row r="13">
          <cell r="A13" t="str">
            <v>14 RIO ABAJO</v>
          </cell>
        </row>
        <row r="14">
          <cell r="A14" t="str">
            <v>15 CHORRERA</v>
          </cell>
        </row>
        <row r="15">
          <cell r="A15" t="str">
            <v>16 AVE. CENTRAL</v>
          </cell>
        </row>
        <row r="16">
          <cell r="A16" t="str">
            <v>17 LOS ANGELES</v>
          </cell>
        </row>
        <row r="17">
          <cell r="A17" t="str">
            <v>18 VILLA LUCRE</v>
          </cell>
        </row>
        <row r="18">
          <cell r="A18" t="str">
            <v>19 LOS ANDES</v>
          </cell>
        </row>
        <row r="19">
          <cell r="A19" t="str">
            <v>20 VIA ESPAÑA</v>
          </cell>
        </row>
        <row r="20">
          <cell r="A20" t="str">
            <v>21 AVE. CUBA</v>
          </cell>
        </row>
        <row r="21">
          <cell r="A21" t="str">
            <v>22 CHITRE</v>
          </cell>
        </row>
        <row r="22">
          <cell r="A22" t="str">
            <v>23 LOS PUEBLOS</v>
          </cell>
        </row>
        <row r="23">
          <cell r="A23" t="str">
            <v>24 CALLE 50</v>
          </cell>
        </row>
        <row r="24">
          <cell r="A24" t="str">
            <v>26 TRANSISTMICA</v>
          </cell>
        </row>
        <row r="25">
          <cell r="A25" t="str">
            <v>27 ZONA LIBRE</v>
          </cell>
        </row>
        <row r="26">
          <cell r="A26" t="str">
            <v>29 PARQUE LEFEVRE</v>
          </cell>
        </row>
        <row r="27">
          <cell r="A27" t="str">
            <v xml:space="preserve">30 DAVID </v>
          </cell>
        </row>
        <row r="28">
          <cell r="A28" t="str">
            <v xml:space="preserve">32 CENTRO DE PRESTAMOS PEREJIL </v>
          </cell>
        </row>
        <row r="29">
          <cell r="A29" t="str">
            <v>33 CORONADO</v>
          </cell>
        </row>
        <row r="30">
          <cell r="A30" t="str">
            <v xml:space="preserve">35 CENTRO DE PRESTAMOS LOS PUEBLOS </v>
          </cell>
        </row>
        <row r="31">
          <cell r="A31" t="str">
            <v>37 PENONOME</v>
          </cell>
        </row>
        <row r="32">
          <cell r="A32" t="str">
            <v>38 ALBROOK</v>
          </cell>
        </row>
        <row r="33">
          <cell r="A33" t="str">
            <v>39 VISTA ALEGRE</v>
          </cell>
        </row>
        <row r="34">
          <cell r="A34" t="str">
            <v>40 LAS TABLAS</v>
          </cell>
        </row>
        <row r="35">
          <cell r="A35" t="str">
            <v>41 24 DE DICIEMBRE</v>
          </cell>
        </row>
        <row r="36">
          <cell r="A36" t="str">
            <v>42 DAVID - AVE. DOMINGO DIAZ</v>
          </cell>
        </row>
        <row r="37">
          <cell r="A37" t="str">
            <v>43 COSTA DEL ESTE</v>
          </cell>
        </row>
        <row r="38">
          <cell r="A38" t="str">
            <v>44 MULTIPLAZA</v>
          </cell>
        </row>
        <row r="39">
          <cell r="A39" t="str">
            <v>45 HOSPITAL PUNTA PACIFICA</v>
          </cell>
        </row>
        <row r="40">
          <cell r="A40" t="str">
            <v>46 TERMINAL ALBROOK</v>
          </cell>
        </row>
        <row r="41">
          <cell r="A41" t="str">
            <v>47 CONCEPCION</v>
          </cell>
        </row>
        <row r="42">
          <cell r="A42" t="str">
            <v>48 BOQUETE</v>
          </cell>
        </row>
        <row r="43">
          <cell r="A43" t="str">
            <v>49 BRISAS DEL GOLF</v>
          </cell>
        </row>
        <row r="44">
          <cell r="A44" t="str">
            <v>51 CENTENNIAL PARK</v>
          </cell>
        </row>
        <row r="45">
          <cell r="A45" t="str">
            <v xml:space="preserve">53 AGUADULCE </v>
          </cell>
        </row>
        <row r="46">
          <cell r="A46" t="str">
            <v>54 SABANITAS</v>
          </cell>
        </row>
        <row r="47">
          <cell r="A47" t="str">
            <v>68 ALTOS DE PANAMA</v>
          </cell>
        </row>
        <row r="48">
          <cell r="A48" t="str">
            <v>70 BUSINESS PARK</v>
          </cell>
        </row>
        <row r="49">
          <cell r="A49" t="str">
            <v>71 SAN FRANCISCO</v>
          </cell>
        </row>
        <row r="50">
          <cell r="A50" t="str">
            <v>72 PLAZA BANCO GENERAL</v>
          </cell>
        </row>
        <row r="51">
          <cell r="A51" t="str">
            <v>73 LA CHORRERA - PARQUE 10 DE NOV.</v>
          </cell>
        </row>
        <row r="52">
          <cell r="A52" t="str">
            <v>74 COSTA DEL ESTE - CENTENARIO</v>
          </cell>
        </row>
        <row r="53">
          <cell r="A53" t="str">
            <v>76 LOS ANDES 2</v>
          </cell>
        </row>
        <row r="54">
          <cell r="A54" t="str">
            <v>77 MARBELLA</v>
          </cell>
        </row>
        <row r="55">
          <cell r="A55" t="str">
            <v>78 PLAZA CAROLINA</v>
          </cell>
        </row>
        <row r="56">
          <cell r="A56" t="str">
            <v>79 PLAZA CORDOBA</v>
          </cell>
        </row>
        <row r="57">
          <cell r="A57" t="str">
            <v>80 VIA SIMON BOLIVAR</v>
          </cell>
        </row>
        <row r="58">
          <cell r="A58" t="str">
            <v>81 WALL STREET SECURITIES</v>
          </cell>
        </row>
        <row r="59">
          <cell r="A59" t="str">
            <v>89 JUSTO AROSEMENA</v>
          </cell>
        </row>
        <row r="60">
          <cell r="A60" t="str">
            <v xml:space="preserve">95 BOULEVARD EL DORADO </v>
          </cell>
        </row>
        <row r="61">
          <cell r="A61" t="str">
            <v>97 SAN SEBASTIAN</v>
          </cell>
        </row>
        <row r="62">
          <cell r="A62" t="str">
            <v>98 SANTIAGO 2</v>
          </cell>
        </row>
        <row r="63">
          <cell r="A63" t="str">
            <v>99 ZONA LIBRE - CALLE 14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SLADOS"/>
      <sheetName val="Hoja1"/>
    </sheetNames>
    <sheetDataSet>
      <sheetData sheetId="0"/>
      <sheetData sheetId="1">
        <row r="3">
          <cell r="L3" t="str">
            <v>24 DE DICIEMBRE</v>
          </cell>
        </row>
        <row r="4">
          <cell r="L4" t="str">
            <v>AGUADULCE</v>
          </cell>
        </row>
        <row r="5">
          <cell r="L5" t="str">
            <v>ALBROOK</v>
          </cell>
        </row>
        <row r="6">
          <cell r="L6" t="str">
            <v>ALBROOK MALL</v>
          </cell>
        </row>
        <row r="7">
          <cell r="L7" t="str">
            <v>ALTOS DE PANAMA</v>
          </cell>
        </row>
        <row r="8">
          <cell r="L8" t="str">
            <v>AVE. CENTRAL</v>
          </cell>
        </row>
        <row r="9">
          <cell r="L9" t="str">
            <v>AVE. CUBA</v>
          </cell>
        </row>
        <row r="10">
          <cell r="L10" t="str">
            <v>BOQUETE</v>
          </cell>
        </row>
        <row r="11">
          <cell r="L11" t="str">
            <v>BOULEVARD EL DORADO</v>
          </cell>
        </row>
        <row r="12">
          <cell r="L12" t="str">
            <v>BRISAS DEL GOLF</v>
          </cell>
        </row>
        <row r="13">
          <cell r="L13" t="str">
            <v>BUSINESS PARK</v>
          </cell>
        </row>
        <row r="14">
          <cell r="L14" t="str">
            <v>CALLE 50</v>
          </cell>
        </row>
        <row r="15">
          <cell r="L15" t="str">
            <v>CASA MATRIZ</v>
          </cell>
        </row>
        <row r="16">
          <cell r="L16" t="str">
            <v>CHANIS</v>
          </cell>
        </row>
        <row r="17">
          <cell r="L17" t="str">
            <v>CHITRE</v>
          </cell>
        </row>
        <row r="18">
          <cell r="L18" t="str">
            <v>CHORRERA</v>
          </cell>
        </row>
        <row r="19">
          <cell r="L19" t="str">
            <v>COLON</v>
          </cell>
        </row>
        <row r="20">
          <cell r="L20" t="str">
            <v>CONCEPCION</v>
          </cell>
        </row>
        <row r="21">
          <cell r="L21" t="str">
            <v>CORONADO</v>
          </cell>
        </row>
        <row r="22">
          <cell r="L22" t="str">
            <v>COSTA DEL ESTE</v>
          </cell>
        </row>
        <row r="23">
          <cell r="L23" t="str">
            <v>COSTA DEL ESTE - CENTENARIO</v>
          </cell>
        </row>
        <row r="24">
          <cell r="L24" t="str">
            <v xml:space="preserve">DAVID </v>
          </cell>
        </row>
        <row r="25">
          <cell r="L25" t="str">
            <v>DAVID TERRONAL</v>
          </cell>
        </row>
        <row r="26">
          <cell r="L26" t="str">
            <v>DORADO</v>
          </cell>
        </row>
        <row r="27">
          <cell r="L27" t="str">
            <v>HATO PINTADO</v>
          </cell>
        </row>
        <row r="28">
          <cell r="L28" t="str">
            <v>HOSPITAL PUNTA PACIFICA</v>
          </cell>
        </row>
        <row r="29">
          <cell r="L29" t="str">
            <v>INGENIO</v>
          </cell>
        </row>
        <row r="30">
          <cell r="L30" t="str">
            <v>JUSTO AROSEMENA</v>
          </cell>
        </row>
        <row r="31">
          <cell r="L31" t="str">
            <v>LA CHORRERA - PARQUE 10 DE NOV.</v>
          </cell>
        </row>
        <row r="32">
          <cell r="L32" t="str">
            <v>LAS TABLAS</v>
          </cell>
        </row>
        <row r="33">
          <cell r="L33" t="str">
            <v>LOS ANDES</v>
          </cell>
        </row>
        <row r="34">
          <cell r="L34" t="str">
            <v>LOS ANGELES</v>
          </cell>
        </row>
        <row r="35">
          <cell r="L35" t="str">
            <v>LOS PUEBLOS</v>
          </cell>
        </row>
        <row r="36">
          <cell r="L36" t="str">
            <v>MARBELLA</v>
          </cell>
        </row>
        <row r="37">
          <cell r="L37" t="str">
            <v>METROMALL</v>
          </cell>
        </row>
        <row r="38">
          <cell r="L38" t="str">
            <v>MULTIPLAZA</v>
          </cell>
        </row>
        <row r="39">
          <cell r="L39" t="str">
            <v>OBARRIO</v>
          </cell>
        </row>
        <row r="40">
          <cell r="L40" t="str">
            <v>PAITILLA</v>
          </cell>
        </row>
        <row r="41">
          <cell r="L41" t="str">
            <v>PARQUE LEFEVRE</v>
          </cell>
        </row>
        <row r="42">
          <cell r="L42" t="str">
            <v>PENONOME</v>
          </cell>
        </row>
        <row r="43">
          <cell r="L43" t="str">
            <v>PLAZA BANCO GENERAL</v>
          </cell>
        </row>
        <row r="44">
          <cell r="L44" t="str">
            <v>PLAZA CAROLINA</v>
          </cell>
        </row>
        <row r="45">
          <cell r="L45" t="str">
            <v>PLAZA CORDOBA</v>
          </cell>
        </row>
        <row r="46">
          <cell r="L46" t="str">
            <v>PLAZA TOCUMEN</v>
          </cell>
        </row>
        <row r="47">
          <cell r="L47" t="str">
            <v>PUENTE CENTENARIO</v>
          </cell>
        </row>
        <row r="48">
          <cell r="L48" t="str">
            <v>RIO ABAJO</v>
          </cell>
        </row>
        <row r="49">
          <cell r="L49" t="str">
            <v>SABANITAS</v>
          </cell>
        </row>
        <row r="50">
          <cell r="L50" t="str">
            <v>SAN FRANCISCO</v>
          </cell>
        </row>
        <row r="51">
          <cell r="L51" t="str">
            <v>SAN SEBASTIAN</v>
          </cell>
        </row>
        <row r="52">
          <cell r="L52" t="str">
            <v>SANTIAGO</v>
          </cell>
        </row>
        <row r="53">
          <cell r="L53" t="str">
            <v>TERMINAL ALBROOK</v>
          </cell>
        </row>
        <row r="54">
          <cell r="L54" t="str">
            <v>TRANSISTMICA</v>
          </cell>
        </row>
        <row r="55">
          <cell r="L55" t="str">
            <v>VIA ARGENTINA</v>
          </cell>
        </row>
        <row r="56">
          <cell r="L56" t="str">
            <v>VIA ESPAÑA</v>
          </cell>
        </row>
        <row r="57">
          <cell r="L57" t="str">
            <v>VIA PORRAS</v>
          </cell>
        </row>
        <row r="58">
          <cell r="L58" t="str">
            <v>VIA SIMON BOLIVAR</v>
          </cell>
        </row>
        <row r="59">
          <cell r="L59" t="str">
            <v>VILLA LUCRE</v>
          </cell>
        </row>
        <row r="60">
          <cell r="L60" t="str">
            <v>VISTA ALEGRE</v>
          </cell>
        </row>
        <row r="61">
          <cell r="L61" t="str">
            <v>ZONA LIBRE</v>
          </cell>
        </row>
        <row r="62">
          <cell r="L62" t="str">
            <v>CIUDAD DEL SABER</v>
          </cell>
        </row>
        <row r="63">
          <cell r="L63" t="str">
            <v>CLAYTON</v>
          </cell>
        </row>
        <row r="64">
          <cell r="L64" t="str">
            <v>PLAZA LAS AMERICAS</v>
          </cell>
        </row>
        <row r="65">
          <cell r="L65" t="str">
            <v>VERSALLES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Bgdcsrvarch0\base%20de%20datos%20de%20rrhh%20sucursales\Requerimiento%20Personal%20de%20Sucursales\Requerimiento\REQUERIMIENTO%20ABRIL%20PROYECTO.xlsb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Bgdcsrvarch0\base%20de%20datos%20de%20rrhh%20sucursales\Requerimiento%20Personal%20de%20Sucursales\Requerimiento\Requerimiento%20Sucursales%20MARZO%20%20'13.xlsb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Bgdcsrvarch0\base%20de%20datos%20de%20rrhh%20sucursales\Requerimiento%20Personal%20de%20Sucursales\Requerimiento\Requerimiento%20Sucursales%20NOVIEMBRE%20%2015.xlsb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Bgdcsrvarch0\base%20de%20datos%20de%20rrhh%20sucursales\Requerimiento%20Personal%20de%20Sucursales\Requerimiento\Requerimiento%20Sucursales%20FEBRERO%2016.xlsb" TargetMode="External"/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montero" refreshedDate="41369.615660995369" createdVersion="1" refreshedVersion="3" recordCount="1123" upgradeOnRefresh="1">
  <cacheSource type="worksheet">
    <worksheetSource ref="A1:BR1124" sheet="Sucursales" r:id="rId2"/>
  </cacheSource>
  <cacheFields count="70">
    <cacheField name="Número de empleado RRHH" numFmtId="0">
      <sharedItems containsSemiMixedTypes="0" containsString="0" containsNumber="1" containsInteger="1" minValue="22" maxValue="7121"/>
    </cacheField>
    <cacheField name="Fecha de Ingreso al Banco " numFmtId="0">
      <sharedItems containsSemiMixedTypes="0" containsNonDate="0" containsDate="1" containsString="0" minDate="1977-06-01T00:00:00" maxDate="2013-04-02T00:00:00"/>
    </cacheField>
    <cacheField name="Reclasificación/ Promoción" numFmtId="0">
      <sharedItems containsDate="1" containsBlank="1" containsMixedTypes="1" minDate="1984-08-16T00:00:00" maxDate="2013-02-17T00:00:00"/>
    </cacheField>
    <cacheField name="Programación vacaciones 2013" numFmtId="0">
      <sharedItems containsBlank="1"/>
    </cacheField>
    <cacheField name="Nombre del Usuario RRHH" numFmtId="0">
      <sharedItems/>
    </cacheField>
    <cacheField name="Apellido del Usuario RRHH" numFmtId="0">
      <sharedItems/>
    </cacheField>
    <cacheField name="Cargo / Posición" numFmtId="0">
      <sharedItems count="11">
        <s v="CAJERO"/>
        <s v="COORDINADOR DE PLATAFORMA"/>
        <s v="EJECUTIVO DE NEGOCIOS"/>
        <s v="GERENTE DE SUCURSAL"/>
        <s v="OFICIAL"/>
        <s v="OFICINISTA DE BALANCE  "/>
        <s v="EJECUTIVO DE SERVICIOS"/>
        <s v="PORTERO"/>
        <s v="MENSAJERO"/>
        <s v="RECEPCIONISTA"/>
        <s v="ASISTENTE OPERATIVO"/>
      </sharedItems>
    </cacheField>
    <cacheField name="Pool/Dual/Temporal" numFmtId="0">
      <sharedItems containsBlank="1" count="4">
        <s v="POOL"/>
        <m/>
        <s v="DUAL"/>
        <s v="TEMPORAL"/>
      </sharedItems>
    </cacheField>
    <cacheField name="Supervisor Inmediato" numFmtId="0">
      <sharedItems/>
    </cacheField>
    <cacheField name="Sucursal actual 1" numFmtId="0">
      <sharedItems/>
    </cacheField>
    <cacheField name="Sucursal actual" numFmtId="0">
      <sharedItems count="62">
        <s v="24 DE DICIEMBRE"/>
        <s v="AGUADULCE"/>
        <s v="ALBROOK"/>
        <s v="ALBROOK MALL"/>
        <s v="ALTOS DE PANAMA"/>
        <s v="AVE. CENTRAL"/>
        <s v="AVE. CUBA"/>
        <s v="BOQUETE"/>
        <s v="BOULEVARD EL DORADO"/>
        <s v="BRISAS DEL GOLF"/>
        <s v="BUSINESS PARK"/>
        <s v="CALLE 50"/>
        <s v="CASA MATRIZ"/>
        <s v="CHANIS"/>
        <s v="CHITRE"/>
        <s v="CHORRERA"/>
        <s v="CLAYTON"/>
        <s v="COLON"/>
        <s v="CONCEPCIÓN"/>
        <s v="CORONADO"/>
        <s v="COSTA DEL ESTE"/>
        <s v="COSTA DEL ESTE - CENTENARIO"/>
        <s v="DAVID "/>
        <s v="DAVID  "/>
        <s v="DAVID TERRONAL"/>
        <s v="DORADO"/>
        <s v="HATO PINTADO"/>
        <s v="HOSPITAL PUNTA PACIFICA"/>
        <s v="INGENIO"/>
        <s v="JUSTO AROSEMENA"/>
        <s v="LA CHORRERA - PARQUE 10 DE NOV."/>
        <s v="LAS TABLAS"/>
        <s v="LOS ANDES"/>
        <s v="LOS ANGELES"/>
        <s v="LOS PUEBLOS"/>
        <s v="MARBELLA"/>
        <s v="METROMALL"/>
        <s v="MULTIPLAZA"/>
        <s v="OBARRIO"/>
        <s v="PAITILLA"/>
        <s v="PARQUE LEFEVRE"/>
        <s v="PENONOME"/>
        <s v="PLAZA BANCO GENERAL"/>
        <s v="PLAZA CAROLINA"/>
        <s v="PLAZA CORDOBA"/>
        <s v="PLAZA LAS ÁMERICAS"/>
        <s v="PLAZA TOCUMEN"/>
        <s v="PUENTE CENTENARIO"/>
        <s v="RIO ABAJO"/>
        <s v="SABANITAS"/>
        <s v="SAN FRANCISCO"/>
        <s v="SAN SEBASTIAN"/>
        <s v="SANTIAGO"/>
        <s v="TERMINAL ALBROOK"/>
        <s v="TRANSISTMICA"/>
        <s v="VIA ARGENTINA"/>
        <s v="VIA ESPAÑA"/>
        <s v="VIA PORRAS"/>
        <s v="VIA SIMON BOLIVAR"/>
        <s v="VILLA LUCRE"/>
        <s v="VISTA ALEGRE"/>
        <s v="ZONA LIBRE"/>
      </sharedItems>
    </cacheField>
    <cacheField name="Fecha del último traslado" numFmtId="0">
      <sharedItems containsNonDate="0" containsDate="1" containsString="0" containsBlank="1" minDate="1899-12-30T00:00:00" maxDate="2013-03-20T00:00:00"/>
    </cacheField>
    <cacheField name="Meses trascurrido del ultimo traslado CAJEROS" numFmtId="0">
      <sharedItems containsString="0" containsBlank="1" containsNumber="1" containsInteger="1" minValue="1" maxValue="1359"/>
    </cacheField>
    <cacheField name="Meses trascurrido en el cargo EJECUTIVO NEGOCIO" numFmtId="0">
      <sharedItems containsBlank="1" containsMixedTypes="1" containsNumber="1" containsInteger="1" minValue="2" maxValue="1359"/>
    </cacheField>
    <cacheField name="Motivo Pool" numFmtId="0">
      <sharedItems containsBlank="1" count="6">
        <m/>
        <s v="REEMPLAZA INCAPACIDAD"/>
        <s v="REEMPLAZA VACACIONES"/>
        <s v="REEMPLAZA LICENCIA DE MATERNIDAD"/>
        <s v="APOYO POR VACACIONES"/>
        <s v="APOYO POR VOLUMEN TRANSACCIONAL"/>
      </sharedItems>
    </cacheField>
    <cacheField name="Comentarios" numFmtId="0">
      <sharedItems containsBlank="1"/>
    </cacheField>
    <cacheField name="28-Mar-13" numFmtId="0">
      <sharedItems containsBlank="1" count="9">
        <s v=""/>
        <s v="TERMINAL ALBROOK"/>
        <s v="AVE. CENTRAL"/>
        <m/>
        <s v="CORONADO"/>
        <s v="ALTOS DE PANAMA"/>
        <s v="VILLA LUCRE"/>
        <s v="ALBROOK"/>
        <s v="SAN SEBASTIAN"/>
      </sharedItems>
    </cacheField>
    <cacheField name="01-Abr-13" numFmtId="0">
      <sharedItems containsBlank="1" count="10">
        <s v=""/>
        <s v="AGUADULCE"/>
        <m/>
        <s v="AVE. CENTRAL"/>
        <s v="DORADO"/>
        <s v="LOS PUEBLOS"/>
        <s v="PAITILLA"/>
        <s v="CHORRERA"/>
        <s v="INGENIO"/>
        <s v="ZONA LIBRE"/>
      </sharedItems>
    </cacheField>
    <cacheField name="02-Abr-13" numFmtId="0">
      <sharedItems containsBlank="1" count="6">
        <s v=""/>
        <s v="CLAYTON"/>
        <s v="BOQUETE"/>
        <m/>
        <s v="COSTA DEL ESTE"/>
        <s v="ALBROOK"/>
      </sharedItems>
    </cacheField>
    <cacheField name="03-Abr-13" numFmtId="0">
      <sharedItems containsBlank="1"/>
    </cacheField>
    <cacheField name="04-Abr-13" numFmtId="0">
      <sharedItems containsBlank="1" count="8">
        <s v=""/>
        <s v="BOULEVARD EL DORADO"/>
        <s v="LA CHORRERA - PARQUE 10 DE NOV."/>
        <s v="CLAYTON"/>
        <m/>
        <s v="ALBROOK MALL"/>
        <s v="PLAZA CORDOBA"/>
        <s v="PAITILLA"/>
      </sharedItems>
    </cacheField>
    <cacheField name="05-Abr-13" numFmtId="0">
      <sharedItems containsBlank="1" count="14">
        <s v=""/>
        <s v="BRISAS DEL GOLF"/>
        <s v="CHANIS"/>
        <s v="CHORRERA"/>
        <m/>
        <s v="COSTA DEL ESTE"/>
        <s v="COSTA DEL ESTE - CENTENARIO"/>
        <s v="HATO PINTADO"/>
        <s v="LOS ANGELES"/>
        <s v="PLAZA BANCO GENERAL"/>
        <s v="PLAZA CORDOBA"/>
        <s v="SAN FRANCISCO"/>
        <s v="VIA ESPAÑA"/>
        <s v="VIA PORRAS"/>
      </sharedItems>
    </cacheField>
    <cacheField name="06-Abr-13" numFmtId="0">
      <sharedItems containsNonDate="0" containsString="0" containsBlank="1" count="1">
        <m/>
      </sharedItems>
    </cacheField>
    <cacheField name="07-Abr-13" numFmtId="0">
      <sharedItems containsNonDate="0" containsString="0" containsBlank="1" count="1">
        <m/>
      </sharedItems>
    </cacheField>
    <cacheField name="08-Abr-13" numFmtId="0">
      <sharedItems containsNonDate="0" containsString="0" containsBlank="1" count="1">
        <m/>
      </sharedItems>
    </cacheField>
    <cacheField name="09-Abr-13" numFmtId="0">
      <sharedItems containsNonDate="0" containsString="0" containsBlank="1" count="1">
        <m/>
      </sharedItems>
    </cacheField>
    <cacheField name="10-Abr-13" numFmtId="0">
      <sharedItems containsNonDate="0" containsString="0" containsBlank="1" count="1">
        <m/>
      </sharedItems>
    </cacheField>
    <cacheField name="11-Abr-13" numFmtId="0">
      <sharedItems containsNonDate="0" containsString="0" containsBlank="1" count="1">
        <m/>
      </sharedItems>
    </cacheField>
    <cacheField name="12-Abr-13" numFmtId="0">
      <sharedItems containsNonDate="0" containsString="0" containsBlank="1" count="1">
        <m/>
      </sharedItems>
    </cacheField>
    <cacheField name="13-Abr-13" numFmtId="0">
      <sharedItems containsNonDate="0" containsString="0" containsBlank="1" count="1">
        <m/>
      </sharedItems>
    </cacheField>
    <cacheField name="14-Abr-13" numFmtId="0">
      <sharedItems containsNonDate="0" containsString="0" containsBlank="1" count="1">
        <m/>
      </sharedItems>
    </cacheField>
    <cacheField name="15-Abr-13" numFmtId="0">
      <sharedItems containsNonDate="0" containsString="0" containsBlank="1" count="1">
        <m/>
      </sharedItems>
    </cacheField>
    <cacheField name="16-Abr-13" numFmtId="0">
      <sharedItems containsNonDate="0" containsString="0" containsBlank="1" count="1">
        <m/>
      </sharedItems>
    </cacheField>
    <cacheField name="17-Abr-13" numFmtId="0">
      <sharedItems containsNonDate="0" containsString="0" containsBlank="1" count="1">
        <m/>
      </sharedItems>
    </cacheField>
    <cacheField name="18-Abr-13" numFmtId="0">
      <sharedItems containsNonDate="0" containsString="0" containsBlank="1" count="1">
        <m/>
      </sharedItems>
    </cacheField>
    <cacheField name="19-Abr-13" numFmtId="0">
      <sharedItems containsNonDate="0" containsString="0" containsBlank="1" count="1">
        <m/>
      </sharedItems>
    </cacheField>
    <cacheField name="20-Abr-13" numFmtId="0">
      <sharedItems containsNonDate="0" containsString="0" containsBlank="1" count="1">
        <m/>
      </sharedItems>
    </cacheField>
    <cacheField name="21-Abr-13" numFmtId="0">
      <sharedItems containsNonDate="0" containsString="0" containsBlank="1" count="1">
        <m/>
      </sharedItems>
    </cacheField>
    <cacheField name="22-Abr-13" numFmtId="0">
      <sharedItems containsNonDate="0" containsString="0" containsBlank="1" count="1">
        <m/>
      </sharedItems>
    </cacheField>
    <cacheField name="23-Abr-13" numFmtId="0">
      <sharedItems containsNonDate="0" containsString="0" containsBlank="1" count="1">
        <m/>
      </sharedItems>
    </cacheField>
    <cacheField name="24-Abr-13" numFmtId="0">
      <sharedItems containsNonDate="0" containsString="0" containsBlank="1" count="1">
        <m/>
      </sharedItems>
    </cacheField>
    <cacheField name="25-Abr-13" numFmtId="0">
      <sharedItems containsNonDate="0" containsString="0" containsBlank="1" count="1">
        <m/>
      </sharedItems>
    </cacheField>
    <cacheField name="26-Abr-13" numFmtId="0">
      <sharedItems containsNonDate="0" containsString="0" containsBlank="1" count="1">
        <m/>
      </sharedItems>
    </cacheField>
    <cacheField name="27-Abr-13" numFmtId="0">
      <sharedItems containsNonDate="0" containsString="0" containsBlank="1" count="1">
        <m/>
      </sharedItems>
    </cacheField>
    <cacheField name="28-Abr-13" numFmtId="0">
      <sharedItems containsNonDate="0" containsString="0" containsBlank="1" count="1">
        <m/>
      </sharedItems>
    </cacheField>
    <cacheField name="29-Abr-13" numFmtId="0">
      <sharedItems containsNonDate="0" containsString="0" containsBlank="1" count="1">
        <m/>
      </sharedItems>
    </cacheField>
    <cacheField name="30-Abr-13" numFmtId="0">
      <sharedItems containsNonDate="0" containsString="0" containsBlank="1" count="1">
        <m/>
      </sharedItems>
    </cacheField>
    <cacheField name="Promedio de Transaccionalidad por cajero" numFmtId="0">
      <sharedItems containsBlank="1" containsMixedTypes="1" containsNumber="1" minValue="0" maxValue="7623.1"/>
    </cacheField>
    <cacheField name="Modulos Pendientes" numFmtId="0">
      <sharedItems containsBlank="1" containsMixedTypes="1" containsNumber="1" containsInteger="1" minValue="1" maxValue="3" count="6">
        <s v=" "/>
        <s v="Ninguno"/>
        <n v="1"/>
        <m/>
        <n v="2"/>
        <n v="3"/>
      </sharedItems>
    </cacheField>
    <cacheField name="Siempre Listo Sucursal donde se entreno" numFmtId="0">
      <sharedItems containsBlank="1"/>
    </cacheField>
    <cacheField name="Siempre Listo (Mentor)" numFmtId="0">
      <sharedItems containsBlank="1"/>
    </cacheField>
    <cacheField name="Firma Autorizada" numFmtId="0">
      <sharedItems containsBlank="1" containsMixedTypes="1" containsNumber="1" containsInteger="1" minValue="0" maxValue="0" count="4">
        <s v="NO"/>
        <s v="SI"/>
        <n v="0"/>
        <m/>
      </sharedItems>
    </cacheField>
    <cacheField name="Cédula" numFmtId="0">
      <sharedItems/>
    </cacheField>
    <cacheField name="Edad" numFmtId="0">
      <sharedItems containsString="0" containsBlank="1" containsNumber="1" containsInteger="1" minValue="19" maxValue="67"/>
    </cacheField>
    <cacheField name="Sexo" numFmtId="0">
      <sharedItems count="2">
        <s v="F"/>
        <s v="M"/>
      </sharedItems>
    </cacheField>
    <cacheField name="Estado Civil" numFmtId="0">
      <sharedItems containsBlank="1" count="7">
        <s v="UNIDO (A)"/>
        <s v="DIVORCIADO(A)"/>
        <s v="CASADO(A)"/>
        <s v="SOLTERO(A)"/>
        <m/>
        <e v="#N/A"/>
        <s v="VIUDO (A)"/>
      </sharedItems>
    </cacheField>
    <cacheField name="Dirección Residencial" numFmtId="0">
      <sharedItems containsBlank="1" containsMixedTypes="1" containsNumber="1" containsInteger="1" minValue="0" maxValue="0"/>
    </cacheField>
    <cacheField name="Región" numFmtId="0">
      <sharedItems containsBlank="1" containsMixedTypes="1" containsNumber="1" containsInteger="1" minValue="0" maxValue="0" count="9">
        <s v="PANAMA"/>
        <s v="COCLE"/>
        <s v="CHIRIQUI"/>
        <s v="AZUERO"/>
        <s v="OESTE"/>
        <s v="COLON"/>
        <m/>
        <n v="0"/>
        <s v="SANTIAGO"/>
      </sharedItems>
    </cacheField>
    <cacheField name="Teléfono Residencia" numFmtId="0">
      <sharedItems containsBlank="1"/>
    </cacheField>
    <cacheField name="Teléfono actual" numFmtId="0">
      <sharedItems containsBlank="1"/>
    </cacheField>
    <cacheField name="Tiene Auto" numFmtId="0">
      <sharedItems containsBlank="1" containsMixedTypes="1" containsNumber="1" containsInteger="1" minValue="0" maxValue="0" count="4">
        <s v="NO"/>
        <s v="SI"/>
        <n v="0"/>
        <m/>
      </sharedItems>
    </cacheField>
    <cacheField name="Sabe hacer el  Balance en caja" numFmtId="0">
      <sharedItems containsBlank="1" count="2">
        <m/>
        <s v="SI"/>
      </sharedItems>
    </cacheField>
    <cacheField name="Socio de P Personales" numFmtId="0">
      <sharedItems containsBlank="1" count="2">
        <m/>
        <s v="X"/>
      </sharedItems>
    </cacheField>
    <cacheField name="Socio de Tarjetas" numFmtId="0">
      <sharedItems containsBlank="1" count="2">
        <m/>
        <s v="X"/>
      </sharedItems>
    </cacheField>
    <cacheField name="Socio de Autos" numFmtId="0">
      <sharedItems containsNonDate="0" containsString="0" containsBlank="1" count="1">
        <m/>
      </sharedItems>
    </cacheField>
    <cacheField name="Turno Sucursal" numFmtId="0">
      <sharedItems containsBlank="1" containsMixedTypes="1" containsNumber="1" containsInteger="1" minValue="1" maxValue="4" count="6">
        <n v="1"/>
        <n v="2"/>
        <n v="3"/>
        <n v="4"/>
        <m/>
        <e v="#N/A"/>
      </sharedItems>
    </cacheField>
    <cacheField name="Región2" numFmtId="0">
      <sharedItems containsBlank="1" containsMixedTypes="1" containsNumber="1" containsInteger="1" minValue="1" maxValue="4" count="6">
        <n v="2"/>
        <n v="4"/>
        <n v="1"/>
        <n v="3"/>
        <m/>
        <e v="#N/A"/>
      </sharedItems>
    </cacheField>
    <cacheField name="Fecha de Nacimiento" numFmtId="0">
      <sharedItems containsNonDate="0" containsDate="1" containsString="0" containsBlank="1" minDate="1945-02-16T00:00:00" maxDate="1993-05-24T00:00:00"/>
    </cacheField>
    <cacheField name="Parentesco" numFmtId="0">
      <sharedItems containsBlank="1" count="21">
        <m/>
        <s v="Cónyuge Boris Barahona / Tecnología"/>
        <s v="Cónyuge Julissa Connejo (4337) / Sucursal Casa Matriz"/>
        <s v="Cónyuge Michelle Huges  (5177) / Sucursal Los Pueblos"/>
        <s v="Cónyuge Adilia Navarro (1091) / Casa Matriz"/>
        <s v="Cónyuge Carlos Campos / Capacitación"/>
        <s v="Cónyuge Anel Quintero (624) / Calle 50"/>
        <s v="Cónyuge Rubén Pérez / Centro de Tarjetas"/>
        <s v="Cónyuge Yalene Campos / Banca Comercial"/>
        <s v="Cónyuge Zeuxis Cáceres (2352) / Sucursal Hato Pintado"/>
        <s v="Cónyuge Mili Vega(4823) / Sucursal Los Pueblos"/>
        <s v="Cónyuge Joel Vega (4896) / Sucursal  Obarrio"/>
        <s v="Cónyuge Dario Moreno (812) / Sucursal Albrook"/>
        <s v="Cónyuge Jose Gabriel Córdoba (4964) / Sucursal Dorado"/>
        <s v="Cónyuge Leonidas Trujillo / Administración"/>
        <s v="Cónyuge Graciela De Icaza (1368) / Sucursal Brisas del Golf"/>
        <s v="Cónyuge Carlos Aguilar / Proyectos"/>
        <s v="Cónyuge Roderick Almanza / Ventas"/>
        <s v="Cónyuge Alberto Alguero / Operaciones Activos"/>
        <s v="Cónyuge Raúl Stanziola /Arquitectura e Ingeniería"/>
        <s v="Cónyuge Fernando Espinosa (2395) /Brisas del Golf"/>
      </sharedItems>
    </cacheField>
    <cacheField name="Ingles" numFmtId="0">
      <sharedItems containsBlank="1" count="5">
        <m/>
        <s v="BASICO"/>
        <s v="INTERMEDIO"/>
        <s v="AVANZADO"/>
        <s v="TÉCNICO CONVERSASION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montero" refreshedDate="41376.461610648148" createdVersion="3" refreshedVersion="3" recordCount="1121">
  <cacheSource type="worksheet">
    <worksheetSource ref="A1:BK1122" sheet="Sucursales" r:id="rId2"/>
  </cacheSource>
  <cacheFields count="63">
    <cacheField name="Número de empleado RRHH" numFmtId="0">
      <sharedItems containsSemiMixedTypes="0" containsString="0" containsNumber="1" containsInteger="1" minValue="22" maxValue="7093"/>
    </cacheField>
    <cacheField name="Fecha de Ingreso al Banco " numFmtId="0">
      <sharedItems containsSemiMixedTypes="0" containsNonDate="0" containsDate="1" containsString="0" minDate="1977-06-01T00:00:00" maxDate="2013-03-19T00:00:00"/>
    </cacheField>
    <cacheField name="Reclasificación/ Promoción" numFmtId="0">
      <sharedItems containsDate="1" containsBlank="1" containsMixedTypes="1" minDate="1984-08-16T00:00:00" maxDate="2013-02-17T00:00:00"/>
    </cacheField>
    <cacheField name="Programación vacaciones 2013" numFmtId="0">
      <sharedItems containsBlank="1"/>
    </cacheField>
    <cacheField name="Nombre del Usuario RRHH" numFmtId="0">
      <sharedItems/>
    </cacheField>
    <cacheField name="Apellido del Usuario RRHH" numFmtId="0">
      <sharedItems/>
    </cacheField>
    <cacheField name="Cargo / Posición" numFmtId="0">
      <sharedItems count="11">
        <s v="CAJERO"/>
        <s v="COORDINADOR DE PLATAFORMA"/>
        <s v="EJECUTIVO DE NEGOCIOS"/>
        <s v="GERENTE DE SUCURSAL"/>
        <s v="OFICIAL"/>
        <s v="OFICINISTA DE BALANCE  "/>
        <s v="EJECUTIVO DE SERVICIOS"/>
        <s v="PORTERO"/>
        <s v="MENSAJERO"/>
        <s v="RECEPCIONISTA"/>
        <s v="ASISTENTE OPERATIVO"/>
      </sharedItems>
    </cacheField>
    <cacheField name="Pool                Dual    Temporal" numFmtId="0">
      <sharedItems containsBlank="1" count="4">
        <s v="POOL"/>
        <m/>
        <s v="DUAL"/>
        <s v="TEMPORAL"/>
      </sharedItems>
    </cacheField>
    <cacheField name="Supervisor Inmediato" numFmtId="0">
      <sharedItems/>
    </cacheField>
    <cacheField name="Sucursal actual 1" numFmtId="0">
      <sharedItems/>
    </cacheField>
    <cacheField name="Sucursal actual" numFmtId="0">
      <sharedItems count="60">
        <s v="24 DE DICIEMBRE"/>
        <s v="AGUADULCE"/>
        <s v="ALBROOK"/>
        <s v="ALBROOK MALL"/>
        <s v="ALTOS DE PANAMA"/>
        <s v="AVE. CENTRAL"/>
        <s v="AVE. CUBA"/>
        <s v="BOQUETE"/>
        <s v="BOULEVARD EL DORADO"/>
        <s v="BRISAS DEL GOLF"/>
        <s v="BUSINESS PARK"/>
        <s v="CALLE 50"/>
        <s v="CASA MATRIZ"/>
        <s v="CHANIS"/>
        <s v="CHITRE"/>
        <s v="CHORRERA"/>
        <s v="COLON"/>
        <s v="CONCEPCIÓN"/>
        <s v="CORONADO"/>
        <s v="COSTA DEL ESTE"/>
        <s v="COSTA DEL ESTE - CENTENARIO"/>
        <s v="DAVID  "/>
        <s v="DAVID TERRONAL"/>
        <s v="DORADO"/>
        <s v="HATO PINTADO"/>
        <s v="HOSPITAL PUNTA PACIFICA"/>
        <s v="INGENIO"/>
        <s v="JUSTO AROSEMENA"/>
        <s v="LA CHORRERA - PARQUE 10 DE NOV."/>
        <s v="LAS TABLAS"/>
        <s v="LOS ANDES"/>
        <s v="LOS ANGELES"/>
        <s v="LOS PUEBLOS"/>
        <s v="MARBELLA"/>
        <s v="METROMALL"/>
        <s v="MULTIPLAZA"/>
        <s v="OBARRIO"/>
        <s v="PAITILLA"/>
        <s v="PARQUE LEFEVRE"/>
        <s v="PENONOME"/>
        <s v="PLAZA BANCO GENERAL"/>
        <s v="PLAZA CAROLINA"/>
        <s v="PLAZA CORDOBA"/>
        <s v="PLAZA LAS ÁMERICAS"/>
        <s v="PLAZA TOCUMEN"/>
        <s v="PUENTE CENTENARIO"/>
        <s v="RIO ABAJO"/>
        <s v="SABANITAS"/>
        <s v="SAN FRANCISCO"/>
        <s v="SAN SEBASTIAN"/>
        <s v="SANTIAGO"/>
        <s v="TERMINAL ALBROOK"/>
        <s v="TRANSISTMICA"/>
        <s v="VIA ARGENTINA"/>
        <s v="VIA ESPAÑA"/>
        <s v="VIA PORRAS"/>
        <s v="VIA SIMON BOLIVAR"/>
        <s v="VILLA LUCRE"/>
        <s v="VISTA ALEGRE"/>
        <s v="ZONA LIBRE"/>
      </sharedItems>
    </cacheField>
    <cacheField name="Fecha del último traslado" numFmtId="0">
      <sharedItems containsNonDate="0" containsDate="1" containsString="0" containsBlank="1" minDate="1899-12-30T00:00:00" maxDate="2013-03-20T00:00:00"/>
    </cacheField>
    <cacheField name="Meses trascurrido del ultimo traslado CAJEROS" numFmtId="0">
      <sharedItems containsString="0" containsBlank="1" containsNumber="1" containsInteger="1" minValue="1" maxValue="263"/>
    </cacheField>
    <cacheField name="Meses trascurrido en el cargo EJECUTIVO NEGOCIO" numFmtId="0">
      <sharedItems containsBlank="1" containsMixedTypes="1" containsNumber="1" containsInteger="1" minValue="2" maxValue="344"/>
    </cacheField>
    <cacheField name="Motivo Pool" numFmtId="0">
      <sharedItems containsBlank="1"/>
    </cacheField>
    <cacheField name="Comentarios" numFmtId="0">
      <sharedItems containsBlank="1" containsMixedTypes="1" containsNumber="1" containsInteger="1" minValue="0" maxValue="0"/>
    </cacheField>
    <cacheField name="01-Mar-13" numFmtId="0">
      <sharedItems containsBlank="1"/>
    </cacheField>
    <cacheField name="02-Mar-13" numFmtId="0">
      <sharedItems containsBlank="1"/>
    </cacheField>
    <cacheField name="04-Mar-13" numFmtId="0">
      <sharedItems containsBlank="1"/>
    </cacheField>
    <cacheField name="05-Mar-13" numFmtId="0">
      <sharedItems containsBlank="1"/>
    </cacheField>
    <cacheField name="06-Mar-13" numFmtId="0">
      <sharedItems containsBlank="1"/>
    </cacheField>
    <cacheField name="07-Mar-13" numFmtId="0">
      <sharedItems containsBlank="1"/>
    </cacheField>
    <cacheField name="08-Mar-13" numFmtId="0">
      <sharedItems containsBlank="1"/>
    </cacheField>
    <cacheField name="09-Mar-13" numFmtId="0">
      <sharedItems containsBlank="1"/>
    </cacheField>
    <cacheField name="11-Mar-13" numFmtId="0">
      <sharedItems containsBlank="1"/>
    </cacheField>
    <cacheField name="12-Mar-13" numFmtId="0">
      <sharedItems containsBlank="1"/>
    </cacheField>
    <cacheField name="13-Mar-13" numFmtId="0">
      <sharedItems containsBlank="1"/>
    </cacheField>
    <cacheField name="14-Mar-13" numFmtId="0">
      <sharedItems containsBlank="1"/>
    </cacheField>
    <cacheField name="15-Mar-13" numFmtId="0">
      <sharedItems containsBlank="1"/>
    </cacheField>
    <cacheField name="16-Mar-13" numFmtId="0">
      <sharedItems containsBlank="1"/>
    </cacheField>
    <cacheField name="18-Mar-13" numFmtId="0">
      <sharedItems containsBlank="1"/>
    </cacheField>
    <cacheField name="19-Mar-13" numFmtId="0">
      <sharedItems containsBlank="1"/>
    </cacheField>
    <cacheField name="20-Mar-13" numFmtId="0">
      <sharedItems containsBlank="1"/>
    </cacheField>
    <cacheField name="21-Mar-13" numFmtId="0">
      <sharedItems containsBlank="1"/>
    </cacheField>
    <cacheField name="22-Mar-13" numFmtId="0">
      <sharedItems containsBlank="1"/>
    </cacheField>
    <cacheField name="23-Mar-13" numFmtId="0">
      <sharedItems/>
    </cacheField>
    <cacheField name="25-Mar-13" numFmtId="0">
      <sharedItems/>
    </cacheField>
    <cacheField name="26-Mar-13" numFmtId="0">
      <sharedItems/>
    </cacheField>
    <cacheField name="27-Mar-13" numFmtId="0">
      <sharedItems/>
    </cacheField>
    <cacheField name="28-Mar-13" numFmtId="0">
      <sharedItems/>
    </cacheField>
    <cacheField name="Promedio de Transaccionalidad por cajero" numFmtId="0">
      <sharedItems containsBlank="1" containsMixedTypes="1" containsNumber="1" minValue="0" maxValue="7623.1"/>
    </cacheField>
    <cacheField name="Modulos Pendientes" numFmtId="0">
      <sharedItems containsBlank="1" containsMixedTypes="1" containsNumber="1" containsInteger="1" minValue="1" maxValue="3"/>
    </cacheField>
    <cacheField name="Siempre Listo Sucursal donde se entreno" numFmtId="0">
      <sharedItems containsBlank="1" containsMixedTypes="1" containsNumber="1" containsInteger="1" minValue="0" maxValue="0"/>
    </cacheField>
    <cacheField name="Siempre Listo (Mentor)" numFmtId="0">
      <sharedItems containsBlank="1" containsMixedTypes="1" containsNumber="1" containsInteger="1" minValue="0" maxValue="0"/>
    </cacheField>
    <cacheField name="Firma Autorizada" numFmtId="0">
      <sharedItems containsBlank="1" containsMixedTypes="1" containsNumber="1" containsInteger="1" minValue="0" maxValue="0"/>
    </cacheField>
    <cacheField name="Cédula" numFmtId="0">
      <sharedItems/>
    </cacheField>
    <cacheField name="Edad" numFmtId="0">
      <sharedItems containsString="0" containsBlank="1" containsNumber="1" containsInteger="1" minValue="19" maxValue="67"/>
    </cacheField>
    <cacheField name="Sexo" numFmtId="0">
      <sharedItems/>
    </cacheField>
    <cacheField name="Estado Civil" numFmtId="0">
      <sharedItems containsBlank="1"/>
    </cacheField>
    <cacheField name="Dirección Residencial" numFmtId="0">
      <sharedItems containsBlank="1" containsMixedTypes="1" containsNumber="1" containsInteger="1" minValue="0" maxValue="0"/>
    </cacheField>
    <cacheField name="Región" numFmtId="0">
      <sharedItems/>
    </cacheField>
    <cacheField name="Teléfono Residencia" numFmtId="0">
      <sharedItems containsBlank="1" containsMixedTypes="1" containsNumber="1" containsInteger="1" minValue="0" maxValue="0"/>
    </cacheField>
    <cacheField name="Teléfono actual" numFmtId="0">
      <sharedItems containsBlank="1" containsMixedTypes="1" containsNumber="1" containsInteger="1" minValue="0" maxValue="0"/>
    </cacheField>
    <cacheField name="Tiene Auto" numFmtId="0">
      <sharedItems containsBlank="1" containsMixedTypes="1" containsNumber="1" containsInteger="1" minValue="0" maxValue="0"/>
    </cacheField>
    <cacheField name="Sabe hacer el  Balance en caja" numFmtId="0">
      <sharedItems containsBlank="1" containsMixedTypes="1" containsNumber="1" containsInteger="1" minValue="0" maxValue="0"/>
    </cacheField>
    <cacheField name="Socio de P Personales" numFmtId="0">
      <sharedItems containsBlank="1" containsMixedTypes="1" containsNumber="1" containsInteger="1" minValue="0" maxValue="0"/>
    </cacheField>
    <cacheField name="Socio de Tarjetas" numFmtId="0">
      <sharedItems containsBlank="1" containsMixedTypes="1" containsNumber="1" containsInteger="1" minValue="0" maxValue="0"/>
    </cacheField>
    <cacheField name="Socio de Autos" numFmtId="0">
      <sharedItems containsNonDate="0" containsString="0" containsBlank="1"/>
    </cacheField>
    <cacheField name="Turno Sucursal" numFmtId="0">
      <sharedItems containsString="0" containsBlank="1" containsNumber="1" containsInteger="1" minValue="1" maxValue="4"/>
    </cacheField>
    <cacheField name="Región2" numFmtId="0">
      <sharedItems containsString="0" containsBlank="1" containsNumber="1" containsInteger="1" minValue="1" maxValue="4"/>
    </cacheField>
    <cacheField name="Fecha de Nacimiento" numFmtId="0">
      <sharedItems containsNonDate="0" containsDate="1" containsString="0" containsBlank="1" minDate="1945-02-16T00:00:00" maxDate="1993-05-24T00:00:00"/>
    </cacheField>
    <cacheField name="Parentesco" numFmtId="0">
      <sharedItems containsBlank="1"/>
    </cacheField>
    <cacheField name="Ingl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emontero" refreshedDate="41492.586683796297" createdVersion="3" refreshedVersion="3" minRefreshableVersion="3" recordCount="725">
  <cacheSource type="worksheet">
    <worksheetSource ref="A1:C727" sheet="DATA"/>
  </cacheSource>
  <cacheFields count="3">
    <cacheField name="CARGOS" numFmtId="0">
      <sharedItems count="12">
        <s v="EJECUTIVO DE NEGOCIOS"/>
        <s v="CAJERO"/>
        <s v="COORDINADOR DE PLATAFORMA"/>
        <s v="GERENTE DE SUCURSAL"/>
        <s v="EJECUTIVO DE SERVICIOS"/>
        <s v="OFICIAL"/>
        <s v="RECEPCIONISTA"/>
        <s v="PORTERO"/>
        <s v="MENSAJERO"/>
        <s v="OFICINISTA DE BALANCE  "/>
        <s v="ASISTENTE OPERATIVO"/>
        <s v="RECEPCIÓN" u="1"/>
      </sharedItems>
    </cacheField>
    <cacheField name="SUCURSAL" numFmtId="0">
      <sharedItems count="67">
        <s v="CASA MATRIZ"/>
        <s v="PAITILLA"/>
        <s v="DORADO"/>
        <s v="VIA ARGENTINA"/>
        <s v="VIA PORRAS"/>
        <s v="INGENIO"/>
        <s v="CHANIS"/>
        <s v="PLAZA TOCUMEN"/>
        <s v="OBARRIO"/>
        <s v="HATO PINTADO"/>
        <s v="RIO ABAJO"/>
        <s v="AVE. CENTRAL"/>
        <s v="LOS ANGELES"/>
        <s v="VILLA LUCRE"/>
        <s v="LOS ANDES"/>
        <s v="VIA ESPAÑA"/>
        <s v="AVE. CUBA"/>
        <s v="LOS PUEBLOS"/>
        <s v="CALLE 50"/>
        <s v="TRANSISTMICA"/>
        <s v="PARQUE LEFEVRE"/>
        <s v="ALBROOK"/>
        <s v="24 DE DICIEMBRE"/>
        <s v="COSTA DEL ESTE"/>
        <s v="MULTIPLAZA"/>
        <s v="HOSPITAL PUNTA PACIFICA"/>
        <s v="TERMINAL ALBROOK"/>
        <s v="BRISAS DEL GOLF"/>
        <s v="ALTOS DE PANAMA"/>
        <s v="BUSINESS PARK"/>
        <s v="SAN FRANCISCO"/>
        <s v="PLAZA BANCO GENERAL"/>
        <s v="COSTA DEL ESTE - CENTENARIO"/>
        <s v="METROMALL"/>
        <s v="MARBELLA"/>
        <s v="PLAZA CAROLINA"/>
        <s v="PLAZA CORDOBA"/>
        <s v="VIA SIMON BOLIVAR"/>
        <s v="JUSTO AROSEMENA"/>
        <s v="BOULEVARD EL DORADO"/>
        <s v="SAN SEBASTIAN"/>
        <s v="PUENTE CENTENARIO"/>
        <s v="ALBROOK MALL"/>
        <s v="PLAZA LAS AMÉRICAS"/>
        <s v="CIUDAD DEL SABER"/>
        <s v="CLAYTON"/>
        <s v="VERSALLES"/>
        <s v="PANAMA PACIFICO"/>
        <s v="T-SHIRT INTERAMERICANA"/>
        <s v="CHORRERA"/>
        <s v="CORONADO"/>
        <s v="VISTA ALEGRE"/>
        <s v="LA CHORRERA - PARQUE 10 DE NOV."/>
        <s v="COLON"/>
        <s v="ZONA LIBRE"/>
        <s v="SABANITAS"/>
        <s v="DAVID  "/>
        <s v="CONCEPCIÓN"/>
        <s v="BOQUETE"/>
        <s v="DAVID TERRONAL"/>
        <s v="SANTIAGO"/>
        <s v="SANTIAGO INTERAMERICANA"/>
        <s v="PENONOME"/>
        <s v="AGUADULCE"/>
        <s v="CHITRE"/>
        <s v="LAS TABLAS"/>
        <s v="PLAZA LAS ÁMERICAS" u="1"/>
      </sharedItems>
    </cacheField>
    <cacheField name="CANTIDAD" numFmtId="1">
      <sharedItems containsSemiMixedTypes="0" containsString="0" containsNumber="1" containsInteger="1" minValue="0" maxValue="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emontero" refreshedDate="42327.667174074071" createdVersion="3" refreshedVersion="3" minRefreshableVersion="3" recordCount="1249">
  <cacheSource type="worksheet">
    <worksheetSource ref="A1:CE1250" sheet="Sucursales" r:id="rId2"/>
  </cacheSource>
  <cacheFields count="83">
    <cacheField name="Número de empleado" numFmtId="0">
      <sharedItems containsString="0" containsBlank="1" containsNumber="1" containsInteger="1" minValue="22" maxValue="8920"/>
    </cacheField>
    <cacheField name="Fecha de Ingreso al Banco " numFmtId="0">
      <sharedItems containsNonDate="0" containsDate="1" containsString="0" containsBlank="1" minDate="1977-06-01T00:00:00" maxDate="2015-11-17T00:00:00"/>
    </cacheField>
    <cacheField name="Fecha de Ingreso al Banco 2" numFmtId="0">
      <sharedItems containsNonDate="0" containsDate="1" containsString="0" containsBlank="1" minDate="1977-06-01T00:00:00" maxDate="2015-11-17T00:00:00"/>
    </cacheField>
    <cacheField name="Tiempo en el banco (meses)" numFmtId="0">
      <sharedItems containsString="0" containsBlank="1" containsNumber="1" containsInteger="1" minValue="0" maxValue="461"/>
    </cacheField>
    <cacheField name="Tiempo en el cargo (meses)" numFmtId="0">
      <sharedItems containsString="0" containsBlank="1" containsNumber="1" containsInteger="1" minValue="0" maxValue="461"/>
    </cacheField>
    <cacheField name="Validación" numFmtId="0">
      <sharedItems containsBlank="1" count="4">
        <s v="VIEJO"/>
        <b v="0"/>
        <s v="NUEVO"/>
        <m/>
      </sharedItems>
    </cacheField>
    <cacheField name="INVENTARIO CHUMANO" numFmtId="0">
      <sharedItems containsDate="1" containsBlank="1" containsMixedTypes="1" minDate="1977-06-01T00:00:00" maxDate="2015-10-20T00:00:00"/>
    </cacheField>
    <cacheField name="DIFERENCIA" numFmtId="0">
      <sharedItems containsBlank="1" count="6">
        <b v="1"/>
        <e v="#N/A"/>
        <b v="0"/>
        <s v="VERDADEDO"/>
        <m/>
        <s v="VERDAERO"/>
      </sharedItems>
    </cacheField>
    <cacheField name="Reclasificación/Promoción" numFmtId="0">
      <sharedItems containsDate="1" containsBlank="1" containsMixedTypes="1" minDate="2008-07-16T00:00:00" maxDate="2015-11-03T00:00:00"/>
    </cacheField>
    <cacheField name="Programación vacaciones 2015" numFmtId="0">
      <sharedItems containsBlank="1"/>
    </cacheField>
    <cacheField name="Programación vacaciones 20152" numFmtId="0">
      <sharedItems containsNonDate="0" containsString="0" containsBlank="1" count="1">
        <m/>
      </sharedItems>
    </cacheField>
    <cacheField name="Nombre del Usuario " numFmtId="0">
      <sharedItems containsBlank="1"/>
    </cacheField>
    <cacheField name="Apellido del Usuario " numFmtId="0">
      <sharedItems containsBlank="1"/>
    </cacheField>
    <cacheField name="Cargo / Posición" numFmtId="0">
      <sharedItems containsBlank="1" count="13">
        <s v="CAJERO"/>
        <s v="COORDINADOR DE PLATAFORMA"/>
        <s v="EJECUTIVO DE NEGOCIOS"/>
        <s v="GERENTE DE SUCURSAL"/>
        <s v="OFICIAL"/>
        <s v="EJECUTIVO DE SERVICIOS"/>
        <s v="OFICINISTA DE BALANCE  "/>
        <s v="PORTERO"/>
        <s v="MENSAJERO"/>
        <s v="OFICIAL ENCARGADO"/>
        <s v="RECEPCIONISTA"/>
        <s v="SUBGERENTE"/>
        <m/>
      </sharedItems>
    </cacheField>
    <cacheField name="Pool/Temporal" numFmtId="0">
      <sharedItems containsBlank="1" count="4">
        <m/>
        <s v="POOL"/>
        <s v="DUAL"/>
        <s v="TEMPORAL"/>
      </sharedItems>
    </cacheField>
    <cacheField name="Base aprobada FTE´s" numFmtId="0">
      <sharedItems containsBlank="1"/>
    </cacheField>
    <cacheField name="Supervisor Inmediato" numFmtId="0">
      <sharedItems containsBlank="1"/>
    </cacheField>
    <cacheField name="Sucursal actual 1" numFmtId="0">
      <sharedItems containsBlank="1"/>
    </cacheField>
    <cacheField name="POOL VALES CAPITAL HUMANO" numFmtId="0">
      <sharedItems containsBlank="1" count="3">
        <s v="SUC ACTUAL"/>
        <s v="RRHH"/>
        <m/>
      </sharedItems>
    </cacheField>
    <cacheField name="Sucursal actual " numFmtId="0">
      <sharedItems containsBlank="1" count="72">
        <s v="24 DE DICIEMBRE"/>
        <s v="AGUADULCE"/>
        <s v="ALBROOK"/>
        <s v="ALBROOK MALL"/>
        <s v="ALTOS DE PANAMA"/>
        <s v="AVE. CENTRAL"/>
        <s v="AVE. CUBA"/>
        <s v="BOQUETE"/>
        <s v="BOULEVARD EL DORADO"/>
        <s v="BRISAS DEL GOLF"/>
        <s v="BUSINESS PARK"/>
        <s v="CALLE 50"/>
        <s v="CASA MATRIZ"/>
        <s v="CHANIS"/>
        <s v="CHITRE"/>
        <s v="CHORRERA"/>
        <s v="CIUDAD DEL SABER"/>
        <s v="CLAYTON"/>
        <s v="COLON"/>
        <s v="CONCEPCIÓN"/>
        <s v="CORONADO"/>
        <s v="COSTA DEL ESTE"/>
        <s v="COSTA DEL ESTE - CENTENARIO"/>
        <s v="COSTA VERDE"/>
        <s v="DAVID  "/>
        <s v="DAVID TERRONAL"/>
        <s v="DORADO"/>
        <s v="HATO PINTADO"/>
        <s v="HOSPITAL PUNTA PACIFICA"/>
        <s v="INGENIO"/>
        <s v="JUSTO AROSEMENA"/>
        <s v="LA CHORRERA - PARQUE 10 DE NOV."/>
        <s v="LAS TABLAS"/>
        <s v="LOS ANDES"/>
        <s v="LOS ANGELES"/>
        <s v="LOS PUEBLOS"/>
        <s v="MARBELLA"/>
        <s v="METROMALL"/>
        <s v="MULTIPLAZA"/>
        <s v="OBARRIO"/>
        <s v="OPERACIONES SAN MATEO"/>
        <s v="PAITILLA"/>
        <s v="PANAMÁ PACÍFICO"/>
        <s v="PARQUE LEFEVRE"/>
        <s v="PENONOME"/>
        <s v="PLAZA BANCO GENERAL"/>
        <s v="PLAZA CAROLINA"/>
        <s v="PLAZA CORDOBA"/>
        <s v="PLAZA GALÁPAGOS"/>
        <s v="PLAZA LAS AMÉRICAS"/>
        <s v="PLAZA LOS ANGELES"/>
        <s v="PLAZA TOCUMEN"/>
        <s v="PROYECTO"/>
        <s v="PUENTE CENTENARIO"/>
        <s v="RIO ABAJO"/>
        <s v="SABANITAS"/>
        <s v="SAN FRANCISCO"/>
        <s v="SAN MATEO  "/>
        <s v="SAN SEBASTIAN"/>
        <s v="SANTIAGO"/>
        <s v="SANTIAGO INTERAMERICANA"/>
        <s v="TERMINAL ALBROOK"/>
        <s v="TRANSISTMICA"/>
        <s v="VERSALLES"/>
        <s v="VIA ARGENTINA"/>
        <s v="VIA ESPAÑA"/>
        <s v="VIA PORRAS"/>
        <s v="VIA SIMON BOLIVAR"/>
        <s v="VILLA LUCRE"/>
        <s v="VISTA ALEGRE"/>
        <s v="ZONA LIBRE"/>
        <m/>
      </sharedItems>
    </cacheField>
    <cacheField name="# de Oficina" numFmtId="0">
      <sharedItems containsBlank="1" containsMixedTypes="1" containsNumber="1" containsInteger="1" minValue="1" maxValue="157"/>
    </cacheField>
    <cacheField name="Fecha del último traslado" numFmtId="0">
      <sharedItems containsNonDate="0" containsDate="1" containsString="0" containsBlank="1" minDate="1899-12-30T00:00:00" maxDate="2015-11-19T00:00:00"/>
    </cacheField>
    <cacheField name="Meses trascurrido del ultimo traslado CAJEROS" numFmtId="0">
      <sharedItems containsString="0" containsBlank="1" containsNumber="1" containsInteger="1" minValue="0" maxValue="1390"/>
    </cacheField>
    <cacheField name="Meses trascurrido en el cargo EJECUTIVO NEGOCIO" numFmtId="0">
      <sharedItems containsBlank="1" containsMixedTypes="1" containsNumber="1" containsInteger="1" minValue="0" maxValue="1390"/>
    </cacheField>
    <cacheField name="Licencia de Maternidad" numFmtId="0">
      <sharedItems containsBlank="1"/>
    </cacheField>
    <cacheField name="Comentarios Detalle de Promociones" numFmtId="0">
      <sharedItems containsBlank="1"/>
    </cacheField>
    <cacheField name="Motivo Pool" numFmtId="0">
      <sharedItems containsBlank="1" count="5">
        <m/>
        <s v="REEMPLAZA VACACIONES"/>
        <s v="REEMPLAZA INCAPACIDAD"/>
        <s v="REEMPLAZA LICENCIA DE MATERNIDAD"/>
        <s v="APOYO POR VACACIONES"/>
      </sharedItems>
    </cacheField>
    <cacheField name="Comentarios" numFmtId="0">
      <sharedItems containsBlank="1" longText="1"/>
    </cacheField>
    <cacheField name="02-nov-15" numFmtId="0">
      <sharedItems containsBlank="1"/>
    </cacheField>
    <cacheField name="06-nov-15" numFmtId="0">
      <sharedItems containsBlank="1" count="11">
        <s v=""/>
        <s v="ALBROOK"/>
        <s v="BOULEVARD EL DORADO"/>
        <s v="COSTA VERDE"/>
        <m/>
        <s v="JUSTO AROSEMENA"/>
        <s v="LA CHORRERA - PARQUE 10 DE NOV."/>
        <s v="VIA PORRAS"/>
        <s v="PLAZA CORDOBA"/>
        <s v="SAN FRANCISCO"/>
        <s v="PLAZA GALÁPAGOS"/>
      </sharedItems>
    </cacheField>
    <cacheField name="07-nov-15" numFmtId="0">
      <sharedItems containsBlank="1" count="3">
        <s v=""/>
        <m/>
        <s v="MARBELLA"/>
      </sharedItems>
    </cacheField>
    <cacheField name="09-nov-15" numFmtId="0">
      <sharedItems containsBlank="1" count="11">
        <s v=""/>
        <s v="PLAZA CORDOBA"/>
        <s v="VISTA ALEGRE"/>
        <m/>
        <s v="VIA PORRAS"/>
        <s v="VIA ARGENTINA"/>
        <s v="ALBROOK MALL"/>
        <s v="SANTIAGO INTERAMERICANA"/>
        <s v="LOS PUEBLOS"/>
        <s v="PLAZA CAROLINA"/>
        <s v="VILLA LUCRE"/>
      </sharedItems>
    </cacheField>
    <cacheField name="11-nov-15" numFmtId="0">
      <sharedItems containsBlank="1" count="14">
        <s v=""/>
        <s v="BOULEVARD EL DORADO"/>
        <s v="CALLE 50"/>
        <s v="PLAZA CORDOBA"/>
        <s v="PANAMÁ PACÍFICO"/>
        <m/>
        <s v="MARBELLA"/>
        <s v="PAITILLA"/>
        <s v="HATO PINTADO"/>
        <s v="VIA ARGENTINA"/>
        <s v="ALBROOK"/>
        <s v="SANTIAGO"/>
        <s v="VERSALLES"/>
        <s v="JUSTO AROSEMENA"/>
      </sharedItems>
    </cacheField>
    <cacheField name="12-nov-15" numFmtId="0">
      <sharedItems containsBlank="1" count="8">
        <s v=""/>
        <m/>
        <s v="COSTA VERDE"/>
        <s v="LOS ANGELES"/>
        <s v="VIA PORRAS"/>
        <s v="PARQUE LEFEVRE"/>
        <s v="PLAZA CAROLINA"/>
        <s v="VISTA ALEGRE"/>
      </sharedItems>
    </cacheField>
    <cacheField name="13-nov-15" numFmtId="0">
      <sharedItems containsBlank="1" count="6">
        <s v=""/>
        <s v="DORADO"/>
        <m/>
        <s v="CHORRERA"/>
        <s v="MARBELLA"/>
        <s v="VILLA LUCRE"/>
      </sharedItems>
    </cacheField>
    <cacheField name="14-nov-15" numFmtId="0">
      <sharedItems containsBlank="1" count="5">
        <s v=""/>
        <s v="COSTA VERDE"/>
        <m/>
        <s v="SAN SEBASTIAN"/>
        <s v="PENONOME"/>
      </sharedItems>
    </cacheField>
    <cacheField name="16-nov-15" numFmtId="0">
      <sharedItems containsBlank="1" count="7">
        <s v=""/>
        <s v="BUSINESS PARK"/>
        <s v="VISTA ALEGRE"/>
        <s v="JUSTO AROSEMENA"/>
        <s v="CORONADO"/>
        <s v="LAS TABLAS"/>
        <m/>
      </sharedItems>
    </cacheField>
    <cacheField name="17-nov-15" numFmtId="0">
      <sharedItems containsBlank="1" count="10">
        <s v=""/>
        <s v="TERMINAL ALBROOK"/>
        <s v="BUSINESS PARK"/>
        <s v="CIUDAD DEL SABER"/>
        <s v="CLAYTON"/>
        <s v="LA CHORRERA - PARQUE 10 DE NOV."/>
        <s v="COSTA DEL ESTE"/>
        <s v="PLAZA BANCO GENERAL"/>
        <s v="SANTIAGO INTERAMERICANA"/>
        <m/>
      </sharedItems>
    </cacheField>
    <cacheField name="18-nov-15" numFmtId="0">
      <sharedItems containsBlank="1" count="8">
        <s v=""/>
        <s v="BOULEVARD EL DORADO"/>
        <s v="CASA MATRIZ"/>
        <s v="METROMALL"/>
        <s v="SANTIAGO"/>
        <s v="SANTIAGO INTERAMERICANA"/>
        <s v="COSTA DEL ESTE"/>
        <m/>
      </sharedItems>
    </cacheField>
    <cacheField name="19-nov-15" numFmtId="0">
      <sharedItems containsBlank="1" count="8">
        <s v=""/>
        <s v="CALLE 50"/>
        <s v="COSTA VERDE"/>
        <s v="PLAZA CORDOBA"/>
        <s v="SANTIAGO"/>
        <s v="TERMINAL ALBROOK"/>
        <s v="VILLA LUCRE"/>
        <m/>
      </sharedItems>
    </cacheField>
    <cacheField name="20-nov-15" numFmtId="0">
      <sharedItems containsNonDate="0" containsString="0" containsBlank="1" count="1">
        <m/>
      </sharedItems>
    </cacheField>
    <cacheField name="21-nov-15" numFmtId="0">
      <sharedItems containsNonDate="0" containsString="0" containsBlank="1" count="1">
        <m/>
      </sharedItems>
    </cacheField>
    <cacheField name="22-nov-15" numFmtId="0">
      <sharedItems containsNonDate="0" containsString="0" containsBlank="1" count="1">
        <m/>
      </sharedItems>
    </cacheField>
    <cacheField name="23-nov-15" numFmtId="0">
      <sharedItems containsNonDate="0" containsString="0" containsBlank="1" count="1">
        <m/>
      </sharedItems>
    </cacheField>
    <cacheField name="24-nov-15" numFmtId="0">
      <sharedItems containsNonDate="0" containsString="0" containsBlank="1" count="1">
        <m/>
      </sharedItems>
    </cacheField>
    <cacheField name="25-nov-15" numFmtId="0">
      <sharedItems containsNonDate="0" containsString="0" containsBlank="1" count="1">
        <m/>
      </sharedItems>
    </cacheField>
    <cacheField name="26-nov-15" numFmtId="0">
      <sharedItems containsNonDate="0" containsString="0" containsBlank="1" count="1">
        <m/>
      </sharedItems>
    </cacheField>
    <cacheField name="27-nov-15" numFmtId="0">
      <sharedItems containsNonDate="0" containsString="0" containsBlank="1" count="1">
        <m/>
      </sharedItems>
    </cacheField>
    <cacheField name="28-nov-15" numFmtId="0">
      <sharedItems containsNonDate="0" containsString="0" containsBlank="1" count="1">
        <m/>
      </sharedItems>
    </cacheField>
    <cacheField name="29-nov-15" numFmtId="0">
      <sharedItems containsNonDate="0" containsString="0" containsBlank="1" count="1">
        <m/>
      </sharedItems>
    </cacheField>
    <cacheField name="30-nov-15" numFmtId="0">
      <sharedItems containsNonDate="0" containsString="0" containsBlank="1" count="1">
        <m/>
      </sharedItems>
    </cacheField>
    <cacheField name="01-dic-15" numFmtId="0">
      <sharedItems containsNonDate="0" containsString="0" containsBlank="1" count="1">
        <m/>
      </sharedItems>
    </cacheField>
    <cacheField name="02-dic-15" numFmtId="0">
      <sharedItems containsNonDate="0" containsString="0" containsBlank="1" count="1">
        <m/>
      </sharedItems>
    </cacheField>
    <cacheField name="03-dic-15" numFmtId="0">
      <sharedItems containsNonDate="0" containsString="0" containsBlank="1" count="1">
        <m/>
      </sharedItems>
    </cacheField>
    <cacheField name="04-dic-15" numFmtId="0">
      <sharedItems containsNonDate="0" containsString="0" containsBlank="1" count="1">
        <m/>
      </sharedItems>
    </cacheField>
    <cacheField name="Promedio de Transaccionalidad por cajero" numFmtId="0">
      <sharedItems containsBlank="1" containsMixedTypes="1" containsNumber="1" minValue="231.66666666666666" maxValue="7895.6"/>
    </cacheField>
    <cacheField name="Modulos Pendientes" numFmtId="0">
      <sharedItems containsBlank="1" containsMixedTypes="1" containsNumber="1" containsInteger="1" minValue="1" maxValue="3" count="6">
        <s v=" "/>
        <n v="3"/>
        <m/>
        <s v="Ninguno"/>
        <n v="1"/>
        <n v="2"/>
      </sharedItems>
    </cacheField>
    <cacheField name="Siempre Listo Sucursal donde se entreno" numFmtId="0">
      <sharedItems containsBlank="1" containsMixedTypes="1" containsNumber="1" containsInteger="1" minValue="0" maxValue="0"/>
    </cacheField>
    <cacheField name="Siempre Listo (Mentor)" numFmtId="0">
      <sharedItems containsBlank="1" containsMixedTypes="1" containsNumber="1" containsInteger="1" minValue="0" maxValue="0"/>
    </cacheField>
    <cacheField name="Firma Autorizada" numFmtId="0">
      <sharedItems containsBlank="1" count="3">
        <s v="NO"/>
        <s v="SI"/>
        <m/>
      </sharedItems>
    </cacheField>
    <cacheField name="Cédula" numFmtId="0">
      <sharedItems containsBlank="1"/>
    </cacheField>
    <cacheField name="# de Cuenta" numFmtId="0">
      <sharedItems containsString="0" containsBlank="1" containsNumber="1" containsInteger="1" minValue="401010147999" maxValue="499014717903"/>
    </cacheField>
    <cacheField name="Edad" numFmtId="0">
      <sharedItems containsString="0" containsBlank="1" containsNumber="1" containsInteger="1" minValue="19" maxValue="115"/>
    </cacheField>
    <cacheField name="Sexo" numFmtId="0">
      <sharedItems containsBlank="1" count="3">
        <s v="M"/>
        <s v="F"/>
        <m/>
      </sharedItems>
    </cacheField>
    <cacheField name="Estado Civil" numFmtId="0">
      <sharedItems containsBlank="1" count="6">
        <s v="SOLTERO(A)"/>
        <s v="CASADO(A)"/>
        <s v="DIVORCIADO(A)"/>
        <s v="UNIDO (A)"/>
        <m/>
        <s v="VIUDO (A)"/>
      </sharedItems>
    </cacheField>
    <cacheField name="Dirección Residencial" numFmtId="0">
      <sharedItems containsBlank="1"/>
    </cacheField>
    <cacheField name="Región por Dirección Residencial" numFmtId="0">
      <sharedItems containsBlank="1" count="11">
        <s v="ESTE"/>
        <s v="S/M"/>
        <s v="CENTRO"/>
        <s v="COCLE"/>
        <s v="OESTE"/>
        <s v="CIUDAD"/>
        <s v="CHIRIQUI"/>
        <s v="AZUERO"/>
        <s v="COLON"/>
        <s v="SANTIAGO"/>
        <m/>
      </sharedItems>
    </cacheField>
    <cacheField name="Región" numFmtId="0">
      <sharedItems containsBlank="1" count="9">
        <s v="PANAMA"/>
        <s v="COCLE"/>
        <s v="CHIRIQUI"/>
        <s v="AZUERO"/>
        <s v="OESTE"/>
        <s v="COLON"/>
        <s v=" "/>
        <s v="SANTIAGO"/>
        <m/>
      </sharedItems>
    </cacheField>
    <cacheField name="Región act. 2016" numFmtId="0">
      <sharedItems containsBlank="1" count="8">
        <s v="SECTOR PANAMÁ ESTE"/>
        <s v="SECTOR PROVINCIAS CENTRALES"/>
        <s v="SECTOR OESTE"/>
        <s v="SECTOR PANAMÁ CENTRO"/>
        <s v="SECTOR CHIRIQUÍ"/>
        <s v="SECTOR PANAMÁ CENTRO Y COLÓN"/>
        <s v=" "/>
        <m/>
      </sharedItems>
    </cacheField>
    <cacheField name="CAPITAL HUMANO" numFmtId="0">
      <sharedItems containsBlank="1" count="27">
        <s v=" PANAMA"/>
        <s v="POOL PANAMA"/>
        <s v="DUAL PANAMA"/>
        <s v=" COCLE"/>
        <s v="DUAL COCLE"/>
        <s v=" CHIRIQUI"/>
        <s v="DUAL CHIRIQUI"/>
        <s v=" AZUERO"/>
        <s v="POOL AZUERO"/>
        <s v="DUAL AZUERO"/>
        <s v="TEMPORAL AZUERO"/>
        <s v=" OESTE"/>
        <s v="DUAL OESTE"/>
        <s v=" COLON"/>
        <s v="POOL COLON"/>
        <s v="POOL OESTE"/>
        <s v="POOL CHIRIQUI"/>
        <s v="TEMPORAL CHIRIQUI"/>
        <s v="POOL COCLE"/>
        <s v="  "/>
        <s v="DUAL  "/>
        <s v="DUAL COLON"/>
        <s v=" SANTIAGO"/>
        <s v="POOL SANTIAGO"/>
        <s v="TEMPORAL SANTIAGO"/>
        <s v="TEMPORAL OESTE"/>
        <m/>
      </sharedItems>
    </cacheField>
    <cacheField name="Teléfono Residencia" numFmtId="0">
      <sharedItems containsBlank="1"/>
    </cacheField>
    <cacheField name="Teléfono actual" numFmtId="0">
      <sharedItems containsBlank="1"/>
    </cacheField>
    <cacheField name="Tiene Auto" numFmtId="0">
      <sharedItems containsBlank="1" count="3">
        <s v="NO"/>
        <s v="SI"/>
        <m/>
      </sharedItems>
    </cacheField>
    <cacheField name="Sabe hacer el  Balance en caja -ej negocio" numFmtId="0">
      <sharedItems containsBlank="1" count="3">
        <m/>
        <s v="SI"/>
        <s v="NO"/>
      </sharedItems>
    </cacheField>
    <cacheField name="Socio de P Personales" numFmtId="0">
      <sharedItems containsBlank="1" count="3">
        <m/>
        <s v="X"/>
        <s v="X "/>
      </sharedItems>
    </cacheField>
    <cacheField name="Socio de Tarjetas" numFmtId="0">
      <sharedItems containsBlank="1" count="2">
        <m/>
        <s v="X"/>
      </sharedItems>
    </cacheField>
    <cacheField name="Socio de Autos" numFmtId="0">
      <sharedItems containsNonDate="0" containsString="0" containsBlank="1" count="1">
        <m/>
      </sharedItems>
    </cacheField>
    <cacheField name="Turno Sucursal" numFmtId="0">
      <sharedItems containsBlank="1" containsMixedTypes="1" containsNumber="1" containsInteger="1" minValue="1" maxValue="2" count="4">
        <n v="1"/>
        <n v="2"/>
        <s v=" "/>
        <m/>
      </sharedItems>
    </cacheField>
    <cacheField name="Región2" numFmtId="0">
      <sharedItems containsBlank="1" containsMixedTypes="1" containsNumber="1" containsInteger="1" minValue="1" maxValue="6" count="8">
        <n v="2"/>
        <n v="5"/>
        <n v="4"/>
        <n v="3"/>
        <n v="6"/>
        <n v="1"/>
        <s v=" "/>
        <m/>
      </sharedItems>
    </cacheField>
    <cacheField name="Fecha de Nacimiento" numFmtId="0">
      <sharedItems containsNonDate="0" containsDate="1" containsString="0" containsBlank="1" minDate="1945-02-16T00:00:00" maxDate="1996-10-24T00:00:00"/>
    </cacheField>
    <cacheField name="Parentesco" numFmtId="0">
      <sharedItems containsBlank="1"/>
    </cacheField>
    <cacheField name="Ingles" numFmtId="0">
      <sharedItems containsBlank="1" count="5">
        <s v="BASICO"/>
        <m/>
        <s v="INTERMEDIO"/>
        <s v="AVANZADO"/>
        <s v="TÉCNICO CONVERSASIONAL"/>
      </sharedItems>
    </cacheField>
    <cacheField name="SUC ACTUAL CAPITAL HUMAN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emontero" refreshedDate="42397.449459953707" createdVersion="3" refreshedVersion="3" minRefreshableVersion="3" recordCount="802">
  <cacheSource type="worksheet">
    <worksheetSource ref="A1:C803" sheet="DATA"/>
  </cacheSource>
  <cacheFields count="3">
    <cacheField name="CARGOS" numFmtId="0">
      <sharedItems count="11">
        <s v="EJECUTIVO DE NEGOCIOS"/>
        <s v="CAJERO"/>
        <s v="COORDINADOR DE PLATAFORMA"/>
        <s v="GERENTE DE SUCURSAL"/>
        <s v="EJECUTIVO DE SERVICIOS"/>
        <s v="OFICIAL"/>
        <s v="RECEPCIONISTA"/>
        <s v="PORTERO"/>
        <s v="MENSAJERO"/>
        <s v="OFICINISTA DE BALANCE  "/>
        <s v="OFICIAL ENCARGADO"/>
      </sharedItems>
    </cacheField>
    <cacheField name="SUCURSAL" numFmtId="0">
      <sharedItems/>
    </cacheField>
    <cacheField name="CANTIDAD" numFmtId="1">
      <sharedItems containsString="0" containsBlank="1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emontero" refreshedDate="42402.663852199075" createdVersion="3" refreshedVersion="3" minRefreshableVersion="3" recordCount="804">
  <cacheSource type="worksheet">
    <worksheetSource ref="A1:C823" sheet="DATA"/>
  </cacheSource>
  <cacheFields count="3">
    <cacheField name="CARGOS" numFmtId="0">
      <sharedItems containsBlank="1" count="13">
        <s v="EJECUTIVO DE NEGOCIOS"/>
        <s v="CAJERO"/>
        <s v="COORDINADOR DE PLATAFORMA"/>
        <s v="GERENTE DE SUCURSAL"/>
        <s v="EJECUTIVO DE SERVICIOS"/>
        <s v="OFICIAL"/>
        <s v="RECEPCIONISTA"/>
        <s v="PORTERO"/>
        <s v="MENSAJERO"/>
        <s v="OFICINISTA DE BALANCE  "/>
        <s v="OFICIAL ENCARGADO"/>
        <m/>
        <s v="ASISTENTE OPERATIVO" u="1"/>
      </sharedItems>
    </cacheField>
    <cacheField name="SUCURSAL" numFmtId="0">
      <sharedItems containsBlank="1" count="81">
        <s v="CASA MATRIZ"/>
        <s v="PAITILLA"/>
        <s v="DORADO"/>
        <s v="VIA ARGENTINA"/>
        <s v="VIA PORRAS"/>
        <s v="INGENIO"/>
        <s v="CHANIS"/>
        <s v="PLAZA TOCUMEN"/>
        <s v="OBARRIO"/>
        <s v="HATO PINTADO"/>
        <s v="RIO ABAJO"/>
        <s v="AVE. CENTRAL"/>
        <s v="LOS ANGELES"/>
        <s v="VILLA LUCRE"/>
        <s v="LOS ANDES"/>
        <s v="VIA ESPAÑA"/>
        <s v="AVE. CUBA"/>
        <s v="LOS PUEBLOS"/>
        <s v="CALLE 50"/>
        <s v="TRANSISTMICA"/>
        <s v="PARQUE LEFEVRE"/>
        <s v="ALBROOK"/>
        <s v="24 DE DICIEMBRE"/>
        <s v="COSTA DEL ESTE"/>
        <s v="MULTIPLAZA"/>
        <s v="HOSPITAL PUNTA PACIFICA"/>
        <s v="TERMINAL ALBROOK"/>
        <s v="BRISAS DEL GOLF"/>
        <s v="ALTOS DE PANAMA"/>
        <s v="BUSINESS PARK"/>
        <s v="SAN FRANCISCO"/>
        <s v="PLAZA BANCO GENERAL"/>
        <s v="COSTA DEL ESTE - CENTENARIO"/>
        <s v="METROMALL"/>
        <s v="MARBELLA"/>
        <s v="PLAZA CAROLINA"/>
        <s v="PLAZA CORDOBA"/>
        <s v="VIA SIMON BOLIVAR"/>
        <s v="JUSTO AROSEMENA"/>
        <s v="BOULEVARD EL DORADO"/>
        <s v="SAN SEBASTIAN"/>
        <s v="PUENTE CENTENARIO"/>
        <s v="ALBROOK MALL"/>
        <s v="PLAZA LAS AMÉRICAS"/>
        <s v="CIUDAD DEL SABER"/>
        <s v="CLAYTON"/>
        <s v="VERSALLES"/>
        <s v="PANAMA PACIFICO"/>
        <s v="PLAZA GALÁPAGOS"/>
        <s v="CHORRERA"/>
        <s v="CORONADO"/>
        <s v="VISTA ALEGRE"/>
        <s v="LA CHORRERA - PARQUE 10 DE NOV."/>
        <s v="COLON"/>
        <s v="ZONA LIBRE"/>
        <s v="SABANITAS"/>
        <s v="DAVID  "/>
        <s v="CONCEPCIÓN"/>
        <s v="BOQUETE"/>
        <s v="DAVID TERRONAL"/>
        <s v="SANTIAGO"/>
        <s v="SANTIAGO INTERAMERICANA"/>
        <s v="PENONOME"/>
        <s v="AGUADULCE"/>
        <s v="CHITRE"/>
        <s v="LAS TABLAS"/>
        <s v="COSTA VERDE"/>
        <s v="PLAZA LOS ANGELES"/>
        <s v="SAN MATEO  "/>
        <s v="AUTO BANCO VIA PORRAS"/>
        <s v="AUTO BANCO SAN FRANCISCO"/>
        <s v="SOHO"/>
        <s v="BRISAS DEL GOLF ARRAIJAN"/>
        <m/>
        <s v="T-SHIRT INTERAMERICANA" u="1"/>
        <s v="PLAZA LOS ÁNGELES" u="1"/>
        <s v="PLAZA GALÁPAGO" u="1"/>
        <s v="DAVID SAN MATEO" u="1"/>
        <s v="OPERACIONES SAN MATEO" u="1"/>
        <s v="OPERACIONES SAN MATEO  " u="1"/>
        <s v="SAN MATEO" u="1"/>
      </sharedItems>
    </cacheField>
    <cacheField name="CANTIDAD" numFmtId="0">
      <sharedItems containsString="0" containsBlank="1" containsNumber="1" containsInteger="1" minValue="0" maxValue="11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emontero" refreshedDate="42402.665002199072" createdVersion="3" refreshedVersion="3" minRefreshableVersion="3" recordCount="1249">
  <cacheSource type="worksheet">
    <worksheetSource ref="A1:CM1250" sheet="Sucursales" r:id="rId2"/>
  </cacheSource>
  <cacheFields count="91">
    <cacheField name="Número de empleado" numFmtId="0">
      <sharedItems containsString="0" containsBlank="1" containsNumber="1" containsInteger="1" minValue="28" maxValue="8918"/>
    </cacheField>
    <cacheField name="Fecha de Ingreso al Banco " numFmtId="174">
      <sharedItems containsNonDate="0" containsDate="1" containsString="0" containsBlank="1" minDate="1973-05-09T00:00:00" maxDate="2015-11-17T00:00:00"/>
    </cacheField>
    <cacheField name="Fecha de Ingreso al Banco 2" numFmtId="174">
      <sharedItems containsNonDate="0" containsDate="1" containsString="0" containsBlank="1" minDate="1977-06-01T00:00:00" maxDate="2016-01-17T00:00:00"/>
    </cacheField>
    <cacheField name="Tiempo en el banco (meses)" numFmtId="3">
      <sharedItems containsString="0" containsBlank="1" containsNumber="1" containsInteger="1" minValue="3" maxValue="464"/>
    </cacheField>
    <cacheField name="Tiempo en el cargo (meses)" numFmtId="3">
      <sharedItems containsString="0" containsBlank="1" containsNumber="1" containsInteger="1" minValue="1" maxValue="464"/>
    </cacheField>
    <cacheField name="Validación" numFmtId="3">
      <sharedItems containsBlank="1" count="4">
        <s v="VIEJO"/>
        <b v="0"/>
        <s v="NUEVO"/>
        <m/>
      </sharedItems>
    </cacheField>
    <cacheField name="INVENTARIO CHUMANO" numFmtId="174">
      <sharedItems containsDate="1" containsBlank="1" containsMixedTypes="1" minDate="1977-06-01T00:00:00" maxDate="2015-10-20T00:00:00"/>
    </cacheField>
    <cacheField name="DIFERENCIA" numFmtId="174">
      <sharedItems containsBlank="1" count="6">
        <b v="1"/>
        <b v="0"/>
        <e v="#N/A"/>
        <m/>
        <s v="VERDADEDO"/>
        <s v="VERDAERO"/>
      </sharedItems>
    </cacheField>
    <cacheField name="Reclasificación/Promoción" numFmtId="174">
      <sharedItems containsDate="1" containsBlank="1" containsMixedTypes="1" minDate="2008-07-16T00:00:00" maxDate="2016-02-02T00:00:00"/>
    </cacheField>
    <cacheField name="Programación vacaciones 2016" numFmtId="1">
      <sharedItems containsBlank="1"/>
    </cacheField>
    <cacheField name="Programación vacaciones 20162" numFmtId="0">
      <sharedItems containsBlank="1"/>
    </cacheField>
    <cacheField name="Nombre del Usuario " numFmtId="0">
      <sharedItems containsBlank="1"/>
    </cacheField>
    <cacheField name="Apellido del Usuario " numFmtId="0">
      <sharedItems containsBlank="1"/>
    </cacheField>
    <cacheField name="Cargo / Posición" numFmtId="0">
      <sharedItems containsBlank="1" count="12">
        <s v="CAJERO"/>
        <s v="COORDINADOR DE PLATAFORMA"/>
        <s v="EJECUTIVO DE NEGOCIOS"/>
        <s v="GERENTE DE SUCURSAL"/>
        <s v="OFICIAL"/>
        <s v="EJECUTIVO DE SERVICIOS"/>
        <s v="OFICINISTA DE BALANCE  "/>
        <s v="PORTERO"/>
        <s v="MENSAJERO"/>
        <s v="OFICIAL ENCARGADO"/>
        <s v="RECEPCIONISTA"/>
        <m/>
      </sharedItems>
    </cacheField>
    <cacheField name="Pool/Temporal" numFmtId="0">
      <sharedItems containsBlank="1" count="4">
        <m/>
        <s v="POOL"/>
        <s v="DUAL"/>
        <s v="TEMPORAL"/>
      </sharedItems>
    </cacheField>
    <cacheField name="Base aprobada FTE´s" numFmtId="0">
      <sharedItems containsBlank="1"/>
    </cacheField>
    <cacheField name="Supervisor Inmediato" numFmtId="0">
      <sharedItems containsBlank="1"/>
    </cacheField>
    <cacheField name="Sucursal actual 1" numFmtId="0">
      <sharedItems containsBlank="1"/>
    </cacheField>
    <cacheField name="POOL VALES CAPITAL HUMANO" numFmtId="0">
      <sharedItems containsBlank="1" count="3">
        <s v="SUC ACTUAL"/>
        <s v="RRHH"/>
        <m/>
      </sharedItems>
    </cacheField>
    <cacheField name="Sucursal actual " numFmtId="0">
      <sharedItems containsBlank="1" count="73">
        <s v="24 DE DICIEMBRE"/>
        <s v="AGUADULCE"/>
        <s v="ALBROOK"/>
        <s v="ALBROOK MALL"/>
        <s v="ALTOS DE PANAMA"/>
        <s v="AUTO BANCO SAN FRANCISCO"/>
        <s v="AUTO BANCO VIA PORRAS"/>
        <s v="AVE. CENTRAL"/>
        <s v="AVE. CUBA"/>
        <s v="BOQUETE"/>
        <s v="BOULEVARD EL DORADO"/>
        <s v="BRISAS DEL GOLF"/>
        <s v="BUSINESS PARK"/>
        <s v="CALLE 50"/>
        <s v="CASA MATRIZ"/>
        <s v="CHANIS"/>
        <s v="CHITRE"/>
        <s v="CHORRERA"/>
        <s v="CIUDAD DEL SABER"/>
        <s v="CLAYTON"/>
        <s v="COLON"/>
        <s v="CONCEPCIÓN"/>
        <s v="CORONADO"/>
        <s v="COSTA DEL ESTE"/>
        <s v="COSTA DEL ESTE - CENTENARIO"/>
        <s v="COSTA VERDE"/>
        <s v="DAVID  "/>
        <s v="DAVID TERRONAL"/>
        <s v="DORADO"/>
        <s v="HATO PINTADO"/>
        <s v="HOSPITAL PUNTA PACIFICA"/>
        <s v="INGENIO"/>
        <s v="JUSTO AROSEMENA"/>
        <s v="LA CHORRERA - PARQUE 10 DE NOV."/>
        <s v="LAS TABLAS"/>
        <s v="LOS ANDES"/>
        <s v="LOS ANGELES"/>
        <s v="LOS PUEBLOS"/>
        <s v="MARBELLA"/>
        <s v="METROMALL"/>
        <s v="MULTIPLAZA"/>
        <s v="OBARRIO"/>
        <s v="PAITILLA"/>
        <s v="PANAMÁ PACÍFICO"/>
        <s v="PARQUE LEFEVRE"/>
        <s v="PENONOME"/>
        <s v="PLAZA BANCO GENERAL"/>
        <s v="PLAZA CAROLINA"/>
        <s v="PLAZA CORDOBA"/>
        <s v="PLAZA GALÁPAGOS"/>
        <s v="PLAZA LAS AMÉRICAS"/>
        <s v="PLAZA LOS ANGELES"/>
        <s v="PLAZA TOCUMEN"/>
        <s v="PROYECTO"/>
        <s v="PUENTE CENTENARIO"/>
        <s v="RIO ABAJO"/>
        <s v="SABANITAS"/>
        <s v="SAN FRANCISCO"/>
        <s v="SAN MATEO  "/>
        <s v="SAN SEBASTIAN"/>
        <s v="SANTIAGO"/>
        <s v="SANTIAGO INTERAMERICANA"/>
        <s v="TERMINAL ALBROOK"/>
        <s v="TRANSISTMICA"/>
        <s v="VERSALLES"/>
        <s v="VIA ARGENTINA"/>
        <s v="VIA ESPAÑA"/>
        <s v="VIA PORRAS"/>
        <s v="VIA SIMON BOLIVAR"/>
        <s v="VILLA LUCRE"/>
        <s v="VISTA ALEGRE"/>
        <s v="ZONA LIBRE"/>
        <m/>
      </sharedItems>
    </cacheField>
    <cacheField name="# de Oficina" numFmtId="0">
      <sharedItems containsBlank="1" containsMixedTypes="1" containsNumber="1" containsInteger="1" minValue="1" maxValue="157"/>
    </cacheField>
    <cacheField name="Fecha del último traslado" numFmtId="174">
      <sharedItems containsNonDate="0" containsDate="1" containsString="0" containsBlank="1" minDate="1899-12-30T00:00:00" maxDate="2016-02-03T00:00:00"/>
    </cacheField>
    <cacheField name="Meses trascurrido del ultimo traslado CAJEROS" numFmtId="0">
      <sharedItems containsString="0" containsBlank="1" containsNumber="1" containsInteger="1" minValue="0" maxValue="1393"/>
    </cacheField>
    <cacheField name="Meses trascurrido en el cargo EJECUTIVO NEGOCIO" numFmtId="3">
      <sharedItems containsBlank="1" containsMixedTypes="1" containsNumber="1" containsInteger="1" minValue="0" maxValue="91"/>
    </cacheField>
    <cacheField name="Licencia de Maternidad" numFmtId="3">
      <sharedItems/>
    </cacheField>
    <cacheField name="Comentarios Detalle de Promociones" numFmtId="0">
      <sharedItems containsBlank="1"/>
    </cacheField>
    <cacheField name="Motivo Pool" numFmtId="174">
      <sharedItems containsBlank="1" count="6">
        <m/>
        <s v="REEMPLAZA VACACIONES"/>
        <s v="REEMPLAZA INCAPACIDAD"/>
        <s v="REEMPLAZA LICENCIA DE MATERNIDAD"/>
        <s v="APOYO POR VACACIONES"/>
        <s v="APOYO POR RENUNCIA"/>
      </sharedItems>
    </cacheField>
    <cacheField name="Comentarios" numFmtId="0">
      <sharedItems containsBlank="1" longText="1"/>
    </cacheField>
    <cacheField name="01-feb-16" numFmtId="0">
      <sharedItems/>
    </cacheField>
    <cacheField name="02-feb-16" numFmtId="0">
      <sharedItems count="5">
        <s v=""/>
        <s v="CIUDAD DEL SABER"/>
        <s v="LOS ANGELES"/>
        <s v="SAN SEBASTIAN"/>
        <s v="VILLA LUCRE"/>
      </sharedItems>
    </cacheField>
    <cacheField name="03-feb-16" numFmtId="0">
      <sharedItems containsNonDate="0" containsString="0" containsBlank="1" count="1">
        <m/>
      </sharedItems>
    </cacheField>
    <cacheField name="04-feb-16" numFmtId="0">
      <sharedItems containsNonDate="0" containsString="0" containsBlank="1" count="1">
        <m/>
      </sharedItems>
    </cacheField>
    <cacheField name="05-feb-16" numFmtId="0">
      <sharedItems containsNonDate="0" containsString="0" containsBlank="1" count="1">
        <m/>
      </sharedItems>
    </cacheField>
    <cacheField name="06-feb-16" numFmtId="0">
      <sharedItems containsNonDate="0" containsString="0" containsBlank="1" count="1">
        <m/>
      </sharedItems>
    </cacheField>
    <cacheField name="07-feb-16" numFmtId="0">
      <sharedItems containsNonDate="0" containsString="0" containsBlank="1" count="1">
        <m/>
      </sharedItems>
    </cacheField>
    <cacheField name="08-feb-16" numFmtId="0">
      <sharedItems containsNonDate="0" containsString="0" containsBlank="1" count="1">
        <m/>
      </sharedItems>
    </cacheField>
    <cacheField name="09-feb-16" numFmtId="0">
      <sharedItems containsNonDate="0" containsString="0" containsBlank="1" count="1">
        <m/>
      </sharedItems>
    </cacheField>
    <cacheField name="10-feb-16" numFmtId="0">
      <sharedItems containsNonDate="0" containsString="0" containsBlank="1" count="1">
        <m/>
      </sharedItems>
    </cacheField>
    <cacheField name="11-feb-16" numFmtId="0">
      <sharedItems containsNonDate="0" containsString="0" containsBlank="1" count="1">
        <m/>
      </sharedItems>
    </cacheField>
    <cacheField name="12-feb-16" numFmtId="0">
      <sharedItems containsNonDate="0" containsString="0" containsBlank="1" count="1">
        <m/>
      </sharedItems>
    </cacheField>
    <cacheField name="13-feb-16" numFmtId="0">
      <sharedItems containsNonDate="0" containsString="0" containsBlank="1" count="1">
        <m/>
      </sharedItems>
    </cacheField>
    <cacheField name="14-feb-16" numFmtId="0">
      <sharedItems containsNonDate="0" containsString="0" containsBlank="1" count="1">
        <m/>
      </sharedItems>
    </cacheField>
    <cacheField name="15-feb-16" numFmtId="0">
      <sharedItems containsNonDate="0" containsString="0" containsBlank="1" count="1">
        <m/>
      </sharedItems>
    </cacheField>
    <cacheField name="16-feb-16" numFmtId="0">
      <sharedItems containsNonDate="0" containsString="0" containsBlank="1" count="1">
        <m/>
      </sharedItems>
    </cacheField>
    <cacheField name="17-feb-16" numFmtId="0">
      <sharedItems containsNonDate="0" containsString="0" containsBlank="1" count="1">
        <m/>
      </sharedItems>
    </cacheField>
    <cacheField name="18-feb-16" numFmtId="0">
      <sharedItems containsNonDate="0" containsString="0" containsBlank="1" count="1">
        <m/>
      </sharedItems>
    </cacheField>
    <cacheField name="19-feb-16" numFmtId="0">
      <sharedItems containsNonDate="0" containsString="0" containsBlank="1" count="1">
        <m/>
      </sharedItems>
    </cacheField>
    <cacheField name="20-feb-16" numFmtId="0">
      <sharedItems containsNonDate="0" containsString="0" containsBlank="1" count="1">
        <m/>
      </sharedItems>
    </cacheField>
    <cacheField name="21-feb-16" numFmtId="0">
      <sharedItems containsNonDate="0" containsString="0" containsBlank="1" count="1">
        <m/>
      </sharedItems>
    </cacheField>
    <cacheField name="22-feb-16" numFmtId="0">
      <sharedItems containsNonDate="0" containsString="0" containsBlank="1" count="1">
        <m/>
      </sharedItems>
    </cacheField>
    <cacheField name="23-feb-16" numFmtId="0">
      <sharedItems containsNonDate="0" containsString="0" containsBlank="1" count="1">
        <m/>
      </sharedItems>
    </cacheField>
    <cacheField name="24-feb-16" numFmtId="0">
      <sharedItems containsNonDate="0" containsString="0" containsBlank="1" count="1">
        <m/>
      </sharedItems>
    </cacheField>
    <cacheField name="25-feb-16" numFmtId="0">
      <sharedItems containsNonDate="0" containsString="0" containsBlank="1" count="1">
        <m/>
      </sharedItems>
    </cacheField>
    <cacheField name="26-feb-16" numFmtId="0">
      <sharedItems containsNonDate="0" containsString="0" containsBlank="1" count="1">
        <m/>
      </sharedItems>
    </cacheField>
    <cacheField name="27-feb-16" numFmtId="0">
      <sharedItems containsNonDate="0" containsString="0" containsBlank="1" count="1">
        <m/>
      </sharedItems>
    </cacheField>
    <cacheField name="Promedio de Transaccionalidad por cajero" numFmtId="1">
      <sharedItems containsBlank="1" containsMixedTypes="1" containsNumber="1" minValue="231.66666666666666" maxValue="7895.6"/>
    </cacheField>
    <cacheField name="Modulos Pendientes" numFmtId="1">
      <sharedItems containsBlank="1" containsMixedTypes="1" containsNumber="1" containsInteger="1" minValue="1" maxValue="3" count="6">
        <s v=" "/>
        <m/>
        <s v="Ninguno"/>
        <n v="1"/>
        <n v="2"/>
        <n v="3"/>
      </sharedItems>
    </cacheField>
    <cacheField name="Gerentes Diplomados" numFmtId="1">
      <sharedItems containsString="0" containsBlank="1" containsNumber="1" containsInteger="1" minValue="2012" maxValue="2016" count="5">
        <m/>
        <n v="2012"/>
        <n v="2015"/>
        <n v="2016"/>
        <n v="2013"/>
      </sharedItems>
    </cacheField>
    <cacheField name="Horas Comité de Crédito" numFmtId="1">
      <sharedItems containsNonDate="0" containsString="0" containsBlank="1" count="1">
        <m/>
      </sharedItems>
    </cacheField>
    <cacheField name="Siempre Listo Sucursal donde se entreno" numFmtId="0">
      <sharedItems containsBlank="1" containsMixedTypes="1" containsNumber="1" containsInteger="1" minValue="0" maxValue="0"/>
    </cacheField>
    <cacheField name="Siempre Listo (Mentor)" numFmtId="0">
      <sharedItems containsBlank="1" containsMixedTypes="1" containsNumber="1" containsInteger="1" minValue="0" maxValue="0"/>
    </cacheField>
    <cacheField name="Firma Autorizada" numFmtId="0">
      <sharedItems containsBlank="1" count="3">
        <s v="NO"/>
        <s v="SI"/>
        <m/>
      </sharedItems>
    </cacheField>
    <cacheField name="Cédula" numFmtId="0">
      <sharedItems containsBlank="1"/>
    </cacheField>
    <cacheField name="# de Cuenta" numFmtId="1">
      <sharedItems containsString="0" containsBlank="1" containsNumber="1" containsInteger="1" minValue="401010147999" maxValue="499014717903"/>
    </cacheField>
    <cacheField name="Edad" numFmtId="3">
      <sharedItems containsString="0" containsBlank="1" containsNumber="1" containsInteger="1" minValue="19" maxValue="71"/>
    </cacheField>
    <cacheField name="Sexo" numFmtId="0">
      <sharedItems containsBlank="1" count="3">
        <s v="M"/>
        <s v="F"/>
        <m/>
      </sharedItems>
    </cacheField>
    <cacheField name="Estado Civil" numFmtId="0">
      <sharedItems containsBlank="1" count="6">
        <s v="SOLTERO(A)"/>
        <s v="CASADO(A)"/>
        <s v="DIVORCIADO(A)"/>
        <s v="UNIDO (A)"/>
        <s v="VIUDO (A)"/>
        <m/>
      </sharedItems>
    </cacheField>
    <cacheField name="Dirección Residencial" numFmtId="0">
      <sharedItems containsBlank="1"/>
    </cacheField>
    <cacheField name="Región por Dirección Residencial" numFmtId="0">
      <sharedItems containsBlank="1" count="11">
        <s v="ESTE"/>
        <s v="CENTRO"/>
        <s v="COCLE"/>
        <s v="OESTE"/>
        <s v="S/M"/>
        <s v="CIUDAD"/>
        <m/>
        <s v="CHIRIQUI"/>
        <s v="AZUERO"/>
        <s v="COLON"/>
        <s v="SANTIAGO"/>
      </sharedItems>
    </cacheField>
    <cacheField name="Región" numFmtId="0">
      <sharedItems containsBlank="1" count="8">
        <s v="PANAMA"/>
        <s v="COCLE"/>
        <s v="CHIRIQUI"/>
        <s v="AZUERO"/>
        <s v="OESTE"/>
        <s v="COLON"/>
        <s v="SANTIAGO"/>
        <m/>
      </sharedItems>
    </cacheField>
    <cacheField name="Región act. 2016" numFmtId="0">
      <sharedItems containsBlank="1" containsMixedTypes="1" containsNumber="1" containsInteger="1" minValue="0" maxValue="0" count="8">
        <s v="SECTOR PANAMÁ ESTE"/>
        <s v="SECTOR PROVINCIAS CENTRALES"/>
        <s v="SECTOR OESTE"/>
        <s v="SECTOR PANAMÁ CENTRO Y COLÓN"/>
        <s v="SECTOR PANAMÁ CENTRO"/>
        <s v="SECTOR CHIRIQUÍ"/>
        <n v="0"/>
        <m/>
      </sharedItems>
    </cacheField>
    <cacheField name="CAPITAL HUMANO" numFmtId="0">
      <sharedItems containsBlank="1" count="24">
        <s v=" PANAMA"/>
        <s v="POOL PANAMA"/>
        <s v="DUAL PANAMA"/>
        <s v=" COCLE"/>
        <s v="DUAL COCLE"/>
        <s v="POOL COCLE"/>
        <m/>
        <s v=" CHIRIQUI"/>
        <s v="DUAL CHIRIQUI"/>
        <s v=" AZUERO"/>
        <s v="POOL AZUERO"/>
        <s v="DUAL AZUERO"/>
        <s v=" OESTE"/>
        <s v="POOL OESTE"/>
        <s v="DUAL OESTE"/>
        <s v=" COLON"/>
        <s v="POOL COLON"/>
        <s v="POOL CHIRIQUI"/>
        <s v="TEMPORAL CHIRIQUI"/>
        <s v="PA"/>
        <s v="DUAL COLON"/>
        <s v=" SANTIAGO"/>
        <s v="POOL SANTIAGO"/>
        <s v="TEMPORAL SANTIAGO"/>
      </sharedItems>
    </cacheField>
    <cacheField name="Teléfono Residencia" numFmtId="0">
      <sharedItems containsBlank="1"/>
    </cacheField>
    <cacheField name="Teléfono actual" numFmtId="0">
      <sharedItems containsBlank="1"/>
    </cacheField>
    <cacheField name="Tiene Auto" numFmtId="0">
      <sharedItems containsBlank="1" count="3">
        <s v="NO"/>
        <s v="SI"/>
        <m/>
      </sharedItems>
    </cacheField>
    <cacheField name="Sabe hacer el  Balance en caja -ej negocio" numFmtId="0">
      <sharedItems containsBlank="1" count="3">
        <m/>
        <s v="SI"/>
        <s v="NO"/>
      </sharedItems>
    </cacheField>
    <cacheField name="Socio de P Personales" numFmtId="0">
      <sharedItems containsBlank="1" count="3">
        <m/>
        <s v="X"/>
        <s v="X "/>
      </sharedItems>
    </cacheField>
    <cacheField name="Socio de Tarjetas" numFmtId="0">
      <sharedItems containsBlank="1" count="2">
        <m/>
        <s v="X"/>
      </sharedItems>
    </cacheField>
    <cacheField name="Socio de Autos" numFmtId="0">
      <sharedItems containsNonDate="0" containsString="0" containsBlank="1" count="1">
        <m/>
      </sharedItems>
    </cacheField>
    <cacheField name="Turno Sucursal" numFmtId="0">
      <sharedItems containsBlank="1" containsMixedTypes="1" containsNumber="1" containsInteger="1" minValue="1" maxValue="2" count="5">
        <n v="1"/>
        <n v="2"/>
        <m/>
        <s v="N/A"/>
        <s v=" "/>
      </sharedItems>
    </cacheField>
    <cacheField name="Región2" numFmtId="0">
      <sharedItems containsBlank="1" containsMixedTypes="1" containsNumber="1" containsInteger="1" minValue="1" maxValue="6" count="8">
        <n v="2"/>
        <n v="5"/>
        <n v="4"/>
        <n v="1"/>
        <m/>
        <n v="3"/>
        <n v="6"/>
        <s v=" "/>
      </sharedItems>
    </cacheField>
    <cacheField name="Fecha de Nacimiento" numFmtId="174">
      <sharedItems containsNonDate="0" containsDate="1" containsString="0" containsBlank="1" minDate="1945-02-16T00:00:00" maxDate="1996-10-24T00:00:00"/>
    </cacheField>
    <cacheField name="Parentesco" numFmtId="174">
      <sharedItems containsBlank="1"/>
    </cacheField>
    <cacheField name="Ingles" numFmtId="0">
      <sharedItems containsBlank="1" count="5">
        <s v="BASICO"/>
        <m/>
        <s v="INTERMEDIO"/>
        <s v="AVANZADO"/>
        <s v="TÉCNICO CONVERSASIONAL"/>
      </sharedItems>
    </cacheField>
    <cacheField name="SUC ACTUAL CAPITAL HUMANO" numFmtId="0">
      <sharedItems containsBlank="1"/>
    </cacheField>
    <cacheField name="POOL" numFmtId="0">
      <sharedItems containsBlank="1" count="2">
        <m/>
        <s v="POOL"/>
      </sharedItems>
    </cacheField>
    <cacheField name="TEMPORAL" numFmtId="0">
      <sharedItems containsBlank="1" count="2">
        <m/>
        <s v="TEMPORAL"/>
      </sharedItems>
    </cacheField>
    <cacheField name="APROBADOS" numFmtId="0">
      <sharedItems containsBlank="1" count="3">
        <s v="PERMANENTE"/>
        <m/>
        <s v="DUAL"/>
      </sharedItems>
    </cacheField>
    <cacheField name="OPERACIONES SAN MATEO" numFmtId="0">
      <sharedItems containsNonDate="0" containsString="0" containsBlank="1" count="1">
        <m/>
      </sharedItems>
    </cacheField>
    <cacheField name="AUTOBANCO" numFmtId="0">
      <sharedItems containsBlank="1" count="2">
        <m/>
        <s v="PERMANENTE"/>
      </sharedItems>
    </cacheField>
    <cacheField name="CLASIFICACIÓN DEL POOL" numFmtId="0">
      <sharedItems containsBlank="1" count="5">
        <s v=" "/>
        <m/>
        <s v="POOL INCAPACIDAD"/>
        <s v="POOL VACACIONES"/>
        <s v="PERMANEN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23">
  <r>
    <n v="6233"/>
    <d v="2011-06-16T00:00:00"/>
    <s v=" "/>
    <s v="Junio 01-30"/>
    <s v="JESSICA"/>
    <s v="BENJAMÍN"/>
    <x v="0"/>
    <x v="0"/>
    <s v="MARIBEL CASTILLO"/>
    <s v="24 DE DICIEMBRE"/>
    <x v="0"/>
    <d v="2013-01-02T00:00:00"/>
    <n v="3"/>
    <s v=" "/>
    <x v="0"/>
    <s v="ESTARA DE LICENCIA DE MATERNIDAD 24 DE ENERO AL 31 DE MAYO DE 2013"/>
    <x v="0"/>
    <x v="0"/>
    <x v="0"/>
    <s v="24 DE DICIEMB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82.272727272727"/>
    <x v="0"/>
    <m/>
    <m/>
    <x v="0"/>
    <s v="8-813-1610"/>
    <n v="24"/>
    <x v="0"/>
    <x v="0"/>
    <s v="VILLAS DEL NARANJAL, PEDREGAL"/>
    <x v="0"/>
    <m/>
    <s v="6063-7369"/>
    <x v="0"/>
    <x v="0"/>
    <x v="0"/>
    <x v="0"/>
    <x v="0"/>
    <x v="0"/>
    <x v="0"/>
    <d v="1988-02-26T00:00:00"/>
    <x v="0"/>
    <x v="0"/>
  </r>
  <r>
    <n v="3396"/>
    <d v="1997-12-09T00:00:00"/>
    <s v=" "/>
    <s v="Noviembre 01-30"/>
    <s v="ALGIS BIENVENIDO"/>
    <s v="ZARZAVILLA PEREZ"/>
    <x v="0"/>
    <x v="1"/>
    <s v="DORIS CEDEÑO"/>
    <s v="24 DE DICIEMBRE"/>
    <x v="0"/>
    <d v="2011-08-01T00:00:00"/>
    <n v="20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67.7"/>
    <x v="0"/>
    <m/>
    <m/>
    <x v="0"/>
    <s v="7-701-1561"/>
    <n v="32"/>
    <x v="1"/>
    <x v="1"/>
    <s v="LAS MARGARITA SECTOR 4"/>
    <x v="0"/>
    <s v="296-7426"/>
    <s v="6772-5779"/>
    <x v="1"/>
    <x v="0"/>
    <x v="0"/>
    <x v="0"/>
    <x v="0"/>
    <x v="0"/>
    <x v="0"/>
    <d v="1979-10-21T00:00:00"/>
    <x v="0"/>
    <x v="0"/>
  </r>
  <r>
    <n v="695"/>
    <d v="1990-10-29T00:00:00"/>
    <s v=" "/>
    <s v="Diciembre 01-30"/>
    <s v="NIDIA JUDITH"/>
    <s v="DE FRIAS DE OLMOS"/>
    <x v="0"/>
    <x v="1"/>
    <s v="DORIS CEDEÑO"/>
    <s v="24 DE DICIEMBRE"/>
    <x v="0"/>
    <d v="2011-11-02T00:00:00"/>
    <n v="17"/>
    <s v=" "/>
    <x v="0"/>
    <s v="REEMPLAZO POR EL TRASLADO DE LIZEIKA BARCI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6.6363636363635"/>
    <x v="0"/>
    <m/>
    <m/>
    <x v="0"/>
    <s v="7-88-377"/>
    <n v="52"/>
    <x v="0"/>
    <x v="2"/>
    <s v="ALTOS DE CERRRO VIENTO, CALLE 32, CASA #2073-B"/>
    <x v="0"/>
    <s v="622-7269"/>
    <s v="6874-6485"/>
    <x v="0"/>
    <x v="0"/>
    <x v="0"/>
    <x v="0"/>
    <x v="0"/>
    <x v="0"/>
    <x v="0"/>
    <d v="1959-09-28T00:00:00"/>
    <x v="0"/>
    <x v="0"/>
  </r>
  <r>
    <n v="5137"/>
    <d v="2008-05-19T00:00:00"/>
    <s v=" "/>
    <s v="Febrero 01-30"/>
    <s v="GLINIS "/>
    <s v="HERRERA"/>
    <x v="0"/>
    <x v="1"/>
    <s v="DORIS CEDEÑO"/>
    <s v="24 DE DICIEMBRE"/>
    <x v="0"/>
    <d v="2012-01-03T00:00:00"/>
    <n v="15"/>
    <s v=" "/>
    <x v="0"/>
    <s v="APROBADO PRESUPUESTO 20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60.6363636363635"/>
    <x v="0"/>
    <m/>
    <m/>
    <x v="0"/>
    <s v="8-770-1591"/>
    <n v="29"/>
    <x v="0"/>
    <x v="0"/>
    <s v="QUINTA DE LAS ACACIAS, CALLE C, CASA 22"/>
    <x v="0"/>
    <m/>
    <s v="6522-0953"/>
    <x v="0"/>
    <x v="0"/>
    <x v="0"/>
    <x v="0"/>
    <x v="0"/>
    <x v="0"/>
    <x v="0"/>
    <d v="1983-09-25T00:00:00"/>
    <x v="0"/>
    <x v="0"/>
  </r>
  <r>
    <n v="1625"/>
    <d v="1998-09-21T00:00:00"/>
    <s v=" "/>
    <s v="Octubre 01-30"/>
    <s v="MARISOL DEL CARMEN"/>
    <s v="CHONG BINNS"/>
    <x v="0"/>
    <x v="1"/>
    <s v="DORIS CEDEÑO"/>
    <s v="24 DE DICIEMBRE"/>
    <x v="0"/>
    <d v="2012-01-03T00:00:00"/>
    <n v="15"/>
    <s v=" "/>
    <x v="0"/>
    <s v="REEMPLAZO POR TRASLADO DE NADJA NAHIR CH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7.3"/>
    <x v="0"/>
    <m/>
    <m/>
    <x v="0"/>
    <s v="8-400-403"/>
    <n v="40"/>
    <x v="0"/>
    <x v="0"/>
    <s v="LA RIVIERA DE DON BOSCO CALLE TERCERA CASA 79-B"/>
    <x v="0"/>
    <s v="221-9359"/>
    <s v="6514-4158"/>
    <x v="1"/>
    <x v="0"/>
    <x v="0"/>
    <x v="0"/>
    <x v="0"/>
    <x v="0"/>
    <x v="0"/>
    <d v="1972-02-09T00:00:00"/>
    <x v="0"/>
    <x v="1"/>
  </r>
  <r>
    <n v="5326"/>
    <d v="2008-08-18T00:00:00"/>
    <s v=" "/>
    <s v="Agosto 01-30"/>
    <s v="JAZMIN"/>
    <s v="ALVARADO"/>
    <x v="0"/>
    <x v="1"/>
    <s v="DORIS CEDEÑO"/>
    <s v="24 DE DICIEMBRE"/>
    <x v="0"/>
    <d v="2012-08-01T00:00:00"/>
    <n v="8"/>
    <s v=" "/>
    <x v="0"/>
    <s v="REEMPLAZO PERMANENTE POR EL TRASLADO DE YENIS ELIZONDR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8.6000000000004"/>
    <x v="0"/>
    <m/>
    <m/>
    <x v="0"/>
    <s v="8-499-795"/>
    <n v="36"/>
    <x v="0"/>
    <x v="1"/>
    <s v="RESIDENCIAL LAS AMERICAS N-23, LAS MAÑANITAS"/>
    <x v="0"/>
    <s v="6487-9169"/>
    <s v="6762-5403"/>
    <x v="0"/>
    <x v="0"/>
    <x v="0"/>
    <x v="0"/>
    <x v="0"/>
    <x v="0"/>
    <x v="0"/>
    <d v="1975-12-22T00:00:00"/>
    <x v="0"/>
    <x v="1"/>
  </r>
  <r>
    <n v="4065"/>
    <d v="2005-05-12T00:00:00"/>
    <s v=" "/>
    <s v="Marzo 01-30"/>
    <s v="LUZ ELEIDA"/>
    <s v="CORREOSO GARCIA"/>
    <x v="1"/>
    <x v="1"/>
    <s v="DORIS CEDEÑO"/>
    <s v="24 DE DICIEMBRE"/>
    <x v="0"/>
    <d v="2010-01-02T00:00:00"/>
    <m/>
    <s v=" "/>
    <x v="0"/>
    <s v="PROMOCIONADO A COORDINADOR DE PLATAFORMA 16 DE MAYO 2012 / REEMPLAZA PROMOCION DE JUAN GRIMALDO 01/02/2010.  RECLASIFICADA EJECUTIVO DE NEGOCIOS 16 SEP. ´09.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771-1907"/>
    <n v="28"/>
    <x v="0"/>
    <x v="3"/>
    <s v="24 DE DICIEMBRE, MONTERRICO LOS DURASNOS CASA 63A, CALLE 17 "/>
    <x v="0"/>
    <s v="208-1908"/>
    <s v="6543-4404"/>
    <x v="1"/>
    <x v="0"/>
    <x v="0"/>
    <x v="0"/>
    <x v="0"/>
    <x v="0"/>
    <x v="0"/>
    <d v="1983-12-18T00:00:00"/>
    <x v="0"/>
    <x v="1"/>
  </r>
  <r>
    <n v="4113"/>
    <d v="2005-08-29T00:00:00"/>
    <d v="2012-05-16T00:00:00"/>
    <s v="Febrero 01-30"/>
    <s v="NADJA NAHIR"/>
    <s v="CHO MORALES"/>
    <x v="2"/>
    <x v="1"/>
    <s v="DORIS CEDEÑO"/>
    <s v="24 DE DICIEMBRE"/>
    <x v="0"/>
    <d v="2012-06-01T00:00:00"/>
    <m/>
    <n v="11"/>
    <x v="0"/>
    <s v="REEMPLAZO POR LA PROMOCIÓN DE  LUZ CORREOSO/ PROMOCIONADO A EJECUTIVA DE NEGOCIOS 16 MAYO DE 2012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67.75"/>
    <x v="0"/>
    <m/>
    <m/>
    <x v="0"/>
    <s v="8-716-1621"/>
    <n v="34"/>
    <x v="0"/>
    <x v="2"/>
    <s v="24 DE DICIEMBRE, VILLA DE SANTA BARBARA P21"/>
    <x v="0"/>
    <s v="6587-4650"/>
    <s v="6587-4650 / 6700-9426"/>
    <x v="0"/>
    <x v="1"/>
    <x v="0"/>
    <x v="0"/>
    <x v="0"/>
    <x v="0"/>
    <x v="0"/>
    <d v="1978-02-10T00:00:00"/>
    <x v="0"/>
    <x v="2"/>
  </r>
  <r>
    <n v="2010"/>
    <d v="1997-10-13T00:00:00"/>
    <d v="2010-10-16T00:00:00"/>
    <s v="Julio 01-30"/>
    <s v="BREDIO ELIAS"/>
    <s v="JAEN GONZALEZ"/>
    <x v="2"/>
    <x v="1"/>
    <s v="DORIS CEDEÑO"/>
    <s v="24 DE DICIEMBRE"/>
    <x v="0"/>
    <m/>
    <m/>
    <n v="30"/>
    <x v="0"/>
    <s v="PROMOCIONADO A EJECUTIVO DE NEGOCIOS EL 16 OCTUBRE ´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15-431"/>
    <n v="42"/>
    <x v="1"/>
    <x v="2"/>
    <s v="TEREMAR CL.  CUARTA, CASA G-27"/>
    <x v="0"/>
    <s v="6651-8820"/>
    <s v="6686-0972"/>
    <x v="1"/>
    <x v="0"/>
    <x v="0"/>
    <x v="0"/>
    <x v="0"/>
    <x v="0"/>
    <x v="0"/>
    <d v="1969-11-08T00:00:00"/>
    <x v="0"/>
    <x v="1"/>
  </r>
  <r>
    <n v="4467"/>
    <d v="2007-10-01T00:00:00"/>
    <d v="2007-10-01T00:00:00"/>
    <s v="Diciembre 01-30"/>
    <s v="BEATRIZ"/>
    <s v="HERNANDEZ DE ESPINOZA"/>
    <x v="2"/>
    <x v="1"/>
    <s v="DORIS CEDEÑO"/>
    <s v="24 DE DICIEMBRE"/>
    <x v="0"/>
    <d v="2011-06-03T00:00:00"/>
    <m/>
    <n v="66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396-809"/>
    <n v="39"/>
    <x v="0"/>
    <x v="2"/>
    <s v="VILLA BELEN, CALLE SAN JUDAS TADEO CASA #233"/>
    <x v="0"/>
    <s v="292-3247"/>
    <s v="6623-2968"/>
    <x v="1"/>
    <x v="0"/>
    <x v="0"/>
    <x v="0"/>
    <x v="0"/>
    <x v="0"/>
    <x v="0"/>
    <d v="1973-02-15T00:00:00"/>
    <x v="0"/>
    <x v="1"/>
  </r>
  <r>
    <n v="6987"/>
    <d v="2013-01-02T00:00:00"/>
    <d v="2013-01-02T00:00:00"/>
    <s v=" "/>
    <s v="VANESSA ISABEL  "/>
    <s v="PIEDRA DELGADO "/>
    <x v="2"/>
    <x v="0"/>
    <s v="MARIBEL CASTILLO"/>
    <s v="24 DE DICIEMBRE"/>
    <x v="0"/>
    <m/>
    <m/>
    <n v="3"/>
    <x v="0"/>
    <s v="SIEMPRE LISTO CERTIFICADOS EL 14 DE MARZO 2013"/>
    <x v="0"/>
    <x v="0"/>
    <x v="0"/>
    <s v="24 DE DICIEMB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24 DE DICIEMBRE"/>
    <s v="Bredio Jaen"/>
    <x v="0"/>
    <s v="8-857-983"/>
    <n v="20"/>
    <x v="0"/>
    <x v="4"/>
    <s v="PLAZA LAS AMÉRICAS, TOCUMEN, BARRIADA VILLA SANTA"/>
    <x v="0"/>
    <m/>
    <m/>
    <x v="0"/>
    <x v="0"/>
    <x v="0"/>
    <x v="0"/>
    <x v="0"/>
    <x v="0"/>
    <x v="0"/>
    <d v="1992-03-07T00:00:00"/>
    <x v="0"/>
    <x v="1"/>
  </r>
  <r>
    <n v="783"/>
    <d v="1985-04-01T00:00:00"/>
    <s v=" "/>
    <s v="Febrero 01-30"/>
    <s v="DORIS ENEIDA"/>
    <s v="CEDENO GARCIA"/>
    <x v="3"/>
    <x v="1"/>
    <s v="MARIBEL DE MUÑOZ"/>
    <s v="24 DE DICIEMBRE"/>
    <x v="0"/>
    <d v="2010-02-02T00:00:00"/>
    <m/>
    <s v=" "/>
    <x v="0"/>
    <s v="REEMPLAZO POR EL TRASLADO DE MAGALY DE GARCI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08-649"/>
    <n v="52"/>
    <x v="0"/>
    <x v="3"/>
    <s v="PARQUE LEFEVRE, CALLE 5A., CONDOMINIO PLAZA PARQUE LEFEVRE, APTO. H"/>
    <x v="0"/>
    <s v="221-4487"/>
    <s v="6507-2521"/>
    <x v="1"/>
    <x v="0"/>
    <x v="1"/>
    <x v="0"/>
    <x v="0"/>
    <x v="0"/>
    <x v="0"/>
    <d v="1960-04-04T00:00:00"/>
    <x v="0"/>
    <x v="1"/>
  </r>
  <r>
    <n v="2227"/>
    <d v="2003-06-02T00:00:00"/>
    <d v="2011-08-01T00:00:00"/>
    <s v="Abril 01-30"/>
    <s v="KELLY GLANDY"/>
    <s v="CRUZ DE MARTINEZ"/>
    <x v="4"/>
    <x v="1"/>
    <s v="DORIS CEDEÑO"/>
    <s v="24 DE DICIEMBRE"/>
    <x v="0"/>
    <m/>
    <m/>
    <n v="20"/>
    <x v="0"/>
    <s v="PROMOCIONADO A OFICIAL EL 01 DE AGOSTO DE  2011. PROMOCIONADO COORDINADOR EL 01 DE ABRIL ´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1"/>
    <s v="8-730-1943"/>
    <n v="33"/>
    <x v="0"/>
    <x v="2"/>
    <s v="VILLAS DEL MEDITERRANEO DON BOSCO CALLE SEPTIMA CASA 190H"/>
    <x v="0"/>
    <s v="667-7175"/>
    <s v="6649-2020 /6940-1181 "/>
    <x v="1"/>
    <x v="0"/>
    <x v="0"/>
    <x v="1"/>
    <x v="0"/>
    <x v="0"/>
    <x v="0"/>
    <d v="1979-09-19T00:00:00"/>
    <x v="0"/>
    <x v="1"/>
  </r>
  <r>
    <n v="3955"/>
    <d v="2004-09-16T00:00:00"/>
    <s v=" "/>
    <s v="Octubre 01-30"/>
    <s v="ROXANA "/>
    <s v="LADRON DE GUEVARA RAVEN DE "/>
    <x v="4"/>
    <x v="0"/>
    <s v="MONICA POMARES"/>
    <s v="BUSINESS PARK"/>
    <x v="0"/>
    <d v="2013-03-04T00:00:00"/>
    <m/>
    <s v=" "/>
    <x v="1"/>
    <s v="REEMPLAZA INCAPACIDAD DE GISSEL FUENTES"/>
    <x v="0"/>
    <x v="0"/>
    <x v="0"/>
    <s v="24 DE DICIEMB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30-2468"/>
    <n v="47"/>
    <x v="0"/>
    <x v="3"/>
    <s v="JUAN DIAZ 31-06B"/>
    <x v="0"/>
    <m/>
    <s v="6711-1984"/>
    <x v="0"/>
    <x v="0"/>
    <x v="0"/>
    <x v="0"/>
    <x v="0"/>
    <x v="0"/>
    <x v="0"/>
    <d v="1965-03-10T00:00:00"/>
    <x v="1"/>
    <x v="3"/>
  </r>
  <r>
    <n v="4474"/>
    <d v="2007-09-17T00:00:00"/>
    <s v=" "/>
    <s v="Octubre 01-30"/>
    <s v="ARELIS"/>
    <s v="VERGARA "/>
    <x v="5"/>
    <x v="1"/>
    <s v="DORIS CEDEÑO"/>
    <s v="24 DE DICIEMBRE"/>
    <x v="0"/>
    <d v="2010-11-06T00:00:00"/>
    <m/>
    <s v=" "/>
    <x v="0"/>
    <s v="REEMPLAZO POR LA PROMOCION DE BREDIO JAEN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44-711"/>
    <n v="31"/>
    <x v="0"/>
    <x v="2"/>
    <s v="RESIDENCIAL LAS AMERICAS, CALLE 6TA OESTE, CASA # T9"/>
    <x v="0"/>
    <s v="292-4163"/>
    <s v="6673-0222"/>
    <x v="0"/>
    <x v="0"/>
    <x v="0"/>
    <x v="0"/>
    <x v="0"/>
    <x v="0"/>
    <x v="0"/>
    <d v="1981-02-17T00:00:00"/>
    <x v="0"/>
    <x v="1"/>
  </r>
  <r>
    <n v="1511"/>
    <d v="1998-02-09T00:00:00"/>
    <s v=" "/>
    <s v="Enero 01-30"/>
    <s v="DILSA LORENA"/>
    <s v="CHANIS PEREZ"/>
    <x v="0"/>
    <x v="1"/>
    <s v="NADIA  PONCE "/>
    <s v="AGUADULCE"/>
    <x v="1"/>
    <d v="1998-02-09T00:00:00"/>
    <n v="182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02.2"/>
    <x v="0"/>
    <m/>
    <m/>
    <x v="0"/>
    <s v="2-105-743"/>
    <n v="47"/>
    <x v="0"/>
    <x v="0"/>
    <s v="SANTA MARIA"/>
    <x v="1"/>
    <s v="260-9323"/>
    <s v="6578-3004"/>
    <x v="1"/>
    <x v="0"/>
    <x v="0"/>
    <x v="0"/>
    <x v="0"/>
    <x v="0"/>
    <x v="1"/>
    <d v="1966-03-01T00:00:00"/>
    <x v="0"/>
    <x v="0"/>
  </r>
  <r>
    <n v="5714"/>
    <d v="2010-02-18T00:00:00"/>
    <s v=" "/>
    <s v="Abril 01-30"/>
    <s v="MILISBETH"/>
    <s v="TORRES"/>
    <x v="0"/>
    <x v="1"/>
    <s v="NADIA  PONCE "/>
    <s v="AGUADULCE"/>
    <x v="1"/>
    <d v="2010-02-18T00:00:00"/>
    <n v="38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31.545454545455"/>
    <x v="0"/>
    <m/>
    <m/>
    <x v="0"/>
    <s v="2-720-1652"/>
    <n v="25"/>
    <x v="0"/>
    <x v="3"/>
    <s v="AGUADULCE (CABECERA)"/>
    <x v="1"/>
    <m/>
    <m/>
    <x v="0"/>
    <x v="0"/>
    <x v="0"/>
    <x v="0"/>
    <x v="0"/>
    <x v="0"/>
    <x v="1"/>
    <d v="1987-11-02T00:00:00"/>
    <x v="0"/>
    <x v="0"/>
  </r>
  <r>
    <n v="5333"/>
    <d v="2008-08-18T00:00:00"/>
    <s v=" "/>
    <s v="Octubre 01-30"/>
    <s v="RUBIELA"/>
    <s v="GUERRA"/>
    <x v="0"/>
    <x v="1"/>
    <s v="NADIA  PONCE "/>
    <s v="AGUADULCE"/>
    <x v="1"/>
    <d v="2011-12-02T00:00:00"/>
    <n v="16"/>
    <s v=" "/>
    <x v="0"/>
    <s v="SE TRASLADO DE AGUADULCE A SANTIAGO EL 24 DE SEPTIEMBRE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9"/>
    <x v="0"/>
    <m/>
    <m/>
    <x v="0"/>
    <s v="8-760-589"/>
    <n v="30"/>
    <x v="0"/>
    <x v="2"/>
    <s v="SAN MIGUELITO, NUEVO VERANILLO, SECTOR 32, CASA 21"/>
    <x v="1"/>
    <m/>
    <s v="6784-9141"/>
    <x v="0"/>
    <x v="0"/>
    <x v="0"/>
    <x v="0"/>
    <x v="0"/>
    <x v="0"/>
    <x v="1"/>
    <d v="1982-08-12T00:00:00"/>
    <x v="0"/>
    <x v="1"/>
  </r>
  <r>
    <n v="4461"/>
    <d v="2007-08-15T00:00:00"/>
    <s v=" "/>
    <s v="Febrero 01-30"/>
    <s v="JAIME AVILIO"/>
    <s v="RODRIGUEZ GONZALEZ"/>
    <x v="0"/>
    <x v="1"/>
    <s v="RITA TEJEIRA"/>
    <s v="PENONOME"/>
    <x v="1"/>
    <d v="2012-06-01T00:00:00"/>
    <n v="10"/>
    <s v=" "/>
    <x v="0"/>
    <s v="REEMPLAZO PERMANENTE POR TRASLADO YESENIA DE ACHURRA/ TRASLADO DE SUC INGENIO A PENONOME"/>
    <x v="0"/>
    <x v="0"/>
    <x v="0"/>
    <s v="AGUADULC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68.909090909091"/>
    <x v="0"/>
    <m/>
    <m/>
    <x v="0"/>
    <s v="8-739-1952"/>
    <n v="32"/>
    <x v="1"/>
    <x v="0"/>
    <s v="URBANIZACION SANTA LIBRADA, 1RA ETAPA, CASA #45"/>
    <x v="1"/>
    <s v="221-6105"/>
    <s v="6745-5245"/>
    <x v="1"/>
    <x v="1"/>
    <x v="0"/>
    <x v="0"/>
    <x v="0"/>
    <x v="0"/>
    <x v="1"/>
    <d v="1980-08-30T00:00:00"/>
    <x v="0"/>
    <x v="1"/>
  </r>
  <r>
    <n v="847"/>
    <d v="1992-01-02T00:00:00"/>
    <d v="2012-05-16T00:00:00"/>
    <s v="Febrero 01-30"/>
    <s v="RODERICK"/>
    <s v="BOURDETT"/>
    <x v="1"/>
    <x v="1"/>
    <s v="NADIA  PONCE "/>
    <s v="AGUADULCE"/>
    <x v="1"/>
    <m/>
    <m/>
    <n v="11"/>
    <x v="0"/>
    <s v="PROMOCIONADO A COORDINADOR DE PLATAFORMA 16 DE MAYO 2012/PROMOCIONADO A EJECUTIVO DE NEGOCIOS EN MARZO DE 20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6"/>
    <x v="1"/>
    <m/>
    <m/>
    <x v="1"/>
    <s v="2-702-902"/>
    <n v="46"/>
    <x v="1"/>
    <x v="3"/>
    <s v="CL.60 E. OBARRIO EDIF. SANTA MARIA #9"/>
    <x v="1"/>
    <s v="223-3360"/>
    <s v="6748-1136"/>
    <x v="0"/>
    <x v="0"/>
    <x v="0"/>
    <x v="1"/>
    <x v="0"/>
    <x v="0"/>
    <x v="1"/>
    <d v="1965-10-08T00:00:00"/>
    <x v="0"/>
    <x v="2"/>
  </r>
  <r>
    <n v="5344"/>
    <d v="2008-08-18T00:00:00"/>
    <d v="2008-08-18T00:00:00"/>
    <s v="Mayo 01-30"/>
    <s v="MONICA "/>
    <s v="CAMPOS"/>
    <x v="2"/>
    <x v="2"/>
    <s v="NADIA  PONCE "/>
    <s v="AGUADULCE"/>
    <x v="1"/>
    <d v="2010-09-20T00:00:00"/>
    <m/>
    <n v="56"/>
    <x v="0"/>
    <s v="REEMPLAZO POR LA SALIDA DE ANAYANSI BURGO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6-705-1916"/>
    <n v="31"/>
    <x v="0"/>
    <x v="3"/>
    <s v="AGUADULCE, CALLE EL MAESTRO, APARTAMENTO 2"/>
    <x v="1"/>
    <s v=" 6816-3669  6501-8475"/>
    <s v="6501-8475 /6816-3669"/>
    <x v="0"/>
    <x v="1"/>
    <x v="0"/>
    <x v="0"/>
    <x v="0"/>
    <x v="0"/>
    <x v="1"/>
    <d v="1981-04-19T00:00:00"/>
    <x v="0"/>
    <x v="1"/>
  </r>
  <r>
    <n v="257"/>
    <d v="1984-08-16T00:00:00"/>
    <d v="1984-08-16T00:00:00"/>
    <s v="Julio 01-30"/>
    <s v="BEYRA LILIBETH"/>
    <s v="APARICIO GUEVARA"/>
    <x v="2"/>
    <x v="1"/>
    <s v="NADIA  PONCE "/>
    <s v="AGUADULCE"/>
    <x v="1"/>
    <m/>
    <m/>
    <n v="344"/>
    <x v="0"/>
    <s v="REEMPLAZO POR LA PROMOCION DE RODERICK BOURDETH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2-89-2713"/>
    <n v="52"/>
    <x v="0"/>
    <x v="1"/>
    <s v="AGUADULCE PROV. DE COCLE, LLANO BONITO"/>
    <x v="1"/>
    <s v="224-2183"/>
    <s v="6504-2334 / 6809-7617"/>
    <x v="0"/>
    <x v="0"/>
    <x v="0"/>
    <x v="0"/>
    <x v="0"/>
    <x v="0"/>
    <x v="1"/>
    <d v="1960-03-09T00:00:00"/>
    <x v="0"/>
    <x v="2"/>
  </r>
  <r>
    <n v="3552"/>
    <d v="2000-06-01T00:00:00"/>
    <d v="2000-06-01T00:00:00"/>
    <s v="Junio 01-30"/>
    <s v="NORIS MINELVA"/>
    <s v="RODRIGUEZ MENDOZA"/>
    <x v="2"/>
    <x v="0"/>
    <s v="RITA TEJEIRA"/>
    <s v="PENONOME"/>
    <x v="1"/>
    <d v="2012-03-03T00:00:00"/>
    <m/>
    <n v="154"/>
    <x v="0"/>
    <s v="RREMPLAZA VACACIONES DE MARIELA  CAMARENA"/>
    <x v="0"/>
    <x v="1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3-107-568"/>
    <n v="41"/>
    <x v="0"/>
    <x v="2"/>
    <s v="LLANO DEL APOSTOL FINAL, RIO GRANDE"/>
    <x v="1"/>
    <s v="987-9285"/>
    <s v="6431-1222"/>
    <x v="0"/>
    <x v="0"/>
    <x v="0"/>
    <x v="0"/>
    <x v="0"/>
    <x v="0"/>
    <x v="1"/>
    <d v="1971-08-12T00:00:00"/>
    <x v="0"/>
    <x v="1"/>
  </r>
  <r>
    <n v="232"/>
    <d v="1983-10-17T00:00:00"/>
    <s v=" "/>
    <s v="Abril 01-30"/>
    <s v="NADIA LENA"/>
    <s v="PONCE STANZIOLA"/>
    <x v="3"/>
    <x v="1"/>
    <s v="CARMEN SANDOVAL"/>
    <s v="AGUADULCE"/>
    <x v="1"/>
    <d v="2008-10-10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2-94-1665"/>
    <n v="51"/>
    <x v="0"/>
    <x v="3"/>
    <s v="AGUADULCE, CALLE VICTORIANO LORENZO, CASA AL LADO DE BORDADOS 507"/>
    <x v="1"/>
    <s v="997-3053"/>
    <s v="6673-7899 /6699-5954"/>
    <x v="0"/>
    <x v="0"/>
    <x v="0"/>
    <x v="0"/>
    <x v="0"/>
    <x v="0"/>
    <x v="1"/>
    <d v="1960-12-15T00:00:00"/>
    <x v="0"/>
    <x v="0"/>
  </r>
  <r>
    <n v="3728"/>
    <d v="1984-01-03T00:00:00"/>
    <s v=" "/>
    <s v="Marzo 01-30"/>
    <s v="MARIBEL "/>
    <s v="GONZALEZ DOMINGUEZ"/>
    <x v="4"/>
    <x v="1"/>
    <s v="NADIA  PONCE "/>
    <s v="AGUADULCE"/>
    <x v="1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1"/>
    <s v="8-260-1116"/>
    <n v="49"/>
    <x v="0"/>
    <x v="0"/>
    <s v="BARRIADA VILLAS DEL SOL VIA PANAMERICANA AGUADULCE, CALLE PRINCIPAL"/>
    <x v="1"/>
    <m/>
    <s v="6605-4590"/>
    <x v="1"/>
    <x v="0"/>
    <x v="0"/>
    <x v="0"/>
    <x v="0"/>
    <x v="0"/>
    <x v="1"/>
    <d v="1962-10-27T00:00:00"/>
    <x v="0"/>
    <x v="1"/>
  </r>
  <r>
    <n v="6351"/>
    <d v="2011-09-19T00:00:00"/>
    <s v=" "/>
    <s v="Septiembre 01-30"/>
    <s v="IRIS"/>
    <s v="MARIN"/>
    <x v="0"/>
    <x v="0"/>
    <s v="MARIBEL CASTILLO"/>
    <s v="ALBROOK"/>
    <x v="2"/>
    <d v="2013-01-02T00:00:00"/>
    <n v="3"/>
    <s v=" "/>
    <x v="2"/>
    <s v="REEMPLAZA VACACIONES DE NICOLAS BEDOYA"/>
    <x v="0"/>
    <x v="0"/>
    <x v="0"/>
    <s v="ALBROOK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49.8999999999996"/>
    <x v="0"/>
    <s v="SAN FRANCISCO"/>
    <m/>
    <x v="0"/>
    <s v="9-714-1387"/>
    <n v="31"/>
    <x v="0"/>
    <x v="0"/>
    <s v="VACAMONTE, BARRIADA LA CONSTANCIA, CASA 45 C, CALLE N"/>
    <x v="0"/>
    <s v="345-3823"/>
    <s v="6711-3831"/>
    <x v="0"/>
    <x v="0"/>
    <x v="0"/>
    <x v="0"/>
    <x v="0"/>
    <x v="1"/>
    <x v="2"/>
    <d v="1981-09-05T00:00:00"/>
    <x v="0"/>
    <x v="0"/>
  </r>
  <r>
    <n v="4922"/>
    <d v="2008-02-11T00:00:00"/>
    <s v=" "/>
    <s v="Enero 01-30"/>
    <s v="MIROSLAVA"/>
    <s v="BATISTA"/>
    <x v="0"/>
    <x v="1"/>
    <s v="JOSEFINA  DE CARRASCO"/>
    <s v="ALBROOK"/>
    <x v="2"/>
    <d v="2012-04-02T00:00:00"/>
    <n v="12"/>
    <s v=" "/>
    <x v="0"/>
    <s v="REEMPLAZO  PERMANENTE POR EL TRASLADO DE JAZMINA CHERIG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6.909090909091"/>
    <x v="0"/>
    <m/>
    <m/>
    <x v="0"/>
    <s v="9-714-1392"/>
    <n v="30"/>
    <x v="0"/>
    <x v="0"/>
    <s v="ARRAIJAN BARRIADA PARQUE CENTENARIO CASA 262"/>
    <x v="0"/>
    <s v="6747-8018  6842-5406"/>
    <s v="6842-5406"/>
    <x v="0"/>
    <x v="0"/>
    <x v="0"/>
    <x v="0"/>
    <x v="0"/>
    <x v="1"/>
    <x v="2"/>
    <d v="1982-01-19T00:00:00"/>
    <x v="0"/>
    <x v="0"/>
  </r>
  <r>
    <n v="3900"/>
    <d v="2004-06-28T00:00:00"/>
    <s v=" "/>
    <s v="Abril 01-30"/>
    <s v="YARIELA "/>
    <s v="MARTINEZ "/>
    <x v="0"/>
    <x v="1"/>
    <s v="JOSEFINA  DE CARRASCO"/>
    <s v="ALBROOK"/>
    <x v="2"/>
    <d v="2011-07-04T00:00:00"/>
    <n v="21"/>
    <s v=" "/>
    <x v="0"/>
    <s v="REEMPLAZO POR TRASLADO DE BORIS GONZAL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38.6"/>
    <x v="0"/>
    <m/>
    <m/>
    <x v="0"/>
    <s v="4-704-1548"/>
    <n v="35"/>
    <x v="0"/>
    <x v="3"/>
    <s v="PACIFIC HILL DOS MARES, BETHANIA.TORRE 200 APTO. 19A. "/>
    <x v="0"/>
    <s v="236-7737"/>
    <s v="6675-1947"/>
    <x v="0"/>
    <x v="0"/>
    <x v="0"/>
    <x v="0"/>
    <x v="0"/>
    <x v="1"/>
    <x v="2"/>
    <d v="1977-07-27T00:00:00"/>
    <x v="0"/>
    <x v="0"/>
  </r>
  <r>
    <n v="5866"/>
    <d v="2010-08-16T00:00:00"/>
    <s v=" "/>
    <s v="Junio 01-30"/>
    <s v="MARISOL                        "/>
    <s v="GALLARDO"/>
    <x v="0"/>
    <x v="1"/>
    <s v="JOSEFINA  DE CARRASCO"/>
    <s v="ALBROOK"/>
    <x v="2"/>
    <d v="2011-07-04T00:00:00"/>
    <n v="21"/>
    <s v=" "/>
    <x v="0"/>
    <s v="REEMPLAZO PERMANENTE POR EL TRASLADO DE MAHARIS BERGUID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7.4545454545455"/>
    <x v="0"/>
    <m/>
    <m/>
    <x v="0"/>
    <s v="4-719-1195"/>
    <n v="32"/>
    <x v="0"/>
    <x v="3"/>
    <s v="SAN MIGUELITO PARAISO, CALLE 1"/>
    <x v="0"/>
    <m/>
    <s v="6746-9256"/>
    <x v="0"/>
    <x v="0"/>
    <x v="0"/>
    <x v="0"/>
    <x v="0"/>
    <x v="1"/>
    <x v="2"/>
    <d v="1980-08-31T00:00:00"/>
    <x v="0"/>
    <x v="0"/>
  </r>
  <r>
    <n v="5416"/>
    <d v="2008-10-16T00:00:00"/>
    <s v=" "/>
    <s v="Julio 01-30"/>
    <s v="ESMERALDA "/>
    <s v="DE MARTÍNEZ"/>
    <x v="0"/>
    <x v="1"/>
    <s v="JOSEFINA  DE CARRASCO"/>
    <s v="ALBROOK"/>
    <x v="2"/>
    <d v="2011-10-03T00:00:00"/>
    <n v="18"/>
    <s v=" "/>
    <x v="0"/>
    <s v="REEMPLAZO PERMANENTE POR EL TRASLADO DE ANEL QUINTER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03.909090909091"/>
    <x v="0"/>
    <m/>
    <m/>
    <x v="0"/>
    <s v="8-398-474"/>
    <n v="40"/>
    <x v="0"/>
    <x v="2"/>
    <s v="CHORRERA VILLA DEL CAMPO CASA 23, PUERTO CAIMITO"/>
    <x v="0"/>
    <s v="6669-5910 / 254-1945"/>
    <s v="6553-1491"/>
    <x v="0"/>
    <x v="0"/>
    <x v="0"/>
    <x v="0"/>
    <x v="0"/>
    <x v="1"/>
    <x v="2"/>
    <d v="1972-02-10T00:00:00"/>
    <x v="0"/>
    <x v="0"/>
  </r>
  <r>
    <n v="5328"/>
    <d v="2008-08-18T00:00:00"/>
    <s v=" "/>
    <s v="Octubre 01-30"/>
    <s v="ANGEL "/>
    <s v="AGRAZAL"/>
    <x v="0"/>
    <x v="1"/>
    <s v="JOSEFINA  DE CARRASCO"/>
    <s v="ALBROOK"/>
    <x v="2"/>
    <d v="2011-11-02T00:00:00"/>
    <n v="17"/>
    <s v=" "/>
    <x v="0"/>
    <s v="REEMPLAZO POR TRASLADO DE JAIME RODRIGUEZ / CAJERO ASIGNADO PARA CIUDAD DEL SABER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8.9"/>
    <x v="0"/>
    <m/>
    <m/>
    <x v="0"/>
    <s v="8-784-1174"/>
    <n v="27"/>
    <x v="1"/>
    <x v="3"/>
    <s v="BELLO HORIZONTE 131F,  DON BOSCO"/>
    <x v="0"/>
    <s v="6492-2062"/>
    <s v="6044-5729"/>
    <x v="0"/>
    <x v="1"/>
    <x v="0"/>
    <x v="0"/>
    <x v="0"/>
    <x v="1"/>
    <x v="2"/>
    <d v="1985-03-29T00:00:00"/>
    <x v="0"/>
    <x v="2"/>
  </r>
  <r>
    <n v="2768"/>
    <d v="2005-02-16T00:00:00"/>
    <s v=" "/>
    <s v="Noviembre 01-30"/>
    <s v="RUTH MILISSA"/>
    <s v="CHAVEZ DE LEON"/>
    <x v="0"/>
    <x v="1"/>
    <s v="JOSEFINA  DE CARRASCO"/>
    <s v="ALBROOK"/>
    <x v="2"/>
    <d v="2011-10-03T00:00:00"/>
    <n v="18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04.8999999999996"/>
    <x v="0"/>
    <m/>
    <m/>
    <x v="0"/>
    <s v="8-767-2381"/>
    <n v="29"/>
    <x v="0"/>
    <x v="0"/>
    <s v="LAS CUMBRES, JARDINES DE SEVILLA, AVE. BARCELONA, CASA 157"/>
    <x v="0"/>
    <s v="237-0561"/>
    <s v="6501-6587"/>
    <x v="0"/>
    <x v="0"/>
    <x v="0"/>
    <x v="0"/>
    <x v="0"/>
    <x v="1"/>
    <x v="2"/>
    <d v="1983-07-19T00:00:00"/>
    <x v="0"/>
    <x v="0"/>
  </r>
  <r>
    <n v="5320"/>
    <d v="2008-08-18T00:00:00"/>
    <s v=" "/>
    <s v="Diciembre 01-30"/>
    <s v="KENIA"/>
    <s v="FLORES"/>
    <x v="0"/>
    <x v="1"/>
    <s v="JOSEFINA  DE CARRASCO"/>
    <s v="ALBROOK"/>
    <x v="2"/>
    <d v="2012-01-03T00:00:00"/>
    <n v="15"/>
    <s v=" "/>
    <x v="0"/>
    <s v="REEMPLAZO POR EL TRASLADO DE LIRROY DELGAD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8.818181818182"/>
    <x v="0"/>
    <m/>
    <m/>
    <x v="0"/>
    <s v="8-746-140"/>
    <n v="31"/>
    <x v="0"/>
    <x v="3"/>
    <s v="LA CHORRERA, BARRIO BALBOA,NAOS SAN NICOLAS, CALLE EUFEMIA, CASA # 8"/>
    <x v="0"/>
    <s v="6518-2643"/>
    <s v="6518-2643"/>
    <x v="0"/>
    <x v="0"/>
    <x v="0"/>
    <x v="0"/>
    <x v="0"/>
    <x v="1"/>
    <x v="2"/>
    <d v="1981-04-29T00:00:00"/>
    <x v="0"/>
    <x v="2"/>
  </r>
  <r>
    <n v="2760"/>
    <d v="2005-03-01T00:00:00"/>
    <s v=" "/>
    <s v="Febrero 01-30"/>
    <s v="CARLOS ALBERTO"/>
    <s v="ALVAREZ VILLARREAL"/>
    <x v="0"/>
    <x v="1"/>
    <s v="JOSEFINA  DE CARRASCO"/>
    <s v="ALBROOK"/>
    <x v="2"/>
    <d v="2005-03-01T00:00:00"/>
    <n v="97"/>
    <s v=" "/>
    <x v="0"/>
    <s v="CAJERO ASIGNADO A LA EMBAJADA (lunes, miercoles, viernes)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.18181818181813"/>
    <x v="0"/>
    <m/>
    <m/>
    <x v="0"/>
    <s v="8-220-1022"/>
    <n v="52"/>
    <x v="1"/>
    <x v="2"/>
    <s v="LA FONTANA, CALLE CARRARA, CASA #132"/>
    <x v="0"/>
    <s v="235-9411"/>
    <s v="6730-0896"/>
    <x v="0"/>
    <x v="0"/>
    <x v="0"/>
    <x v="0"/>
    <x v="0"/>
    <x v="1"/>
    <x v="2"/>
    <d v="1959-12-29T00:00:00"/>
    <x v="0"/>
    <x v="2"/>
  </r>
  <r>
    <n v="5126"/>
    <d v="2008-05-19T00:00:00"/>
    <s v=" "/>
    <s v="Marzo 01-30"/>
    <s v="NICOLAS"/>
    <s v="BEDOYA"/>
    <x v="0"/>
    <x v="1"/>
    <s v="JOSEFINA  DE CARRASCO"/>
    <s v="ALBROOK"/>
    <x v="2"/>
    <d v="2012-08-01T00:00:00"/>
    <n v="8"/>
    <s v=" "/>
    <x v="0"/>
    <s v="REEMPLAZO POR EL TRASLADO DE ALEXIS GONZAL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6.181818181818"/>
    <x v="0"/>
    <m/>
    <m/>
    <x v="0"/>
    <s v="8-744-1144"/>
    <n v="31"/>
    <x v="1"/>
    <x v="0"/>
    <s v="VALLE DEL LAGO, CALLE 3, CASA 188"/>
    <x v="0"/>
    <m/>
    <s v="6517-2300"/>
    <x v="1"/>
    <x v="0"/>
    <x v="0"/>
    <x v="0"/>
    <x v="0"/>
    <x v="1"/>
    <x v="2"/>
    <d v="1981-02-28T00:00:00"/>
    <x v="0"/>
    <x v="0"/>
  </r>
  <r>
    <n v="4936"/>
    <d v="2008-02-11T00:00:00"/>
    <s v=" "/>
    <s v="Mayo 01-30"/>
    <s v="YARIBETH"/>
    <s v="CORNEJO"/>
    <x v="0"/>
    <x v="1"/>
    <s v="JOSEFINA  DE CARRASCO"/>
    <s v="ALBROOK"/>
    <x v="2"/>
    <d v="2012-06-01T00:00:00"/>
    <n v="10"/>
    <s v=" "/>
    <x v="0"/>
    <s v="REEMPLAZO POR EL TRASLADO DE ANTHONY REBOLLED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20.636363636364"/>
    <x v="0"/>
    <m/>
    <m/>
    <x v="0"/>
    <s v="8-763-884"/>
    <n v="30"/>
    <x v="0"/>
    <x v="3"/>
    <s v="ARRAIJAN, CACERES, 53"/>
    <x v="0"/>
    <s v="259-8468"/>
    <s v="6728-6254"/>
    <x v="0"/>
    <x v="0"/>
    <x v="0"/>
    <x v="0"/>
    <x v="0"/>
    <x v="1"/>
    <x v="2"/>
    <d v="1982-10-15T00:00:00"/>
    <x v="0"/>
    <x v="1"/>
  </r>
  <r>
    <n v="281"/>
    <d v="1985-01-01T00:00:00"/>
    <s v=" "/>
    <s v="Enero 01-30"/>
    <s v="HAYDEE CECILIA"/>
    <s v="YOUNG DE DOUGLAS"/>
    <x v="1"/>
    <x v="1"/>
    <s v="JOSEFINA  DE CARRASCO"/>
    <s v="ALBROOK"/>
    <x v="2"/>
    <d v="2012-04-02T00:00:00"/>
    <m/>
    <s v=" "/>
    <x v="0"/>
    <s v="REEMPLAZA RENUNCIA DE MARIA DEL CARMEN DE ACOST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3-84-1273"/>
    <n v="48"/>
    <x v="0"/>
    <x v="2"/>
    <s v="CAMPO LIMBERG, BDA CASTEL NOVO, CALLE LEONARDO DAVINCI, CASA 62"/>
    <x v="0"/>
    <s v="224-1226"/>
    <s v="6686-9093 / 6768-6816"/>
    <x v="1"/>
    <x v="0"/>
    <x v="0"/>
    <x v="0"/>
    <x v="0"/>
    <x v="1"/>
    <x v="2"/>
    <d v="1963-08-17T00:00:00"/>
    <x v="0"/>
    <x v="1"/>
  </r>
  <r>
    <n v="1990"/>
    <d v="1998-09-01T00:00:00"/>
    <d v="2011-03-16T00:00:00"/>
    <s v="Agosto 01-30"/>
    <s v="OMAR"/>
    <s v="ESPINOSA QUINTERO"/>
    <x v="1"/>
    <x v="1"/>
    <s v="JOSEFINA  DE CARRASCO"/>
    <s v="ALBROOK"/>
    <x v="2"/>
    <m/>
    <m/>
    <n v="25"/>
    <x v="0"/>
    <s v="REEMPLAZO POR PROMOCIÓN DE GABRIELA HASIDOFF / PROMOCIONADO EL 16 MARZO DE 20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254-57"/>
    <n v="40"/>
    <x v="1"/>
    <x v="2"/>
    <s v="ARRAIJAN CABECERA, BARRIADA EL GRINGO"/>
    <x v="0"/>
    <m/>
    <s v="6487-0491"/>
    <x v="1"/>
    <x v="0"/>
    <x v="1"/>
    <x v="0"/>
    <x v="0"/>
    <x v="1"/>
    <x v="2"/>
    <d v="1972-08-06T00:00:00"/>
    <x v="2"/>
    <x v="1"/>
  </r>
  <r>
    <n v="6372"/>
    <d v="2011-09-19T00:00:00"/>
    <d v="2011-09-19T00:00:00"/>
    <s v="Diciembre 01-30"/>
    <s v="ENOCH"/>
    <s v="GÓMEZ"/>
    <x v="2"/>
    <x v="1"/>
    <s v="JOSEFINA  DE CARRASCO"/>
    <s v="ALBROOK"/>
    <x v="2"/>
    <d v="2012-11-01T00:00:00"/>
    <m/>
    <n v="19"/>
    <x v="0"/>
    <s v="REEMPLAZO PERMANENTE POR TRASLADO DE EJECUTIVO DE NEGOCIO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ALBROOK MALL"/>
    <s v="Anyaneth  Sanchez"/>
    <x v="0"/>
    <s v="8-801-1706"/>
    <n v="25"/>
    <x v="1"/>
    <x v="3"/>
    <s v="ARRAIJAN, ALTOS DE VISTA ALEGRE, CALLE E  CASA 209"/>
    <x v="0"/>
    <m/>
    <s v="251-3371"/>
    <x v="1"/>
    <x v="0"/>
    <x v="0"/>
    <x v="0"/>
    <x v="0"/>
    <x v="1"/>
    <x v="2"/>
    <d v="1986-12-20T00:00:00"/>
    <x v="0"/>
    <x v="0"/>
  </r>
  <r>
    <n v="6832"/>
    <d v="2012-08-01T00:00:00"/>
    <d v="2012-08-01T00:00:00"/>
    <s v="Septiembre 01-30"/>
    <s v="ELVIA MARIA "/>
    <s v="SINGH ÁVILA"/>
    <x v="2"/>
    <x v="0"/>
    <s v="MARIBEL CASTILLO"/>
    <s v="ALBROOK"/>
    <x v="2"/>
    <d v="2013-01-02T00:00:00"/>
    <m/>
    <n v="8"/>
    <x v="0"/>
    <s v="POOL APOYO / SIEMPRE LISTO CERTIFICADO EL 15 DE OCTUBRE"/>
    <x v="0"/>
    <x v="0"/>
    <x v="0"/>
    <s v="ALBROOK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MULTIPLAZA"/>
    <s v="Pamela Paredes"/>
    <x v="0"/>
    <s v="8-858-1770"/>
    <n v="23"/>
    <x v="0"/>
    <x v="5"/>
    <s v="CHORRERA"/>
    <x v="0"/>
    <m/>
    <m/>
    <x v="0"/>
    <x v="0"/>
    <x v="0"/>
    <x v="0"/>
    <x v="0"/>
    <x v="1"/>
    <x v="2"/>
    <d v="1989-11-22T00:00:00"/>
    <x v="0"/>
    <x v="1"/>
  </r>
  <r>
    <n v="5494"/>
    <d v="2009-03-02T00:00:00"/>
    <d v="2009-09-16T00:00:00"/>
    <s v="Marzo 01-30"/>
    <s v="NAZARETH"/>
    <s v="BANDA"/>
    <x v="2"/>
    <x v="1"/>
    <s v="JOSEFINA  DE CARRASCO"/>
    <s v="ALBROOK"/>
    <x v="2"/>
    <d v="2009-04-02T00:00:00"/>
    <m/>
    <n v="43"/>
    <x v="0"/>
    <s v="RECLASIFICADO EJECUTIVO DE NEGOCIOS 16 SEP. ´09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7-706-25"/>
    <n v="25"/>
    <x v="0"/>
    <x v="3"/>
    <s v="BELLA VISTA, EL CANGREJO, CALLE EUSEBIO E. MORALES, EDIFICIO MADURITO, APTO. 3A"/>
    <x v="0"/>
    <m/>
    <s v=" 248-7179 / 6827-4035"/>
    <x v="0"/>
    <x v="0"/>
    <x v="0"/>
    <x v="0"/>
    <x v="0"/>
    <x v="1"/>
    <x v="2"/>
    <d v="1987-11-25T00:00:00"/>
    <x v="0"/>
    <x v="0"/>
  </r>
  <r>
    <n v="1940"/>
    <d v="2000-08-07T00:00:00"/>
    <d v="2000-08-07T00:00:00"/>
    <s v="Septiembre 01-30"/>
    <s v="YANET"/>
    <s v="KURUKLIS SANJUR"/>
    <x v="2"/>
    <x v="1"/>
    <s v="JOSEFINA  DE CARRASCO"/>
    <s v="ALBROOK"/>
    <x v="2"/>
    <m/>
    <m/>
    <n v="152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404-393"/>
    <n v="40"/>
    <x v="0"/>
    <x v="1"/>
    <s v="LOS ANDES #2. SECTOR B. CASA 383"/>
    <x v="0"/>
    <s v="237-6850"/>
    <s v="6536-1152"/>
    <x v="1"/>
    <x v="0"/>
    <x v="0"/>
    <x v="0"/>
    <x v="0"/>
    <x v="1"/>
    <x v="2"/>
    <d v="1972-04-18T00:00:00"/>
    <x v="0"/>
    <x v="0"/>
  </r>
  <r>
    <n v="1036"/>
    <d v="1993-02-08T00:00:00"/>
    <d v="2009-03-16T00:00:00"/>
    <s v="Enero 01-30"/>
    <s v="ERIKA MILENA"/>
    <s v="COLLADO DE WONG"/>
    <x v="2"/>
    <x v="1"/>
    <s v="JOSEFINA  DE CARRASCO"/>
    <s v="ALBROOK"/>
    <x v="2"/>
    <d v="2008-06-02T00:00:00"/>
    <m/>
    <n v="49"/>
    <x v="0"/>
    <s v="RECLASIFICADO EJECUTIVO DE NEGOCIOS  16 MAR.´09. REEMPLAZA LA VACANTE PRESUP 2009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49-725"/>
    <n v="38"/>
    <x v="0"/>
    <x v="2"/>
    <s v="MIRAFLORES CALLE 79 1/2 CASA 155"/>
    <x v="0"/>
    <s v="261-8055"/>
    <s v="6676-1262"/>
    <x v="1"/>
    <x v="0"/>
    <x v="0"/>
    <x v="1"/>
    <x v="0"/>
    <x v="1"/>
    <x v="2"/>
    <d v="1973-10-09T00:00:00"/>
    <x v="0"/>
    <x v="1"/>
  </r>
  <r>
    <n v="3517"/>
    <d v="1999-10-18T00:00:00"/>
    <d v="1999-10-18T00:00:00"/>
    <s v="Octubre 01-30"/>
    <s v="YARISBETH"/>
    <s v="CHIRU ESQUIVEL"/>
    <x v="2"/>
    <x v="1"/>
    <s v="JOSEFINA  DE CARRASCO"/>
    <s v="ALBROOK"/>
    <x v="2"/>
    <m/>
    <m/>
    <n v="162"/>
    <x v="0"/>
    <s v="APROBADO EN PRESUPUESTO SOLO 5. APOYO ADICIONAL POR ESTRUCTUR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03-1015"/>
    <n v="36"/>
    <x v="0"/>
    <x v="2"/>
    <s v="BARRIADA ALTO DE LA CASTELLANA, CASA REAL LAS CUMBRES, CALLE F, CASA 400 "/>
    <x v="0"/>
    <s v="231-0168"/>
    <s v="6498-2725"/>
    <x v="1"/>
    <x v="0"/>
    <x v="0"/>
    <x v="0"/>
    <x v="0"/>
    <x v="1"/>
    <x v="2"/>
    <d v="1976-09-16T00:00:00"/>
    <x v="0"/>
    <x v="0"/>
  </r>
  <r>
    <n v="6108"/>
    <d v="2011-03-16T00:00:00"/>
    <d v="2011-03-16T00:00:00"/>
    <s v="Abril 01-30"/>
    <s v="GHYNELA "/>
    <s v="NEWMAN"/>
    <x v="2"/>
    <x v="1"/>
    <s v="JOSEFINA  DE CARRASCO"/>
    <s v="ALBROOK"/>
    <x v="2"/>
    <d v="2011-06-01T00:00:00"/>
    <m/>
    <n v="25"/>
    <x v="0"/>
    <s v="REEMPLAZO POR EL TRASLADO DE ANYANETH DELGAD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92-362"/>
    <n v="26"/>
    <x v="0"/>
    <x v="3"/>
    <s v="ARRAIJAN, LA POLVAREDA"/>
    <x v="0"/>
    <m/>
    <s v="6782-5641 / 6675-2623"/>
    <x v="0"/>
    <x v="0"/>
    <x v="0"/>
    <x v="0"/>
    <x v="0"/>
    <x v="1"/>
    <x v="2"/>
    <d v="1986-01-17T00:00:00"/>
    <x v="0"/>
    <x v="0"/>
  </r>
  <r>
    <n v="6452"/>
    <d v="2011-11-16T00:00:00"/>
    <d v="2011-11-16T00:00:00"/>
    <s v="Febrero 01-30"/>
    <s v="KAREN"/>
    <s v="OJO DIAZ"/>
    <x v="2"/>
    <x v="1"/>
    <s v="JOSEFINA  DE CARRASCO"/>
    <s v="ALBROOK"/>
    <x v="2"/>
    <m/>
    <m/>
    <n v="17"/>
    <x v="0"/>
    <s v="REEMPLAZO POR RENUNCIA DE KARIN BOTELLO ALBROOK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ALBROOK"/>
    <s v="Gilberto Sosa "/>
    <x v="0"/>
    <s v="6-714-1597"/>
    <n v="22"/>
    <x v="0"/>
    <x v="3"/>
    <s v="BETHANIA, TORRE DE MILÁN, EDIF.  FLORENCIA, APTO 1G "/>
    <x v="0"/>
    <m/>
    <s v=" 6151-9879  "/>
    <x v="0"/>
    <x v="0"/>
    <x v="0"/>
    <x v="0"/>
    <x v="0"/>
    <x v="1"/>
    <x v="2"/>
    <d v="1990-09-15T00:00:00"/>
    <x v="0"/>
    <x v="0"/>
  </r>
  <r>
    <n v="6820"/>
    <d v="2012-08-01T00:00:00"/>
    <d v="2012-08-01T00:00:00"/>
    <s v="Agosto 01-30"/>
    <s v="SEBASTIÁN ISIDRO "/>
    <s v="RODRIGUEZ LÓPEZ"/>
    <x v="2"/>
    <x v="1"/>
    <s v="JOSEFINA  DE CARRASCO"/>
    <s v="ALBROOK"/>
    <x v="2"/>
    <m/>
    <m/>
    <n v="8"/>
    <x v="0"/>
    <s v="PERMANENTE POR EL TRASLADO DE DARLENYS  SAMANIEGO, SIEMPRE LISTO CERTIFICADO EL 15 DE OCTUBRE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ALBROOK"/>
    <s v="Ericka de Wong"/>
    <x v="0"/>
    <s v="6-710-2243"/>
    <n v="26"/>
    <x v="1"/>
    <x v="2"/>
    <s v="JUSTO AROSEMENA ARRAIJAN VILLAS DE LA ALAMEDA"/>
    <x v="0"/>
    <m/>
    <m/>
    <x v="0"/>
    <x v="0"/>
    <x v="0"/>
    <x v="0"/>
    <x v="0"/>
    <x v="1"/>
    <x v="2"/>
    <d v="1986-05-15T00:00:00"/>
    <x v="0"/>
    <x v="3"/>
  </r>
  <r>
    <n v="7006"/>
    <d v="2013-01-02T00:00:00"/>
    <d v="2013-01-02T00:00:00"/>
    <m/>
    <s v="ANA PATRICIA  "/>
    <s v="DE SOUZA NORIEGA "/>
    <x v="2"/>
    <x v="0"/>
    <s v="MARIBEL CASTILLO"/>
    <s v="ALBROOK"/>
    <x v="2"/>
    <m/>
    <m/>
    <n v="3"/>
    <x v="0"/>
    <s v="SIEMPRE LISTO CERTIFICADOS EL 14 DE MARZO 2013"/>
    <x v="0"/>
    <x v="0"/>
    <x v="0"/>
    <s v="ALBROOK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3"/>
    <s v="ALBROOK   "/>
    <s v="Nazareth Banda"/>
    <x v="0"/>
    <s v="8-829-1942"/>
    <n v="23"/>
    <x v="0"/>
    <x v="4"/>
    <s v="COCO DEL MAR, CALLE ESTHER NEYRA DE CALVO."/>
    <x v="0"/>
    <m/>
    <m/>
    <x v="1"/>
    <x v="0"/>
    <x v="0"/>
    <x v="0"/>
    <x v="0"/>
    <x v="1"/>
    <x v="2"/>
    <d v="1989-11-07T00:00:00"/>
    <x v="0"/>
    <x v="3"/>
  </r>
  <r>
    <n v="6145"/>
    <d v="2011-04-18T00:00:00"/>
    <s v=" "/>
    <s v="Julio 01-30"/>
    <s v="JUAN CARLOS"/>
    <s v="PRIANO"/>
    <x v="6"/>
    <x v="1"/>
    <s v="JOSEFINA  DE CARRASCO"/>
    <s v="ALBROOK"/>
    <x v="2"/>
    <d v="2011-04-25T00:00:00"/>
    <m/>
    <s v=" "/>
    <x v="0"/>
    <s v="REEMPLAZO POR LA SALIDA DE LEONARDO ESCOBAR.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PE-11-2373"/>
    <n v="23"/>
    <x v="1"/>
    <x v="3"/>
    <s v="OBARRIO, CALLE 59, AVE. ABEL BRAVO, EDIFICIO IROTAMA"/>
    <x v="0"/>
    <m/>
    <s v="6727-1344"/>
    <x v="1"/>
    <x v="0"/>
    <x v="0"/>
    <x v="0"/>
    <x v="0"/>
    <x v="1"/>
    <x v="2"/>
    <d v="1989-11-06T00:00:00"/>
    <x v="0"/>
    <x v="0"/>
  </r>
  <r>
    <n v="5807"/>
    <d v="2010-06-16T00:00:00"/>
    <s v=" "/>
    <s v="Agosto 01-30"/>
    <s v="ZARETH "/>
    <s v="CARRERA"/>
    <x v="6"/>
    <x v="1"/>
    <s v="JOSEFINA  DE CARRASCO"/>
    <s v="ALBROOK"/>
    <x v="2"/>
    <d v="2012-03-31T00:00:00"/>
    <m/>
    <s v=" "/>
    <x v="0"/>
    <s v="REEMPLAZO PERMANENTE POR LA RENUNCIA DE JACKELINE GIBB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15-202"/>
    <n v="24"/>
    <x v="0"/>
    <x v="3"/>
    <s v="CHORRERA, BDA. GUADALUPE, CALLE 3RA, CASA 3066"/>
    <x v="0"/>
    <m/>
    <s v="6832-3081"/>
    <x v="0"/>
    <x v="0"/>
    <x v="0"/>
    <x v="0"/>
    <x v="0"/>
    <x v="1"/>
    <x v="2"/>
    <d v="1988-03-07T00:00:00"/>
    <x v="0"/>
    <x v="1"/>
  </r>
  <r>
    <n v="354"/>
    <d v="1985-12-02T00:00:00"/>
    <s v=" "/>
    <s v="Noviembre 01-30"/>
    <s v="JOSEFINA MARIA"/>
    <s v="RANGEL DE CARRASCO"/>
    <x v="3"/>
    <x v="1"/>
    <s v="IVIS DE FAARUP"/>
    <s v="ALBROOK"/>
    <x v="2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E-3-9510"/>
    <n v="59"/>
    <x v="0"/>
    <x v="2"/>
    <s v="VILLA DE LAS FUENTES N° 2, CASA B-4"/>
    <x v="0"/>
    <s v="260-6332"/>
    <s v="6617-0869"/>
    <x v="1"/>
    <x v="0"/>
    <x v="0"/>
    <x v="0"/>
    <x v="0"/>
    <x v="1"/>
    <x v="2"/>
    <d v="1952-09-22T00:00:00"/>
    <x v="0"/>
    <x v="1"/>
  </r>
  <r>
    <n v="1060"/>
    <d v="1993-04-19T00:00:00"/>
    <d v="2010-07-16T00:00:00"/>
    <s v="Febrero 01-30"/>
    <s v="ANA LIZA"/>
    <s v="AROSEMENA CALVO"/>
    <x v="4"/>
    <x v="1"/>
    <s v="JOSEFINA  DE CARRASCO"/>
    <s v="ALBROOK"/>
    <x v="2"/>
    <d v="2008-08-11T00:00:00"/>
    <m/>
    <n v="33"/>
    <x v="0"/>
    <s v="PROMOVIDA OFICIAL 16 JULIO ´10. POR LA RENUNCIA DE LELIA PIN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01-865"/>
    <n v="43"/>
    <x v="0"/>
    <x v="2"/>
    <s v="PUEBLO NUEVA, RESIDENCIAL SAN FERNANDO, DUPLEX 6A"/>
    <x v="0"/>
    <s v="221-5008"/>
    <s v="6856-7989"/>
    <x v="1"/>
    <x v="0"/>
    <x v="0"/>
    <x v="0"/>
    <x v="0"/>
    <x v="1"/>
    <x v="2"/>
    <d v="1969-04-14T00:00:00"/>
    <x v="0"/>
    <x v="1"/>
  </r>
  <r>
    <n v="4820"/>
    <d v="2008-01-02T00:00:00"/>
    <d v="2011-02-16T00:00:00"/>
    <s v="Marzo 01-15"/>
    <s v="GABRIELA"/>
    <s v="HASSIDOFF"/>
    <x v="4"/>
    <x v="1"/>
    <s v="JOSEFINA  DE CARRASCO"/>
    <s v="ALBROOK"/>
    <x v="2"/>
    <m/>
    <m/>
    <n v="26"/>
    <x v="0"/>
    <s v="PROMOCIONADO A COORDINADOR EL 16 FEBRERO 20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704-348"/>
    <n v="37"/>
    <x v="0"/>
    <x v="1"/>
    <s v="ALTOS DE SANTA MARIA, CALLE 1RA. CASA NO.8"/>
    <x v="0"/>
    <s v="221-7418"/>
    <s v="6613-3610"/>
    <x v="1"/>
    <x v="0"/>
    <x v="0"/>
    <x v="0"/>
    <x v="0"/>
    <x v="1"/>
    <x v="2"/>
    <d v="1975-03-22T00:00:00"/>
    <x v="0"/>
    <x v="1"/>
  </r>
  <r>
    <n v="812"/>
    <d v="1991-09-05T00:00:00"/>
    <s v=" "/>
    <s v="Junio 01-30"/>
    <s v="DARIO NODIER"/>
    <s v="MORENO FRIAS"/>
    <x v="4"/>
    <x v="1"/>
    <s v="JOSEFINA  DE CARRASCO"/>
    <s v="ALBROOK"/>
    <x v="2"/>
    <d v="2011-08-03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13-773"/>
    <n v="39"/>
    <x v="1"/>
    <x v="3"/>
    <s v="P.H. MC GREGOR HILL, TORRE 4 APARTAMENTO 3C"/>
    <x v="0"/>
    <s v="230-3626"/>
    <s v="6616-7998"/>
    <x v="1"/>
    <x v="0"/>
    <x v="0"/>
    <x v="0"/>
    <x v="0"/>
    <x v="1"/>
    <x v="2"/>
    <d v="1972-09-26T00:00:00"/>
    <x v="3"/>
    <x v="3"/>
  </r>
  <r>
    <n v="998"/>
    <d v="1991-04-01T00:00:00"/>
    <s v=" "/>
    <s v="Febrero 01-30"/>
    <s v="ORLANDO"/>
    <s v="MIRANDA ARAUZ"/>
    <x v="5"/>
    <x v="1"/>
    <s v="JOSEFINA  DE CARRASCO"/>
    <s v="ALBROOK"/>
    <x v="2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147-2767"/>
    <n v="49"/>
    <x v="1"/>
    <x v="2"/>
    <s v="LA FLORESTA A-214, ARRAIJAN "/>
    <x v="0"/>
    <s v="251-2873"/>
    <s v="6613-2412 / 66404484"/>
    <x v="1"/>
    <x v="0"/>
    <x v="0"/>
    <x v="0"/>
    <x v="0"/>
    <x v="1"/>
    <x v="2"/>
    <d v="1964-01-02T00:00:00"/>
    <x v="0"/>
    <x v="0"/>
  </r>
  <r>
    <n v="825"/>
    <d v="1991-10-07T00:00:00"/>
    <s v=" "/>
    <s v="Octubre 01-30"/>
    <s v="MANUEL"/>
    <s v="GIL LASSO"/>
    <x v="7"/>
    <x v="1"/>
    <s v="JOSEFINA  DE CARRASCO"/>
    <s v="ALBROOK"/>
    <x v="2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162-1567"/>
    <n v="55"/>
    <x v="1"/>
    <x v="2"/>
    <s v="CHANIS CALLE 2DA. CASA #20"/>
    <x v="0"/>
    <s v="267-6293"/>
    <s v="6060-1722"/>
    <x v="1"/>
    <x v="0"/>
    <x v="0"/>
    <x v="0"/>
    <x v="0"/>
    <x v="1"/>
    <x v="2"/>
    <d v="1957-05-04T00:00:00"/>
    <x v="0"/>
    <x v="0"/>
  </r>
  <r>
    <n v="1753"/>
    <d v="1999-07-19T00:00:00"/>
    <s v=" "/>
    <s v=" "/>
    <s v="JULISSA AMADITH"/>
    <s v="JULIO GUZMAN"/>
    <x v="0"/>
    <x v="0"/>
    <s v="MARIBEL CASTILLO"/>
    <s v="ALBROOK MALL"/>
    <x v="3"/>
    <d v="2013-01-02T00:00:00"/>
    <n v="3"/>
    <s v=" "/>
    <x v="0"/>
    <s v="REEMPLAZO TEMPORAL DE DILIA VIQUEZ ESTA HACIENDO EL BALANCE"/>
    <x v="0"/>
    <x v="0"/>
    <x v="0"/>
    <s v="ALBROOK MAL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57.727272727273"/>
    <x v="0"/>
    <m/>
    <m/>
    <x v="0"/>
    <s v="8-497-582"/>
    <n v="36"/>
    <x v="0"/>
    <x v="2"/>
    <s v="COLINAS DEL SOL #275 ARRAIJAN"/>
    <x v="0"/>
    <s v="259-8670"/>
    <s v="6452-1410"/>
    <x v="1"/>
    <x v="0"/>
    <x v="0"/>
    <x v="0"/>
    <x v="0"/>
    <x v="0"/>
    <x v="2"/>
    <d v="1975-10-02T00:00:00"/>
    <x v="0"/>
    <x v="3"/>
  </r>
  <r>
    <n v="589"/>
    <d v="1987-05-21T00:00:00"/>
    <s v=" "/>
    <s v="Abril 01-30"/>
    <s v="GABRIEL"/>
    <s v="BATISTA"/>
    <x v="0"/>
    <x v="1"/>
    <s v="ZADOK FLORES"/>
    <s v="ALBROOK MALL"/>
    <x v="3"/>
    <d v="2011-08-05T00:00:00"/>
    <n v="20"/>
    <s v=" "/>
    <x v="0"/>
    <s v="APERTURA DE SUCURSAL EL 08 DE AGOSTO DE 20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12.8999999999996"/>
    <x v="0"/>
    <m/>
    <m/>
    <x v="0"/>
    <s v="8-329-297"/>
    <n v="47"/>
    <x v="1"/>
    <x v="3"/>
    <s v="CIUDAD VACAMONTE, CALLE 6TA. CASA B-150  ARRAIJAN "/>
    <x v="0"/>
    <s v="250-2142"/>
    <s v="6612-5113 / 6676-9625"/>
    <x v="1"/>
    <x v="0"/>
    <x v="0"/>
    <x v="0"/>
    <x v="0"/>
    <x v="0"/>
    <x v="2"/>
    <d v="1965-05-03T00:00:00"/>
    <x v="0"/>
    <x v="1"/>
  </r>
  <r>
    <n v="3672"/>
    <d v="1990-03-01T00:00:00"/>
    <s v=" "/>
    <s v="Marzo 01-30"/>
    <s v="NICOLAS "/>
    <s v="REYNA ORTEGA"/>
    <x v="0"/>
    <x v="1"/>
    <s v="ZADOK FLORES"/>
    <s v="ALBROOK MALL"/>
    <x v="3"/>
    <d v="2012-04-02T00:00:00"/>
    <n v="12"/>
    <s v=" "/>
    <x v="0"/>
    <s v="REEMPLAZO POR EL TRASLADO DE MARIA CACHAFEIR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45.454545454545"/>
    <x v="0"/>
    <m/>
    <m/>
    <x v="0"/>
    <s v="8-270-607"/>
    <n v="51"/>
    <x v="1"/>
    <x v="2"/>
    <s v=" LA CHORRERA,BARRIO BALBOA, CALLE LOMA LARGA CASA 5155"/>
    <x v="0"/>
    <m/>
    <s v="6078-7254"/>
    <x v="0"/>
    <x v="0"/>
    <x v="0"/>
    <x v="0"/>
    <x v="0"/>
    <x v="0"/>
    <x v="2"/>
    <d v="1961-03-13T00:00:00"/>
    <x v="0"/>
    <x v="1"/>
  </r>
  <r>
    <n v="4894"/>
    <d v="2008-02-11T00:00:00"/>
    <s v=" "/>
    <s v="Enero 01-30"/>
    <s v="DILIA "/>
    <s v="VIQUEZ"/>
    <x v="0"/>
    <x v="1"/>
    <s v="ZADOK FLORES"/>
    <s v="ALBROOK MALL"/>
    <x v="3"/>
    <d v="2012-02-02T00:00:00"/>
    <n v="14"/>
    <s v=" "/>
    <x v="0"/>
    <s v="REEMPLAZO POR EL TRASLADO DE JOEL VEG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2"/>
    <x v="0"/>
    <m/>
    <m/>
    <x v="0"/>
    <s v="8-498-525"/>
    <n v="37"/>
    <x v="0"/>
    <x v="3"/>
    <s v="NUEVO ARRAIJAN, SAN JOSE 1251"/>
    <x v="0"/>
    <s v="257-1713"/>
    <s v="6513-5892"/>
    <x v="0"/>
    <x v="1"/>
    <x v="0"/>
    <x v="0"/>
    <x v="0"/>
    <x v="0"/>
    <x v="2"/>
    <d v="1975-08-21T00:00:00"/>
    <x v="0"/>
    <x v="0"/>
  </r>
  <r>
    <n v="6353"/>
    <d v="2011-09-19T00:00:00"/>
    <s v=" "/>
    <s v="Octubre 01-30"/>
    <s v="VICTOR "/>
    <s v="VALDESPINO"/>
    <x v="0"/>
    <x v="0"/>
    <s v="MARIBEL CASTILLO"/>
    <s v="ALBROOK MALL"/>
    <x v="3"/>
    <d v="2013-03-04T00:00:00"/>
    <n v="1"/>
    <s v=" "/>
    <x v="2"/>
    <s v="REEMPLAZA VACACIONES NICOLAS REYNA"/>
    <x v="0"/>
    <x v="0"/>
    <x v="0"/>
    <s v="ALBROOK MAL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6.1"/>
    <x v="0"/>
    <s v="COSTA DEL ESTE  "/>
    <m/>
    <x v="0"/>
    <s v="8-750-1305"/>
    <n v="31"/>
    <x v="1"/>
    <x v="3"/>
    <s v="VISTA ALEGRE, RECIDENCIAL VALLE DE LOS CEREZOS"/>
    <x v="0"/>
    <s v="212-3304"/>
    <s v="6953-7836"/>
    <x v="0"/>
    <x v="0"/>
    <x v="0"/>
    <x v="0"/>
    <x v="0"/>
    <x v="0"/>
    <x v="2"/>
    <d v="1981-06-27T00:00:00"/>
    <x v="0"/>
    <x v="0"/>
  </r>
  <r>
    <n v="5329"/>
    <d v="2008-08-18T00:00:00"/>
    <s v=" "/>
    <s v="Julio 01-30"/>
    <s v="HISEMIA MERCEDES"/>
    <s v="CRUZ SANCHEZ"/>
    <x v="0"/>
    <x v="1"/>
    <s v="ZADOK FLORES"/>
    <s v="ALBROOK MALL"/>
    <x v="3"/>
    <d v="2011-08-03T00:00:00"/>
    <n v="20"/>
    <s v=" "/>
    <x v="0"/>
    <s v="REEMPLAZO POR EL TRASLADO YESICA GANTE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0.7"/>
    <x v="0"/>
    <m/>
    <m/>
    <x v="0"/>
    <s v="9-714-1123"/>
    <n v="31"/>
    <x v="0"/>
    <x v="3"/>
    <s v="SANTA MARÍA, ACUARIO A20, TUMBA MUERTO"/>
    <x v="0"/>
    <s v="6462-0404"/>
    <s v="6611-6464"/>
    <x v="0"/>
    <x v="0"/>
    <x v="0"/>
    <x v="0"/>
    <x v="0"/>
    <x v="0"/>
    <x v="2"/>
    <d v="1981-07-15T00:00:00"/>
    <x v="0"/>
    <x v="0"/>
  </r>
  <r>
    <n v="5291"/>
    <d v="2008-08-04T00:00:00"/>
    <d v="2008-08-04T00:00:00"/>
    <s v="Junio 01-30"/>
    <s v="ANYANETH"/>
    <s v="DE DELGADO"/>
    <x v="2"/>
    <x v="1"/>
    <s v="ZADOK FLORES"/>
    <s v="ALBROOK MALL"/>
    <x v="3"/>
    <d v="2011-08-05T00:00:00"/>
    <m/>
    <n v="56"/>
    <x v="0"/>
    <s v="REEMPLAZA VACANTE POR RENUNCA DE ERIKA ORTEGA  A PARTIR DEL 25 DE JULI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20-2459"/>
    <n v="34"/>
    <x v="0"/>
    <x v="0"/>
    <s v="ARRAIJAN COLINAS DEL SOL CASA #504"/>
    <x v="0"/>
    <m/>
    <s v="6719-0434"/>
    <x v="0"/>
    <x v="0"/>
    <x v="0"/>
    <x v="0"/>
    <x v="0"/>
    <x v="0"/>
    <x v="2"/>
    <d v="1978-05-27T00:00:00"/>
    <x v="0"/>
    <x v="0"/>
  </r>
  <r>
    <n v="5716"/>
    <d v="2010-02-18T00:00:00"/>
    <d v="2011-03-16T00:00:00"/>
    <s v="Marzo 01-30"/>
    <s v="THELMA"/>
    <s v="VASQUEZ"/>
    <x v="2"/>
    <x v="1"/>
    <s v="ZADOK FLORES"/>
    <s v="ALBROOK MALL"/>
    <x v="3"/>
    <d v="2011-08-05T00:00:00"/>
    <m/>
    <n v="25"/>
    <x v="0"/>
    <s v="APERTURA DE SUCURSAL EL 08/08/2011.  PROMOCIONADO A EJECUTIVO DE NEGOCIOS EL 16 MARZO ´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91-1051"/>
    <n v="26"/>
    <x v="0"/>
    <x v="0"/>
    <s v="AVE. FRANGHYPANI"/>
    <x v="0"/>
    <m/>
    <m/>
    <x v="0"/>
    <x v="0"/>
    <x v="0"/>
    <x v="0"/>
    <x v="0"/>
    <x v="0"/>
    <x v="2"/>
    <d v="1986-01-04T00:00:00"/>
    <x v="0"/>
    <x v="1"/>
  </r>
  <r>
    <n v="6589"/>
    <d v="2012-03-16T00:00:00"/>
    <d v="2012-03-16T00:00:00"/>
    <s v="Febrero 01-30"/>
    <s v="KATHERINE"/>
    <s v="CABALLERO"/>
    <x v="2"/>
    <x v="1"/>
    <s v="ZADOK FLORES"/>
    <s v="ALBROOK MALL"/>
    <x v="3"/>
    <d v="2013-03-16T00:00:00"/>
    <m/>
    <n v="13"/>
    <x v="0"/>
    <s v="REEMPLAZO POR EL TRASLADO DE CATALINA JIMEN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ALBROOK MALL"/>
    <s v="Anyaneth Sanchez"/>
    <x v="0"/>
    <s v="8-842-470"/>
    <n v="22"/>
    <x v="0"/>
    <x v="3"/>
    <s v="CIUDAD VACAMONTE, ARRAIJAN"/>
    <x v="0"/>
    <m/>
    <m/>
    <x v="1"/>
    <x v="0"/>
    <x v="0"/>
    <x v="0"/>
    <x v="0"/>
    <x v="0"/>
    <x v="2"/>
    <d v="1990-10-20T00:00:00"/>
    <x v="0"/>
    <x v="2"/>
  </r>
  <r>
    <n v="1984"/>
    <d v="1998-03-02T00:00:00"/>
    <d v="2011-06-16T00:00:00"/>
    <s v="Febrero 16-30"/>
    <s v="ZADOK OMARIS"/>
    <s v="FLORES RUBINO"/>
    <x v="3"/>
    <x v="1"/>
    <s v="IVIS DE FAARUP"/>
    <s v="ALBROOK MALL"/>
    <x v="3"/>
    <d v="2011-08-02T00:00:00"/>
    <m/>
    <n v="22"/>
    <x v="0"/>
    <s v="APERTURA DE SUCURSAL EL 08 DE AGOSTO DE 2011. SE LE PROMOCIONO A GERENTE EL 16DE JUNIO DEL 20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3-85-1780"/>
    <n v="48"/>
    <x v="0"/>
    <x v="1"/>
    <s v="ALTOS DEL ROMERAL CL. ARANJUEZ N° 397, CHANIS"/>
    <x v="0"/>
    <s v="233-5062"/>
    <s v="6619-5363"/>
    <x v="1"/>
    <x v="0"/>
    <x v="0"/>
    <x v="0"/>
    <x v="0"/>
    <x v="0"/>
    <x v="2"/>
    <d v="1964-01-07T00:00:00"/>
    <x v="0"/>
    <x v="2"/>
  </r>
  <r>
    <n v="3155"/>
    <d v="2006-08-16T00:00:00"/>
    <s v=" "/>
    <s v="Enero 01-30"/>
    <s v="DOLKA DENISSE"/>
    <s v="GARCIA DE AMEGLIO"/>
    <x v="4"/>
    <x v="1"/>
    <s v="ZADOK FLORES"/>
    <s v="ALBROOK MALL"/>
    <x v="3"/>
    <d v="2012-11-07T00:00:00"/>
    <m/>
    <s v=" "/>
    <x v="0"/>
    <s v="TRASLADO PERMANENTE POR CAMBIO DE ESTRUCTUR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67-44"/>
    <n v="41"/>
    <x v="0"/>
    <x v="2"/>
    <s v="EL CANGREJO, CALLE H, LAS TERRAZAS"/>
    <x v="0"/>
    <s v="213-1846"/>
    <s v="6613-9607"/>
    <x v="1"/>
    <x v="0"/>
    <x v="0"/>
    <x v="0"/>
    <x v="0"/>
    <x v="0"/>
    <x v="2"/>
    <d v="1971-01-04T00:00:00"/>
    <x v="0"/>
    <x v="0"/>
  </r>
  <r>
    <n v="5322"/>
    <d v="2008-08-18T00:00:00"/>
    <s v=" "/>
    <s v="Junio 01-30"/>
    <s v="CRISTOBAL "/>
    <s v="FERNANDEZ"/>
    <x v="0"/>
    <x v="1"/>
    <s v="GLORIBETH DE CASTRELLON"/>
    <s v="ALTOS DE PANAMA"/>
    <x v="4"/>
    <d v="2011-11-02T00:00:00"/>
    <n v="17"/>
    <s v=" "/>
    <x v="0"/>
    <s v="REEMPLAZO POR EL TRASLADO DE NIDIA DOMINGU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38.2"/>
    <x v="0"/>
    <m/>
    <m/>
    <x v="0"/>
    <s v="8-717-187"/>
    <n v="34"/>
    <x v="1"/>
    <x v="3"/>
    <s v="PEDREGAL, RANA DE ORO (PRINCIPAL), CASA 27"/>
    <x v="0"/>
    <s v="6766-4503"/>
    <s v="6766-4503"/>
    <x v="0"/>
    <x v="0"/>
    <x v="0"/>
    <x v="0"/>
    <x v="0"/>
    <x v="0"/>
    <x v="0"/>
    <d v="1978-01-18T00:00:00"/>
    <x v="0"/>
    <x v="1"/>
  </r>
  <r>
    <n v="5336"/>
    <d v="2008-08-18T00:00:00"/>
    <s v=" "/>
    <s v="Diciembre 01-30"/>
    <s v="ANGIE "/>
    <s v="ROJAS"/>
    <x v="0"/>
    <x v="1"/>
    <s v="GLORIBETH DE CASTRELLON"/>
    <s v="ALTOS DE PANAMA"/>
    <x v="4"/>
    <d v="2011-11-02T00:00:00"/>
    <n v="17"/>
    <s v=" "/>
    <x v="0"/>
    <s v="REEMPLAZO POR EL TRASLADO DE  YANINA DE PREN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09.4545454545455"/>
    <x v="0"/>
    <m/>
    <m/>
    <x v="0"/>
    <s v="8-718-1108"/>
    <n v="34"/>
    <x v="0"/>
    <x v="3"/>
    <s v="VILLA LUCRE, LAS QUINTAS CALLE PRIMERA, CASA #660"/>
    <x v="0"/>
    <s v="6439-8504"/>
    <s v="6439-8504"/>
    <x v="0"/>
    <x v="0"/>
    <x v="0"/>
    <x v="0"/>
    <x v="0"/>
    <x v="0"/>
    <x v="0"/>
    <d v="1978-05-02T00:00:00"/>
    <x v="0"/>
    <x v="1"/>
  </r>
  <r>
    <n v="2523"/>
    <d v="2002-10-07T00:00:00"/>
    <s v=" "/>
    <s v="Octubre 01-30"/>
    <s v="ZORAYA ESTHER"/>
    <s v="DA SILVA RIVERA"/>
    <x v="0"/>
    <x v="1"/>
    <s v="GLORIBETH DE CASTRELLON"/>
    <s v="ALTOS DE PANAMA"/>
    <x v="4"/>
    <d v="2012-02-02T00:00:00"/>
    <n v="14"/>
    <s v=" "/>
    <x v="0"/>
    <s v="REEPMPLAZO POR EL TRASLADO  CARMEN BEST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14"/>
    <x v="0"/>
    <m/>
    <m/>
    <x v="0"/>
    <s v="8-259-953"/>
    <n v="45"/>
    <x v="0"/>
    <x v="3"/>
    <s v="BETHANIA, CALLE DIEGO DIAZ, CASA 49 A"/>
    <x v="0"/>
    <s v="261-2415"/>
    <s v="6615-2916"/>
    <x v="0"/>
    <x v="0"/>
    <x v="0"/>
    <x v="0"/>
    <x v="0"/>
    <x v="0"/>
    <x v="0"/>
    <d v="1967-01-17T00:00:00"/>
    <x v="0"/>
    <x v="3"/>
  </r>
  <r>
    <n v="4718"/>
    <d v="2007-11-06T00:00:00"/>
    <s v=" "/>
    <s v="Enero 01-30"/>
    <s v="JANETH "/>
    <s v="DE BERENGER"/>
    <x v="1"/>
    <x v="1"/>
    <s v="GLORIBETH DE CASTRELLON"/>
    <s v="ALTOS DE PANAMA"/>
    <x v="4"/>
    <d v="2011-11-07T00:00:00"/>
    <m/>
    <s v=" "/>
    <x v="0"/>
    <s v="REEMPLAZO POR EL TRASLADO DE HEIDY PALMA.  PROMOCIONADA A COORDINADOR DE PLATAFORMA APARTIR DEL 01 DE AGOSTO DE 2011.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512-963"/>
    <n v="41"/>
    <x v="0"/>
    <x v="2"/>
    <s v="ALTOS DE PLAZA TOCUMEN CALLE PRINCIPAL CASA 327"/>
    <x v="0"/>
    <s v="290-3002"/>
    <s v="6612-2013"/>
    <x v="1"/>
    <x v="0"/>
    <x v="0"/>
    <x v="0"/>
    <x v="0"/>
    <x v="0"/>
    <x v="0"/>
    <d v="1970-09-15T00:00:00"/>
    <x v="0"/>
    <x v="1"/>
  </r>
  <r>
    <n v="6711"/>
    <d v="2012-06-18T00:00:00"/>
    <d v="2012-06-18T00:00:00"/>
    <s v="Julio 01-30"/>
    <s v="LAURA"/>
    <s v="PEREZ"/>
    <x v="2"/>
    <x v="0"/>
    <s v="MARIBEL CASTILLO"/>
    <s v="ALTOS DE PANAMA"/>
    <x v="4"/>
    <d v="2013-02-18T00:00:00"/>
    <m/>
    <n v="10"/>
    <x v="0"/>
    <s v="POOL APOYO / SIEMPRE LISTO CERTIFICADOS 15 DIAS DESPÚES DE LOS CERTIFICADOS EL  24 DE AGOSTO 2012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ALTOS DE PANAMA"/>
    <s v="Ileana Quintero"/>
    <x v="0"/>
    <s v="8-845-280"/>
    <n v="21"/>
    <x v="0"/>
    <x v="3"/>
    <s v="VILLA DE VIZCAYA - CONDADO DEL REY"/>
    <x v="0"/>
    <m/>
    <m/>
    <x v="0"/>
    <x v="0"/>
    <x v="0"/>
    <x v="0"/>
    <x v="0"/>
    <x v="0"/>
    <x v="0"/>
    <d v="1991-03-22T00:00:00"/>
    <x v="0"/>
    <x v="2"/>
  </r>
  <r>
    <n v="3448"/>
    <d v="1990-07-01T00:00:00"/>
    <d v="1990-07-01T00:00:00"/>
    <s v="Junio 01-30"/>
    <s v="MARIA EUGENIA"/>
    <s v="VERGARA BARAHONA "/>
    <x v="2"/>
    <x v="1"/>
    <s v="GLORIBETH DE CASTRELLON"/>
    <s v="ALTOS DE PANAMA"/>
    <x v="4"/>
    <d v="2013-01-02T00:00:00"/>
    <m/>
    <n v="273"/>
    <x v="0"/>
    <s v="PERMANENTE EN LA SUCURSAL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82-145"/>
    <n v="41"/>
    <x v="0"/>
    <x v="1"/>
    <s v="CIUDAD SAN LORENZO, LAS CUMBRES, CASA 50"/>
    <x v="0"/>
    <s v="268-7436"/>
    <s v="6422-2181"/>
    <x v="1"/>
    <x v="0"/>
    <x v="1"/>
    <x v="0"/>
    <x v="0"/>
    <x v="0"/>
    <x v="0"/>
    <d v="1970-09-30T00:00:00"/>
    <x v="0"/>
    <x v="1"/>
  </r>
  <r>
    <n v="958"/>
    <d v="1993-01-04T00:00:00"/>
    <s v=" "/>
    <s v="Febrero 16-30"/>
    <s v="GLORIBETH DEL CARMEN"/>
    <s v="DELLA TOGNA DE CASTRELLON"/>
    <x v="4"/>
    <x v="1"/>
    <s v="GLORIBETH DE CASTRELLON"/>
    <s v="ALTOS DE PANAMA"/>
    <x v="4"/>
    <d v="2012-05-31T00:00:00"/>
    <m/>
    <s v=" "/>
    <x v="0"/>
    <s v="REEMPLAZO POR EL TRASLADO DE RICARDO SKINER / APOYO POR VACACIONES DE SR RICARDO SKINNER HASTA EL 15 DE ENERO 2012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9-156-848"/>
    <n v="44"/>
    <x v="0"/>
    <x v="2"/>
    <s v="ALTOS DE PANAMA, GOLDEN SPRINGS, CASA 12"/>
    <x v="0"/>
    <s v="6695-9132"/>
    <s v="6677-1725"/>
    <x v="1"/>
    <x v="0"/>
    <x v="0"/>
    <x v="0"/>
    <x v="0"/>
    <x v="0"/>
    <x v="0"/>
    <d v="1968-07-19T00:00:00"/>
    <x v="0"/>
    <x v="1"/>
  </r>
  <r>
    <n v="4688"/>
    <d v="2007-09-24T00:00:00"/>
    <s v=" "/>
    <s v="Junio 01-30"/>
    <s v="ELENA"/>
    <s v="OSES"/>
    <x v="5"/>
    <x v="1"/>
    <s v="GLORIBETH DE CASTRELLON"/>
    <s v="ALTOS DE PANAMA"/>
    <x v="4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528-682"/>
    <n v="36"/>
    <x v="0"/>
    <x v="2"/>
    <s v="URBANIZACION EL CRISOL N °2, CALLE 14, CASA 196"/>
    <x v="0"/>
    <m/>
    <s v="6634-8587"/>
    <x v="0"/>
    <x v="0"/>
    <x v="0"/>
    <x v="0"/>
    <x v="0"/>
    <x v="0"/>
    <x v="0"/>
    <d v="1976-01-31T00:00:00"/>
    <x v="0"/>
    <x v="0"/>
  </r>
  <r>
    <n v="5907"/>
    <d v="2010-08-16T00:00:00"/>
    <s v=" "/>
    <s v="Septiembre 01-30"/>
    <s v="TANIA "/>
    <s v="DE GRACIA"/>
    <x v="0"/>
    <x v="1"/>
    <s v="MAGALY DE CEDEÑO"/>
    <s v="AVE. CENTRAL"/>
    <x v="5"/>
    <d v="2011-08-03T00:00:00"/>
    <n v="20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08.5"/>
    <x v="0"/>
    <m/>
    <m/>
    <x v="0"/>
    <s v="8-746-248"/>
    <n v="31"/>
    <x v="0"/>
    <x v="2"/>
    <s v="AVE JUSTO AROSEMENA, EDIFICIO POLI"/>
    <x v="0"/>
    <m/>
    <s v="6949-1995"/>
    <x v="0"/>
    <x v="0"/>
    <x v="0"/>
    <x v="0"/>
    <x v="0"/>
    <x v="0"/>
    <x v="3"/>
    <d v="1981-04-22T00:00:00"/>
    <x v="0"/>
    <x v="0"/>
  </r>
  <r>
    <n v="5869"/>
    <d v="2010-08-16T00:00:00"/>
    <s v=" "/>
    <s v="Diciembre 01-30"/>
    <s v="YAIZA                        "/>
    <s v="NIETO"/>
    <x v="0"/>
    <x v="1"/>
    <s v="MAGALY DE CEDEÑO"/>
    <s v="AVE. CENTRAL"/>
    <x v="5"/>
    <d v="2011-10-03T00:00:00"/>
    <n v="18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4"/>
    <x v="0"/>
    <m/>
    <m/>
    <x v="0"/>
    <s v="4-712-2448"/>
    <n v="34"/>
    <x v="0"/>
    <x v="2"/>
    <s v="ARRAIJAN, NUEVO CHORRILLO, RESIDENCIAL COLINAS DEL SOL, CASA 481"/>
    <x v="0"/>
    <m/>
    <s v="6516-4799"/>
    <x v="0"/>
    <x v="0"/>
    <x v="0"/>
    <x v="0"/>
    <x v="0"/>
    <x v="0"/>
    <x v="3"/>
    <d v="1978-09-23T00:00:00"/>
    <x v="0"/>
    <x v="1"/>
  </r>
  <r>
    <n v="5551"/>
    <d v="2009-06-01T00:00:00"/>
    <s v=" "/>
    <s v="Julio 01-30"/>
    <s v="TANIA"/>
    <s v="JORDAN"/>
    <x v="0"/>
    <x v="1"/>
    <s v="MAGALY DE CEDEÑO"/>
    <s v="AVE. CENTRAL"/>
    <x v="5"/>
    <d v="2011-10-03T00:00:00"/>
    <n v="18"/>
    <s v=" "/>
    <x v="0"/>
    <s v="ENTRENANDOSE PARA EJECUTIVA DE NEGOCIO DUAL / REEMPLAZO POR LA PROMOCION DE ABRAHAM MONTENEGR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9.625"/>
    <x v="0"/>
    <m/>
    <m/>
    <x v="0"/>
    <s v="8-764-1495"/>
    <n v="29"/>
    <x v="0"/>
    <x v="2"/>
    <s v="NUEVO CHORRILLITO, PRINCESA MIA SEGUNDA ETAPA CASA 87"/>
    <x v="0"/>
    <m/>
    <s v="6825-1083"/>
    <x v="0"/>
    <x v="0"/>
    <x v="0"/>
    <x v="0"/>
    <x v="0"/>
    <x v="0"/>
    <x v="3"/>
    <d v="1983-03-19T00:00:00"/>
    <x v="0"/>
    <x v="1"/>
  </r>
  <r>
    <n v="2356"/>
    <d v="2001-08-06T00:00:00"/>
    <s v=" "/>
    <s v="Noviembre 01-30"/>
    <s v="IVAN ENRIQUE"/>
    <s v="HAYER MARTINEZ"/>
    <x v="0"/>
    <x v="1"/>
    <s v="MAGALY DE CEDEÑO"/>
    <s v="AVE. CENTRAL"/>
    <x v="5"/>
    <d v="2011-12-02T00:00:00"/>
    <n v="16"/>
    <s v=" "/>
    <x v="0"/>
    <s v="REEMPLAZO PERMANENTE POR TRASLADO DE JAIME RODRIGU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84.5"/>
    <x v="0"/>
    <m/>
    <m/>
    <x v="0"/>
    <s v="8-304-434"/>
    <n v="43"/>
    <x v="1"/>
    <x v="2"/>
    <s v="CLAYTON 1115"/>
    <x v="0"/>
    <m/>
    <s v="6409-9686"/>
    <x v="1"/>
    <x v="0"/>
    <x v="0"/>
    <x v="0"/>
    <x v="0"/>
    <x v="0"/>
    <x v="3"/>
    <d v="1969-01-19T00:00:00"/>
    <x v="0"/>
    <x v="1"/>
  </r>
  <r>
    <n v="6338"/>
    <d v="2011-09-19T00:00:00"/>
    <s v=" "/>
    <s v="Diciembre 01-30"/>
    <s v="ZULAY"/>
    <s v="SEGURA"/>
    <x v="0"/>
    <x v="1"/>
    <s v="MAGALY DE CEDEÑO"/>
    <s v="AVE. CENTRAL"/>
    <x v="5"/>
    <d v="2012-08-17T00:00:00"/>
    <n v="8"/>
    <s v=" "/>
    <x v="0"/>
    <s v="REEMPLAZO POR CAJERO QUE ESTA HACIENDO EL BALANCE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06.1000000000004"/>
    <x v="0"/>
    <s v="PAITILLA"/>
    <m/>
    <x v="0"/>
    <s v="8-503-245"/>
    <n v="37"/>
    <x v="0"/>
    <x v="2"/>
    <s v="NVO. CHORRILLO, COLINAS DEL SOL, CALLE PALMA, CASA 172"/>
    <x v="0"/>
    <s v="231-0180"/>
    <s v="6830-2856"/>
    <x v="0"/>
    <x v="0"/>
    <x v="0"/>
    <x v="0"/>
    <x v="0"/>
    <x v="0"/>
    <x v="3"/>
    <d v="1974-12-27T00:00:00"/>
    <x v="0"/>
    <x v="0"/>
  </r>
  <r>
    <n v="1727"/>
    <d v="1999-05-31T00:00:00"/>
    <s v=" "/>
    <s v="Marzo 01-30"/>
    <s v="MIXIA DEL CARMEN"/>
    <s v="BARRIA"/>
    <x v="0"/>
    <x v="1"/>
    <s v="MONICA RODRIGUEZ"/>
    <s v="BOULEVARD EL DORADO"/>
    <x v="5"/>
    <d v="2011-05-04T00:00:00"/>
    <n v="23"/>
    <s v=" "/>
    <x v="0"/>
    <s v="REMPLAZO PERMANENTE POR EL TRASLADO DE JAIR RODRIGUEZ"/>
    <x v="0"/>
    <x v="0"/>
    <x v="0"/>
    <s v="AVE. CENTRA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4.909090909091"/>
    <x v="0"/>
    <m/>
    <m/>
    <x v="0"/>
    <s v="8-818-1055"/>
    <n v="40"/>
    <x v="0"/>
    <x v="2"/>
    <s v="BRISAS DEL GOLF, EL PINACULO CALLE PRINCIPAL, CASA #9"/>
    <x v="0"/>
    <s v="221-5047"/>
    <s v="6817-5813"/>
    <x v="0"/>
    <x v="0"/>
    <x v="0"/>
    <x v="0"/>
    <x v="0"/>
    <x v="0"/>
    <x v="3"/>
    <d v="1972-04-12T00:00:00"/>
    <x v="0"/>
    <x v="1"/>
  </r>
  <r>
    <n v="3491"/>
    <d v="1997-06-03T00:00:00"/>
    <s v=" "/>
    <s v="Junio 01-30"/>
    <s v="KARINA  ORIS"/>
    <s v="ORDOÑEZ SERRANO DE RODRIGUEZ"/>
    <x v="1"/>
    <x v="1"/>
    <s v="MAGALY DE CEDEÑO"/>
    <s v="AVE. CENTRAL"/>
    <x v="5"/>
    <m/>
    <m/>
    <s v=" "/>
    <x v="0"/>
    <s v="PROMOCIONADO A COORDINADOR EL 01 DE AGOSTO DE 20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1-43-3"/>
    <n v="40"/>
    <x v="0"/>
    <x v="2"/>
    <s v="ARRAIJAN, VISTA ALEGRE.  RESIDENCIAL LA FLORESTA CALLE 2DA NORTE CASA B227"/>
    <x v="0"/>
    <m/>
    <s v="6613-0602"/>
    <x v="1"/>
    <x v="0"/>
    <x v="0"/>
    <x v="1"/>
    <x v="0"/>
    <x v="0"/>
    <x v="3"/>
    <d v="1972-06-13T00:00:00"/>
    <x v="0"/>
    <x v="3"/>
  </r>
  <r>
    <n v="6272"/>
    <d v="2011-07-18T00:00:00"/>
    <d v="2011-07-18T00:00:00"/>
    <s v="Junio 01-30"/>
    <s v="KATHERINE"/>
    <s v="JIMENEZ"/>
    <x v="2"/>
    <x v="0"/>
    <s v="MARIBEL CASTILLO"/>
    <s v="AVE. CENTRAL"/>
    <x v="5"/>
    <d v="2012-11-28T00:00:00"/>
    <m/>
    <n v="21"/>
    <x v="2"/>
    <s v="REEMPLAZA VACACIONES DE IVONNE TAPIA"/>
    <x v="0"/>
    <x v="0"/>
    <x v="0"/>
    <s v="AVE. CENTRA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2"/>
    <s v="8-850-968"/>
    <n v="21"/>
    <x v="0"/>
    <x v="3"/>
    <s v="BETHANIA, CAMINO REAL, CASA # 301"/>
    <x v="0"/>
    <m/>
    <s v="261-3279 / 6150-5927 / 391-8883"/>
    <x v="1"/>
    <x v="0"/>
    <x v="0"/>
    <x v="0"/>
    <x v="0"/>
    <x v="0"/>
    <x v="3"/>
    <d v="1991-07-26T00:00:00"/>
    <x v="0"/>
    <x v="0"/>
  </r>
  <r>
    <n v="4114"/>
    <d v="2005-09-01T00:00:00"/>
    <d v="2005-09-01T00:00:00"/>
    <s v="Octubre 01-30"/>
    <s v="LIBORIO"/>
    <s v="VALDES"/>
    <x v="2"/>
    <x v="1"/>
    <s v="MAGALY DE CEDEÑO"/>
    <s v="AVE. CENTRAL"/>
    <x v="5"/>
    <d v="2010-08-04T00:00:00"/>
    <m/>
    <n v="91"/>
    <x v="0"/>
    <s v="REEMPLAZO PERMANENTE POR EL TRASLADO DE ANABEL FRANC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17-149"/>
    <n v="32"/>
    <x v="1"/>
    <x v="3"/>
    <s v="LA CHORRERA, VILLAS DEL CAMPO SEXTA ETAPA, CALLE D, CASA 343"/>
    <x v="0"/>
    <m/>
    <s v="6730-5483"/>
    <x v="0"/>
    <x v="1"/>
    <x v="0"/>
    <x v="0"/>
    <x v="0"/>
    <x v="0"/>
    <x v="3"/>
    <d v="1979-11-25T00:00:00"/>
    <x v="0"/>
    <x v="1"/>
  </r>
  <r>
    <n v="4491"/>
    <d v="2011-11-16T00:00:00"/>
    <d v="2011-11-16T00:00:00"/>
    <s v="Septiembre 01-30"/>
    <s v="ROSARIO"/>
    <s v="MUÑOZ"/>
    <x v="2"/>
    <x v="1"/>
    <s v="MAGALY DE CEDEÑO"/>
    <s v="AVE. CENTRAL"/>
    <x v="5"/>
    <d v="2011-11-16T00:00:00"/>
    <m/>
    <n v="17"/>
    <x v="0"/>
    <s v="REEMPLAZO POR LA PROMOCION DE KARINA ORDOÑ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13-1260"/>
    <n v="34"/>
    <x v="0"/>
    <x v="3"/>
    <s v="JUAN DIAZ, CALLE 1RA, CASA92"/>
    <x v="0"/>
    <m/>
    <s v="6949-0839"/>
    <x v="1"/>
    <x v="0"/>
    <x v="0"/>
    <x v="0"/>
    <x v="0"/>
    <x v="0"/>
    <x v="3"/>
    <d v="1977-12-08T00:00:00"/>
    <x v="0"/>
    <x v="1"/>
  </r>
  <r>
    <n v="6089"/>
    <d v="2011-03-16T00:00:00"/>
    <d v="2011-03-16T00:00:00"/>
    <s v="Marzo 01-30"/>
    <s v="IVONNE"/>
    <s v="TAPIA"/>
    <x v="2"/>
    <x v="1"/>
    <s v="MAGALY DE CEDEÑO"/>
    <s v="AVE. CENTRAL"/>
    <x v="5"/>
    <d v="2011-06-03T00:00:00"/>
    <m/>
    <n v="25"/>
    <x v="0"/>
    <s v="REEMPLAZA INCAPACIDAD EN SAN FRANCISCO / REEMPLAZO POR EL TRASLADO DE RINELA AROSEMEN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38-1316"/>
    <n v="22"/>
    <x v="0"/>
    <x v="3"/>
    <s v="ALTOS DEL CHASE, CL 73 C, CASA 27H"/>
    <x v="0"/>
    <m/>
    <s v="6530-2914  /260-4208"/>
    <x v="0"/>
    <x v="0"/>
    <x v="0"/>
    <x v="0"/>
    <x v="0"/>
    <x v="0"/>
    <x v="3"/>
    <d v="1990-07-24T00:00:00"/>
    <x v="0"/>
    <x v="0"/>
  </r>
  <r>
    <n v="6824"/>
    <d v="2012-08-01T00:00:00"/>
    <d v="2012-08-01T00:00:00"/>
    <s v="Septiembre 01-30"/>
    <s v="GUADALUPE "/>
    <s v="GUERRERO HERNANDEZ"/>
    <x v="2"/>
    <x v="0"/>
    <s v="MARIBEL CASTILLO"/>
    <s v="TERMINAL ALBROOK"/>
    <x v="5"/>
    <d v="2013-03-04T00:00:00"/>
    <m/>
    <n v="8"/>
    <x v="0"/>
    <s v="POOL APOYO"/>
    <x v="1"/>
    <x v="0"/>
    <x v="0"/>
    <s v="AVE. CENTRA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ALBROOK MALL"/>
    <s v="Anyaneth Sanchez"/>
    <x v="0"/>
    <s v="8-752-1857"/>
    <n v="30"/>
    <x v="0"/>
    <x v="1"/>
    <s v="LA CHORRERA BARRIO BALBOA CASA 2410"/>
    <x v="0"/>
    <m/>
    <m/>
    <x v="0"/>
    <x v="0"/>
    <x v="0"/>
    <x v="0"/>
    <x v="0"/>
    <x v="0"/>
    <x v="3"/>
    <d v="1981-12-24T00:00:00"/>
    <x v="0"/>
    <x v="1"/>
  </r>
  <r>
    <n v="652"/>
    <d v="1990-07-25T00:00:00"/>
    <s v=" "/>
    <s v="Mayo 01-30"/>
    <s v="MAGALY ESTHER"/>
    <s v="BERBEY DE CEDENO"/>
    <x v="3"/>
    <x v="1"/>
    <s v="DENISE DE LAVITOLA"/>
    <s v="AVE. CENTRAL"/>
    <x v="5"/>
    <d v="2010-01-02T00:00:00"/>
    <m/>
    <s v=" "/>
    <x v="0"/>
    <s v="PROMOVIDA A GERENTE DE SUCURSAL 03 E ENERO ´11. REEMPLAZO POR EL TRASLADO DE REYNA AROSEMEN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31-724"/>
    <n v="48"/>
    <x v="0"/>
    <x v="2"/>
    <s v="CONDADO DEL REY, CAMINO REAL CASA 286"/>
    <x v="0"/>
    <s v="230-0613"/>
    <s v="6637-8660"/>
    <x v="1"/>
    <x v="0"/>
    <x v="0"/>
    <x v="0"/>
    <x v="0"/>
    <x v="0"/>
    <x v="3"/>
    <d v="1964-02-10T00:00:00"/>
    <x v="0"/>
    <x v="1"/>
  </r>
  <r>
    <n v="3535"/>
    <d v="2000-04-10T00:00:00"/>
    <s v=" "/>
    <s v="Abril 16-30"/>
    <s v="YAHAIRA LILIBETH"/>
    <s v="BARRIA RIASCO"/>
    <x v="4"/>
    <x v="1"/>
    <s v="MAGALY DE CEDEÑO"/>
    <s v="AVE. CENTRAL"/>
    <x v="5"/>
    <d v="2012-02-13T00:00:00"/>
    <m/>
    <s v=" "/>
    <x v="0"/>
    <s v="REEMPLAZO POR EL TRASLADO DE MICAELA DE VIVAR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30-1349"/>
    <n v="33"/>
    <x v="0"/>
    <x v="0"/>
    <s v="P.H. VILLAS DE BETHANIA APARTAMENTO 13"/>
    <x v="0"/>
    <s v="266-3587"/>
    <s v="6670-2844"/>
    <x v="1"/>
    <x v="0"/>
    <x v="0"/>
    <x v="0"/>
    <x v="0"/>
    <x v="0"/>
    <x v="3"/>
    <d v="1979-09-04T00:00:00"/>
    <x v="0"/>
    <x v="1"/>
  </r>
  <r>
    <n v="6565"/>
    <d v="2012-02-16T00:00:00"/>
    <s v=" "/>
    <s v="Abril 01-30"/>
    <s v="KAROL"/>
    <s v="SANCHEZ"/>
    <x v="0"/>
    <x v="0"/>
    <s v="MARIBEL CASTILLO"/>
    <s v="AVE. CUBA"/>
    <x v="6"/>
    <d v="2012-12-01T00:00:00"/>
    <n v="4"/>
    <s v=" "/>
    <x v="2"/>
    <s v="REEMPLAZA  VACACIONES DE DIANA CEDEÑO"/>
    <x v="0"/>
    <x v="0"/>
    <x v="0"/>
    <s v="AVE. CUB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4.75"/>
    <x v="0"/>
    <s v="AVE. CUBA"/>
    <s v="Marisol Dubois"/>
    <x v="0"/>
    <s v="4-763-590"/>
    <n v="22"/>
    <x v="0"/>
    <x v="3"/>
    <s v="LOS ANDES N°1, SECTOR 7-16"/>
    <x v="0"/>
    <m/>
    <s v="6713-0646 / 6921-5584"/>
    <x v="0"/>
    <x v="0"/>
    <x v="0"/>
    <x v="0"/>
    <x v="0"/>
    <x v="0"/>
    <x v="3"/>
    <d v="1990-10-29T00:00:00"/>
    <x v="0"/>
    <x v="0"/>
  </r>
  <r>
    <n v="2655"/>
    <d v="2004-07-12T00:00:00"/>
    <s v=" "/>
    <s v="Agosto 01-30"/>
    <s v="OLIVIA ESTHER"/>
    <s v="ORTEGA DE GRACIA"/>
    <x v="0"/>
    <x v="1"/>
    <s v="IDELIA   DE CONTRERAS"/>
    <s v="AVE. CUBA"/>
    <x v="6"/>
    <d v="2011-06-03T00:00:00"/>
    <n v="22"/>
    <s v=" "/>
    <x v="0"/>
    <s v="REEMPLAZO POR EL TRASLADO DE JAYZA SANCH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01.7"/>
    <x v="0"/>
    <m/>
    <m/>
    <x v="0"/>
    <s v="8-307-814"/>
    <n v="43"/>
    <x v="0"/>
    <x v="2"/>
    <s v="EL PROGRESO DE ALCALDE DIAZ, CASA 192"/>
    <x v="0"/>
    <s v="234-0912"/>
    <s v="6070-1268 / 6638-0149"/>
    <x v="0"/>
    <x v="0"/>
    <x v="0"/>
    <x v="0"/>
    <x v="0"/>
    <x v="0"/>
    <x v="3"/>
    <d v="1968-10-29T00:00:00"/>
    <x v="0"/>
    <x v="1"/>
  </r>
  <r>
    <n v="2179"/>
    <d v="2000-10-16T00:00:00"/>
    <s v=" "/>
    <s v="Julio 01-30"/>
    <s v="PATRICIA ELIDIA"/>
    <s v="GARIBALDI ORTEGA"/>
    <x v="0"/>
    <x v="1"/>
    <s v="IDELIA   DE CONTRERAS"/>
    <s v="AVE. CUBA"/>
    <x v="6"/>
    <d v="2011-11-02T00:00:00"/>
    <n v="17"/>
    <s v=" "/>
    <x v="0"/>
    <s v="REEMPLAZO POR EL TRASLADO DE SUGELIS DOMINGU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38.5"/>
    <x v="0"/>
    <m/>
    <m/>
    <x v="0"/>
    <s v="8-745-447"/>
    <n v="31"/>
    <x v="0"/>
    <x v="3"/>
    <s v="HATO MONTAÑA 259, ARRAIJAN CACERES"/>
    <x v="0"/>
    <s v="259-9186"/>
    <s v="6679-6811"/>
    <x v="0"/>
    <x v="0"/>
    <x v="0"/>
    <x v="0"/>
    <x v="0"/>
    <x v="0"/>
    <x v="3"/>
    <d v="1981-03-05T00:00:00"/>
    <x v="0"/>
    <x v="1"/>
  </r>
  <r>
    <n v="3227"/>
    <d v="2006-11-13T00:00:00"/>
    <s v=" "/>
    <s v="Octubre 01-30"/>
    <s v="JUAN CARLOS"/>
    <s v="TORRES SOLIS"/>
    <x v="0"/>
    <x v="1"/>
    <s v="IDELIA   DE CONTRERAS"/>
    <s v="AVE. CUBA"/>
    <x v="6"/>
    <d v="2012-01-03T00:00:00"/>
    <n v="15"/>
    <s v=" "/>
    <x v="0"/>
    <s v="REEMPLAZO POR EL TRASLADO DE LUIS ARAU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90.181818181818"/>
    <x v="0"/>
    <m/>
    <m/>
    <x v="0"/>
    <s v="8-768-2332"/>
    <n v="29"/>
    <x v="1"/>
    <x v="0"/>
    <s v="ARRAIJAN, BURUNGA, SANTA EDUVIGES 529"/>
    <x v="0"/>
    <s v="6535-5195"/>
    <s v="6877-5688"/>
    <x v="1"/>
    <x v="0"/>
    <x v="0"/>
    <x v="0"/>
    <x v="0"/>
    <x v="0"/>
    <x v="3"/>
    <d v="1983-09-08T00:00:00"/>
    <x v="0"/>
    <x v="0"/>
  </r>
  <r>
    <n v="5421"/>
    <d v="2008-10-16T00:00:00"/>
    <s v=" "/>
    <s v="Diciembre 01-30"/>
    <s v="YESENIA"/>
    <s v="DE ACHURRA"/>
    <x v="0"/>
    <x v="1"/>
    <s v="IDELIA   DE CONTRERAS"/>
    <s v="AVE. CUBA"/>
    <x v="6"/>
    <d v="2012-01-03T00:00:00"/>
    <n v="15"/>
    <s v=" "/>
    <x v="0"/>
    <s v="REEMPLAZA  POR EL TRASLADO  DE JAISENIA JONE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39.454545454545"/>
    <x v="0"/>
    <m/>
    <m/>
    <x v="0"/>
    <s v="8-526-1756"/>
    <n v="38"/>
    <x v="0"/>
    <x v="2"/>
    <s v="ARRAIJAN CERRO SILVESTRE CASA #34"/>
    <x v="0"/>
    <s v="6536-9033 / 251-2746"/>
    <s v="6536-9033"/>
    <x v="0"/>
    <x v="0"/>
    <x v="0"/>
    <x v="0"/>
    <x v="0"/>
    <x v="0"/>
    <x v="3"/>
    <d v="1974-01-06T00:00:00"/>
    <x v="0"/>
    <x v="4"/>
  </r>
  <r>
    <n v="2637"/>
    <d v="2004-05-10T00:00:00"/>
    <s v=" "/>
    <s v="Marzo 01-30"/>
    <s v="DIANA ELIZABETH"/>
    <s v="CEDENO HERNANDEZ"/>
    <x v="0"/>
    <x v="1"/>
    <s v="IDELIA   DE CONTRERAS"/>
    <s v="AVE. CUBA"/>
    <x v="6"/>
    <d v="2012-02-02T00:00:00"/>
    <n v="14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10.545454545455"/>
    <x v="0"/>
    <m/>
    <m/>
    <x v="0"/>
    <s v="8-321-997"/>
    <n v="42"/>
    <x v="0"/>
    <x v="2"/>
    <s v="EL CRISOL, BOSQUEZ DE CASTILLA CALLE CORUÑA, CASA 46"/>
    <x v="0"/>
    <s v="221-6476"/>
    <s v="6632-3165 / 6523-7499"/>
    <x v="0"/>
    <x v="0"/>
    <x v="0"/>
    <x v="0"/>
    <x v="0"/>
    <x v="0"/>
    <x v="3"/>
    <d v="1969-12-02T00:00:00"/>
    <x v="0"/>
    <x v="2"/>
  </r>
  <r>
    <n v="4898"/>
    <d v="2008-02-11T00:00:00"/>
    <s v=" "/>
    <s v="Febrero 01-30"/>
    <s v="MARISOL "/>
    <s v="DUBOIS"/>
    <x v="0"/>
    <x v="1"/>
    <s v="IDELIA   DE CONTRERAS"/>
    <s v="AVE. CUBA"/>
    <x v="6"/>
    <d v="2012-03-03T00:00:00"/>
    <n v="13"/>
    <s v=" "/>
    <x v="0"/>
    <s v="REEMPLAZO POR EL TRASLADO DEYAHAIRA RODRIGU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43.909090909091"/>
    <x v="0"/>
    <m/>
    <m/>
    <x v="0"/>
    <s v="8-344-270"/>
    <n v="42"/>
    <x v="0"/>
    <x v="2"/>
    <s v="ALTOS DEL CRISOL # 1"/>
    <x v="0"/>
    <s v="390-2858"/>
    <s v="6736-1819"/>
    <x v="0"/>
    <x v="0"/>
    <x v="0"/>
    <x v="0"/>
    <x v="0"/>
    <x v="0"/>
    <x v="3"/>
    <d v="1970-07-09T00:00:00"/>
    <x v="0"/>
    <x v="0"/>
  </r>
  <r>
    <n v="1426"/>
    <d v="1997-10-13T00:00:00"/>
    <s v=" "/>
    <s v="Diciembre 01-30"/>
    <s v="ARLEINY ALYENKA"/>
    <s v="TAPIA DE SELLES"/>
    <x v="0"/>
    <x v="1"/>
    <s v="IDELIA   DE CONTRERAS"/>
    <s v="AVE. CUBA"/>
    <x v="6"/>
    <d v="2012-01-03T00:00:00"/>
    <n v="15"/>
    <s v=" "/>
    <x v="0"/>
    <s v="REEMPLAZO POR EL TRASLADO DE SEIKY GONZAL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29.636363636364"/>
    <x v="0"/>
    <m/>
    <m/>
    <x v="0"/>
    <s v="8-455-108"/>
    <n v="38"/>
    <x v="0"/>
    <x v="2"/>
    <s v="EL TECAL, VACAMONTE CASA C-130 CALLE 3° NORTE DESPUES DE EL CUADRO DEPORTIVO"/>
    <x v="0"/>
    <s v="236-3621"/>
    <s v="6478-8838"/>
    <x v="1"/>
    <x v="0"/>
    <x v="0"/>
    <x v="0"/>
    <x v="0"/>
    <x v="0"/>
    <x v="3"/>
    <d v="1973-10-26T00:00:00"/>
    <x v="0"/>
    <x v="1"/>
  </r>
  <r>
    <n v="2970"/>
    <d v="2005-11-21T00:00:00"/>
    <d v="2012-10-01T00:00:00"/>
    <s v="Noviembre 01-30"/>
    <s v="RUTH ARGELIS"/>
    <s v="SANJUR BARRIOS"/>
    <x v="1"/>
    <x v="1"/>
    <s v="IDELIA   DE CONTRERAS"/>
    <s v="AVE. CUBA"/>
    <x v="6"/>
    <m/>
    <m/>
    <n v="6"/>
    <x v="0"/>
    <s v="PROMOCIONADO A COORDINADOR DE PLATAFORMA EL 01 DE FEBRERO 2013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7-703-81"/>
    <n v="30"/>
    <x v="0"/>
    <x v="0"/>
    <s v="LA CHORRERA, EL COCO, BARRIADA EL PERIODISTA, CALLE MANUELVALDEZ, CASA NO.18"/>
    <x v="0"/>
    <s v="244-4566"/>
    <s v="6511-9140"/>
    <x v="1"/>
    <x v="0"/>
    <x v="0"/>
    <x v="1"/>
    <x v="0"/>
    <x v="0"/>
    <x v="3"/>
    <d v="1982-08-07T00:00:00"/>
    <x v="0"/>
    <x v="1"/>
  </r>
  <r>
    <n v="6262"/>
    <d v="2011-07-18T00:00:00"/>
    <d v="2011-07-18T00:00:00"/>
    <s v="Julio 01-30"/>
    <s v="LAURA"/>
    <s v="VÁSQUEZ"/>
    <x v="2"/>
    <x v="1"/>
    <s v="IDELIA   DE CONTRERAS"/>
    <s v="AVE. CUBA"/>
    <x v="6"/>
    <d v="2011-09-30T00:00:00"/>
    <m/>
    <n v="21"/>
    <x v="0"/>
    <s v="REEMPLAZO POR EL TRASLADO DE DAYSI CHUNG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2"/>
    <s v="8-769-462"/>
    <n v="29"/>
    <x v="0"/>
    <x v="0"/>
    <s v="PEREJIL, CALLE 1RA, EDIF. 7.68, APTO #4"/>
    <x v="0"/>
    <m/>
    <s v="6151-8657"/>
    <x v="0"/>
    <x v="0"/>
    <x v="0"/>
    <x v="0"/>
    <x v="0"/>
    <x v="0"/>
    <x v="3"/>
    <d v="1983-08-21T00:00:00"/>
    <x v="0"/>
    <x v="0"/>
  </r>
  <r>
    <n v="2912"/>
    <d v="2005-09-03T00:00:00"/>
    <d v="2005-09-03T00:00:00"/>
    <s v="Octubre 01-30"/>
    <s v="LARITZA MITZILA"/>
    <s v="MORENO CALLES"/>
    <x v="2"/>
    <x v="1"/>
    <s v="IDELIA   DE CONTRERAS"/>
    <s v="AVE. CUBA"/>
    <x v="6"/>
    <m/>
    <m/>
    <n v="91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73-306"/>
    <n v="29"/>
    <x v="0"/>
    <x v="2"/>
    <s v="24 DE DICIEMBRE, BDA. RUBEN DARIO PAREDES, SECTOR # 3, CASA 27"/>
    <x v="0"/>
    <s v="295-8923"/>
    <s v="6533-4833"/>
    <x v="0"/>
    <x v="0"/>
    <x v="1"/>
    <x v="0"/>
    <x v="0"/>
    <x v="0"/>
    <x v="3"/>
    <d v="1984-02-03T00:00:00"/>
    <x v="0"/>
    <x v="3"/>
  </r>
  <r>
    <n v="5268"/>
    <d v="2008-07-16T00:00:00"/>
    <d v="2008-07-16T00:00:00"/>
    <s v="Junio 01-30"/>
    <s v="ADELA"/>
    <s v="VERGARA"/>
    <x v="2"/>
    <x v="1"/>
    <s v="IDELIA   DE CONTRERAS"/>
    <s v="AVE. CUBA"/>
    <x v="6"/>
    <m/>
    <m/>
    <n v="57"/>
    <x v="0"/>
    <s v="REEMPLAZA VACANTE POR RENUNCIA DE EDILBERTO OSORI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75-2490"/>
    <n v="28"/>
    <x v="0"/>
    <x v="3"/>
    <s v="CONCEPCION JUAN DIAZ CALLE PRINCIPAL CASA 4081"/>
    <x v="0"/>
    <m/>
    <s v="6671-5690"/>
    <x v="0"/>
    <x v="0"/>
    <x v="0"/>
    <x v="0"/>
    <x v="0"/>
    <x v="0"/>
    <x v="3"/>
    <d v="1983-12-25T00:00:00"/>
    <x v="0"/>
    <x v="2"/>
  </r>
  <r>
    <n v="6585"/>
    <d v="2012-03-16T00:00:00"/>
    <d v="2012-03-16T00:00:00"/>
    <s v="Abril 01-30"/>
    <s v="MINGTHOY"/>
    <s v="TORRES"/>
    <x v="2"/>
    <x v="1"/>
    <s v="IDELIA   DE CONTRERAS"/>
    <s v="AVE. CUBA"/>
    <x v="6"/>
    <d v="2012-10-10T00:00:00"/>
    <m/>
    <n v="13"/>
    <x v="3"/>
    <s v="PERMANENTE POR LA ROMOCION DE RUTH SANJUR/ SIEMPRE LISTO CERTIFICADOS EL 24 DE AGOSTO 2012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AVE. CUBA"/>
    <s v="Ruth Sanjur"/>
    <x v="0"/>
    <s v="8-842-1400"/>
    <n v="21"/>
    <x v="0"/>
    <x v="3"/>
    <s v="SAN MIGUELITO, PARAISO, LOMA 9"/>
    <x v="0"/>
    <s v="2576200"/>
    <s v="69812067"/>
    <x v="1"/>
    <x v="0"/>
    <x v="0"/>
    <x v="0"/>
    <x v="0"/>
    <x v="0"/>
    <x v="3"/>
    <d v="1990-12-21T00:00:00"/>
    <x v="0"/>
    <x v="1"/>
  </r>
  <r>
    <n v="6445"/>
    <d v="2011-11-16T00:00:00"/>
    <d v="2011-11-16T00:00:00"/>
    <s v="Agosto 01-30"/>
    <s v="VICTOR"/>
    <s v="RODRIGUEZ MENDOZA"/>
    <x v="2"/>
    <x v="1"/>
    <s v="IDELIA   DE CONTRERAS"/>
    <s v="AVE. CUBA"/>
    <x v="6"/>
    <d v="2012-07-02T00:00:00"/>
    <m/>
    <n v="17"/>
    <x v="0"/>
    <s v="REEMPLAZA INCAPACIDAD JUSTO AROSEMENA / REEMPLAZO POR EL TRASLADO DE ANA GUADALUPE BARCENA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AVE. CUBA"/>
    <s v="Ruth Sanjur "/>
    <x v="0"/>
    <s v="8-842-470"/>
    <n v="31"/>
    <x v="1"/>
    <x v="2"/>
    <s v="ALTOS DEL TECAL, VACAMONTE, CALLE 1F, CASA 296-F"/>
    <x v="0"/>
    <m/>
    <s v=" 6473-2347  "/>
    <x v="0"/>
    <x v="0"/>
    <x v="0"/>
    <x v="0"/>
    <x v="0"/>
    <x v="0"/>
    <x v="3"/>
    <d v="1981-09-23T00:00:00"/>
    <x v="0"/>
    <x v="0"/>
  </r>
  <r>
    <n v="6724"/>
    <d v="2012-06-18T00:00:00"/>
    <d v="2012-06-18T00:00:00"/>
    <s v="Mayo 01-30"/>
    <s v="DEBORAH "/>
    <s v="BERRIO"/>
    <x v="2"/>
    <x v="0"/>
    <s v="MARIBEL CASTILLO"/>
    <s v="AVE. CUBA"/>
    <x v="6"/>
    <d v="2013-03-18T00:00:00"/>
    <m/>
    <n v="10"/>
    <x v="0"/>
    <s v="REEMPLAZO TEMPORAL POR TRASLADO DE MELISSA ALVAREZ / SIEMPRE LISTO CERTIFICADOS EL 24 DE AGOSTO 2012"/>
    <x v="0"/>
    <x v="0"/>
    <x v="0"/>
    <s v="AVE. CUB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AVE. CUBA"/>
    <s v="Ruth Sanjur"/>
    <x v="0"/>
    <s v="8-841-1913"/>
    <n v="22"/>
    <x v="0"/>
    <x v="3"/>
    <s v="LA CHORRERA, RESIDENCIAL LAS LOMAS #155"/>
    <x v="0"/>
    <m/>
    <m/>
    <x v="0"/>
    <x v="0"/>
    <x v="0"/>
    <x v="0"/>
    <x v="0"/>
    <x v="0"/>
    <x v="3"/>
    <d v="1990-11-23T00:00:00"/>
    <x v="0"/>
    <x v="1"/>
  </r>
  <r>
    <n v="6591"/>
    <d v="2012-03-16T00:00:00"/>
    <d v="2012-03-16T00:00:00"/>
    <s v="Febrero 01-30"/>
    <s v="RICARDO"/>
    <s v="TREJOS"/>
    <x v="2"/>
    <x v="0"/>
    <s v="MARIBEL CASTILLO"/>
    <s v="CALLE 50"/>
    <x v="6"/>
    <d v="2013-03-04T00:00:00"/>
    <m/>
    <n v="13"/>
    <x v="0"/>
    <s v="POOL APOYO"/>
    <x v="0"/>
    <x v="0"/>
    <x v="0"/>
    <s v="AVE. CUB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SAN SEBASTIAN"/>
    <s v="Kathia Saldaña"/>
    <x v="0"/>
    <s v="6-712-2160"/>
    <n v="24"/>
    <x v="1"/>
    <x v="3"/>
    <s v="VISTA ALEGRE, ARRAIJAN, CALLE 2 da, CASA # 191 "/>
    <x v="0"/>
    <s v="2515303"/>
    <s v="68568585"/>
    <x v="0"/>
    <x v="0"/>
    <x v="0"/>
    <x v="0"/>
    <x v="0"/>
    <x v="0"/>
    <x v="3"/>
    <d v="1988-09-07T00:00:00"/>
    <x v="0"/>
    <x v="1"/>
  </r>
  <r>
    <n v="3250"/>
    <d v="2006-12-04T00:00:00"/>
    <s v=" "/>
    <s v="Febrero 01-30"/>
    <s v="DAYRA"/>
    <s v="VARGAS "/>
    <x v="6"/>
    <x v="1"/>
    <s v="IDELIA   DE CONTRERAS"/>
    <s v="AVE. CUBA"/>
    <x v="6"/>
    <d v="2008-06-03T00:00:00"/>
    <m/>
    <s v=" "/>
    <x v="0"/>
    <s v="ESTA DE LIC. DE MATERNIDAD / FUE TRASLADADA DE ADMINISTRACION A EJECUTIVA DE SERVICIO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69-652"/>
    <n v="25"/>
    <x v="0"/>
    <x v="0"/>
    <s v="SAN FRANSISCO, CALLE 77, EDIF. DON JORGE"/>
    <x v="0"/>
    <s v="322-2423"/>
    <s v="6857-8692 / 6644-2159"/>
    <x v="0"/>
    <x v="0"/>
    <x v="0"/>
    <x v="0"/>
    <x v="0"/>
    <x v="0"/>
    <x v="3"/>
    <d v="1987-04-28T00:00:00"/>
    <x v="0"/>
    <x v="0"/>
  </r>
  <r>
    <n v="504"/>
    <d v="1986-09-22T00:00:00"/>
    <s v=" "/>
    <s v="Septiembre 01-15"/>
    <s v="IDELIA QUISQUELLA"/>
    <s v="FIGUEROA DE CONTRERAS"/>
    <x v="3"/>
    <x v="1"/>
    <s v="DENISE DE LAVITOLA"/>
    <s v="AVE. CUBA"/>
    <x v="6"/>
    <d v="2007-10-24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804-846"/>
    <n v="50"/>
    <x v="0"/>
    <x v="2"/>
    <s v="SANTA LIBRADA, LAS CUMBRES, VILLA ZAITA, 2DA. ETAPA, CASA F-112"/>
    <x v="0"/>
    <s v="233-1552"/>
    <s v="6780-3876"/>
    <x v="1"/>
    <x v="0"/>
    <x v="0"/>
    <x v="0"/>
    <x v="0"/>
    <x v="0"/>
    <x v="3"/>
    <d v="1962-01-13T00:00:00"/>
    <x v="0"/>
    <x v="1"/>
  </r>
  <r>
    <n v="416"/>
    <d v="1986-02-01T00:00:00"/>
    <s v=" "/>
    <s v="Abril 16-30"/>
    <s v="ROXANA CRISTINA"/>
    <s v="VAN KWARTEL DE RIVERA"/>
    <x v="4"/>
    <x v="1"/>
    <s v="IDELIA   DE CONTRERAS"/>
    <s v="AVE. CUBA"/>
    <x v="6"/>
    <d v="2011-01-24T00:00:00"/>
    <m/>
    <s v=" "/>
    <x v="0"/>
    <s v="REEMPLAZO POR EL TRASLADO DE CARMEN MORALE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838-201"/>
    <n v="49"/>
    <x v="0"/>
    <x v="2"/>
    <s v="GREN VALLEY CASA 92 ALBROOK"/>
    <x v="0"/>
    <s v="616-2914"/>
    <s v="6616-2914"/>
    <x v="1"/>
    <x v="0"/>
    <x v="0"/>
    <x v="0"/>
    <x v="0"/>
    <x v="0"/>
    <x v="3"/>
    <d v="1963-03-21T00:00:00"/>
    <x v="0"/>
    <x v="0"/>
  </r>
  <r>
    <n v="342"/>
    <d v="1985-10-25T00:00:00"/>
    <s v=" "/>
    <s v="Enero 01-30"/>
    <s v="EDUARDO"/>
    <s v="SALGADO GOMEZ"/>
    <x v="5"/>
    <x v="1"/>
    <s v="IDELIA   DE CONTRERAS"/>
    <s v="AVE. CUBA"/>
    <x v="6"/>
    <d v="2010-06-17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213-2268"/>
    <n v="53"/>
    <x v="1"/>
    <x v="2"/>
    <s v="SAN MIGUELITO, NUEVO VERANILLO, CALLE PRINCIPAL, CASA 18-26"/>
    <x v="0"/>
    <s v="231-4004"/>
    <s v="6720-4135"/>
    <x v="1"/>
    <x v="0"/>
    <x v="0"/>
    <x v="0"/>
    <x v="0"/>
    <x v="0"/>
    <x v="3"/>
    <d v="1959-07-05T00:00:00"/>
    <x v="0"/>
    <x v="1"/>
  </r>
  <r>
    <n v="2268"/>
    <d v="2001-04-16T00:00:00"/>
    <s v=" "/>
    <s v="Mayo 01-30"/>
    <s v="ROSA"/>
    <s v="CHACON"/>
    <x v="0"/>
    <x v="1"/>
    <s v="LUZ VASQUEZ"/>
    <s v="BOQUETE"/>
    <x v="7"/>
    <d v="2009-02-02T00:00:00"/>
    <n v="50"/>
    <s v=" "/>
    <x v="0"/>
    <s v="RECLASIFICADO A CAJERO 02 FEB. ´09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98.8"/>
    <x v="0"/>
    <m/>
    <m/>
    <x v="0"/>
    <s v="4-742-1376"/>
    <n v="35"/>
    <x v="0"/>
    <x v="2"/>
    <s v="CHIRIQUI"/>
    <x v="2"/>
    <s v="221-1343"/>
    <s v="6633-0005"/>
    <x v="1"/>
    <x v="0"/>
    <x v="0"/>
    <x v="0"/>
    <x v="0"/>
    <x v="0"/>
    <x v="1"/>
    <d v="1977-04-26T00:00:00"/>
    <x v="0"/>
    <x v="0"/>
  </r>
  <r>
    <n v="6366"/>
    <d v="2011-09-19T00:00:00"/>
    <s v=" "/>
    <s v="Diciembre 01-30"/>
    <s v="DARREL"/>
    <s v="MORENO"/>
    <x v="0"/>
    <x v="1"/>
    <s v="LUZ VASQUEZ"/>
    <s v="BOQUETE"/>
    <x v="7"/>
    <d v="2011-09-19T00:00:00"/>
    <n v="19"/>
    <s v=" "/>
    <x v="0"/>
    <s v="PROMOCION DE TANIA DE RIVER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7.2727272727275"/>
    <x v="0"/>
    <s v="BOQUETE"/>
    <m/>
    <x v="0"/>
    <s v="8-713-457"/>
    <n v="25"/>
    <x v="1"/>
    <x v="3"/>
    <s v="PORTAL DE LAS MARGARITAS - LA RIVIERA"/>
    <x v="2"/>
    <m/>
    <s v="6479-1585"/>
    <x v="0"/>
    <x v="0"/>
    <x v="0"/>
    <x v="0"/>
    <x v="0"/>
    <x v="0"/>
    <x v="1"/>
    <d v="1987-10-17T00:00:00"/>
    <x v="0"/>
    <x v="0"/>
  </r>
  <r>
    <n v="3220"/>
    <d v="2006-10-16T00:00:00"/>
    <s v=" "/>
    <s v="Septiembre 01-30"/>
    <s v="GUELDA MIRIAM"/>
    <s v="PANIZA SPIRITO"/>
    <x v="1"/>
    <x v="1"/>
    <s v="LUZ VASQUEZ"/>
    <s v="BOQUETE"/>
    <x v="7"/>
    <m/>
    <m/>
    <s v=" "/>
    <x v="0"/>
    <s v="PROMOCIONADO A COORDINADOR EL 16 DE JUNIO  DE 20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835-2232"/>
    <n v="31"/>
    <x v="0"/>
    <x v="2"/>
    <s v="BOQUETE, LOS NARANJOS, CALLE PRINCIPAL, CASA # 5, DIAGONAL A LAMASUR "/>
    <x v="2"/>
    <s v="6649-1909"/>
    <s v="6649-1909"/>
    <x v="1"/>
    <x v="0"/>
    <x v="0"/>
    <x v="0"/>
    <x v="0"/>
    <x v="0"/>
    <x v="1"/>
    <d v="1981-09-09T00:00:00"/>
    <x v="0"/>
    <x v="3"/>
  </r>
  <r>
    <n v="3032"/>
    <d v="2006-03-16T00:00:00"/>
    <d v="2009-02-02T00:00:00"/>
    <s v="Julio 01-30"/>
    <s v="ROGER ANTONIO"/>
    <s v="MARTINEZ CASTILLO"/>
    <x v="2"/>
    <x v="2"/>
    <s v="LUZ VASQUEZ"/>
    <s v="BOQUETE"/>
    <x v="7"/>
    <m/>
    <m/>
    <n v="50"/>
    <x v="0"/>
    <s v="RECLASIFICADO EJECUTIVO DE NEGOCIOS  02 FEB.´09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"/>
    <x v="0"/>
    <m/>
    <m/>
    <x v="1"/>
    <s v="6-712-2160"/>
    <n v="42"/>
    <x v="1"/>
    <x v="3"/>
    <s v="BOQUETE, AVE. A ESTE, CASA #5978"/>
    <x v="2"/>
    <s v="720-2058"/>
    <s v="6780-2615"/>
    <x v="0"/>
    <x v="0"/>
    <x v="0"/>
    <x v="0"/>
    <x v="0"/>
    <x v="0"/>
    <x v="1"/>
    <d v="1969-11-15T00:00:00"/>
    <x v="0"/>
    <x v="1"/>
  </r>
  <r>
    <n v="4456"/>
    <d v="2007-10-08T00:00:00"/>
    <d v="2011-06-01T00:00:00"/>
    <s v="Noviembre 01-30"/>
    <s v="TANIA"/>
    <s v="DE RIVERA"/>
    <x v="2"/>
    <x v="1"/>
    <s v="LUZ VASQUEZ"/>
    <s v="BOQUETE"/>
    <x v="7"/>
    <m/>
    <m/>
    <n v="22"/>
    <x v="0"/>
    <s v="PROMOCIONADO A EJECUTIVO DE NEGOCIOS  EL 01 DE JUNIO DE 20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"/>
    <x v="0"/>
    <m/>
    <m/>
    <x v="0"/>
    <s v="8-794-604"/>
    <n v="43"/>
    <x v="0"/>
    <x v="2"/>
    <s v="LOS NARANJOS, BOQUETE, CHIRIQUI"/>
    <x v="2"/>
    <s v="720-1545"/>
    <s v="6483-9731"/>
    <x v="1"/>
    <x v="0"/>
    <x v="0"/>
    <x v="0"/>
    <x v="0"/>
    <x v="0"/>
    <x v="1"/>
    <d v="1969-02-13T00:00:00"/>
    <x v="0"/>
    <x v="1"/>
  </r>
  <r>
    <n v="1514"/>
    <d v="1998-02-16T00:00:00"/>
    <s v=" "/>
    <s v=" "/>
    <s v="LUZ YANETH"/>
    <s v="VASQUEZ BOUTET"/>
    <x v="3"/>
    <x v="1"/>
    <s v="CARMEN SANDOVAL"/>
    <s v="BOQUETE"/>
    <x v="7"/>
    <m/>
    <m/>
    <s v=" "/>
    <x v="0"/>
    <s v="PROMOCIONADO A GERENTE EL 01 DE ABRIL ´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270-693"/>
    <n v="38"/>
    <x v="0"/>
    <x v="2"/>
    <s v="ALTOS BOQUETE, BARRIADA DIVINO NIÑO"/>
    <x v="2"/>
    <s v="720-3181"/>
    <s v="6677-2405"/>
    <x v="1"/>
    <x v="0"/>
    <x v="1"/>
    <x v="0"/>
    <x v="0"/>
    <x v="0"/>
    <x v="1"/>
    <d v="1974-01-29T00:00:00"/>
    <x v="0"/>
    <x v="1"/>
  </r>
  <r>
    <n v="1617"/>
    <d v="1998-09-01T00:00:00"/>
    <s v=" "/>
    <s v="Agosto 01-30"/>
    <s v="HAZEL CECILIA"/>
    <s v="VASQUEZ DE ACOSTA"/>
    <x v="4"/>
    <x v="1"/>
    <s v="HANNIA   DE ABADIA"/>
    <s v="BOQUETE"/>
    <x v="7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487-185"/>
    <n v="52"/>
    <x v="0"/>
    <x v="2"/>
    <s v="DOLEGUITA, 12,  DAVID"/>
    <x v="2"/>
    <s v="774-0133"/>
    <s v="684-7296 / 6577-3047"/>
    <x v="1"/>
    <x v="0"/>
    <x v="0"/>
    <x v="0"/>
    <x v="0"/>
    <x v="0"/>
    <x v="1"/>
    <d v="1959-07-09T00:00:00"/>
    <x v="0"/>
    <x v="1"/>
  </r>
  <r>
    <n v="6903"/>
    <d v="2012-09-17T00:00:00"/>
    <m/>
    <s v=" "/>
    <s v="NORMA "/>
    <s v="REYES"/>
    <x v="0"/>
    <x v="0"/>
    <s v="MARIBEL CASTILLO"/>
    <s v="BOULEVARD EL DORADO"/>
    <x v="8"/>
    <d v="2013-02-01T00:00:00"/>
    <n v="2"/>
    <n v="1359"/>
    <x v="2"/>
    <s v="REEMPLAZA VACACIONES DE MIXIA BARRIA/ SIEMPRE LISTO CERTIFICADOS EL 05 DICIEMBRE 2012"/>
    <x v="0"/>
    <x v="0"/>
    <x v="0"/>
    <s v="BOULEVARD EL 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1"/>
    <x v="0"/>
    <s v="BOULEVARD EL DORADO"/>
    <s v="Noemi Arcia"/>
    <x v="0"/>
    <s v="8-865-1920"/>
    <n v="20"/>
    <x v="0"/>
    <x v="4"/>
    <s v="ARRAIJAN, VACAMONTE, ALTOS DE LAS HUACAS"/>
    <x v="0"/>
    <m/>
    <m/>
    <x v="0"/>
    <x v="0"/>
    <x v="0"/>
    <x v="0"/>
    <x v="0"/>
    <x v="1"/>
    <x v="0"/>
    <d v="1992-12-19T00:00:00"/>
    <x v="0"/>
    <x v="3"/>
  </r>
  <r>
    <n v="6368"/>
    <d v="2011-09-19T00:00:00"/>
    <s v=" "/>
    <s v="Noviembre 01-30"/>
    <s v="NULMIS"/>
    <s v=" MIRANDA"/>
    <x v="0"/>
    <x v="0"/>
    <s v="MARIBEL CASTILLO"/>
    <s v="BOULEVARD EL DORADO"/>
    <x v="8"/>
    <d v="2013-01-02T00:00:00"/>
    <n v="3"/>
    <s v=" "/>
    <x v="3"/>
    <s v="REEMPLAZA LICENCIA DE MATERNIDAD DE OLGUITA ZUÑIGA DEL 21 DE MARZO AL 27 DE JULIO DE 2013"/>
    <x v="0"/>
    <x v="0"/>
    <x v="0"/>
    <s v="BOULEVARD EL 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70.8"/>
    <x v="0"/>
    <s v="BOULEVARD EL DORADO"/>
    <m/>
    <x v="0"/>
    <s v="8-790-417"/>
    <n v="27"/>
    <x v="0"/>
    <x v="0"/>
    <s v="LAS CUMBRES, PLAZA VALENCIA"/>
    <x v="0"/>
    <s v="6921-1612"/>
    <s v="6921-1612"/>
    <x v="0"/>
    <x v="0"/>
    <x v="0"/>
    <x v="0"/>
    <x v="0"/>
    <x v="1"/>
    <x v="0"/>
    <d v="1985-11-16T00:00:00"/>
    <x v="0"/>
    <x v="0"/>
  </r>
  <r>
    <n v="6033"/>
    <d v="2011-02-01T00:00:00"/>
    <s v=" "/>
    <s v="Febrero 01-30"/>
    <s v="AIDA"/>
    <s v="QUIROZ"/>
    <x v="0"/>
    <x v="1"/>
    <s v="MONICA RODRIGUEZ"/>
    <s v="BOULEVARD EL DORADO"/>
    <x v="8"/>
    <d v="2012-02-02T00:00:00"/>
    <n v="14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5.1000000000004"/>
    <x v="0"/>
    <m/>
    <m/>
    <x v="0"/>
    <s v="2-715-1385"/>
    <n v="27"/>
    <x v="0"/>
    <x v="0"/>
    <s v="NUEVO VERANILLO, SECTOR 32, CASA 120"/>
    <x v="0"/>
    <m/>
    <s v="6960-8565"/>
    <x v="0"/>
    <x v="0"/>
    <x v="0"/>
    <x v="0"/>
    <x v="0"/>
    <x v="1"/>
    <x v="0"/>
    <d v="1984-12-28T00:00:00"/>
    <x v="0"/>
    <x v="0"/>
  </r>
  <r>
    <n v="5437"/>
    <d v="2008-10-16T00:00:00"/>
    <s v=" "/>
    <s v="Agosto 01-30"/>
    <s v="MILENA YAMILETH"/>
    <s v="ARROYO"/>
    <x v="0"/>
    <x v="1"/>
    <s v="MONICA RODRIGUEZ"/>
    <s v="BOULEVARD EL DORADO"/>
    <x v="8"/>
    <d v="2012-04-10T00:00:00"/>
    <n v="12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81.909090909091"/>
    <x v="0"/>
    <m/>
    <m/>
    <x v="0"/>
    <s v="8-773-2322"/>
    <n v="28"/>
    <x v="0"/>
    <x v="3"/>
    <s v="LA CHORRERA BDA. SAN ANTONIO #3 CASA 80"/>
    <x v="0"/>
    <s v="6618-2228 / 254-0635"/>
    <s v="6618-2228"/>
    <x v="0"/>
    <x v="0"/>
    <x v="0"/>
    <x v="0"/>
    <x v="0"/>
    <x v="1"/>
    <x v="0"/>
    <d v="1983-12-28T00:00:00"/>
    <x v="0"/>
    <x v="0"/>
  </r>
  <r>
    <n v="2277"/>
    <d v="2001-05-02T00:00:00"/>
    <s v=" "/>
    <s v="Abril 01-30"/>
    <s v="CELESTE VIVIANE"/>
    <s v="ORTIZ OROZCO"/>
    <x v="0"/>
    <x v="1"/>
    <s v="MONICA RODRIGUEZ"/>
    <s v="BOULEVARD EL DORADO"/>
    <x v="8"/>
    <d v="2011-06-03T00:00:00"/>
    <n v="22"/>
    <s v=" "/>
    <x v="0"/>
    <s v="REEMPLAZO PERMANENTE POR EL TRASLADO DE JENNIFER FLORE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9.909090909091"/>
    <x v="0"/>
    <m/>
    <m/>
    <x v="0"/>
    <s v="8-773-2050"/>
    <n v="37"/>
    <x v="0"/>
    <x v="2"/>
    <s v="LA CASTELLANA, CRISOL, CASA 46A"/>
    <x v="0"/>
    <s v="233-7480"/>
    <s v="6524-1762"/>
    <x v="1"/>
    <x v="0"/>
    <x v="0"/>
    <x v="0"/>
    <x v="0"/>
    <x v="1"/>
    <x v="0"/>
    <d v="1975-06-24T00:00:00"/>
    <x v="0"/>
    <x v="1"/>
  </r>
  <r>
    <n v="5618"/>
    <d v="2009-11-20T00:00:00"/>
    <s v=" "/>
    <s v="Diciembre 01-30"/>
    <s v="RICARDO "/>
    <s v="CINUS"/>
    <x v="0"/>
    <x v="1"/>
    <s v="MONICA RODRIGUEZ"/>
    <s v="BOULEVARD EL DORADO"/>
    <x v="8"/>
    <d v="2011-06-03T00:00:00"/>
    <n v="22"/>
    <s v=" "/>
    <x v="0"/>
    <s v="REEMPLAZO POR EL TRASLADO DE JAIR RODRIGU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76.8"/>
    <x v="0"/>
    <m/>
    <m/>
    <x v="0"/>
    <s v="8-773-1209"/>
    <n v="24"/>
    <x v="1"/>
    <x v="3"/>
    <s v="MAÑANITAS, BDA. GENESISM CASA # 25"/>
    <x v="0"/>
    <m/>
    <m/>
    <x v="2"/>
    <x v="0"/>
    <x v="0"/>
    <x v="0"/>
    <x v="0"/>
    <x v="1"/>
    <x v="0"/>
    <d v="1988-05-07T00:00:00"/>
    <x v="0"/>
    <x v="0"/>
  </r>
  <r>
    <n v="4913"/>
    <d v="2008-02-11T00:00:00"/>
    <s v=" "/>
    <s v="Julio 01-30"/>
    <s v="OLGUITA"/>
    <s v="ZUÑIGA"/>
    <x v="0"/>
    <x v="1"/>
    <s v="MONICA RODRIGUEZ"/>
    <s v="BOULEVARD EL DORADO"/>
    <x v="8"/>
    <d v="2011-06-03T00:00:00"/>
    <n v="22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2.909090909091"/>
    <x v="0"/>
    <m/>
    <m/>
    <x v="0"/>
    <s v="8-803-1387"/>
    <n v="26"/>
    <x v="0"/>
    <x v="0"/>
    <s v="VILLAS LAS ACACIAS CALLE PRINCIPAL CASA 161 APARTAMENTO 2"/>
    <x v="0"/>
    <s v="293-8715"/>
    <s v="6043-0306"/>
    <x v="0"/>
    <x v="0"/>
    <x v="0"/>
    <x v="0"/>
    <x v="0"/>
    <x v="1"/>
    <x v="0"/>
    <d v="1987-03-02T00:00:00"/>
    <x v="0"/>
    <x v="1"/>
  </r>
  <r>
    <n v="2916"/>
    <d v="2005-09-19T00:00:00"/>
    <s v=" "/>
    <s v="Julio 01-30"/>
    <s v="ALEXANDER"/>
    <s v="MITRE VILLARREAL"/>
    <x v="0"/>
    <x v="1"/>
    <s v="MONICA RODRIGUEZ"/>
    <s v="BOULEVARD EL DORADO"/>
    <x v="8"/>
    <d v="2011-07-04T00:00:00"/>
    <n v="21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33.181818181818"/>
    <x v="0"/>
    <m/>
    <m/>
    <x v="0"/>
    <s v="8-332-955"/>
    <n v="42"/>
    <x v="1"/>
    <x v="2"/>
    <s v="VILLAS LAS PALMERAS DE ARRAIJAN, CASA C-70"/>
    <x v="0"/>
    <m/>
    <s v="6516-5973"/>
    <x v="1"/>
    <x v="0"/>
    <x v="0"/>
    <x v="0"/>
    <x v="0"/>
    <x v="1"/>
    <x v="0"/>
    <d v="1970-01-16T00:00:00"/>
    <x v="0"/>
    <x v="0"/>
  </r>
  <r>
    <n v="5315"/>
    <d v="2008-08-18T00:00:00"/>
    <s v=" "/>
    <s v="Septiembre 01-30"/>
    <s v="MIRIAM"/>
    <s v="BUSTAMANTE"/>
    <x v="0"/>
    <x v="1"/>
    <s v="MONICA RODRIGUEZ"/>
    <s v="BOULEVARD EL DORADO"/>
    <x v="8"/>
    <d v="2011-11-02T00:00:00"/>
    <n v="17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71.6000000000004"/>
    <x v="0"/>
    <m/>
    <m/>
    <x v="0"/>
    <s v="8-477-39"/>
    <n v="38"/>
    <x v="0"/>
    <x v="0"/>
    <s v="TOCUMEN, BARRIADA LA SIESTA, CALLE CHITRE, CASA 847"/>
    <x v="0"/>
    <s v="399-0664 /6584-6203"/>
    <s v="6584-6203"/>
    <x v="1"/>
    <x v="0"/>
    <x v="0"/>
    <x v="0"/>
    <x v="0"/>
    <x v="1"/>
    <x v="0"/>
    <d v="1974-06-24T00:00:00"/>
    <x v="0"/>
    <x v="1"/>
  </r>
  <r>
    <n v="3018"/>
    <d v="2006-03-02T07:45:00"/>
    <s v=" "/>
    <s v="Enero 01-30"/>
    <s v="NOEMI DEL CARMEN"/>
    <s v="ARCIA"/>
    <x v="0"/>
    <x v="1"/>
    <s v="MONICA RODRIGUEZ"/>
    <s v="BOULEVARD EL DORADO"/>
    <x v="8"/>
    <d v="2012-02-02T00:00:00"/>
    <n v="14"/>
    <s v=" "/>
    <x v="0"/>
    <s v="REEMPLAZO POR EL TRASLADO DE DILIA VIQU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31.6000000000004"/>
    <x v="0"/>
    <m/>
    <m/>
    <x v="0"/>
    <s v="9-176-844"/>
    <n v="41"/>
    <x v="0"/>
    <x v="0"/>
    <s v="ARRAIJAN, HATO MONTAÑA, 3-129"/>
    <x v="0"/>
    <m/>
    <s v="6602-3898"/>
    <x v="0"/>
    <x v="0"/>
    <x v="0"/>
    <x v="0"/>
    <x v="0"/>
    <x v="1"/>
    <x v="0"/>
    <d v="1971-01-08T00:00:00"/>
    <x v="0"/>
    <x v="1"/>
  </r>
  <r>
    <n v="2601"/>
    <d v="2004-02-02T00:00:00"/>
    <s v=" "/>
    <s v="Enero 01-30"/>
    <s v="LUIS ALBERTO"/>
    <s v="ARMUELLES REYES"/>
    <x v="0"/>
    <x v="1"/>
    <s v="MONICA RODRIGUEZ"/>
    <s v="BOULEVARD EL DORADO"/>
    <x v="8"/>
    <d v="2012-03-03T00:00:00"/>
    <n v="13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25"/>
    <x v="0"/>
    <m/>
    <m/>
    <x v="0"/>
    <s v="8-700-748"/>
    <n v="36"/>
    <x v="1"/>
    <x v="0"/>
    <s v="URBANIZACION LOS ANDES 2, SECTOR B 94"/>
    <x v="0"/>
    <s v="616-7650"/>
    <s v="6616-7650"/>
    <x v="0"/>
    <x v="1"/>
    <x v="0"/>
    <x v="0"/>
    <x v="0"/>
    <x v="1"/>
    <x v="0"/>
    <d v="1976-02-27T00:00:00"/>
    <x v="0"/>
    <x v="0"/>
  </r>
  <r>
    <n v="5163"/>
    <d v="2008-05-19T00:00:00"/>
    <s v=" "/>
    <s v="Febrero 01-30"/>
    <s v="KEYLA "/>
    <s v="GONZALEZ"/>
    <x v="0"/>
    <x v="1"/>
    <s v="MONICA RODRIGUEZ"/>
    <s v="BOULEVARD EL DORADO"/>
    <x v="8"/>
    <d v="2012-03-26T00:00:00"/>
    <n v="13"/>
    <s v=" "/>
    <x v="0"/>
    <s v="REEMPLAZO POR EL TRASLADO DE SOLANGEL DUARTE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33.7272727272725"/>
    <x v="0"/>
    <m/>
    <m/>
    <x v="0"/>
    <s v="8-735-2248"/>
    <n v="32"/>
    <x v="0"/>
    <x v="3"/>
    <s v="VILLA LUCRE, CASA V-2"/>
    <x v="0"/>
    <m/>
    <s v="6670-9959"/>
    <x v="0"/>
    <x v="0"/>
    <x v="0"/>
    <x v="0"/>
    <x v="0"/>
    <x v="1"/>
    <x v="0"/>
    <d v="1980-03-12T00:00:00"/>
    <x v="0"/>
    <x v="1"/>
  </r>
  <r>
    <n v="5106"/>
    <d v="2008-05-05T00:00:00"/>
    <s v=" "/>
    <s v="Junio 01-30"/>
    <s v="ALEX"/>
    <s v="RODRÍGUEZ"/>
    <x v="0"/>
    <x v="1"/>
    <s v="MONICA RODRIGUEZ"/>
    <s v="BOULEVARD EL DORADO"/>
    <x v="8"/>
    <d v="2011-09-03T00:00:00"/>
    <n v="19"/>
    <s v=" "/>
    <x v="0"/>
    <s v="REEMPLAZO POR EL TRASLADO DE DARIO URRIOL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84.3"/>
    <x v="0"/>
    <m/>
    <m/>
    <x v="0"/>
    <s v="8-784-1187"/>
    <n v="34"/>
    <x v="1"/>
    <x v="3"/>
    <s v="CALLE SEGOVIA OESTE, PRADERAS DE SAN LORENZO"/>
    <x v="0"/>
    <s v="231-4456"/>
    <s v="6660-9998"/>
    <x v="0"/>
    <x v="0"/>
    <x v="0"/>
    <x v="0"/>
    <x v="0"/>
    <x v="1"/>
    <x v="0"/>
    <d v="1978-02-28T00:00:00"/>
    <x v="0"/>
    <x v="1"/>
  </r>
  <r>
    <n v="6798"/>
    <d v="2012-07-16T00:00:00"/>
    <m/>
    <s v="Octubre 01-30"/>
    <s v="JACKELINE"/>
    <s v="JAEN"/>
    <x v="0"/>
    <x v="0"/>
    <s v="MARIBEL CASTILLO"/>
    <s v="BOULEVARD EL DORADO"/>
    <x v="8"/>
    <d v="2013-03-18T00:00:00"/>
    <n v="1"/>
    <n v="1359"/>
    <x v="0"/>
    <s v="POOL APOYO"/>
    <x v="0"/>
    <x v="0"/>
    <x v="0"/>
    <s v="RIO ABAJO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50.3333333333335"/>
    <x v="0"/>
    <s v="MARBELLA"/>
    <s v="Juan Montero"/>
    <x v="0"/>
    <s v="8-746-115"/>
    <n v="31"/>
    <x v="0"/>
    <x v="0"/>
    <s v="ARRAIJAN, BARRIADA LA PAZ"/>
    <x v="0"/>
    <m/>
    <s v="6536-3227"/>
    <x v="0"/>
    <x v="0"/>
    <x v="0"/>
    <x v="0"/>
    <x v="0"/>
    <x v="0"/>
    <x v="3"/>
    <d v="1981-04-19T00:00:00"/>
    <x v="0"/>
    <x v="1"/>
  </r>
  <r>
    <n v="5334"/>
    <d v="2008-08-18T00:00:00"/>
    <s v=" "/>
    <s v="Noviembre 01-30"/>
    <s v="LUIS"/>
    <s v="ARAÚZ"/>
    <x v="0"/>
    <x v="0"/>
    <s v="MARIBEL CASTILLO"/>
    <s v="TRANSISTMICA"/>
    <x v="8"/>
    <d v="2013-03-04T00:00:00"/>
    <n v="1"/>
    <s v=" "/>
    <x v="0"/>
    <s v="REEMPLAZA VACACIONES DE BARBARA MILLARES"/>
    <x v="0"/>
    <x v="0"/>
    <x v="0"/>
    <s v="BOULEVARD EL 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63.818181818182"/>
    <x v="0"/>
    <m/>
    <m/>
    <x v="0"/>
    <s v="8-755-1642"/>
    <n v="30"/>
    <x v="1"/>
    <x v="3"/>
    <s v="BELLO HORIZONTE, CASA E-31, DON BOSCO"/>
    <x v="0"/>
    <s v="6680-5395"/>
    <s v="6680-5395"/>
    <x v="0"/>
    <x v="0"/>
    <x v="0"/>
    <x v="0"/>
    <x v="0"/>
    <x v="1"/>
    <x v="0"/>
    <d v="1982-04-09T00:00:00"/>
    <x v="0"/>
    <x v="1"/>
  </r>
  <r>
    <n v="1272"/>
    <d v="1996-03-04T00:00:00"/>
    <s v=" "/>
    <s v="Enero 16-15"/>
    <s v="HILDA"/>
    <s v="CAMPINES DE FERNANDEZ"/>
    <x v="1"/>
    <x v="1"/>
    <s v="MONICA RODRIGUEZ"/>
    <s v="BOULEVARD EL DORADO"/>
    <x v="8"/>
    <d v="2013-02-18T00:00:00"/>
    <m/>
    <s v=" "/>
    <x v="0"/>
    <s v="REEMPLAZO PERMANENTE POR PROMOCION DE LUZDARY ESCOBAR/ PROMOCIONADO A COORDINADORA DE PLATAFORMA EL 16 DE MAYO 2012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9-144-461"/>
    <n v="47"/>
    <x v="0"/>
    <x v="2"/>
    <s v="VILLA LICIA CL-8VA CASA 507"/>
    <x v="0"/>
    <s v="220-6341"/>
    <s v="6699-5123"/>
    <x v="1"/>
    <x v="0"/>
    <x v="0"/>
    <x v="0"/>
    <x v="0"/>
    <x v="1"/>
    <x v="0"/>
    <d v="1964-10-21T00:00:00"/>
    <x v="0"/>
    <x v="0"/>
  </r>
  <r>
    <n v="2539"/>
    <d v="2002-10-21T00:00:00"/>
    <s v=" "/>
    <s v="Julio 01-30"/>
    <s v="YAISETH YAJAIRA"/>
    <s v="SALDAÑA DELGADO"/>
    <x v="1"/>
    <x v="1"/>
    <s v="MONICA RODRIGUEZ"/>
    <s v="BOULEVARD EL DORADO"/>
    <x v="8"/>
    <d v="2011-10-24T00:00:00"/>
    <m/>
    <s v=" "/>
    <x v="0"/>
    <s v="REEMPLAZO  POR LA SALIDA DE VIANETH ALLONCA.  PROMOCIONADO COORDINADOR 01 FEBRERO ´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4-721-276"/>
    <n v="31"/>
    <x v="0"/>
    <x v="2"/>
    <s v="URBANIZACION BRISAS DEL GOLF, H363"/>
    <x v="0"/>
    <s v="261-3827"/>
    <s v="6701-2748"/>
    <x v="0"/>
    <x v="0"/>
    <x v="0"/>
    <x v="0"/>
    <x v="0"/>
    <x v="1"/>
    <x v="0"/>
    <d v="1981-03-25T00:00:00"/>
    <x v="0"/>
    <x v="2"/>
  </r>
  <r>
    <n v="5974"/>
    <d v="2010-11-16T00:00:00"/>
    <d v="2010-11-16T00:00:00"/>
    <s v="Agosto 01-30"/>
    <s v="ERIC EDUARDO"/>
    <s v="NAVARRO"/>
    <x v="2"/>
    <x v="1"/>
    <s v="MONICA RODRIGUEZ"/>
    <s v="BOULEVARD EL DORADO"/>
    <x v="8"/>
    <d v="2011-02-04T00:00:00"/>
    <m/>
    <n v="29"/>
    <x v="0"/>
    <s v="REEMPLAZO POR EL TRASLADO DE JACKELIN GIBBS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24-1682"/>
    <n v="23"/>
    <x v="1"/>
    <x v="3"/>
    <s v="LA CHORRERA, LOS GUAYABITOS, CALLE 27 B SUR, CASA 3839"/>
    <x v="0"/>
    <m/>
    <s v="6981-3363"/>
    <x v="2"/>
    <x v="0"/>
    <x v="0"/>
    <x v="1"/>
    <x v="0"/>
    <x v="1"/>
    <x v="0"/>
    <d v="1989-03-27T00:00:00"/>
    <x v="0"/>
    <x v="2"/>
  </r>
  <r>
    <n v="5640"/>
    <d v="2009-12-12T00:00:00"/>
    <d v="2009-12-12T00:00:00"/>
    <s v="Octubre 01-30"/>
    <s v="DALYS"/>
    <s v="CEDEÑO"/>
    <x v="2"/>
    <x v="1"/>
    <s v="MONICA RODRIGUEZ"/>
    <s v="BOULEVARD EL DORADO"/>
    <x v="8"/>
    <m/>
    <m/>
    <n v="40"/>
    <x v="0"/>
    <s v="REEMPLAZO POR LA SALIDA DE KEYLA BROCE 12/11/09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87-1017"/>
    <n v="27"/>
    <x v="0"/>
    <x v="0"/>
    <s v="SAN ISIDRO CALLE PRINCIPAL, CASA #52"/>
    <x v="0"/>
    <m/>
    <m/>
    <x v="2"/>
    <x v="0"/>
    <x v="0"/>
    <x v="0"/>
    <x v="0"/>
    <x v="1"/>
    <x v="0"/>
    <d v="1985-08-07T00:00:00"/>
    <x v="0"/>
    <x v="1"/>
  </r>
  <r>
    <n v="884"/>
    <d v="1992-04-24T00:00:00"/>
    <d v="2011-03-16T00:00:00"/>
    <s v="Febrero 01-30"/>
    <s v="KIRIA MARICEL"/>
    <s v="VELASQUEZ OBALDIA"/>
    <x v="2"/>
    <x v="1"/>
    <s v="MONICA RODRIGUEZ"/>
    <s v="BOULEVARD EL DORADO"/>
    <x v="8"/>
    <d v="2010-03-03T00:00:00"/>
    <m/>
    <n v="25"/>
    <x v="0"/>
    <s v="POR APOYO EN EL GREETER.  PROMOCIONADO A EJECUTIVO DE NEGOCIOS EL 16 DE MARZO ´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229-2326"/>
    <n v="49"/>
    <x v="0"/>
    <x v="2"/>
    <s v="URB. PRADERAS DEL ROCIO #B-95"/>
    <x v="0"/>
    <s v="231-8958"/>
    <s v="6683-5125 / 6497-3959"/>
    <x v="1"/>
    <x v="0"/>
    <x v="0"/>
    <x v="0"/>
    <x v="0"/>
    <x v="1"/>
    <x v="0"/>
    <d v="1962-12-29T00:00:00"/>
    <x v="0"/>
    <x v="1"/>
  </r>
  <r>
    <n v="3181"/>
    <d v="2006-09-04T00:00:00"/>
    <d v="2006-09-04T00:00:00"/>
    <s v="Octubre 01-30"/>
    <s v="MASSIEL MILITZA"/>
    <s v="CASTILLO CORTEZ"/>
    <x v="2"/>
    <x v="1"/>
    <s v="MONICA RODRIGUEZ"/>
    <s v="BOULEVARD EL DORADO"/>
    <x v="8"/>
    <d v="2009-01-02T00:00:00"/>
    <m/>
    <n v="79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79-1934"/>
    <n v="29"/>
    <x v="0"/>
    <x v="3"/>
    <s v="SAN MIGUELITO, COREGIMIENTO ARNULFO ARIAS, BARRIO MANO DE PIEDRA, CASA 96"/>
    <x v="0"/>
    <s v="275-3972"/>
    <s v="6493-3353"/>
    <x v="1"/>
    <x v="0"/>
    <x v="0"/>
    <x v="1"/>
    <x v="0"/>
    <x v="1"/>
    <x v="0"/>
    <d v="1983-08-20T00:00:00"/>
    <x v="0"/>
    <x v="0"/>
  </r>
  <r>
    <n v="4844"/>
    <d v="2008-01-16T00:00:00"/>
    <d v="2009-09-16T00:00:00"/>
    <s v="Enero 01-30"/>
    <s v="JOEL ADEMIR"/>
    <s v="RIVAS"/>
    <x v="2"/>
    <x v="1"/>
    <s v="MONICA RODRIGUEZ"/>
    <s v="BOULEVARD EL DORADO"/>
    <x v="8"/>
    <m/>
    <m/>
    <n v="43"/>
    <x v="0"/>
    <s v="PROMOCIONADO A EJECUTIVO DE NEGOCIOS 16 SEP.´09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80-409"/>
    <n v="28"/>
    <x v="1"/>
    <x v="2"/>
    <s v="BDA. SAN LORENZO, LAS CUMBRES ALCALDEDIAZ, CASA N° 557"/>
    <x v="0"/>
    <s v="268-7299"/>
    <s v="6810-5416 / 6810-7299"/>
    <x v="0"/>
    <x v="0"/>
    <x v="0"/>
    <x v="0"/>
    <x v="0"/>
    <x v="1"/>
    <x v="0"/>
    <d v="1984-11-07T00:00:00"/>
    <x v="0"/>
    <x v="1"/>
  </r>
  <r>
    <n v="6119"/>
    <d v="2011-03-16T00:00:00"/>
    <d v="2011-03-16T00:00:00"/>
    <s v="Junio 01-30"/>
    <s v="BLEYSSYS"/>
    <s v="CHAVEZ"/>
    <x v="2"/>
    <x v="1"/>
    <s v="MONICA RODRIGUEZ"/>
    <s v="BOULEVARD EL DORADO"/>
    <x v="8"/>
    <d v="2011-06-01T00:00:00"/>
    <m/>
    <n v="25"/>
    <x v="0"/>
    <s v="REEMPLAZO POR LA RENUNCIA DE LUIS CARLOS BENIT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90-1886"/>
    <n v="26"/>
    <x v="0"/>
    <x v="3"/>
    <s v="ARRAIJAN, CIUDAD VACAMONTE, CALLE 6TA, CASA D115"/>
    <x v="0"/>
    <m/>
    <s v="6707-2894"/>
    <x v="0"/>
    <x v="0"/>
    <x v="0"/>
    <x v="0"/>
    <x v="0"/>
    <x v="1"/>
    <x v="0"/>
    <d v="1985-11-22T00:00:00"/>
    <x v="0"/>
    <x v="0"/>
  </r>
  <r>
    <n v="4699"/>
    <d v="2007-10-16T00:00:00"/>
    <d v="2007-10-16T00:00:00"/>
    <s v="Diciembre 01-30"/>
    <s v="EVELYN"/>
    <s v="SCHOUWE"/>
    <x v="2"/>
    <x v="1"/>
    <s v="MONICA RODRIGUEZ"/>
    <s v="BOULEVARD EL DORADO"/>
    <x v="8"/>
    <d v="2011-11-25T00:00:00"/>
    <m/>
    <n v="66"/>
    <x v="0"/>
    <s v="REEMPLAZA VACANTE POR RENUNCIA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79-2238"/>
    <n v="28"/>
    <x v="0"/>
    <x v="0"/>
    <s v="LAS CUMBRES, CASA REAL, CALLE AY B CASA 229"/>
    <x v="0"/>
    <s v="231-3620"/>
    <s v="6715-3470"/>
    <x v="0"/>
    <x v="0"/>
    <x v="0"/>
    <x v="1"/>
    <x v="0"/>
    <x v="1"/>
    <x v="0"/>
    <d v="1984-10-25T00:00:00"/>
    <x v="0"/>
    <x v="2"/>
  </r>
  <r>
    <n v="6344"/>
    <d v="2011-09-19T00:00:00"/>
    <d v="2011-09-19T00:00:00"/>
    <s v="Septiembre 01-30"/>
    <s v="MICHEL "/>
    <s v="CENTENO"/>
    <x v="2"/>
    <x v="1"/>
    <s v="MONICA RODRIGUEZ"/>
    <s v="BOULEVARD EL DORADO"/>
    <x v="8"/>
    <d v="2012-10-01T00:00:00"/>
    <m/>
    <n v="19"/>
    <x v="0"/>
    <s v="REEMPLAZO POR EL TRASLADO DE YAHAIRA MORALE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24 DE DICIEMBRE"/>
    <s v="Luz Correoso"/>
    <x v="0"/>
    <s v="8-866-1024"/>
    <n v="20"/>
    <x v="0"/>
    <x v="3"/>
    <s v="TOCUMEN, URBANIZACION TORREMOLINOS"/>
    <x v="0"/>
    <m/>
    <s v="6098-6750"/>
    <x v="0"/>
    <x v="0"/>
    <x v="0"/>
    <x v="0"/>
    <x v="0"/>
    <x v="1"/>
    <x v="0"/>
    <d v="1992-11-15T00:00:00"/>
    <x v="0"/>
    <x v="0"/>
  </r>
  <r>
    <n v="6715"/>
    <d v="2012-06-18T00:00:00"/>
    <d v="2012-06-18T00:00:00"/>
    <s v="Julio 01-30"/>
    <s v="ISMENIA "/>
    <s v="CEDEÑO"/>
    <x v="2"/>
    <x v="1"/>
    <s v="MONICA RODRIGUEZ"/>
    <s v="BOULEVARD EL DORADO"/>
    <x v="8"/>
    <d v="2012-10-02T00:00:00"/>
    <m/>
    <n v="10"/>
    <x v="4"/>
    <s v="APOYO POR VACACIONES KIRIA VELASQUEZ / SIEMPRE LISTO CERTIFICADOS EL 24 DE AGOSTO 2012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CHORRERA"/>
    <s v="Xiomara de Cabezas"/>
    <x v="0"/>
    <s v="8-851-1593"/>
    <n v="21"/>
    <x v="0"/>
    <x v="0"/>
    <s v="LA CHORRERA, BARRIADA VILLAS DE SAN FRANCISCO"/>
    <x v="0"/>
    <m/>
    <m/>
    <x v="0"/>
    <x v="0"/>
    <x v="0"/>
    <x v="0"/>
    <x v="0"/>
    <x v="1"/>
    <x v="0"/>
    <d v="1991-10-10T00:00:00"/>
    <x v="0"/>
    <x v="1"/>
  </r>
  <r>
    <n v="6822"/>
    <d v="2012-08-01T00:00:00"/>
    <d v="2012-08-01T00:00:00"/>
    <s v="Junio 01-30"/>
    <s v="JOHANA"/>
    <s v="FUIGUEROA"/>
    <x v="2"/>
    <x v="1"/>
    <s v="MONICA RODRIGUEZ"/>
    <s v="BOULEVARD EL DORADO"/>
    <x v="8"/>
    <m/>
    <m/>
    <n v="8"/>
    <x v="0"/>
    <s v="APROBADO POR PRESUPUESTO 2013 / SIEMPRE LISTO CERTIFICADA EL 15 DE NOVIEMBRE 2012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BOULEVARD EL DORADO"/>
    <s v="Joel Rivas"/>
    <x v="0"/>
    <s v="8-817-2409"/>
    <n v="24"/>
    <x v="0"/>
    <x v="5"/>
    <m/>
    <x v="0"/>
    <m/>
    <m/>
    <x v="0"/>
    <x v="0"/>
    <x v="0"/>
    <x v="0"/>
    <x v="0"/>
    <x v="1"/>
    <x v="0"/>
    <d v="1988-11-07T00:00:00"/>
    <x v="0"/>
    <x v="1"/>
  </r>
  <r>
    <n v="6133"/>
    <d v="2011-04-18T00:00:00"/>
    <s v=" "/>
    <s v="Julio 01-30"/>
    <s v="KAREL"/>
    <s v="CHORCHI"/>
    <x v="6"/>
    <x v="1"/>
    <s v="MONICA RODRIGUEZ"/>
    <s v="BOULEVARD EL DORADO"/>
    <x v="8"/>
    <d v="2011-04-25T00:00:00"/>
    <m/>
    <s v=" "/>
    <x v="0"/>
    <s v="REEMPLAZO POR LA PROMOCION DE YAHAIRA MORALES.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30-591"/>
    <n v="23"/>
    <x v="0"/>
    <x v="3"/>
    <s v="ARRAIJAN, RES. VISTA ALEGRE, CALLE 1RA SUR CASA 407 A"/>
    <x v="0"/>
    <m/>
    <s v="6675-6424"/>
    <x v="0"/>
    <x v="0"/>
    <x v="0"/>
    <x v="0"/>
    <x v="0"/>
    <x v="1"/>
    <x v="0"/>
    <d v="1989-09-24T00:00:00"/>
    <x v="0"/>
    <x v="0"/>
  </r>
  <r>
    <n v="6965"/>
    <d v="2012-11-19T00:00:00"/>
    <m/>
    <s v="Diciembre 01-30"/>
    <s v="MIRIAM "/>
    <s v="JARAMILLO"/>
    <x v="6"/>
    <x v="1"/>
    <s v="MONICA RODRIGUEZ"/>
    <s v="BOULEVARD EL DORADO"/>
    <x v="8"/>
    <d v="2013-01-15T00:00:00"/>
    <m/>
    <n v="1359"/>
    <x v="0"/>
    <s v="REEMPLAZO POR EL TRASLADO DE MARILYN RAMP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94-1590"/>
    <n v="26"/>
    <x v="0"/>
    <x v="2"/>
    <s v="ARAIJAN, BRISAS DEL GOLF"/>
    <x v="0"/>
    <m/>
    <m/>
    <x v="0"/>
    <x v="0"/>
    <x v="0"/>
    <x v="0"/>
    <x v="0"/>
    <x v="2"/>
    <x v="0"/>
    <d v="1986-04-24T00:00:00"/>
    <x v="0"/>
    <x v="0"/>
  </r>
  <r>
    <n v="4826"/>
    <d v="2008-01-02T00:00:00"/>
    <s v=" "/>
    <s v="Abril 01-30"/>
    <s v="KATYA GISELA"/>
    <s v="ESPINO"/>
    <x v="6"/>
    <x v="1"/>
    <s v="MONICA RODRIGUEZ"/>
    <s v="BOULEVARD EL DORADO"/>
    <x v="8"/>
    <d v="2008-03-17T00:00:00"/>
    <m/>
    <s v=" "/>
    <x v="0"/>
    <s v="PROMOCIONADA A EJECUTIVA DE SERVICIO DESDE EL 01 FEB 2013 / SE REALIZÓ RECLASIFICACIÓN DE EJECUTIVO DE SERVICIO A RECEPCIONISTA POR PROBLEMAS DE SALUD, ES A PARTIR DEL 01 DE ABRIL'20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68-1320"/>
    <n v="29"/>
    <x v="0"/>
    <x v="3"/>
    <s v="LA CHORRERA, BARRIO BALBOA,  EL HARINO, CALLE LEOPOLDO CASTILLO CASA 4941"/>
    <x v="0"/>
    <s v="253-3258"/>
    <s v="6688-0938"/>
    <x v="0"/>
    <x v="0"/>
    <x v="0"/>
    <x v="0"/>
    <x v="0"/>
    <x v="1"/>
    <x v="0"/>
    <d v="1983-08-23T00:00:00"/>
    <x v="0"/>
    <x v="2"/>
  </r>
  <r>
    <n v="722"/>
    <d v="1990-12-26T00:00:00"/>
    <s v=" "/>
    <s v="Febrero 16-30"/>
    <s v="MONICA DEL CARMEN"/>
    <s v="RODRIGUEZ "/>
    <x v="3"/>
    <x v="1"/>
    <s v="MARIBEL DE MUÑOZ"/>
    <s v="BOULEVARD EL DORADO"/>
    <x v="8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50-410"/>
    <n v="38"/>
    <x v="0"/>
    <x v="2"/>
    <s v="LAS CUMBRES, VILLAS CAMPESTRES, CL SAUCE, #98"/>
    <x v="0"/>
    <s v="399-2685"/>
    <s v="6616-2003"/>
    <x v="1"/>
    <x v="0"/>
    <x v="0"/>
    <x v="0"/>
    <x v="0"/>
    <x v="1"/>
    <x v="0"/>
    <d v="1973-10-05T00:00:00"/>
    <x v="0"/>
    <x v="1"/>
  </r>
  <r>
    <n v="1767"/>
    <d v="1999-08-02T00:00:00"/>
    <d v="2012-10-01T00:00:00"/>
    <s v="Mayo 16-30"/>
    <s v="LUZDARY"/>
    <s v="ESCOBAR JUAREZ"/>
    <x v="4"/>
    <x v="1"/>
    <s v="MONICA RODRIGUEZ"/>
    <s v="BOULEVARD EL DORADO"/>
    <x v="8"/>
    <d v="2008-07-07T00:00:00"/>
    <m/>
    <n v="6"/>
    <x v="0"/>
    <s v="PROMOCIONADO A OFICIAL  EL 1 DE OCTUBRE 2012  / PROMOCIONADO COORDINADOR EL 16 DE MAYO ´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4-714-649"/>
    <n v="33"/>
    <x v="0"/>
    <x v="3"/>
    <s v="VILLA LUCRE, CALLE 26, CASA 30"/>
    <x v="0"/>
    <s v="2773073"/>
    <s v="6674-7663"/>
    <x v="1"/>
    <x v="0"/>
    <x v="1"/>
    <x v="0"/>
    <x v="0"/>
    <x v="1"/>
    <x v="0"/>
    <d v="1979-01-10T00:00:00"/>
    <x v="0"/>
    <x v="1"/>
  </r>
  <r>
    <n v="642"/>
    <d v="1990-06-21T00:00:00"/>
    <s v=" "/>
    <s v="Febrero 01-15"/>
    <s v="MICAELA DEL CARMEN"/>
    <s v="DE VICENTE DE VIVAR"/>
    <x v="4"/>
    <x v="1"/>
    <s v="MONICA RODRIGUEZ"/>
    <s v="BOULEVARD EL DORADO"/>
    <x v="8"/>
    <d v="2012-02-13T00:00:00"/>
    <m/>
    <s v=" "/>
    <x v="0"/>
    <s v="REEMPLAZO POR EL TRASLADO DE YAHAIRA BARRI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6-58-307"/>
    <n v="47"/>
    <x v="0"/>
    <x v="2"/>
    <s v="BRISAS DEL GOLF, CL. 42 NORTE, CASA 318 J"/>
    <x v="0"/>
    <s v="261-1035"/>
    <s v="6576-5684"/>
    <x v="1"/>
    <x v="0"/>
    <x v="0"/>
    <x v="0"/>
    <x v="0"/>
    <x v="1"/>
    <x v="0"/>
    <d v="1964-12-14T00:00:00"/>
    <x v="0"/>
    <x v="2"/>
  </r>
  <r>
    <n v="2265"/>
    <d v="1993-03-29T00:00:00"/>
    <s v=" "/>
    <s v=" "/>
    <s v="CARMEN SILVIA"/>
    <s v="MUNOZ MUNOZ"/>
    <x v="4"/>
    <x v="1"/>
    <s v="MONICA RODRIGUEZ"/>
    <s v="BOULEVARD EL DORADO"/>
    <x v="8"/>
    <d v="2009-12-03T00:00:00"/>
    <m/>
    <s v=" "/>
    <x v="0"/>
    <s v="REEMPLAZO POR EL TRASLADO DE DIXIE ROS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238-1927"/>
    <n v="47"/>
    <x v="0"/>
    <x v="2"/>
    <s v="CERRO VIENTO, CALLE NO.43, CASA 2650"/>
    <x v="0"/>
    <s v="239-8694"/>
    <s v="6615-2508"/>
    <x v="1"/>
    <x v="0"/>
    <x v="0"/>
    <x v="0"/>
    <x v="0"/>
    <x v="1"/>
    <x v="0"/>
    <d v="1965-07-10T00:00:00"/>
    <x v="0"/>
    <x v="1"/>
  </r>
  <r>
    <n v="68"/>
    <d v="1978-06-01T00:00:00"/>
    <s v=" "/>
    <s v="Abril 01-30"/>
    <s v="ARISTARCO"/>
    <s v="MOROS GUARDIA"/>
    <x v="5"/>
    <x v="1"/>
    <s v="MONICA RODRIGUEZ"/>
    <s v="BOULEVARD EL DORADO"/>
    <x v="8"/>
    <d v="2009-07-03T00:00:00"/>
    <m/>
    <s v=" "/>
    <x v="0"/>
    <s v="REEMPLAZO POR EL TRASLADO DE IVAN MORALE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162-2690"/>
    <n v="54"/>
    <x v="1"/>
    <x v="2"/>
    <s v="ALTOS DE LAS ACACIAS. 1200"/>
    <x v="0"/>
    <s v="220-4123"/>
    <s v="6697-0101"/>
    <x v="1"/>
    <x v="0"/>
    <x v="0"/>
    <x v="0"/>
    <x v="0"/>
    <x v="1"/>
    <x v="0"/>
    <d v="1957-08-04T00:00:00"/>
    <x v="0"/>
    <x v="1"/>
  </r>
  <r>
    <n v="6901"/>
    <d v="2012-09-17T00:00:00"/>
    <m/>
    <s v=" "/>
    <s v="AMINTA "/>
    <s v="VALDES"/>
    <x v="0"/>
    <x v="0"/>
    <s v="MARIBEL CASTILLO"/>
    <s v="BRISAS DEL GOLF"/>
    <x v="9"/>
    <d v="2013-03-04T00:00:00"/>
    <n v="1"/>
    <n v="1359"/>
    <x v="2"/>
    <s v="REEMPLAZA VACACIONES DE KATHERINE ESCUDERO"/>
    <x v="0"/>
    <x v="0"/>
    <x v="0"/>
    <s v="BRISAS DEL GOLF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7"/>
    <x v="0"/>
    <s v="BRISAS DEL GOLF"/>
    <s v="Katherine Escudero"/>
    <x v="0"/>
    <s v="4-738-1294"/>
    <n v="28"/>
    <x v="0"/>
    <x v="4"/>
    <s v="RESIDENCIAL LAS AMERICAS DE TOCUMEN"/>
    <x v="0"/>
    <m/>
    <m/>
    <x v="0"/>
    <x v="0"/>
    <x v="0"/>
    <x v="0"/>
    <x v="0"/>
    <x v="1"/>
    <x v="0"/>
    <d v="1983-11-21T00:00:00"/>
    <x v="0"/>
    <x v="1"/>
  </r>
  <r>
    <n v="6024"/>
    <d v="2011-02-01T00:00:00"/>
    <s v=" "/>
    <s v="Mayo 01-30"/>
    <s v="NOHELLI "/>
    <s v="DE VIDES"/>
    <x v="0"/>
    <x v="1"/>
    <s v="ANA PATRICIA ESPINO"/>
    <s v="BRISAS DEL GOLF"/>
    <x v="9"/>
    <d v="2012-06-01T00:00:00"/>
    <n v="10"/>
    <s v=" "/>
    <x v="0"/>
    <s v="REEMPLAZO POR EL TRASLADO DE AMILCAR PATIN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4.875"/>
    <x v="0"/>
    <m/>
    <m/>
    <x v="0"/>
    <s v="8-513-142"/>
    <n v="36"/>
    <x v="0"/>
    <x v="2"/>
    <s v="PEDREGAL, URBANICACION ALTOS DE VILLALOBOS, CASA G-53"/>
    <x v="0"/>
    <m/>
    <s v="6723-4491"/>
    <x v="0"/>
    <x v="0"/>
    <x v="0"/>
    <x v="0"/>
    <x v="0"/>
    <x v="1"/>
    <x v="0"/>
    <d v="1976-03-19T00:00:00"/>
    <x v="0"/>
    <x v="0"/>
  </r>
  <r>
    <n v="5103"/>
    <d v="2008-05-05T00:00:00"/>
    <s v=" "/>
    <s v="Marzo 01-30"/>
    <s v="KATHERINE"/>
    <s v="ESCUDERO"/>
    <x v="0"/>
    <x v="1"/>
    <s v="ANA PATRICIA ESPINO"/>
    <s v="BRISAS DEL GOLF"/>
    <x v="9"/>
    <d v="2012-04-02T00:00:00"/>
    <n v="12"/>
    <s v=" "/>
    <x v="0"/>
    <s v="REGRESO A SOLICITUD DE ELLA A CAJA EL 01 DE JUNIO DE 20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25"/>
    <x v="0"/>
    <m/>
    <m/>
    <x v="0"/>
    <s v="8-770-603"/>
    <n v="29"/>
    <x v="0"/>
    <x v="3"/>
    <s v="VILLA LUCRE, CALLE 28, CASA 3385"/>
    <x v="0"/>
    <s v="277-3285"/>
    <s v="6678-5447"/>
    <x v="0"/>
    <x v="0"/>
    <x v="0"/>
    <x v="0"/>
    <x v="0"/>
    <x v="1"/>
    <x v="0"/>
    <d v="1983-10-30T00:00:00"/>
    <x v="0"/>
    <x v="1"/>
  </r>
  <r>
    <n v="2331"/>
    <d v="2001-06-18T00:00:00"/>
    <s v=" "/>
    <s v="Agosto 01-30"/>
    <s v="JOHANES"/>
    <s v="CHANDECK SAADEH"/>
    <x v="0"/>
    <x v="1"/>
    <s v="ANA PATRICIA ESPINO"/>
    <s v="BRISAS DEL GOLF"/>
    <x v="9"/>
    <d v="2011-05-04T00:00:00"/>
    <n v="23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04.2727272727275"/>
    <x v="0"/>
    <m/>
    <m/>
    <x v="0"/>
    <s v="8-342-92"/>
    <n v="42"/>
    <x v="1"/>
    <x v="2"/>
    <s v="URB. CAMINO REAL I-42, SAN ANTONIO"/>
    <x v="0"/>
    <s v="239-2260"/>
    <s v="6205-2176 / 6720-5104"/>
    <x v="1"/>
    <x v="0"/>
    <x v="0"/>
    <x v="0"/>
    <x v="0"/>
    <x v="1"/>
    <x v="0"/>
    <d v="1970-06-13T00:00:00"/>
    <x v="0"/>
    <x v="1"/>
  </r>
  <r>
    <n v="1223"/>
    <d v="1995-04-03T00:00:00"/>
    <s v=" "/>
    <s v="Enero 01-30"/>
    <s v="BRICEIDA CECILIA"/>
    <s v="HERRERA RAMBOA"/>
    <x v="0"/>
    <x v="1"/>
    <s v="ANA PATRICIA ESPINO"/>
    <s v="BRISAS DEL GOLF"/>
    <x v="9"/>
    <d v="2011-05-03T00:00:00"/>
    <n v="23"/>
    <s v=" "/>
    <x v="0"/>
    <s v="REEMPLAZA TRASLADO DE OSCAR QUINTER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39.7"/>
    <x v="0"/>
    <m/>
    <m/>
    <x v="0"/>
    <s v="8-220-2592"/>
    <n v="50"/>
    <x v="0"/>
    <x v="3"/>
    <s v="JUAN DIAZ, VILLAS DE DON BOSCO AVENIDA 2DA. CASA 11"/>
    <x v="0"/>
    <s v="266-3405"/>
    <s v="6702-0233"/>
    <x v="1"/>
    <x v="0"/>
    <x v="0"/>
    <x v="0"/>
    <x v="0"/>
    <x v="1"/>
    <x v="0"/>
    <d v="1962-06-03T00:00:00"/>
    <x v="0"/>
    <x v="1"/>
  </r>
  <r>
    <n v="4220"/>
    <d v="2006-09-11T00:00:00"/>
    <s v=" "/>
    <s v="Septiembre 01-30"/>
    <s v="ELIZABETH DEL CARMEN"/>
    <s v="RODRIGUEZ DE GRACIA"/>
    <x v="0"/>
    <x v="1"/>
    <s v="ANA PATRICIA ESPINO"/>
    <s v="BRISAS DEL GOLF"/>
    <x v="9"/>
    <d v="2011-11-02T00:00:00"/>
    <n v="17"/>
    <s v=" "/>
    <x v="0"/>
    <s v="REEMPLAZO POR EL TRASLADO DE LESLIE ESPIN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61.6363636363635"/>
    <x v="0"/>
    <m/>
    <m/>
    <x v="0"/>
    <s v="8-700-903"/>
    <n v="36"/>
    <x v="0"/>
    <x v="3"/>
    <s v="SAN ANTONIO, ALTOS DE LA PRADERA, CALLE NOVARA, CASA # 181"/>
    <x v="0"/>
    <s v="239-1554"/>
    <s v="6726-8340"/>
    <x v="1"/>
    <x v="0"/>
    <x v="0"/>
    <x v="0"/>
    <x v="0"/>
    <x v="1"/>
    <x v="0"/>
    <d v="1976-06-18T00:00:00"/>
    <x v="0"/>
    <x v="1"/>
  </r>
  <r>
    <n v="5424"/>
    <d v="2008-10-16T00:00:00"/>
    <s v=" "/>
    <s v="Noviembre 01-30"/>
    <s v="EDITH"/>
    <s v="GOMEZ  "/>
    <x v="0"/>
    <x v="1"/>
    <s v="ANA PATRICIA ESPINO"/>
    <s v="BRISAS DEL GOLF"/>
    <x v="9"/>
    <d v="2012-01-03T00:00:00"/>
    <n v="15"/>
    <s v=" "/>
    <x v="0"/>
    <s v="REEMPLAZO POR EL TRASLADO DE MARISOL DEL CARMEN CHONG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16.8"/>
    <x v="0"/>
    <m/>
    <m/>
    <x v="0"/>
    <s v="8-765-2"/>
    <n v="29"/>
    <x v="0"/>
    <x v="0"/>
    <s v="TOCUMEN LOS PILONES #1 CALLE PRINCIPAL"/>
    <x v="0"/>
    <s v="399-4920"/>
    <s v="6654-5211 / 6847-4375"/>
    <x v="0"/>
    <x v="0"/>
    <x v="0"/>
    <x v="0"/>
    <x v="0"/>
    <x v="1"/>
    <x v="0"/>
    <d v="1983-03-30T00:00:00"/>
    <x v="0"/>
    <x v="1"/>
  </r>
  <r>
    <n v="5302"/>
    <d v="2008-08-04T00:00:00"/>
    <s v=" "/>
    <s v="Junio 01-30"/>
    <s v="YARIBETH"/>
    <s v="ROCHA"/>
    <x v="0"/>
    <x v="1"/>
    <s v="ANA PATRICIA ESPINO"/>
    <s v="BRISAS DEL GOLF"/>
    <x v="9"/>
    <d v="2012-07-02T00:00:00"/>
    <n v="9"/>
    <s v=" "/>
    <x v="0"/>
    <s v="REEMPLAZO POR LA SALIDA DE FERNANDO ESPINOZ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73.2"/>
    <x v="0"/>
    <m/>
    <m/>
    <x v="0"/>
    <s v="8-749-240"/>
    <n v="31"/>
    <x v="0"/>
    <x v="3"/>
    <s v="LOS NOGALES #2, CALLE 27, CASA 1032"/>
    <x v="0"/>
    <m/>
    <s v="6613-3664"/>
    <x v="1"/>
    <x v="0"/>
    <x v="0"/>
    <x v="0"/>
    <x v="0"/>
    <x v="1"/>
    <x v="0"/>
    <d v="1981-03-31T00:00:00"/>
    <x v="0"/>
    <x v="0"/>
  </r>
  <r>
    <n v="5331"/>
    <d v="2008-08-18T00:00:00"/>
    <s v=" "/>
    <s v="Julio 01-30"/>
    <s v="VIVIAN"/>
    <s v="DE DE LEON"/>
    <x v="0"/>
    <x v="1"/>
    <s v="ANA PATRICIA ESPINO"/>
    <s v="BRISAS DEL GOLF"/>
    <x v="9"/>
    <d v="2012-02-02T00:00:00"/>
    <n v="14"/>
    <s v=" "/>
    <x v="0"/>
    <s v="REEMPLAZO POR EL TRASLADO DE ALFONSO BAYARD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4.6000000000004"/>
    <x v="0"/>
    <m/>
    <m/>
    <x v="0"/>
    <s v="8-729-672"/>
    <n v="33"/>
    <x v="0"/>
    <x v="2"/>
    <s v="JUAN DÍAZ, DON BOSCO, LA RIVIERA CALLE 10 FINAL, F-171"/>
    <x v="0"/>
    <s v="6426-0087"/>
    <s v="6426-0087"/>
    <x v="0"/>
    <x v="0"/>
    <x v="0"/>
    <x v="0"/>
    <x v="0"/>
    <x v="1"/>
    <x v="0"/>
    <d v="1979-05-25T00:00:00"/>
    <x v="0"/>
    <x v="0"/>
  </r>
  <r>
    <n v="2513"/>
    <d v="2002-09-09T00:00:00"/>
    <d v="2012-10-01T00:00:00"/>
    <s v="Diciembre 01-30"/>
    <s v="TANIA EDITH"/>
    <s v="VILLARREAL GARIBALDO"/>
    <x v="1"/>
    <x v="1"/>
    <s v="ANA PATRICIA ESPINO"/>
    <s v="BRISAS DEL GOLF"/>
    <x v="9"/>
    <d v="2009-09-02T00:00:00"/>
    <m/>
    <n v="6"/>
    <x v="0"/>
    <s v="PROMOCIONADO A COORDINADOR DE PLATAFORMA EL 1 DE OCTUBRE 2012 / PROMOVIDO DE CAJERO A EJECUTIVO DE NEGOCIOS 16 MAYO ´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65-554"/>
    <n v="38"/>
    <x v="0"/>
    <x v="0"/>
    <s v="DON BOSCO, LA RIVIERA CALLE 5 CASA C-101"/>
    <x v="0"/>
    <s v="217-1166"/>
    <s v="6677-5079 / 6677-5049"/>
    <x v="1"/>
    <x v="0"/>
    <x v="0"/>
    <x v="0"/>
    <x v="0"/>
    <x v="1"/>
    <x v="0"/>
    <d v="1974-05-13T00:00:00"/>
    <x v="0"/>
    <x v="0"/>
  </r>
  <r>
    <n v="6092"/>
    <d v="2011-03-16T00:00:00"/>
    <d v="2011-03-16T00:00:00"/>
    <s v="Enero 01-30"/>
    <s v="SANDRA"/>
    <s v="DE DE LEON"/>
    <x v="2"/>
    <x v="1"/>
    <s v="ANA PATRICIA ESPINO"/>
    <s v="BRISAS DEL GOLF"/>
    <x v="9"/>
    <m/>
    <m/>
    <n v="25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2-701-1076"/>
    <n v="35"/>
    <x v="0"/>
    <x v="2"/>
    <s v="BARRIADA NUEVO TOCUMEN, LOS CANTAROS"/>
    <x v="0"/>
    <m/>
    <s v="6063-0228"/>
    <x v="0"/>
    <x v="0"/>
    <x v="0"/>
    <x v="0"/>
    <x v="0"/>
    <x v="1"/>
    <x v="0"/>
    <d v="1977-01-28T00:00:00"/>
    <x v="0"/>
    <x v="0"/>
  </r>
  <r>
    <n v="5292"/>
    <d v="2008-08-04T00:00:00"/>
    <d v="2009-09-16T00:00:00"/>
    <s v="Agosto 16-30"/>
    <s v="AMARILIS"/>
    <s v="MARTINEZ"/>
    <x v="2"/>
    <x v="1"/>
    <s v="ANA PATRICIA ESPINO"/>
    <s v="BRISAS DEL GOLF"/>
    <x v="9"/>
    <m/>
    <m/>
    <n v="43"/>
    <x v="0"/>
    <s v="PROMOVIDO EJECUTIVO DE NEGOCIOS 16 SEP.´09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2-722-2128"/>
    <n v="28"/>
    <x v="0"/>
    <x v="3"/>
    <s v="LAS MAÑANITAS  TOCUMEN , CALLE 5 , CASA 170"/>
    <x v="0"/>
    <m/>
    <s v="6425-8866"/>
    <x v="0"/>
    <x v="0"/>
    <x v="0"/>
    <x v="0"/>
    <x v="0"/>
    <x v="1"/>
    <x v="0"/>
    <d v="1984-04-18T00:00:00"/>
    <x v="0"/>
    <x v="1"/>
  </r>
  <r>
    <n v="5549"/>
    <d v="2009-06-01T00:00:00"/>
    <d v="2011-06-01T00:00:00"/>
    <s v="Abril 01-30"/>
    <s v="SANDRA"/>
    <s v="CASTILLO"/>
    <x v="2"/>
    <x v="1"/>
    <s v="ANA PATRICIA ESPINO"/>
    <s v="BRISAS DEL GOLF"/>
    <x v="9"/>
    <d v="2010-05-10T00:00:00"/>
    <m/>
    <n v="22"/>
    <x v="0"/>
    <s v=" PROMOCIONADO A EJECUTIVO DE NEGOCIOS EL 01 DE JUNIO DE 20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04-1487"/>
    <n v="25"/>
    <x v="0"/>
    <x v="3"/>
    <s v="SAN MIGUELITO VILLA GUADALUPE CALLE A CASA 7-26"/>
    <x v="0"/>
    <s v="6538-4860"/>
    <s v="6538-4860"/>
    <x v="0"/>
    <x v="0"/>
    <x v="0"/>
    <x v="0"/>
    <x v="0"/>
    <x v="1"/>
    <x v="0"/>
    <d v="1987-04-10T00:00:00"/>
    <x v="0"/>
    <x v="0"/>
  </r>
  <r>
    <n v="5802"/>
    <d v="2010-06-16T00:00:00"/>
    <d v="2011-05-16T00:00:00"/>
    <s v="Julio 01-30"/>
    <s v="JULIET "/>
    <s v="RODRÍGUEZ"/>
    <x v="2"/>
    <x v="1"/>
    <s v="ANA PATRICIA ESPINO"/>
    <s v="BRISAS DEL GOLF"/>
    <x v="9"/>
    <d v="2010-09-09T00:00:00"/>
    <m/>
    <n v="23"/>
    <x v="0"/>
    <s v="PROMOCIONADO A EJECUTIVO DE NEGOCIOS EL 16 DE MAYO 2012 /REEMPLAZA VACANTE POR TRASLADO DE XENIA ARIA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88-1033"/>
    <n v="27"/>
    <x v="0"/>
    <x v="0"/>
    <s v="CHEPO. BDA. SANTA ISABELL CALLE#3"/>
    <x v="0"/>
    <m/>
    <s v="6549-4404"/>
    <x v="0"/>
    <x v="0"/>
    <x v="0"/>
    <x v="0"/>
    <x v="0"/>
    <x v="1"/>
    <x v="0"/>
    <d v="1985-07-18T00:00:00"/>
    <x v="0"/>
    <x v="1"/>
  </r>
  <r>
    <n v="6450"/>
    <d v="2011-11-16T00:00:00"/>
    <d v="2011-11-16T00:00:00"/>
    <s v="Noviembre 01-30"/>
    <s v="JOEL"/>
    <s v="SANCHEZ CORTES"/>
    <x v="2"/>
    <x v="1"/>
    <s v="ANA PATRICIA ESPINO"/>
    <s v="BRISAS DEL GOLF"/>
    <x v="9"/>
    <m/>
    <m/>
    <n v="17"/>
    <x v="0"/>
    <s v="EL SEPTIMO EJECUTIVO APROBADO 2012 /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BRISAS DEL GOLF"/>
    <s v="Tania Villarreal"/>
    <x v="0"/>
    <s v="4-750-1289"/>
    <n v="23"/>
    <x v="1"/>
    <x v="3"/>
    <s v="BRISAS DEL GOLF, CALLE 32 N, CASA 62 J"/>
    <x v="0"/>
    <m/>
    <s v=" 6429-8470  "/>
    <x v="0"/>
    <x v="0"/>
    <x v="0"/>
    <x v="0"/>
    <x v="0"/>
    <x v="1"/>
    <x v="0"/>
    <d v="1989-06-23T00:00:00"/>
    <x v="0"/>
    <x v="0"/>
  </r>
  <r>
    <n v="6719"/>
    <d v="2012-06-18T00:00:00"/>
    <d v="2012-06-18T00:00:00"/>
    <s v="Junio 01-30"/>
    <s v="SUSANDRA "/>
    <s v="ANGULO"/>
    <x v="2"/>
    <x v="1"/>
    <s v="ANA PATRICIA ESPINO"/>
    <s v="BRISAS DEL GOLF"/>
    <x v="9"/>
    <m/>
    <m/>
    <n v="10"/>
    <x v="0"/>
    <s v="8VO EJECUTIVO DE NEGOCIOS APROBADO EN EL 2013 / SIEMPRE LISTO CERTIFICADOS EL 24 DE AGOSTO 2012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BRISAS DEL GOLF"/>
    <s v="Amarilis Martinez / Tania Villarreal "/>
    <x v="0"/>
    <s v="8-832-463"/>
    <n v="22"/>
    <x v="0"/>
    <x v="3"/>
    <s v="BRISAS DEL GOLF, CALLE 3RA. ESTE, CASA 86-8"/>
    <x v="0"/>
    <m/>
    <m/>
    <x v="0"/>
    <x v="0"/>
    <x v="0"/>
    <x v="0"/>
    <x v="0"/>
    <x v="1"/>
    <x v="0"/>
    <d v="1989-12-28T00:00:00"/>
    <x v="0"/>
    <x v="1"/>
  </r>
  <r>
    <n v="6614"/>
    <d v="2012-03-16T00:00:00"/>
    <d v="2012-03-16T00:00:00"/>
    <s v="Febrero 01-30"/>
    <s v="JAIBETH"/>
    <s v="CEDEÑO"/>
    <x v="2"/>
    <x v="1"/>
    <s v="ANA PATRICIA ESPINO"/>
    <s v="BRISAS DEL GOLF"/>
    <x v="9"/>
    <m/>
    <m/>
    <n v="13"/>
    <x v="0"/>
    <s v="REEMPLAZO POR TRASLADO DE  MAYRA CERRUD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BRISAS DEL GOLF"/>
    <s v="Tania Villarreal"/>
    <x v="0"/>
    <s v="8-769-652"/>
    <n v="29"/>
    <x v="0"/>
    <x v="3"/>
    <s v="TOCUMEN, VILLA BELEN, CASA 536"/>
    <x v="0"/>
    <s v="2927564"/>
    <s v="67038836"/>
    <x v="1"/>
    <x v="0"/>
    <x v="0"/>
    <x v="0"/>
    <x v="0"/>
    <x v="1"/>
    <x v="0"/>
    <d v="1983-08-15T00:00:00"/>
    <x v="0"/>
    <x v="1"/>
  </r>
  <r>
    <n v="6821"/>
    <d v="2012-08-01T00:00:00"/>
    <d v="2012-08-01T00:00:00"/>
    <s v="Mayo 01-30"/>
    <s v="JOSÉ ISMAEL "/>
    <s v="ARAÚZ GONZALEZ"/>
    <x v="2"/>
    <x v="1"/>
    <s v="ANA PATRICIA ESPINO"/>
    <s v="BRISAS DEL GOLF"/>
    <x v="9"/>
    <m/>
    <m/>
    <n v="8"/>
    <x v="0"/>
    <s v="PERMANENTE POR LA PROMOCIÓN DE TANIA VILLARREAL /  SIEMPRE LISTO CERTIFICADO EL 15 DE OCTUBRE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BRISAS DEL GOLF"/>
    <s v="Tania Villarreal"/>
    <x v="0"/>
    <s v="4-737-1704"/>
    <n v="27"/>
    <x v="1"/>
    <x v="2"/>
    <s v="CIUDAD RADIAL, CALLE 3 DUPLEX1"/>
    <x v="0"/>
    <m/>
    <m/>
    <x v="1"/>
    <x v="0"/>
    <x v="0"/>
    <x v="0"/>
    <x v="0"/>
    <x v="1"/>
    <x v="0"/>
    <d v="1985-09-13T00:00:00"/>
    <x v="0"/>
    <x v="1"/>
  </r>
  <r>
    <n v="6997"/>
    <d v="2013-01-02T00:00:00"/>
    <d v="2013-01-02T00:00:00"/>
    <m/>
    <s v="ANTOLIN AMADO  "/>
    <s v="GONZALEZ MORENO "/>
    <x v="2"/>
    <x v="0"/>
    <s v="MARIBEL CASTILLO"/>
    <s v="BRISAS DEL GOLF"/>
    <x v="9"/>
    <m/>
    <m/>
    <n v="3"/>
    <x v="0"/>
    <s v="SIEMPRE LISTO CERTIFICADOS EL 14 DE MARZO 2013"/>
    <x v="0"/>
    <x v="0"/>
    <x v="0"/>
    <s v="BRISAS DEL GOLF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3"/>
    <s v="BRISAS DEL GOLF"/>
    <s v="Amarilis Martinez "/>
    <x v="0"/>
    <s v="8-751-1128"/>
    <n v="30"/>
    <x v="1"/>
    <x v="4"/>
    <s v="CHEPO, LAS MARGARITAS, SECTOR # 3"/>
    <x v="0"/>
    <m/>
    <m/>
    <x v="1"/>
    <x v="0"/>
    <x v="0"/>
    <x v="0"/>
    <x v="0"/>
    <x v="1"/>
    <x v="0"/>
    <d v="1981-10-29T00:00:00"/>
    <x v="0"/>
    <x v="1"/>
  </r>
  <r>
    <n v="6134"/>
    <d v="2011-04-18T00:00:00"/>
    <s v=" "/>
    <s v="Marzo 01-30"/>
    <s v="PABLO"/>
    <s v="BERNARD"/>
    <x v="6"/>
    <x v="1"/>
    <s v="ANA PATRICIA ESPINO"/>
    <s v="BRISAS DEL GOLF"/>
    <x v="9"/>
    <d v="2011-04-25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36-994"/>
    <n v="22"/>
    <x v="1"/>
    <x v="3"/>
    <s v="CALLE G, ALTOS DE CERRO VIENTO, CASA 460"/>
    <x v="0"/>
    <m/>
    <s v="6490-4660"/>
    <x v="0"/>
    <x v="0"/>
    <x v="0"/>
    <x v="0"/>
    <x v="0"/>
    <x v="1"/>
    <x v="0"/>
    <d v="1990-06-06T00:00:00"/>
    <x v="0"/>
    <x v="0"/>
  </r>
  <r>
    <n v="6928"/>
    <d v="2012-10-16T00:00:00"/>
    <m/>
    <s v="Octubre 01-30"/>
    <s v="JOVANA ITZEL"/>
    <s v="SÁEZ DE CABALLERO"/>
    <x v="6"/>
    <x v="1"/>
    <s v="ANA PATRICIA ESPINO"/>
    <s v="BRISAS DEL GOLF"/>
    <x v="9"/>
    <m/>
    <m/>
    <n v="1359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99-324"/>
    <n v="26"/>
    <x v="0"/>
    <x v="2"/>
    <s v="LA PRADERA DE SAN ANTONIO, CALLE LAUREL, CASA 451"/>
    <x v="0"/>
    <m/>
    <m/>
    <x v="0"/>
    <x v="0"/>
    <x v="0"/>
    <x v="0"/>
    <x v="0"/>
    <x v="1"/>
    <x v="0"/>
    <d v="1986-08-19T00:00:00"/>
    <x v="0"/>
    <x v="0"/>
  </r>
  <r>
    <n v="6949"/>
    <d v="2012-11-19T00:00:00"/>
    <m/>
    <s v=" "/>
    <s v="ANA ROSA"/>
    <s v="MORENO BATISTA"/>
    <x v="6"/>
    <x v="0"/>
    <s v="MARIBEL CASTILLO"/>
    <s v="BRISAS DEL GOLF"/>
    <x v="9"/>
    <d v="2013-03-04T00:00:00"/>
    <m/>
    <n v="1359"/>
    <x v="2"/>
    <s v="REEMPLAZA VACACIONES DE PABLO BERNARD"/>
    <x v="0"/>
    <x v="0"/>
    <x v="0"/>
    <s v="HATO PINTADO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25-2331"/>
    <n v="23"/>
    <x v="0"/>
    <x v="3"/>
    <s v="VILLAS DE DON BOSCO, AVENIDA 3RA, CASA 238"/>
    <x v="0"/>
    <m/>
    <m/>
    <x v="0"/>
    <x v="0"/>
    <x v="0"/>
    <x v="0"/>
    <x v="0"/>
    <x v="1"/>
    <x v="0"/>
    <d v="1989-06-10T00:00:00"/>
    <x v="0"/>
    <x v="0"/>
  </r>
  <r>
    <n v="766"/>
    <d v="1991-05-09T00:00:00"/>
    <s v=" "/>
    <s v="Marzo 01-30"/>
    <s v="ANA PATRICIA"/>
    <s v="ESPINO"/>
    <x v="3"/>
    <x v="1"/>
    <s v="MARIBEL DE MUÑOZ"/>
    <s v="BRISAS DEL GOLF"/>
    <x v="9"/>
    <d v="2009-10-12T00:00:00"/>
    <m/>
    <s v=" "/>
    <x v="0"/>
    <s v="REEMPLAZO POR LA SALIDA DE ROSA IVETTE CORNEJO 10/12/09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35-1333"/>
    <n v="47"/>
    <x v="0"/>
    <x v="1"/>
    <s v="VILLA CACERES CALLE 18 E NORTE CASA E-400-6"/>
    <x v="0"/>
    <s v="261-6219"/>
    <s v="6676-4911"/>
    <x v="1"/>
    <x v="0"/>
    <x v="0"/>
    <x v="0"/>
    <x v="0"/>
    <x v="1"/>
    <x v="0"/>
    <d v="1965-03-20T00:00:00"/>
    <x v="0"/>
    <x v="2"/>
  </r>
  <r>
    <n v="1977"/>
    <d v="1999-12-06T00:00:00"/>
    <s v=" "/>
    <s v="Noviembre 01-30"/>
    <s v="CARMEN IRENE"/>
    <s v="GONZALEZ DE CANO"/>
    <x v="4"/>
    <x v="1"/>
    <s v="ANA PATRICIA ESPINO"/>
    <s v="BRISAS DEL GOLF"/>
    <x v="9"/>
    <d v="2008-10-22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8-361-230"/>
    <n v="41"/>
    <x v="0"/>
    <x v="2"/>
    <s v="LAS PRADERAS DE SAN ANTONIO CALLE ESPAVE CASA 353"/>
    <x v="0"/>
    <s v="239-3455"/>
    <s v="6677-1974 / 6677-4937"/>
    <x v="0"/>
    <x v="0"/>
    <x v="0"/>
    <x v="0"/>
    <x v="0"/>
    <x v="1"/>
    <x v="0"/>
    <d v="1970-11-29T00:00:00"/>
    <x v="0"/>
    <x v="0"/>
  </r>
  <r>
    <n v="3051"/>
    <d v="2006-05-02T00:00:00"/>
    <s v=" "/>
    <s v="Febrero 01-30"/>
    <s v="MIGUEL ANGEL"/>
    <s v="DE GRACIA HENRIQUEZ"/>
    <x v="4"/>
    <x v="1"/>
    <s v="ANA PATRICIA ESPINO"/>
    <s v="BRISAS DEL GOLF"/>
    <x v="9"/>
    <m/>
    <m/>
    <s v=" "/>
    <x v="0"/>
    <s v="PROMOCIONADO A OFICIAL EL 16 DE MAYO 2012/PROMOCIONADO COORDINADOR EL 16 DE MAYO ´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48-1353"/>
    <n v="31"/>
    <x v="1"/>
    <x v="2"/>
    <s v="LAS TERRASAS DE BRISAS DEL GOLF CALLE 41 SUR CASA I 138"/>
    <x v="0"/>
    <s v="290-6102"/>
    <s v="6874-6600"/>
    <x v="1"/>
    <x v="0"/>
    <x v="0"/>
    <x v="0"/>
    <x v="0"/>
    <x v="1"/>
    <x v="0"/>
    <d v="1981-07-23T00:00:00"/>
    <x v="0"/>
    <x v="1"/>
  </r>
  <r>
    <n v="1484"/>
    <d v="1998-01-19T00:00:00"/>
    <s v=" "/>
    <s v="Enero 01-15"/>
    <s v="MARIXENIA"/>
    <s v="BARRIOS DELGADO"/>
    <x v="4"/>
    <x v="1"/>
    <s v="ANA PATRICIA ESPINO"/>
    <s v="BRISAS DEL GOLF"/>
    <x v="9"/>
    <d v="2008-10-10T00:00:00"/>
    <m/>
    <s v=" "/>
    <x v="0"/>
    <s v="REEMPAZO POR SALIDA DE SADIA OSE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6-80-280"/>
    <n v="39"/>
    <x v="0"/>
    <x v="2"/>
    <s v="LAS QUINTAS DE GRATAMIRA D-19. VILLA LUCRE."/>
    <x v="0"/>
    <s v="277-6051"/>
    <s v="6673-3161"/>
    <x v="1"/>
    <x v="0"/>
    <x v="0"/>
    <x v="0"/>
    <x v="0"/>
    <x v="1"/>
    <x v="0"/>
    <d v="1973-04-28T00:00:00"/>
    <x v="0"/>
    <x v="1"/>
  </r>
  <r>
    <n v="4487"/>
    <d v="2007-09-17T00:00:00"/>
    <s v=" "/>
    <s v="Diciembre 01-30"/>
    <s v="BRENILDA "/>
    <s v="FERNANDEZ"/>
    <x v="5"/>
    <x v="1"/>
    <s v="ANA PATRICIA ESPINO"/>
    <s v="BRISAS DEL GOLF"/>
    <x v="9"/>
    <d v="2009-09-09T00:00:00"/>
    <m/>
    <s v=" "/>
    <x v="0"/>
    <s v="REEMPLAZA TRASLADO DE JOSE CORDOBA 09/09/09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10-7-950"/>
    <n v="45"/>
    <x v="0"/>
    <x v="2"/>
    <s v="BARRIADA ALTOS DE LAS ACACIAS, CALLE 32, CASA 2261"/>
    <x v="0"/>
    <s v="220-6750"/>
    <s v="6524-9318"/>
    <x v="0"/>
    <x v="0"/>
    <x v="0"/>
    <x v="0"/>
    <x v="0"/>
    <x v="1"/>
    <x v="0"/>
    <d v="1966-09-05T00:00:00"/>
    <x v="0"/>
    <x v="1"/>
  </r>
  <r>
    <n v="1624"/>
    <d v="1998-09-16T00:00:00"/>
    <s v=" "/>
    <s v="Enero 01-30"/>
    <s v="LOURDES ROSA"/>
    <s v="SANTANA IBIRICO"/>
    <x v="0"/>
    <x v="1"/>
    <s v="MONICA POMARES"/>
    <s v="BUSINESS PARK"/>
    <x v="10"/>
    <d v="2011-08-30T00:00:00"/>
    <n v="20"/>
    <s v=" "/>
    <x v="0"/>
    <s v="REEMPLAZO POR EL TRASLADO DE JOSE RODRIGU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8.8000000000002"/>
    <x v="0"/>
    <m/>
    <m/>
    <x v="0"/>
    <s v="8-308-19"/>
    <n v="43"/>
    <x v="0"/>
    <x v="0"/>
    <s v="VILLA LUCRE, URBANIZACION VISTA VERDE 3228"/>
    <x v="0"/>
    <s v="221-1115"/>
    <s v="6439-0393 / 6517-9531"/>
    <x v="1"/>
    <x v="0"/>
    <x v="0"/>
    <x v="0"/>
    <x v="0"/>
    <x v="0"/>
    <x v="3"/>
    <d v="1969-02-17T00:00:00"/>
    <x v="0"/>
    <x v="1"/>
  </r>
  <r>
    <n v="3057"/>
    <d v="2006-05-16T00:00:00"/>
    <s v=" "/>
    <s v="Marzo 01-30"/>
    <s v="AILEEN"/>
    <s v="RODRIGUEZ DE PORTUGAL"/>
    <x v="0"/>
    <x v="1"/>
    <s v="MONICA POMARES"/>
    <s v="BUSINESS PARK"/>
    <x v="10"/>
    <d v="2012-03-03T00:00:00"/>
    <n v="13"/>
    <s v=" "/>
    <x v="0"/>
    <s v="REEMPLAZA VACACIONES DE OFICINISTA DE  BALANCE  EN BUSINESS PARK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50.3333333333335"/>
    <x v="0"/>
    <m/>
    <m/>
    <x v="0"/>
    <s v="8-700-823"/>
    <n v="36"/>
    <x v="0"/>
    <x v="2"/>
    <s v="CAMPO LIMBERGH, TORRE C-3E"/>
    <x v="0"/>
    <s v="228-6766"/>
    <s v="6643-7588"/>
    <x v="0"/>
    <x v="1"/>
    <x v="0"/>
    <x v="0"/>
    <x v="0"/>
    <x v="0"/>
    <x v="3"/>
    <d v="1976-06-16T00:00:00"/>
    <x v="0"/>
    <x v="0"/>
  </r>
  <r>
    <n v="3804"/>
    <d v="2005-07-20T00:00:00"/>
    <d v="2005-07-20T00:00:00"/>
    <s v="Mayo 01-30"/>
    <s v="ALMA RAFAELA"/>
    <s v="DE LA CRUZ BELLIDO"/>
    <x v="2"/>
    <x v="1"/>
    <s v="MONICA POMARES"/>
    <s v="BUSINESS PARK"/>
    <x v="10"/>
    <d v="2011-10-03T00:00:00"/>
    <m/>
    <n v="93"/>
    <x v="0"/>
    <s v="REEMPLAZO POR EL TRASLADO DE DAMARIS ESPIN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25-863"/>
    <n v="33"/>
    <x v="0"/>
    <x v="3"/>
    <s v="PUEBLO NUEVO PH VISTA MAR TORRE HOLAS APT. 8-A"/>
    <x v="0"/>
    <s v="273-7978"/>
    <s v="6658-6206"/>
    <x v="0"/>
    <x v="0"/>
    <x v="0"/>
    <x v="1"/>
    <x v="0"/>
    <x v="0"/>
    <x v="3"/>
    <d v="1978-12-16T00:00:00"/>
    <x v="0"/>
    <x v="1"/>
  </r>
  <r>
    <n v="1447"/>
    <d v="1997-12-09T00:00:00"/>
    <d v="1997-12-09T00:00:00"/>
    <s v="Febrero 01-30"/>
    <s v="MARITZA"/>
    <s v="DOENS SAMUDIO"/>
    <x v="2"/>
    <x v="1"/>
    <s v="MONICA POMARES"/>
    <s v="BUSINESS PARK"/>
    <x v="10"/>
    <d v="2012-03-03T00:00:00"/>
    <m/>
    <n v="184"/>
    <x v="0"/>
    <s v="APROBADO 2012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BUSINESS PARK"/>
    <s v="Alma de La Cruz"/>
    <x v="0"/>
    <s v="8-326-324"/>
    <n v="43"/>
    <x v="0"/>
    <x v="0"/>
    <s v="URBANIZACION BRISAS DEL GOLF, 52"/>
    <x v="0"/>
    <s v="221-9405"/>
    <s v="6586-2442"/>
    <x v="0"/>
    <x v="0"/>
    <x v="0"/>
    <x v="0"/>
    <x v="0"/>
    <x v="0"/>
    <x v="3"/>
    <d v="1970-01-01T00:00:00"/>
    <x v="0"/>
    <x v="1"/>
  </r>
  <r>
    <n v="3393"/>
    <d v="1997-10-28T00:00:00"/>
    <s v=" "/>
    <s v="Septiembre 01-30"/>
    <s v="MONICA ISABEL"/>
    <s v="POMARES MARTINEZ DE RACINES"/>
    <x v="3"/>
    <x v="1"/>
    <s v="DENISE DE LAVITOLA"/>
    <s v="BUSINESS PARK"/>
    <x v="10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36-1003"/>
    <n v="42"/>
    <x v="0"/>
    <x v="2"/>
    <s v="DORADO LAKE CASA 120 CL P"/>
    <x v="0"/>
    <s v="226-1743"/>
    <s v="6641-9695"/>
    <x v="1"/>
    <x v="0"/>
    <x v="0"/>
    <x v="0"/>
    <x v="0"/>
    <x v="0"/>
    <x v="3"/>
    <d v="1970-07-04T00:00:00"/>
    <x v="0"/>
    <x v="2"/>
  </r>
  <r>
    <n v="5076"/>
    <d v="2008-04-16T00:00:00"/>
    <d v="2012-10-01T00:00:00"/>
    <s v="Julio 01-30"/>
    <s v="GISSEL"/>
    <s v="FUENTES"/>
    <x v="4"/>
    <x v="1"/>
    <s v="MONICA POMARES"/>
    <s v="BUSINESS PARK"/>
    <x v="10"/>
    <d v="2011-11-16T00:00:00"/>
    <m/>
    <n v="6"/>
    <x v="0"/>
    <s v="PROMOCIONADO A OFICIAL  EL 1 DE OCTUBRE 2012  / REEMPLAZO POR EL TRASLADO DE DIANETH NUÑEZ. PROMOCION A COORDINADOR DE PLATAFORMA EL 16 JULIO ´10. REEMPLAZA VACANTE POR SALIDA DE JANETH MENDOZ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775-1715"/>
    <n v="28"/>
    <x v="0"/>
    <x v="2"/>
    <s v="DON BOSCO,LOS ROBLES, CALLE 3RA, CASA 33"/>
    <x v="0"/>
    <s v="293-9924"/>
    <s v="6781-0953 / 6866-2984"/>
    <x v="1"/>
    <x v="0"/>
    <x v="0"/>
    <x v="0"/>
    <x v="0"/>
    <x v="0"/>
    <x v="3"/>
    <d v="1984-06-15T00:00:00"/>
    <x v="0"/>
    <x v="1"/>
  </r>
  <r>
    <n v="5918"/>
    <d v="2010-04-10T00:00:00"/>
    <s v=" "/>
    <s v="Septiembre 01-30"/>
    <s v="MAYDA "/>
    <s v="GONZALEZ"/>
    <x v="5"/>
    <x v="2"/>
    <s v="MONICA POMARES"/>
    <s v="BUSINESS PARK"/>
    <x v="10"/>
    <d v="2011-02-04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2-714-2469"/>
    <n v="28"/>
    <x v="0"/>
    <x v="3"/>
    <s v="CARRASQUILLA, EDIF BASTIDAS, APTO 4C, ALFRENTE DE LA AUTORIDAD DE ASEO"/>
    <x v="0"/>
    <m/>
    <s v="6730-0761"/>
    <x v="0"/>
    <x v="0"/>
    <x v="0"/>
    <x v="0"/>
    <x v="0"/>
    <x v="0"/>
    <x v="3"/>
    <d v="1984-09-12T00:00:00"/>
    <x v="0"/>
    <x v="1"/>
  </r>
  <r>
    <n v="6558"/>
    <d v="2012-02-16T00:00:00"/>
    <s v=" "/>
    <s v="Enero 01-30"/>
    <s v="YIZZA"/>
    <s v="CASTILLO TORRES"/>
    <x v="0"/>
    <x v="0"/>
    <s v="MARIBEL CASTILLO"/>
    <s v="AVE. CENTRAL"/>
    <x v="11"/>
    <d v="2013-03-18T00:00:00"/>
    <n v="1"/>
    <s v=" "/>
    <x v="1"/>
    <s v="REEMPLAZA INCAPACIDAD DE OLANDA GONZALEZ HASTA EL 17 DE MARZO"/>
    <x v="2"/>
    <x v="0"/>
    <x v="0"/>
    <s v="CALLE 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01.75"/>
    <x v="0"/>
    <s v="PARQUE LEFEVRE"/>
    <s v="Natividad de Abrego"/>
    <x v="0"/>
    <s v="4-750-2473"/>
    <n v="23"/>
    <x v="0"/>
    <x v="3"/>
    <s v="El Ingenio, calle primera, casa #36."/>
    <x v="0"/>
    <m/>
    <m/>
    <x v="0"/>
    <x v="0"/>
    <x v="0"/>
    <x v="0"/>
    <x v="0"/>
    <x v="0"/>
    <x v="2"/>
    <d v="1989-09-12T00:00:00"/>
    <x v="0"/>
    <x v="0"/>
  </r>
  <r>
    <n v="624"/>
    <d v="1990-05-08T00:00:00"/>
    <s v=" "/>
    <s v="Septiembre 01-30"/>
    <s v="ANEL ANTONIO"/>
    <s v="QUINTERO CARRIZO"/>
    <x v="0"/>
    <x v="1"/>
    <s v="KATIA LOPEZ"/>
    <s v="CALLE 50"/>
    <x v="11"/>
    <d v="2011-10-03T00:00:00"/>
    <n v="18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69.875"/>
    <x v="0"/>
    <m/>
    <m/>
    <x v="0"/>
    <s v="6-53-135"/>
    <n v="52"/>
    <x v="1"/>
    <x v="2"/>
    <s v="VILLA LUCRE. ALTAVILLA III CALLE 3W. # 24"/>
    <x v="0"/>
    <s v="277-7210"/>
    <s v="6600-6363"/>
    <x v="0"/>
    <x v="1"/>
    <x v="0"/>
    <x v="0"/>
    <x v="0"/>
    <x v="0"/>
    <x v="2"/>
    <d v="1960-02-09T00:00:00"/>
    <x v="4"/>
    <x v="1"/>
  </r>
  <r>
    <n v="2212"/>
    <d v="2001-01-02T00:00:00"/>
    <s v=" "/>
    <s v="Mayo 01-30"/>
    <s v="JILMA NELLY"/>
    <s v="CANIZALEZ CARRILLO"/>
    <x v="0"/>
    <x v="1"/>
    <s v="KATIA LOPEZ"/>
    <s v="CALLE 50"/>
    <x v="11"/>
    <d v="2012-06-01T00:00:00"/>
    <n v="10"/>
    <s v=" "/>
    <x v="0"/>
    <s v="REEMPLAZO POR EL TRASLADO DE ARLEYNI DE SELLE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67.6363636363635"/>
    <x v="0"/>
    <m/>
    <m/>
    <x v="0"/>
    <s v="8-497-566"/>
    <n v="36"/>
    <x v="0"/>
    <x v="3"/>
    <s v="CERRO VIENTO, CALLE R CASA 918"/>
    <x v="0"/>
    <s v="239-8157"/>
    <s v="6747-5350"/>
    <x v="0"/>
    <x v="0"/>
    <x v="0"/>
    <x v="0"/>
    <x v="0"/>
    <x v="0"/>
    <x v="2"/>
    <d v="1975-10-05T00:00:00"/>
    <x v="0"/>
    <x v="1"/>
  </r>
  <r>
    <n v="6241"/>
    <d v="2011-06-16T00:00:00"/>
    <s v=" "/>
    <s v="Junio 01-30"/>
    <s v="ZELIDETH"/>
    <s v="VILLARREAL"/>
    <x v="0"/>
    <x v="1"/>
    <s v="KATIA LOPEZ"/>
    <s v="CALLE 50"/>
    <x v="11"/>
    <d v="2012-02-27T00:00:00"/>
    <n v="14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63.7142857142858"/>
    <x v="0"/>
    <m/>
    <m/>
    <x v="0"/>
    <s v="8-801-87"/>
    <n v="25"/>
    <x v="0"/>
    <x v="3"/>
    <s v="PEDREGAL, RANA DE ORO, CALLE 18 DE ABRIL"/>
    <x v="0"/>
    <m/>
    <s v="67918716"/>
    <x v="0"/>
    <x v="0"/>
    <x v="0"/>
    <x v="0"/>
    <x v="0"/>
    <x v="0"/>
    <x v="2"/>
    <d v="1986-12-02T00:00:00"/>
    <x v="5"/>
    <x v="0"/>
  </r>
  <r>
    <n v="5747"/>
    <d v="2010-03-16T00:00:00"/>
    <s v=" "/>
    <s v="Enero 01-30"/>
    <s v="DEYSI"/>
    <s v="CASTRO"/>
    <x v="0"/>
    <x v="1"/>
    <s v="KATIA LOPEZ"/>
    <s v="CALLE 50"/>
    <x v="11"/>
    <d v="2012-03-03T00:00:00"/>
    <n v="13"/>
    <s v=" "/>
    <x v="0"/>
    <s v="APOYO POR OFICINISTA DE BALANCE / REEMPLAZO  TRASLADO DE LIDEIKA MORAN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27.909090909091"/>
    <x v="0"/>
    <m/>
    <m/>
    <x v="0"/>
    <s v="8-798-1334"/>
    <n v="26"/>
    <x v="0"/>
    <x v="2"/>
    <s v="RESIDENCIAL ALTOS DE TOCUMEN, CALLE PRINCIPAL CASA 449"/>
    <x v="0"/>
    <m/>
    <s v="6773-1422"/>
    <x v="0"/>
    <x v="1"/>
    <x v="0"/>
    <x v="0"/>
    <x v="0"/>
    <x v="0"/>
    <x v="2"/>
    <d v="1986-09-08T00:00:00"/>
    <x v="0"/>
    <x v="0"/>
  </r>
  <r>
    <n v="2811"/>
    <d v="2005-04-11T00:00:00"/>
    <s v=" "/>
    <s v="Febrero 01-30"/>
    <s v="YEXENIA"/>
    <s v="SALDANA BARRIA"/>
    <x v="1"/>
    <x v="1"/>
    <s v="DORIS CEDEÑO"/>
    <s v="24 DE DICIEMBRE"/>
    <x v="11"/>
    <d v="2013-03-04T00:00:00"/>
    <m/>
    <s v=" "/>
    <x v="0"/>
    <s v="REEMPLAZA VACACIONES VACACIONES DE LUZ CORREO / REEMPLAZO POR EL TRASLADO DE BRENDA AVILA"/>
    <x v="0"/>
    <x v="0"/>
    <x v="0"/>
    <s v="CALLE 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79-2012"/>
    <n v="28"/>
    <x v="0"/>
    <x v="2"/>
    <s v="RESIDENCIAL QUINTAS DE MONTICELLO 35"/>
    <x v="0"/>
    <s v="266-6882"/>
    <s v="6533-2324"/>
    <x v="1"/>
    <x v="0"/>
    <x v="0"/>
    <x v="1"/>
    <x v="0"/>
    <x v="0"/>
    <x v="2"/>
    <d v="1984-10-27T00:00:00"/>
    <x v="0"/>
    <x v="2"/>
  </r>
  <r>
    <n v="6825"/>
    <d v="2012-08-01T00:00:00"/>
    <d v="2012-08-01T00:00:00"/>
    <s v="Septiembre 01-30"/>
    <s v="YARITZEL YAJAIRA "/>
    <s v="GUEVARA NAVARRO"/>
    <x v="2"/>
    <x v="0"/>
    <s v="MARIBEL CASTILLO"/>
    <s v="CALLE 50"/>
    <x v="11"/>
    <d v="2012-11-19T00:00:00"/>
    <m/>
    <n v="8"/>
    <x v="3"/>
    <s v="REEMPLAZA LICENCIA DE MATERNIDAD DE KENIA RIOS"/>
    <x v="0"/>
    <x v="0"/>
    <x v="0"/>
    <s v="CALLE 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PAITILLA"/>
    <s v="Belkis Pinzón"/>
    <x v="0"/>
    <s v="8-824-1955"/>
    <n v="23"/>
    <x v="0"/>
    <x v="0"/>
    <s v="VACAMONTE ALTOS DEL TECAL CALLE 9 C1 CASA 139 C1"/>
    <x v="0"/>
    <m/>
    <m/>
    <x v="0"/>
    <x v="0"/>
    <x v="0"/>
    <x v="0"/>
    <x v="0"/>
    <x v="0"/>
    <x v="2"/>
    <d v="1989-04-19T00:00:00"/>
    <x v="0"/>
    <x v="1"/>
  </r>
  <r>
    <n v="3071"/>
    <d v="2006-05-17T00:00:00"/>
    <d v="2006-05-17T00:00:00"/>
    <s v="Marzo 01-30"/>
    <s v="MARINES"/>
    <s v="ACHURRA BATISTA"/>
    <x v="2"/>
    <x v="1"/>
    <s v="KATIA LOPEZ"/>
    <s v="CALLE 50"/>
    <x v="11"/>
    <d v="2011-06-30T00:00:00"/>
    <m/>
    <n v="83"/>
    <x v="0"/>
    <s v="REEMPLAZO POR LA RENUNCIA DE ROSARIO DE MUÑO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64-1681"/>
    <n v="29"/>
    <x v="0"/>
    <x v="0"/>
    <s v="LAS CUMBRES, SANTA MONICA 103"/>
    <x v="0"/>
    <s v="268-9046"/>
    <s v="6480-7703"/>
    <x v="1"/>
    <x v="0"/>
    <x v="0"/>
    <x v="0"/>
    <x v="0"/>
    <x v="0"/>
    <x v="2"/>
    <d v="1982-12-20T00:00:00"/>
    <x v="0"/>
    <x v="1"/>
  </r>
  <r>
    <n v="6260"/>
    <d v="2011-07-18T00:00:00"/>
    <d v="2011-07-18T00:00:00"/>
    <s v="Mayo 01-30"/>
    <s v="YELINA"/>
    <s v="ORTÍZ"/>
    <x v="2"/>
    <x v="1"/>
    <s v="KATIA LOPEZ"/>
    <s v="CALLE 50"/>
    <x v="11"/>
    <d v="2011-11-02T00:00:00"/>
    <m/>
    <n v="21"/>
    <x v="0"/>
    <s v="REEMPLAZO POR EL TRASLADO DE VIVIANA MEDIN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2"/>
    <s v="4-762-474"/>
    <n v="31"/>
    <x v="0"/>
    <x v="2"/>
    <s v="BRISAS DEL GOLF, CALLE 42 SUR, CASA #270H"/>
    <x v="0"/>
    <m/>
    <s v="6090-3470"/>
    <x v="1"/>
    <x v="0"/>
    <x v="0"/>
    <x v="0"/>
    <x v="0"/>
    <x v="0"/>
    <x v="2"/>
    <d v="1981-02-11T00:00:00"/>
    <x v="0"/>
    <x v="0"/>
  </r>
  <r>
    <n v="6444"/>
    <d v="2011-11-16T00:00:00"/>
    <d v="2011-11-16T00:00:00"/>
    <s v="Octubre 01-30"/>
    <s v="ARMANDO  "/>
    <s v="FADUL RIOS"/>
    <x v="2"/>
    <x v="1"/>
    <s v="KATIA LOPEZ"/>
    <s v="CALLE 50"/>
    <x v="11"/>
    <d v="2012-07-16T00:00:00"/>
    <m/>
    <n v="17"/>
    <x v="0"/>
    <s v="REEMPLAZO TEMPORAL POR EL TRASLADO DE  JAVIER CORDOBA 16 DE JULI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BUSINESS PARK"/>
    <s v="Alma De La Cruz "/>
    <x v="0"/>
    <s v="8-841-2465"/>
    <n v="21"/>
    <x v="1"/>
    <x v="3"/>
    <s v="JUAN DÍAZ, CIUDAD RADIAL."/>
    <x v="0"/>
    <m/>
    <m/>
    <x v="0"/>
    <x v="0"/>
    <x v="0"/>
    <x v="0"/>
    <x v="0"/>
    <x v="0"/>
    <x v="2"/>
    <d v="1990-12-16T00:00:00"/>
    <x v="0"/>
    <x v="0"/>
  </r>
  <r>
    <n v="6422"/>
    <d v="2011-10-17T00:00:00"/>
    <d v="2011-10-17T00:00:00"/>
    <s v="Junio 01-30"/>
    <s v="KENIA ELIZABETH"/>
    <s v="RIOS"/>
    <x v="2"/>
    <x v="1"/>
    <s v="KATIA LOPEZ"/>
    <s v="CALLE 50"/>
    <x v="11"/>
    <d v="2012-11-01T00:00:00"/>
    <m/>
    <n v="18"/>
    <x v="0"/>
    <s v="REEMPLAZO POR EL TRASLADO DE OSVALDO CANT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84-1306"/>
    <n v="27"/>
    <x v="0"/>
    <x v="3"/>
    <s v="SAN MIGUELITO, CERRO BATEA, SECTOR 5 CASA 169"/>
    <x v="0"/>
    <m/>
    <s v="6464-6624"/>
    <x v="2"/>
    <x v="0"/>
    <x v="0"/>
    <x v="0"/>
    <x v="0"/>
    <x v="0"/>
    <x v="2"/>
    <d v="1985-03-16T00:00:00"/>
    <x v="0"/>
    <x v="0"/>
  </r>
  <r>
    <n v="7000"/>
    <d v="2013-01-02T00:00:00"/>
    <d v="2013-01-02T00:00:00"/>
    <m/>
    <s v="ISABEL MARIA  DEL CARMEN   "/>
    <s v="GUEVARA COLLADO"/>
    <x v="2"/>
    <x v="0"/>
    <s v="MARIBEL CASTILLO"/>
    <s v="VIA ESPAÑA"/>
    <x v="11"/>
    <m/>
    <m/>
    <n v="3"/>
    <x v="0"/>
    <s v="SIEMPRE LISTO CERTIFICADOS EL 14 DE MARZO 2013"/>
    <x v="0"/>
    <x v="0"/>
    <x v="0"/>
    <s v="CALLE 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3"/>
    <s v="VIA ESPAÑA"/>
    <s v="Cinthia Villalaz"/>
    <x v="0"/>
    <s v="2-718-309"/>
    <n v="26"/>
    <x v="0"/>
    <x v="4"/>
    <s v="TUMBA MUERTO, SANTA MARIA BETHANIA."/>
    <x v="0"/>
    <m/>
    <m/>
    <x v="0"/>
    <x v="0"/>
    <x v="0"/>
    <x v="0"/>
    <x v="0"/>
    <x v="0"/>
    <x v="2"/>
    <d v="1986-06-07T00:00:00"/>
    <x v="0"/>
    <x v="3"/>
  </r>
  <r>
    <n v="1061"/>
    <d v="1993-04-19T00:00:00"/>
    <s v=" "/>
    <s v="Enero 16-15"/>
    <s v="KATHIA YELITZA"/>
    <s v="LOPEZ ARGUELLES"/>
    <x v="3"/>
    <x v="1"/>
    <s v="IVIS DE FAARUP"/>
    <s v="CALLE 50"/>
    <x v="11"/>
    <d v="2009-10-22T00:00:00"/>
    <m/>
    <s v=" "/>
    <x v="0"/>
    <s v="PROMOCIONADO GERENTE DE SUCURSAL 01 DE FEBRERO ´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47-147"/>
    <n v="42"/>
    <x v="0"/>
    <x v="2"/>
    <s v="LAS CUMBRES, VILLA. URB. VILLAS DEL PRADO,CALLE E CASA 34"/>
    <x v="0"/>
    <s v="231-0441"/>
    <s v="6612-2562"/>
    <x v="0"/>
    <x v="0"/>
    <x v="0"/>
    <x v="0"/>
    <x v="0"/>
    <x v="0"/>
    <x v="2"/>
    <d v="1969-10-18T00:00:00"/>
    <x v="0"/>
    <x v="1"/>
  </r>
  <r>
    <n v="2255"/>
    <d v="1992-03-16T00:00:00"/>
    <s v=" "/>
    <s v="Enero 01-15"/>
    <s v="ELIZABETH YIMARA"/>
    <s v="OLMOS ARRIETA"/>
    <x v="4"/>
    <x v="1"/>
    <s v="KATIA LOPEZ"/>
    <s v="CALLE 50"/>
    <x v="11"/>
    <d v="2012-03-03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19-2241"/>
    <n v="52"/>
    <x v="0"/>
    <x v="1"/>
    <s v="PARQUE LEFEVRE, EDIF. PH ARCOIRIS, APTO. 1B"/>
    <x v="0"/>
    <s v="221-6912"/>
    <s v="6619-2369 / 6629-2280"/>
    <x v="1"/>
    <x v="0"/>
    <x v="0"/>
    <x v="0"/>
    <x v="0"/>
    <x v="0"/>
    <x v="2"/>
    <d v="1959-08-24T00:00:00"/>
    <x v="0"/>
    <x v="1"/>
  </r>
  <r>
    <n v="2113"/>
    <d v="1992-07-06T00:00:00"/>
    <s v=" "/>
    <s v="Abril 01-30"/>
    <s v="LUIS ANTONIO"/>
    <s v="HERNANDEZ BORBUA"/>
    <x v="5"/>
    <x v="1"/>
    <s v="KATIA LOPEZ"/>
    <s v="CALLE 50"/>
    <x v="11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521-606"/>
    <n v="44"/>
    <x v="1"/>
    <x v="2"/>
    <s v="BARRIADA LAS ACACIAS 780"/>
    <x v="0"/>
    <s v="268-6074"/>
    <s v="6604-6011"/>
    <x v="1"/>
    <x v="0"/>
    <x v="0"/>
    <x v="0"/>
    <x v="0"/>
    <x v="0"/>
    <x v="2"/>
    <d v="1968-08-07T00:00:00"/>
    <x v="0"/>
    <x v="1"/>
  </r>
  <r>
    <n v="6560"/>
    <d v="2012-02-16T00:00:00"/>
    <s v=" "/>
    <s v="Enero 01-30"/>
    <s v="ISAMAR "/>
    <s v="RIASCOS POTES"/>
    <x v="0"/>
    <x v="0"/>
    <s v="MARIBEL CASTILLO"/>
    <s v="CASA MATRIZ"/>
    <x v="12"/>
    <d v="2013-03-04T00:00:00"/>
    <n v="1"/>
    <s v=" "/>
    <x v="2"/>
    <s v="REEMPLAZA VACACIONES DE DELIA RODRIGUEZ"/>
    <x v="0"/>
    <x v="0"/>
    <x v="0"/>
    <s v="CASA MATRIZ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16.3333333333335"/>
    <x v="0"/>
    <s v="CASA MATRIZ"/>
    <s v="Anabelis Vergara"/>
    <x v="0"/>
    <s v="8-846-1491"/>
    <n v="21"/>
    <x v="0"/>
    <x v="0"/>
    <s v="TORRIJOS CARTER - EL PODEROSO SECTOR 3-5"/>
    <x v="0"/>
    <m/>
    <s v=" 6920-9681  "/>
    <x v="0"/>
    <x v="0"/>
    <x v="0"/>
    <x v="0"/>
    <x v="0"/>
    <x v="0"/>
    <x v="2"/>
    <d v="1991-03-10T00:00:00"/>
    <x v="0"/>
    <x v="0"/>
  </r>
  <r>
    <n v="6335"/>
    <d v="2011-09-19T00:00:00"/>
    <s v=" "/>
    <s v="Agosto 01-30"/>
    <s v="LOTY "/>
    <s v="GONZALEZ"/>
    <x v="0"/>
    <x v="1"/>
    <s v="NIDIA   DE MOTTA"/>
    <s v="CASA MATRIZ"/>
    <x v="12"/>
    <d v="2012-04-02T00:00:00"/>
    <n v="12"/>
    <s v=" "/>
    <x v="0"/>
    <s v="REEMPLAZA TRASLADO DE ANABELIS VERGAR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94.7272727272725"/>
    <x v="0"/>
    <s v="PLAZA BANCO GENERAL"/>
    <m/>
    <x v="0"/>
    <s v="4-720-1945"/>
    <n v="31"/>
    <x v="0"/>
    <x v="0"/>
    <s v="ARRAIJAN, NUEVO CHORRILLO, COLINAS DEL SOL"/>
    <x v="0"/>
    <s v="259-6338"/>
    <s v="6710-9466"/>
    <x v="0"/>
    <x v="0"/>
    <x v="0"/>
    <x v="0"/>
    <x v="0"/>
    <x v="0"/>
    <x v="2"/>
    <d v="1981-02-15T00:00:00"/>
    <x v="0"/>
    <x v="0"/>
  </r>
  <r>
    <n v="5868"/>
    <d v="2010-08-16T00:00:00"/>
    <s v=" "/>
    <s v="Septiembre 01-30"/>
    <s v="KARIN                        "/>
    <s v="DE RODRIGUEZ"/>
    <x v="0"/>
    <x v="1"/>
    <s v="NIDIA   DE MOTTA"/>
    <s v="CASA MATRIZ"/>
    <x v="12"/>
    <d v="2011-10-03T00:00:00"/>
    <n v="18"/>
    <s v=" "/>
    <x v="0"/>
    <s v="REEMPLAZO PERMANENTE POR EL TRASLADO DE TANIA JORDAN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85.5"/>
    <x v="0"/>
    <m/>
    <m/>
    <x v="0"/>
    <s v="8-708-1858"/>
    <n v="35"/>
    <x v="0"/>
    <x v="2"/>
    <s v="CHORRERA, VILLA DEL BOSQUE, CASA #67"/>
    <x v="0"/>
    <s v="6438-6536"/>
    <m/>
    <x v="0"/>
    <x v="0"/>
    <x v="0"/>
    <x v="0"/>
    <x v="0"/>
    <x v="0"/>
    <x v="2"/>
    <d v="1977-05-31T00:00:00"/>
    <x v="0"/>
    <x v="2"/>
  </r>
  <r>
    <n v="4271"/>
    <d v="1992-12-30T00:00:00"/>
    <s v=" "/>
    <s v="Diciembre 01-30"/>
    <s v="LORENZO "/>
    <s v="CARDENAS DE LA ROSA"/>
    <x v="0"/>
    <x v="1"/>
    <s v="NIDIA   DE MOTTA"/>
    <s v="CASA MATRIZ"/>
    <x v="12"/>
    <d v="2011-12-02T00:00:00"/>
    <n v="16"/>
    <s v=" "/>
    <x v="0"/>
    <s v="REEMPLAZO POR EL TRASLADO DE JULINA CABALLER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71.545454545455"/>
    <x v="0"/>
    <m/>
    <m/>
    <x v="0"/>
    <s v="8-398-547"/>
    <n v="40"/>
    <x v="1"/>
    <x v="2"/>
    <s v="VILLA LUCRE, CALLE CERATO, CASA 226"/>
    <x v="0"/>
    <s v="6677-2545"/>
    <s v="6677-2545"/>
    <x v="1"/>
    <x v="0"/>
    <x v="0"/>
    <x v="0"/>
    <x v="0"/>
    <x v="0"/>
    <x v="2"/>
    <d v="1972-02-06T00:00:00"/>
    <x v="0"/>
    <x v="0"/>
  </r>
  <r>
    <n v="6201"/>
    <d v="2011-06-16T00:00:00"/>
    <s v=" "/>
    <s v="Julio 01-30"/>
    <s v="VANESSA"/>
    <s v="GAITÁN"/>
    <x v="0"/>
    <x v="1"/>
    <s v="NIDIA   DE MOTTA"/>
    <s v="CASA MATRIZ"/>
    <x v="12"/>
    <d v="2011-12-02T00:00:00"/>
    <n v="16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88.875"/>
    <x v="0"/>
    <m/>
    <m/>
    <x v="0"/>
    <s v="8-766-2126"/>
    <n v="29"/>
    <x v="0"/>
    <x v="0"/>
    <s v="LOS ANDES #2, EL LAGO, CASA 44"/>
    <x v="0"/>
    <m/>
    <s v="6115-3381"/>
    <x v="0"/>
    <x v="0"/>
    <x v="0"/>
    <x v="0"/>
    <x v="0"/>
    <x v="0"/>
    <x v="2"/>
    <d v="1983-06-19T00:00:00"/>
    <x v="0"/>
    <x v="0"/>
  </r>
  <r>
    <n v="4962"/>
    <d v="2008-02-25T00:00:00"/>
    <s v=" "/>
    <s v="Abril 01-30"/>
    <s v="JUAN ANTONIO"/>
    <s v="RODRIGUEZ"/>
    <x v="0"/>
    <x v="1"/>
    <s v="NIDIA   DE MOTTA"/>
    <s v="CASA MATRIZ"/>
    <x v="12"/>
    <d v="2012-02-02T00:00:00"/>
    <n v="14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59"/>
    <x v="0"/>
    <m/>
    <m/>
    <x v="0"/>
    <s v="8-515-2040"/>
    <n v="38"/>
    <x v="1"/>
    <x v="2"/>
    <s v="LAS CUMBRES, PRADERAS DEL ROCIO, CASA A007 CALLE PRINCIPAL"/>
    <x v="0"/>
    <s v="6511-8707"/>
    <s v="6511-8707"/>
    <x v="1"/>
    <x v="1"/>
    <x v="0"/>
    <x v="0"/>
    <x v="0"/>
    <x v="0"/>
    <x v="2"/>
    <d v="1974-03-12T00:00:00"/>
    <x v="0"/>
    <x v="1"/>
  </r>
  <r>
    <n v="1713"/>
    <d v="1999-05-17T00:00:00"/>
    <s v=" "/>
    <s v="Marzo 01-30"/>
    <s v="DELIA MARIA"/>
    <s v="RODRIGUEZ DE PINZON"/>
    <x v="0"/>
    <x v="1"/>
    <s v="NIDIA   DE MOTTA"/>
    <s v="CASA MATRIZ"/>
    <x v="12"/>
    <d v="2011-04-05T00:00:00"/>
    <n v="24"/>
    <s v=" "/>
    <x v="0"/>
    <s v="REEMPLAZO POR EL TRASLADO DE JOANES CHANDECK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70.6000000000004"/>
    <x v="0"/>
    <m/>
    <m/>
    <x v="0"/>
    <s v="6-700-961"/>
    <n v="36"/>
    <x v="0"/>
    <x v="2"/>
    <s v="VILLA LUCRE CL. 2DA. CASA 23"/>
    <x v="0"/>
    <s v="221-6789"/>
    <s v="6953-6005 / 6873-4658"/>
    <x v="0"/>
    <x v="0"/>
    <x v="0"/>
    <x v="0"/>
    <x v="0"/>
    <x v="0"/>
    <x v="2"/>
    <d v="1976-05-22T00:00:00"/>
    <x v="0"/>
    <x v="1"/>
  </r>
  <r>
    <n v="6212"/>
    <d v="2011-06-16T00:00:00"/>
    <s v=" "/>
    <s v="Junio 01-30"/>
    <s v="JAZMÍN"/>
    <s v="QUINTERO"/>
    <x v="0"/>
    <x v="1"/>
    <s v="NIDIA   DE MOTTA"/>
    <s v="CASA MATRIZ"/>
    <x v="12"/>
    <d v="2013-01-02T00:00:00"/>
    <n v="3"/>
    <s v=" "/>
    <x v="0"/>
    <s v="REEMPLAZO POR RENUNCIA DE YERLIN CORELL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56.3999999999996"/>
    <x v="0"/>
    <m/>
    <m/>
    <x v="0"/>
    <s v="8-781-762"/>
    <n v="30"/>
    <x v="0"/>
    <x v="2"/>
    <s v="NUEVO ARRAIJAN, BRISAS DEL TOLEDO, CALLE A, CASA 19"/>
    <x v="0"/>
    <m/>
    <s v="6693-7057"/>
    <x v="0"/>
    <x v="0"/>
    <x v="0"/>
    <x v="0"/>
    <x v="0"/>
    <x v="0"/>
    <x v="2"/>
    <d v="1982-07-04T00:00:00"/>
    <x v="0"/>
    <x v="0"/>
  </r>
  <r>
    <n v="1091"/>
    <d v="1993-10-18T00:00:00"/>
    <s v=" "/>
    <s v="Junio 01-30"/>
    <s v="ADILIA GISELA"/>
    <s v="NAVARRO SOLE"/>
    <x v="1"/>
    <x v="1"/>
    <s v="NIDIA   DE MOTTA"/>
    <s v="CASA MATRIZ"/>
    <x v="12"/>
    <m/>
    <m/>
    <s v=" "/>
    <x v="0"/>
    <s v="PROMOCIONADO COORDINADOR 16 DE JULIO DEL 2008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8-231-70"/>
    <n v="48"/>
    <x v="0"/>
    <x v="2"/>
    <s v="VILLA DE LAS FUENTES, ROYAL HILL 6A"/>
    <x v="0"/>
    <s v="277-7210"/>
    <s v="6613-3516"/>
    <x v="0"/>
    <x v="0"/>
    <x v="0"/>
    <x v="0"/>
    <x v="0"/>
    <x v="0"/>
    <x v="2"/>
    <d v="1963-11-02T00:00:00"/>
    <x v="6"/>
    <x v="1"/>
  </r>
  <r>
    <n v="4483"/>
    <d v="2007-09-24T00:00:00"/>
    <d v="2012-10-01T00:00:00"/>
    <s v="Septiembre 01-30"/>
    <s v="YAZMIN"/>
    <s v="VELASQUEZ DE RACINES"/>
    <x v="2"/>
    <x v="2"/>
    <s v="NIDIA   DE MOTTA"/>
    <s v="CASA MATRIZ"/>
    <x v="12"/>
    <d v="2010-01-02T00:00:00"/>
    <m/>
    <n v="6"/>
    <x v="0"/>
    <s v="PROMOCIONADO A EJECUTIVO DE NEGOCIO DUAL EL 1 DE OCTUBRE 2012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471-590"/>
    <n v="38"/>
    <x v="0"/>
    <x v="2"/>
    <s v="CALLE  OCCINDENTE, URBANIZACION  BRISAS  DEL GOLF, CASA JO23"/>
    <x v="0"/>
    <s v="65270168"/>
    <s v="6379-9256"/>
    <x v="0"/>
    <x v="0"/>
    <x v="0"/>
    <x v="0"/>
    <x v="0"/>
    <x v="0"/>
    <x v="2"/>
    <d v="1974-02-23T00:00:00"/>
    <x v="0"/>
    <x v="0"/>
  </r>
  <r>
    <n v="6364"/>
    <d v="2011-09-19T00:00:00"/>
    <d v="2011-09-19T00:00:00"/>
    <s v="Julio 01-30"/>
    <s v="ALBACIRA"/>
    <s v="LEZCANO"/>
    <x v="2"/>
    <x v="1"/>
    <s v="NIDIA   DE MOTTA"/>
    <s v="CASA MATRIZ"/>
    <x v="12"/>
    <d v="2012-04-02T00:00:00"/>
    <m/>
    <n v="19"/>
    <x v="0"/>
    <s v="REEMPLAZO POR EL TRASLADO DE HAYMEE QUIRO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CASA MATRIZ"/>
    <s v="Hayme Quiroz"/>
    <x v="0"/>
    <s v="8-748-2046"/>
    <n v="31"/>
    <x v="0"/>
    <x v="3"/>
    <s v="PANAMA VIEJO CALLE JOSEFINA VASQUEZ"/>
    <x v="0"/>
    <m/>
    <s v="6931-5564"/>
    <x v="0"/>
    <x v="0"/>
    <x v="0"/>
    <x v="0"/>
    <x v="0"/>
    <x v="0"/>
    <x v="2"/>
    <d v="1981-08-11T00:00:00"/>
    <x v="0"/>
    <x v="0"/>
  </r>
  <r>
    <n v="4428"/>
    <d v="2007-07-25T00:00:00"/>
    <d v="2007-07-25T00:00:00"/>
    <s v="Mayo 01-30"/>
    <s v="LOURDES MARIQUEL"/>
    <s v="SAMANIEGO GOMEZ"/>
    <x v="2"/>
    <x v="1"/>
    <s v="NIDIA   DE MOTTA"/>
    <s v="CASA MATRIZ"/>
    <x v="12"/>
    <d v="2010-09-14T00:00:00"/>
    <m/>
    <n v="69"/>
    <x v="0"/>
    <s v="REEMPLAZO POR LA RENUNCIA POR LUIS CARLOS SEGUNDO. RECLASIFICADA A EJECUTIVO DE NEGOCIOS 16 OCTUBRE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6-704-1620"/>
    <n v="32"/>
    <x v="0"/>
    <x v="3"/>
    <s v="CONDADO DEL REY, PH MC GREGOR POINT, TORRE 2, 1C"/>
    <x v="0"/>
    <s v="230-2230"/>
    <s v="6763-8176"/>
    <x v="0"/>
    <x v="1"/>
    <x v="0"/>
    <x v="0"/>
    <x v="0"/>
    <x v="0"/>
    <x v="2"/>
    <d v="1980-02-26T00:00:00"/>
    <x v="0"/>
    <x v="1"/>
  </r>
  <r>
    <n v="3134"/>
    <d v="2006-07-03T00:00:00"/>
    <d v="2006-07-03T00:00:00"/>
    <s v="Septiembre 01-30"/>
    <s v="ITZEL SARAY"/>
    <s v="RAMOS GONZALEZ"/>
    <x v="2"/>
    <x v="1"/>
    <s v="NIDIA   DE MOTTA"/>
    <s v="CASA MATRIZ"/>
    <x v="12"/>
    <m/>
    <m/>
    <n v="81"/>
    <x v="0"/>
    <s v="REEMPLAZO PERMANENTE POR LA RECLASIFICACION DE NICOLE ANGRIOYANI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9-710-1410"/>
    <n v="32"/>
    <x v="0"/>
    <x v="2"/>
    <s v="VIA TRANSISTMICA, CORREGIMIENTO DE PUEBLO NUEVO, PH CENTRAL PARK TORRE MADISON, APTO 6B"/>
    <x v="0"/>
    <s v="255-3234"/>
    <s v="6505-0691"/>
    <x v="0"/>
    <x v="0"/>
    <x v="0"/>
    <x v="0"/>
    <x v="0"/>
    <x v="0"/>
    <x v="2"/>
    <d v="1980-04-12T00:00:00"/>
    <x v="0"/>
    <x v="1"/>
  </r>
  <r>
    <n v="6100"/>
    <d v="2011-03-16T00:00:00"/>
    <d v="2011-03-16T00:00:00"/>
    <s v="Febrero 01-30"/>
    <s v="LISBETH"/>
    <s v="ZAMBRANO"/>
    <x v="2"/>
    <x v="1"/>
    <s v="NIDIA   DE MOTTA"/>
    <s v="CASA MATRIZ"/>
    <x v="12"/>
    <d v="2011-06-01T00:00:00"/>
    <m/>
    <n v="25"/>
    <x v="0"/>
    <s v="REEMPLAZA VACANTE POR LA RENUNCIA DE YIRANET RAMIR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89-140"/>
    <n v="27"/>
    <x v="0"/>
    <x v="3"/>
    <s v="ARRAIJAN, VISTA ALEGRE, CALLE E CASA 232"/>
    <x v="0"/>
    <m/>
    <s v="6563-2017 /251-3036"/>
    <x v="0"/>
    <x v="0"/>
    <x v="0"/>
    <x v="0"/>
    <x v="0"/>
    <x v="0"/>
    <x v="2"/>
    <d v="1985-10-01T00:00:00"/>
    <x v="0"/>
    <x v="0"/>
  </r>
  <r>
    <n v="4836"/>
    <d v="2008-01-16T00:00:00"/>
    <d v="2008-01-16T00:00:00"/>
    <s v="Marzo 01-30"/>
    <s v="SHARON"/>
    <s v="PICOTTA"/>
    <x v="2"/>
    <x v="1"/>
    <s v="NIDIA   DE MOTTA"/>
    <s v="CASA MATRIZ"/>
    <x v="12"/>
    <d v="2011-07-04T00:00:00"/>
    <m/>
    <n v="63"/>
    <x v="0"/>
    <s v="REEMPLAZO POR EL TRASLADO DE BELKIS TAPI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2"/>
    <s v="8-830-927"/>
    <n v="23"/>
    <x v="0"/>
    <x v="2"/>
    <s v="CERRO VIENTO CALLE NOVENA, CASA 1410"/>
    <x v="0"/>
    <m/>
    <s v="6539-8319"/>
    <x v="2"/>
    <x v="0"/>
    <x v="0"/>
    <x v="0"/>
    <x v="0"/>
    <x v="0"/>
    <x v="2"/>
    <d v="1989-10-25T00:00:00"/>
    <x v="7"/>
    <x v="0"/>
  </r>
  <r>
    <n v="6252"/>
    <d v="2011-07-18T00:00:00"/>
    <d v="2011-07-18T00:00:00"/>
    <s v="Junio 01-30"/>
    <s v="KETZY"/>
    <s v="GAITÁN"/>
    <x v="2"/>
    <x v="1"/>
    <s v="NIDIA   DE MOTTA"/>
    <s v="CASA MATRIZ"/>
    <x v="12"/>
    <d v="2011-09-30T00:00:00"/>
    <m/>
    <n v="21"/>
    <x v="0"/>
    <s v="VACACNTE POR LA RENUNCIA DE JORGE RAMO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2"/>
    <s v="8-850-1993"/>
    <n v="21"/>
    <x v="0"/>
    <x v="3"/>
    <s v="PEDREGAL, VILLA LOBOS, CALLE SAN JUAN, CASA #1911"/>
    <x v="0"/>
    <m/>
    <s v="238-7195 / 6799-1823"/>
    <x v="0"/>
    <x v="0"/>
    <x v="0"/>
    <x v="0"/>
    <x v="0"/>
    <x v="0"/>
    <x v="2"/>
    <d v="1991-09-01T00:00:00"/>
    <x v="0"/>
    <x v="0"/>
  </r>
  <r>
    <n v="6586"/>
    <d v="2012-03-16T00:00:00"/>
    <d v="2012-03-16T00:00:00"/>
    <s v="Enero 01-30"/>
    <s v="IDANIA"/>
    <s v="RAMOS"/>
    <x v="2"/>
    <x v="1"/>
    <s v="NIDIA   DE MOTTA"/>
    <s v="CASA MATRIZ"/>
    <x v="12"/>
    <m/>
    <m/>
    <n v="13"/>
    <x v="0"/>
    <s v="REEMPLAZO POR LA RENUNCIA DE MARUQUEL BURGO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CASA MATRIZ"/>
    <s v="Julissa Cornejo"/>
    <x v="0"/>
    <s v="8-856-2363"/>
    <n v="20"/>
    <x v="0"/>
    <x v="3"/>
    <s v="ALTOS DE PRADERAS DE SAN ANTONIO"/>
    <x v="0"/>
    <s v="2030141"/>
    <s v="67435751"/>
    <x v="1"/>
    <x v="0"/>
    <x v="0"/>
    <x v="0"/>
    <x v="0"/>
    <x v="0"/>
    <x v="2"/>
    <d v="1992-01-12T00:00:00"/>
    <x v="0"/>
    <x v="2"/>
  </r>
  <r>
    <n v="6458"/>
    <d v="2011-11-16T00:00:00"/>
    <d v="2011-11-16T00:00:00"/>
    <s v="Octubre 01-30"/>
    <s v="ARIANI"/>
    <s v="RODRIGUEZ VEJARANO"/>
    <x v="2"/>
    <x v="1"/>
    <s v="NIDIA   DE MOTTA"/>
    <s v="CASA MATRIZ"/>
    <x v="12"/>
    <d v="2012-05-02T00:00:00"/>
    <m/>
    <n v="17"/>
    <x v="0"/>
    <s v="REEMPLAZO POR LA RENUNCIA DE YENNIS RIO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ALBROOK MALL"/>
    <s v="Anyaneth Sanchez"/>
    <x v="0"/>
    <s v="8-778-475"/>
    <n v="28"/>
    <x v="0"/>
    <x v="2"/>
    <s v="LAS CUMBRES VILLA ZAITA, PLAZA VALENCIA, CASA L52"/>
    <x v="0"/>
    <m/>
    <s v=" 68459129 /  66726902"/>
    <x v="0"/>
    <x v="0"/>
    <x v="0"/>
    <x v="0"/>
    <x v="0"/>
    <x v="0"/>
    <x v="2"/>
    <d v="1984-09-22T00:00:00"/>
    <x v="0"/>
    <x v="0"/>
  </r>
  <r>
    <n v="4812"/>
    <d v="2008-01-02T00:00:00"/>
    <d v="2008-10-01T00:00:00"/>
    <s v="Agosto 01-30"/>
    <s v="ANABEL DEL CARMEN"/>
    <s v="GONZALEZ"/>
    <x v="2"/>
    <x v="1"/>
    <s v="NIDIA   DE MOTTA"/>
    <s v="CASA MATRIZ"/>
    <x v="12"/>
    <d v="2012-09-17T00:00:00"/>
    <m/>
    <n v="54"/>
    <x v="0"/>
    <s v="REEMPLAZO POR EL TRASLADO DE JULISSA CORNEJO/PROMOVIDO EJECUTIVO DE NEGOCIOS  01 OCT. ´08. PARA CUBRIR LA POSICION DE ODA NIÑO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64-884"/>
    <n v="29"/>
    <x v="0"/>
    <x v="3"/>
    <s v="RESIDENCIAL OLIMPICO 1 D-105"/>
    <x v="0"/>
    <s v="233-2903"/>
    <s v="6070-5518"/>
    <x v="1"/>
    <x v="0"/>
    <x v="0"/>
    <x v="1"/>
    <x v="0"/>
    <x v="0"/>
    <x v="2"/>
    <d v="1983-03-16T00:00:00"/>
    <x v="0"/>
    <x v="1"/>
  </r>
  <r>
    <n v="5435"/>
    <d v="2008-10-16T00:00:00"/>
    <d v="2008-10-16T00:00:00"/>
    <s v="Noviembre 01-30"/>
    <s v="JAZMIN"/>
    <s v="MANFRE"/>
    <x v="2"/>
    <x v="1"/>
    <s v="NIDIA   DE MOTTA"/>
    <s v="CASA MATRIZ"/>
    <x v="12"/>
    <d v="2012-11-12T00:00:00"/>
    <m/>
    <n v="54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40-2409"/>
    <n v="32"/>
    <x v="0"/>
    <x v="2"/>
    <s v="BRISAS DEL GOLF, CALL 5 OCCIDENTE, CASA B0-148"/>
    <x v="0"/>
    <m/>
    <s v="6540-3562"/>
    <x v="2"/>
    <x v="0"/>
    <x v="0"/>
    <x v="0"/>
    <x v="0"/>
    <x v="0"/>
    <x v="2"/>
    <d v="1980-09-30T00:00:00"/>
    <x v="0"/>
    <x v="1"/>
  </r>
  <r>
    <n v="5138"/>
    <d v="2008-05-19T00:00:00"/>
    <d v="2008-05-19T00:00:00"/>
    <s v="Abril 01-30"/>
    <s v="KIRIA "/>
    <s v="DE GONZÁLEZ"/>
    <x v="2"/>
    <x v="1"/>
    <s v="NIDIA   DE MOTTA"/>
    <s v="CASA MATRIZ"/>
    <x v="12"/>
    <d v="2012-11-28T00:00:00"/>
    <m/>
    <n v="59"/>
    <x v="0"/>
    <s v="REEMPLAZO POR EL TRASLADO DE JANELY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6-65-723"/>
    <n v="44"/>
    <x v="0"/>
    <x v="2"/>
    <s v="BETHANIA- CONDOMINIO VILLA GLORIELA 5A"/>
    <x v="0"/>
    <s v="236-8306"/>
    <s v="6507-2725"/>
    <x v="0"/>
    <x v="0"/>
    <x v="0"/>
    <x v="0"/>
    <x v="0"/>
    <x v="0"/>
    <x v="2"/>
    <d v="1968-06-04T00:00:00"/>
    <x v="0"/>
    <x v="1"/>
  </r>
  <r>
    <n v="7005"/>
    <d v="2013-01-02T00:00:00"/>
    <d v="2013-01-02T00:00:00"/>
    <m/>
    <s v="ALICE MAGDIEL  "/>
    <s v="BERRIO CARRASCO "/>
    <x v="2"/>
    <x v="0"/>
    <s v="MARIBEL CASTILLO"/>
    <s v="CASA MATRIZ"/>
    <x v="12"/>
    <m/>
    <m/>
    <n v="3"/>
    <x v="0"/>
    <s v="SIEMPRE LISTO CERTIFICADOS EL 14 DE MARZO 2013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3"/>
    <s v="CASA MATRIZ"/>
    <s v="Jazmin Manfre"/>
    <x v="0"/>
    <s v="8-824-931"/>
    <n v="23"/>
    <x v="0"/>
    <x v="4"/>
    <s v="LA CHORRERA, BARRIADA BALBOA."/>
    <x v="0"/>
    <m/>
    <m/>
    <x v="0"/>
    <x v="0"/>
    <x v="0"/>
    <x v="0"/>
    <x v="0"/>
    <x v="0"/>
    <x v="2"/>
    <d v="1989-09-27T00:00:00"/>
    <x v="0"/>
    <x v="1"/>
  </r>
  <r>
    <n v="6841"/>
    <d v="2012-08-16T00:00:00"/>
    <s v=" "/>
    <s v="Julio 01-30"/>
    <s v="YISEL "/>
    <s v="ESPINO"/>
    <x v="6"/>
    <x v="1"/>
    <s v="NIDIA   DE MOTTA"/>
    <s v="CASA MATRIZ"/>
    <x v="12"/>
    <m/>
    <m/>
    <s v=" "/>
    <x v="0"/>
    <s v="REEMPLAZA  POR LA RENUNCIA DE EUGENIO LEDESM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08-1343"/>
    <n v="25"/>
    <x v="0"/>
    <x v="0"/>
    <s v="ALTOS DE VISTA ALEGRE, ARRAIJAN, FRENTE A NOVEY, CASA#1"/>
    <x v="0"/>
    <m/>
    <m/>
    <x v="3"/>
    <x v="0"/>
    <x v="0"/>
    <x v="0"/>
    <x v="0"/>
    <x v="0"/>
    <x v="2"/>
    <d v="1987-09-02T00:00:00"/>
    <x v="0"/>
    <x v="0"/>
  </r>
  <r>
    <n v="6394"/>
    <d v="2011-10-17T00:00:00"/>
    <s v=" "/>
    <s v="Agosto 01-30"/>
    <s v="VANESSA"/>
    <s v="CARDENAS"/>
    <x v="6"/>
    <x v="1"/>
    <s v="NIDIA   DE MOTTA"/>
    <s v="CASA MATRIZ"/>
    <x v="12"/>
    <d v="2012-08-01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56-2363"/>
    <n v="26"/>
    <x v="0"/>
    <x v="3"/>
    <s v="SAN MIGUELITO , PARAISO, CALLE 2DA, CASA 1771"/>
    <x v="0"/>
    <m/>
    <s v="69483522"/>
    <x v="0"/>
    <x v="0"/>
    <x v="0"/>
    <x v="0"/>
    <x v="0"/>
    <x v="0"/>
    <x v="2"/>
    <d v="1986-08-11T00:00:00"/>
    <x v="0"/>
    <x v="0"/>
  </r>
  <r>
    <n v="417"/>
    <d v="1986-02-01T00:00:00"/>
    <s v=" "/>
    <s v="Enero 01-15"/>
    <s v="NIDIA ELENA"/>
    <s v="CARDENAS DE MOTTA"/>
    <x v="3"/>
    <x v="1"/>
    <s v="IVIS DE FAARUP"/>
    <s v="CASA MATRIZ"/>
    <x v="12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7-95-301"/>
    <n v="46"/>
    <x v="0"/>
    <x v="2"/>
    <s v="VERSALLES, CASA F29"/>
    <x v="0"/>
    <s v="235-9932"/>
    <s v="6618-0404"/>
    <x v="1"/>
    <x v="0"/>
    <x v="0"/>
    <x v="0"/>
    <x v="0"/>
    <x v="0"/>
    <x v="2"/>
    <d v="1965-10-18T00:00:00"/>
    <x v="0"/>
    <x v="2"/>
  </r>
  <r>
    <n v="670"/>
    <d v="1990-09-10T00:00:00"/>
    <s v=" "/>
    <s v="Julio 16-30"/>
    <s v="PATRICIA PAMELA"/>
    <s v="ESPINO YANISSELLY"/>
    <x v="4"/>
    <x v="1"/>
    <s v="NIDIA   DE MOTTA"/>
    <s v="CASA MATRIZ"/>
    <x v="12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7-93-682"/>
    <n v="48"/>
    <x v="0"/>
    <x v="2"/>
    <s v="CONDADO DEL REY, AVENIDA PRINCIPAL CHINO HASSAN, CASA #162"/>
    <x v="0"/>
    <s v="230-6427"/>
    <s v="6612-7307"/>
    <x v="1"/>
    <x v="0"/>
    <x v="0"/>
    <x v="0"/>
    <x v="0"/>
    <x v="0"/>
    <x v="2"/>
    <d v="1964-02-10T00:00:00"/>
    <x v="0"/>
    <x v="1"/>
  </r>
  <r>
    <n v="3336"/>
    <d v="1988-09-12T00:00:00"/>
    <s v=" "/>
    <s v="Mayo 16-30"/>
    <s v="SOFIA  EDITH"/>
    <s v="ATENCIO ALMANZA DE CROSTON"/>
    <x v="4"/>
    <x v="1"/>
    <s v="NIDIA   DE MOTTA"/>
    <s v="CASA MATRIZ"/>
    <x v="12"/>
    <d v="2011-08-02T00:00:00"/>
    <m/>
    <s v=" "/>
    <x v="0"/>
    <s v="REEMPLAZO POR EL TRASLADO DE MELISSA ARAU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257-2742"/>
    <n v="45"/>
    <x v="0"/>
    <x v="2"/>
    <s v="BETHANI, LA GLORIA RESIDENCIAL CORONA GARDENS CALLE PRINCIPAL CASA 27"/>
    <x v="0"/>
    <s v="6613-6152"/>
    <s v="6613-6152"/>
    <x v="1"/>
    <x v="0"/>
    <x v="0"/>
    <x v="0"/>
    <x v="0"/>
    <x v="0"/>
    <x v="2"/>
    <d v="1967-04-29T00:00:00"/>
    <x v="0"/>
    <x v="2"/>
  </r>
  <r>
    <n v="2176"/>
    <d v="1992-02-03T00:00:00"/>
    <s v=" "/>
    <s v="Febrero 01-30"/>
    <s v="AGAPITO"/>
    <s v="TENORIO CASTILLO"/>
    <x v="7"/>
    <x v="1"/>
    <s v="NIDIA   DE MOTTA"/>
    <s v="CASA MATRIZ"/>
    <x v="12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2-78-2053"/>
    <n v="57"/>
    <x v="1"/>
    <x v="0"/>
    <s v="TOCUMEN,BAJO LA SIESTA, CASA 488, CALLE PRINCIPAL"/>
    <x v="0"/>
    <m/>
    <s v="6597-9321"/>
    <x v="0"/>
    <x v="0"/>
    <x v="0"/>
    <x v="0"/>
    <x v="0"/>
    <x v="0"/>
    <x v="2"/>
    <d v="1954-08-17T00:00:00"/>
    <x v="0"/>
    <x v="0"/>
  </r>
  <r>
    <n v="1247"/>
    <d v="1995-11-01T00:00:00"/>
    <s v=" "/>
    <s v="Diciembre 01-30"/>
    <s v="WALTER IVAN"/>
    <s v="TORRES GRAJALES"/>
    <x v="0"/>
    <x v="1"/>
    <s v="ANA RAQUEL  DE BILLINGSLEA"/>
    <s v="CHANIS"/>
    <x v="13"/>
    <d v="2011-09-01T00:00:00"/>
    <n v="19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6"/>
    <x v="0"/>
    <m/>
    <m/>
    <x v="0"/>
    <s v="8-377-339"/>
    <n v="48"/>
    <x v="1"/>
    <x v="2"/>
    <s v="RIO ABAJO, CALLE 5 FINAL, CASA 3"/>
    <x v="0"/>
    <s v="221-4084"/>
    <s v="6650-1725"/>
    <x v="1"/>
    <x v="0"/>
    <x v="0"/>
    <x v="0"/>
    <x v="0"/>
    <x v="0"/>
    <x v="3"/>
    <d v="1963-10-21T00:00:00"/>
    <x v="0"/>
    <x v="2"/>
  </r>
  <r>
    <n v="4481"/>
    <d v="2007-09-17T00:00:00"/>
    <s v=" "/>
    <s v="Agosto 01-30"/>
    <s v="IDEYRA"/>
    <s v="QUIEL  "/>
    <x v="0"/>
    <x v="1"/>
    <s v="ANA RAQUEL  DE BILLINGSLEA"/>
    <s v="CHANIS"/>
    <x v="13"/>
    <d v="2011-10-03T00:00:00"/>
    <n v="18"/>
    <s v=" "/>
    <x v="0"/>
    <s v="REEMPLAZO POR EL TRASLADO DE MARITZA DOEN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06.818181818182"/>
    <x v="0"/>
    <m/>
    <m/>
    <x v="0"/>
    <s v="8-703-2149"/>
    <n v="35"/>
    <x v="0"/>
    <x v="2"/>
    <s v="RESIDENCIAL NUEVO TOCUMEN, F-493"/>
    <x v="0"/>
    <s v="295-8937"/>
    <s v="6578-7864"/>
    <x v="1"/>
    <x v="0"/>
    <x v="0"/>
    <x v="0"/>
    <x v="0"/>
    <x v="0"/>
    <x v="3"/>
    <d v="1976-10-27T00:00:00"/>
    <x v="0"/>
    <x v="1"/>
  </r>
  <r>
    <n v="5323"/>
    <d v="2008-08-18T00:00:00"/>
    <s v=" "/>
    <s v="Septiembre 01-30"/>
    <s v="IVANIA "/>
    <s v="SÁNCHEZ"/>
    <x v="0"/>
    <x v="1"/>
    <s v="ANA RAQUEL  DE BILLINGSLEA"/>
    <s v="CHANIS"/>
    <x v="13"/>
    <d v="2011-11-02T00:00:00"/>
    <n v="17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4.5"/>
    <x v="0"/>
    <m/>
    <m/>
    <x v="0"/>
    <s v="2-724-188"/>
    <n v="24"/>
    <x v="0"/>
    <x v="0"/>
    <s v="ALTOS DE PLAZA TOCUMEN #1, 114"/>
    <x v="0"/>
    <s v="6537-1773"/>
    <s v="6864-2659 / 6862-4415"/>
    <x v="0"/>
    <x v="0"/>
    <x v="0"/>
    <x v="0"/>
    <x v="0"/>
    <x v="0"/>
    <x v="3"/>
    <d v="1988-06-21T00:00:00"/>
    <x v="0"/>
    <x v="1"/>
  </r>
  <r>
    <n v="2520"/>
    <d v="2002-09-16T00:00:00"/>
    <s v=" "/>
    <s v="Junio 01-30"/>
    <s v="BERTA LIDIA"/>
    <s v="RODRIGUEZ DE ABREGO"/>
    <x v="0"/>
    <x v="1"/>
    <s v="ANA RAQUEL  DE BILLINGSLEA"/>
    <s v="CHANIS"/>
    <x v="13"/>
    <d v="2012-08-31T00:00:00"/>
    <n v="8"/>
    <s v=" "/>
    <x v="0"/>
    <s v="REEMPLAZO POR TRASLADO DE LOURDES SANTAN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70.4545454545455"/>
    <x v="0"/>
    <m/>
    <m/>
    <x v="0"/>
    <s v="8-406-149"/>
    <n v="40"/>
    <x v="0"/>
    <x v="2"/>
    <s v="DON BOSCO, CALLE 3RA., CASA 2559"/>
    <x v="0"/>
    <s v="290-4279"/>
    <s v="293-8276 / 6637-0287"/>
    <x v="1"/>
    <x v="0"/>
    <x v="0"/>
    <x v="0"/>
    <x v="0"/>
    <x v="0"/>
    <x v="3"/>
    <d v="1972-03-16T00:00:00"/>
    <x v="0"/>
    <x v="1"/>
  </r>
  <r>
    <n v="6569"/>
    <d v="2012-02-16T00:00:00"/>
    <s v=" "/>
    <s v="Mayo 01-30"/>
    <s v="JITZEL "/>
    <s v="PALACIO RIZO"/>
    <x v="0"/>
    <x v="0"/>
    <s v="MARIBEL CASTILLO"/>
    <s v="LOS PUEBLOS"/>
    <x v="13"/>
    <d v="2012-12-01T00:00:00"/>
    <n v="4"/>
    <s v=" "/>
    <x v="2"/>
    <s v="REEMPLAZA VACACIONES DE MAYRA BATISTA"/>
    <x v="0"/>
    <x v="0"/>
    <x v="0"/>
    <s v="LOS PUEBLOS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8.125"/>
    <x v="0"/>
    <s v="DORADO"/>
    <s v="Bexabel Morales"/>
    <x v="0"/>
    <s v="8-802-734"/>
    <n v="25"/>
    <x v="0"/>
    <x v="2"/>
    <s v="TOCUMEN, BARRIADA BUENA VISTA "/>
    <x v="0"/>
    <m/>
    <m/>
    <x v="0"/>
    <x v="0"/>
    <x v="0"/>
    <x v="0"/>
    <x v="0"/>
    <x v="1"/>
    <x v="0"/>
    <d v="1987-01-18T00:00:00"/>
    <x v="0"/>
    <x v="0"/>
  </r>
  <r>
    <n v="22"/>
    <d v="1977-12-01T00:00:00"/>
    <s v=" "/>
    <s v="Noviembre 16-15"/>
    <s v="TILZA JEANNETTE"/>
    <s v="LEONG DE MOCK"/>
    <x v="1"/>
    <x v="1"/>
    <s v="ANA RAQUEL  DE BILLINGSLEA"/>
    <s v="CHANIS"/>
    <x v="13"/>
    <d v="2010-12-02T00:00:00"/>
    <m/>
    <s v=" "/>
    <x v="0"/>
    <s v="REEMPLAZO PERMANENTE POR LA PROMOCION DE EDITH RODRIGU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212-1814"/>
    <n v="53"/>
    <x v="0"/>
    <x v="2"/>
    <s v="BARRIADA LOS ANDES # 2155"/>
    <x v="0"/>
    <s v="237-9624"/>
    <s v="6680-9455"/>
    <x v="1"/>
    <x v="0"/>
    <x v="0"/>
    <x v="0"/>
    <x v="0"/>
    <x v="0"/>
    <x v="3"/>
    <d v="1959-03-22T00:00:00"/>
    <x v="0"/>
    <x v="1"/>
  </r>
  <r>
    <n v="6087"/>
    <d v="2011-03-16T00:00:00"/>
    <d v="2011-03-16T00:00:00"/>
    <s v="Abril 01-30"/>
    <s v="IORLENIS"/>
    <s v="FIGUEROA"/>
    <x v="2"/>
    <x v="0"/>
    <s v="MARIBEL CASTILLO"/>
    <s v="CHANIS"/>
    <x v="13"/>
    <d v="2012-06-01T00:00:00"/>
    <m/>
    <n v="25"/>
    <x v="3"/>
    <s v="REEMPLAZA LICENCIA DE MATERNIDAD DE IORLENYS  FIGUEROA REGRESA 23 DE MAYO"/>
    <x v="0"/>
    <x v="0"/>
    <x v="0"/>
    <s v="CHANI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97-618"/>
    <n v="26"/>
    <x v="0"/>
    <x v="2"/>
    <s v="PANAMA, SAN MIGUELITO, SANTA MARTA, SECTOR 2, LA PRIMAVERA, CASA 140"/>
    <x v="0"/>
    <m/>
    <s v="6868-5605"/>
    <x v="0"/>
    <x v="0"/>
    <x v="0"/>
    <x v="0"/>
    <x v="0"/>
    <x v="0"/>
    <x v="3"/>
    <d v="1986-07-05T00:00:00"/>
    <x v="0"/>
    <x v="0"/>
  </r>
  <r>
    <n v="5100"/>
    <d v="2008-05-05T00:00:00"/>
    <d v="2008-05-05T00:00:00"/>
    <s v="Marzo 01-30"/>
    <s v="YAIRA "/>
    <s v="OSORIO  DE CERRUD"/>
    <x v="2"/>
    <x v="1"/>
    <s v="ANA RAQUEL  DE BILLINGSLEA"/>
    <s v="CHANIS"/>
    <x v="13"/>
    <m/>
    <m/>
    <n v="59"/>
    <x v="0"/>
    <s v="REEMPLAZO POR TRASLADO DE LUIS ARMIJO  A HATO PINTAD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720-713"/>
    <n v="31"/>
    <x v="0"/>
    <x v="2"/>
    <s v="EL CRISOL PH ALTOS DE LA PRIMAVERA, TORRE G, APTO G-16"/>
    <x v="0"/>
    <s v="279-1024"/>
    <s v="6723-2549"/>
    <x v="0"/>
    <x v="0"/>
    <x v="0"/>
    <x v="1"/>
    <x v="0"/>
    <x v="0"/>
    <x v="3"/>
    <d v="1980-12-07T00:00:00"/>
    <x v="0"/>
    <x v="0"/>
  </r>
  <r>
    <n v="5342"/>
    <d v="2008-08-18T00:00:00"/>
    <d v="2008-08-18T00:00:00"/>
    <s v="Agosto 01-30"/>
    <s v="LISBETH"/>
    <s v="BARRIOS"/>
    <x v="2"/>
    <x v="1"/>
    <s v="ANA RAQUEL  DE BILLINGSLEA"/>
    <s v="CHANIS"/>
    <x v="13"/>
    <d v="2008-08-26T00:00:00"/>
    <m/>
    <n v="56"/>
    <x v="0"/>
    <s v="POR LA PROMOCION DE EDITH RODRIGUEZ A COORDINADORA PARA REEMPLAZAR LA RENUNCIA DE MARICHEL RODRIGUEZ 30 DE JUNI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7-702-1420"/>
    <n v="31"/>
    <x v="0"/>
    <x v="3"/>
    <s v="EL CARMEN, PH LUIS, DIAGONAL A SPORTEK."/>
    <x v="0"/>
    <m/>
    <s v="6882-9422"/>
    <x v="1"/>
    <x v="0"/>
    <x v="0"/>
    <x v="0"/>
    <x v="0"/>
    <x v="0"/>
    <x v="3"/>
    <d v="1981-09-22T00:00:00"/>
    <x v="0"/>
    <x v="1"/>
  </r>
  <r>
    <n v="6828"/>
    <d v="2012-08-01T00:00:00"/>
    <d v="2012-08-01T00:00:00"/>
    <s v="Mayo 01-30"/>
    <s v="KATHERINE VIVIAN "/>
    <s v="CARRASCO STANZIOLA"/>
    <x v="2"/>
    <x v="1"/>
    <s v="ANA RAQUEL  DE BILLINGSLEA"/>
    <s v="CHANIS"/>
    <x v="13"/>
    <m/>
    <m/>
    <n v="8"/>
    <x v="0"/>
    <s v="REEMPLAZO POR EL TRASLADO DE IORLENIS FIGUEROA / SIEMPRE LISTO CERTIFICADO EL 15 DE OCTUBRE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CHANIS"/>
    <s v="Yaira de Cerrud"/>
    <x v="0"/>
    <s v="8-845-1802"/>
    <n v="21"/>
    <x v="0"/>
    <x v="3"/>
    <s v="VILLA CACERES BETANIA CASA H113"/>
    <x v="0"/>
    <m/>
    <m/>
    <x v="1"/>
    <x v="0"/>
    <x v="0"/>
    <x v="0"/>
    <x v="0"/>
    <x v="0"/>
    <x v="3"/>
    <d v="1991-04-12T00:00:00"/>
    <x v="0"/>
    <x v="2"/>
  </r>
  <r>
    <n v="102"/>
    <d v="1979-04-01T00:00:00"/>
    <s v=" "/>
    <s v="Febrero 16-30"/>
    <s v="ANA RAQUEL"/>
    <s v="ARJONA DE BILLINGSLEA"/>
    <x v="3"/>
    <x v="1"/>
    <s v="DENISE DE LAVITOLA"/>
    <s v="CHANIS"/>
    <x v="13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40-395"/>
    <n v="53"/>
    <x v="0"/>
    <x v="2"/>
    <s v=" ALCALDE DIAZ, URBANIZACION SANTA BARBARA, CALLE SANTA TERESA, CASA 45."/>
    <x v="0"/>
    <s v="231-6781"/>
    <s v="6593-9003"/>
    <x v="1"/>
    <x v="0"/>
    <x v="0"/>
    <x v="0"/>
    <x v="0"/>
    <x v="0"/>
    <x v="3"/>
    <d v="1958-11-04T00:00:00"/>
    <x v="0"/>
    <x v="1"/>
  </r>
  <r>
    <n v="1975"/>
    <d v="2000-01-04T00:00:00"/>
    <s v=" "/>
    <s v="Enero 01-30"/>
    <s v="EDITH JACKELINE"/>
    <s v="RODRIGUEZ ORTEGA"/>
    <x v="4"/>
    <x v="1"/>
    <s v="ANA RAQUEL  DE BILLINGSLEA"/>
    <s v="CHANIS"/>
    <x v="13"/>
    <m/>
    <m/>
    <s v=" "/>
    <x v="0"/>
    <s v="PROMOVIDO A OFICIAL EL 01 DE NOVIEMBRE ´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48-395"/>
    <n v="43"/>
    <x v="0"/>
    <x v="3"/>
    <s v="DON BOSCO #2 CALLE L CASA 2688"/>
    <x v="0"/>
    <s v="2905206 HE"/>
    <s v="6808-8124"/>
    <x v="1"/>
    <x v="0"/>
    <x v="1"/>
    <x v="0"/>
    <x v="0"/>
    <x v="0"/>
    <x v="3"/>
    <d v="1968-10-23T00:00:00"/>
    <x v="0"/>
    <x v="1"/>
  </r>
  <r>
    <n v="4911"/>
    <d v="2008-02-11T00:00:00"/>
    <s v=" "/>
    <s v="Enero 01-30"/>
    <s v="ELIA"/>
    <s v="CASTRO"/>
    <x v="5"/>
    <x v="2"/>
    <s v="ANA RAQUEL  DE BILLINGSLEA"/>
    <s v="CHANIS"/>
    <x v="13"/>
    <d v="2011-10-03T00:00:00"/>
    <m/>
    <s v=" "/>
    <x v="0"/>
    <s v="REEMPLAZO POR LA MUERTE DE ALBERTO POLO. PROMOVIDO A OFICINISTA DE BALANCE EL 01 DE DICIEMBRE 20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23-486"/>
    <n v="33"/>
    <x v="0"/>
    <x v="0"/>
    <s v="CAMPO LIMBERG, PARQUE DEL ESTE, TORRE K, APTO 2A"/>
    <x v="0"/>
    <s v="6405-4270"/>
    <s v="6756-6165"/>
    <x v="0"/>
    <x v="0"/>
    <x v="0"/>
    <x v="0"/>
    <x v="0"/>
    <x v="0"/>
    <x v="3"/>
    <d v="1978-11-25T00:00:00"/>
    <x v="0"/>
    <x v="1"/>
  </r>
  <r>
    <n v="5569"/>
    <d v="2009-06-01T00:00:00"/>
    <s v=" "/>
    <s v="Mayo 01-30"/>
    <s v="YAQUELIN"/>
    <s v="BARBA VEGA"/>
    <x v="0"/>
    <x v="1"/>
    <s v="TATIANA  CASTILLERO "/>
    <s v="CHITRE"/>
    <x v="14"/>
    <d v="2011-04-04T00:00:00"/>
    <n v="24"/>
    <s v=" "/>
    <x v="0"/>
    <s v="REEMPLAZO PERMANENTE PORLA SALIDA DE FABIO LOP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9.5454545454545"/>
    <x v="0"/>
    <m/>
    <m/>
    <x v="0"/>
    <s v="6-708-1066"/>
    <n v="28"/>
    <x v="0"/>
    <x v="0"/>
    <s v="CALLE EL PORVENIR, LLANO BONITO, CASA 5144"/>
    <x v="3"/>
    <m/>
    <s v="6810-4263"/>
    <x v="0"/>
    <x v="0"/>
    <x v="0"/>
    <x v="0"/>
    <x v="0"/>
    <x v="0"/>
    <x v="1"/>
    <d v="1983-12-12T00:00:00"/>
    <x v="0"/>
    <x v="1"/>
  </r>
  <r>
    <n v="2506"/>
    <d v="2002-09-02T00:00:00"/>
    <s v=" "/>
    <s v="Agosto 01-30"/>
    <s v="CARLOS ALBERTO"/>
    <s v="SOLIS PIMENTEL"/>
    <x v="0"/>
    <x v="1"/>
    <s v="TATIANA  CASTILLERO "/>
    <s v="CHITRE"/>
    <x v="14"/>
    <d v="2002-09-02T00:00:00"/>
    <n v="127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23.909090909091"/>
    <x v="0"/>
    <m/>
    <m/>
    <x v="0"/>
    <s v="6-74-848"/>
    <n v="40"/>
    <x v="1"/>
    <x v="0"/>
    <s v="URB. CANTA RANA, CALLE MELITON MARTIN, CASA 3914"/>
    <x v="3"/>
    <s v="996-3696"/>
    <s v="644-8833 / 6499-7330"/>
    <x v="1"/>
    <x v="0"/>
    <x v="0"/>
    <x v="0"/>
    <x v="0"/>
    <x v="0"/>
    <x v="1"/>
    <d v="1972-01-05T00:00:00"/>
    <x v="0"/>
    <x v="0"/>
  </r>
  <r>
    <n v="2243"/>
    <d v="2001-03-19T00:00:00"/>
    <s v=" "/>
    <s v="Febrero 01-30"/>
    <s v="EVA ODERAY"/>
    <s v="ANGEL DE VELIZ"/>
    <x v="0"/>
    <x v="1"/>
    <s v="TATIANA  CASTILLERO "/>
    <s v="CHITRE"/>
    <x v="14"/>
    <d v="2001-03-19T00:00:00"/>
    <n v="145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3.3"/>
    <x v="0"/>
    <m/>
    <m/>
    <x v="0"/>
    <s v="6-701-392"/>
    <n v="35"/>
    <x v="0"/>
    <x v="2"/>
    <s v="CHITRE BDA. VILA DORADA CASA 65"/>
    <x v="3"/>
    <s v="996-5953"/>
    <s v="6450-5165"/>
    <x v="1"/>
    <x v="0"/>
    <x v="0"/>
    <x v="0"/>
    <x v="0"/>
    <x v="0"/>
    <x v="1"/>
    <d v="1977-01-04T00:00:00"/>
    <x v="0"/>
    <x v="1"/>
  </r>
  <r>
    <n v="1533"/>
    <d v="1998-03-30T00:00:00"/>
    <s v=" "/>
    <s v="Abril 01-30"/>
    <s v="KATIA YULISA"/>
    <s v="TELLO QUINTERO"/>
    <x v="0"/>
    <x v="1"/>
    <s v="TATIANA  CASTILLERO "/>
    <s v="CHITRE"/>
    <x v="14"/>
    <d v="1998-03-30T00:00:00"/>
    <n v="181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17.818181818182"/>
    <x v="0"/>
    <m/>
    <m/>
    <x v="0"/>
    <s v="6-52-2680"/>
    <n v="44"/>
    <x v="0"/>
    <x v="2"/>
    <s v="URBANIZACION BRISAS DE LOS GUAYACANES CASA 55"/>
    <x v="3"/>
    <s v="621-3093"/>
    <s v="6731-8022"/>
    <x v="0"/>
    <x v="0"/>
    <x v="0"/>
    <x v="0"/>
    <x v="0"/>
    <x v="0"/>
    <x v="1"/>
    <d v="1967-10-11T00:00:00"/>
    <x v="0"/>
    <x v="1"/>
  </r>
  <r>
    <n v="2873"/>
    <d v="2012-02-06T00:00:00"/>
    <s v=" "/>
    <s v="Junio 01-30"/>
    <s v="GABRIEL"/>
    <s v="VERGARA"/>
    <x v="0"/>
    <x v="1"/>
    <s v="TATIANA  CASTILLERO "/>
    <s v="CHITRE"/>
    <x v="14"/>
    <d v="2012-02-06T00:00:00"/>
    <n v="14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68.7272727272725"/>
    <x v="0"/>
    <m/>
    <m/>
    <x v="0"/>
    <s v="8-484-537"/>
    <n v="37"/>
    <x v="1"/>
    <x v="2"/>
    <s v="URB. CHANIS, CALLE O, CASA # 259"/>
    <x v="3"/>
    <m/>
    <s v=" 6702-1348  "/>
    <x v="2"/>
    <x v="0"/>
    <x v="0"/>
    <x v="0"/>
    <x v="0"/>
    <x v="0"/>
    <x v="1"/>
    <d v="1975-05-23T00:00:00"/>
    <x v="0"/>
    <x v="0"/>
  </r>
  <r>
    <n v="3875"/>
    <d v="2004-04-15T00:00:00"/>
    <s v=" "/>
    <s v="Enero 01-30"/>
    <s v="ROSA ANAYANSI"/>
    <s v="CASTILLO  DE MARTINEZ"/>
    <x v="0"/>
    <x v="1"/>
    <s v="TATIANA  CASTILLERO "/>
    <s v="CHITRE"/>
    <x v="14"/>
    <d v="2012-11-12T00:00:00"/>
    <n v="5"/>
    <s v=" "/>
    <x v="0"/>
    <s v="TRASLADO PERMANENTE  POR HORARIO EXTENDID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80.8"/>
    <x v="0"/>
    <m/>
    <m/>
    <x v="0"/>
    <s v="8-280-17"/>
    <n v="44"/>
    <x v="0"/>
    <x v="2"/>
    <s v="CALLE 24 BRISAS DEL GOLF CASA #102-F VIA TOCUMEN"/>
    <x v="3"/>
    <s v="290-5067"/>
    <s v="6572-2636"/>
    <x v="0"/>
    <x v="0"/>
    <x v="0"/>
    <x v="0"/>
    <x v="0"/>
    <x v="0"/>
    <x v="1"/>
    <d v="1967-08-25T00:00:00"/>
    <x v="0"/>
    <x v="0"/>
  </r>
  <r>
    <n v="6956"/>
    <d v="2012-11-19T00:00:00"/>
    <m/>
    <s v="Septiembre 01-30"/>
    <s v="YAMILETH AIMETH"/>
    <s v="VERGARA ALMANZA"/>
    <x v="0"/>
    <x v="1"/>
    <s v="TATIANA  CASTILLERO "/>
    <s v="CHITRE"/>
    <x v="14"/>
    <d v="2012-11-19T00:00:00"/>
    <n v="5"/>
    <n v="1359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x v="0"/>
    <m/>
    <m/>
    <x v="0"/>
    <s v="6-705-1925"/>
    <n v="31"/>
    <x v="0"/>
    <x v="0"/>
    <s v="MONAGRILLO, BARRIADA EL ENCANTO"/>
    <x v="3"/>
    <m/>
    <m/>
    <x v="0"/>
    <x v="0"/>
    <x v="0"/>
    <x v="0"/>
    <x v="0"/>
    <x v="3"/>
    <x v="0"/>
    <d v="1980-12-20T00:00:00"/>
    <x v="0"/>
    <x v="0"/>
  </r>
  <r>
    <n v="6957"/>
    <d v="2012-11-19T00:00:00"/>
    <m/>
    <s v="Noviembre 01-30"/>
    <s v="YINA"/>
    <s v="VILLARREAL"/>
    <x v="0"/>
    <x v="1"/>
    <s v="TATIANA  CASTILLERO "/>
    <s v="CHITRE"/>
    <x v="14"/>
    <d v="2012-11-19T00:00:00"/>
    <n v="5"/>
    <n v="1359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x v="0"/>
    <m/>
    <m/>
    <x v="0"/>
    <s v="6707-2029"/>
    <n v="29"/>
    <x v="0"/>
    <x v="2"/>
    <s v="RESIDENCIAL MARIMAR, LA ARENA DE CHITRE"/>
    <x v="3"/>
    <m/>
    <m/>
    <x v="0"/>
    <x v="0"/>
    <x v="0"/>
    <x v="0"/>
    <x v="0"/>
    <x v="3"/>
    <x v="0"/>
    <d v="1983-04-15T00:00:00"/>
    <x v="0"/>
    <x v="0"/>
  </r>
  <r>
    <n v="3541"/>
    <d v="2000-04-10T00:00:00"/>
    <s v=" "/>
    <s v="Julio 01-30"/>
    <s v="JOSE ANTONIO"/>
    <s v="VILLARREAL ESCRIBANO"/>
    <x v="0"/>
    <x v="0"/>
    <s v="EDITH   DE MEDINA"/>
    <s v="LAS TABLAS"/>
    <x v="14"/>
    <d v="2013-01-02T00:00:00"/>
    <n v="3"/>
    <s v=" "/>
    <x v="2"/>
    <s v="REEMPLAZA VACACIONES DE ANA ELENA BENDINBURG"/>
    <x v="0"/>
    <x v="0"/>
    <x v="0"/>
    <s v="CHIT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3.3636363636365"/>
    <x v="0"/>
    <m/>
    <m/>
    <x v="0"/>
    <s v="6-89-485"/>
    <n v="43"/>
    <x v="1"/>
    <x v="2"/>
    <s v="BARRIADA EL ROSARIO, CHITRE"/>
    <x v="3"/>
    <m/>
    <m/>
    <x v="0"/>
    <x v="0"/>
    <x v="0"/>
    <x v="0"/>
    <x v="0"/>
    <x v="0"/>
    <x v="1"/>
    <d v="1969-03-19T00:00:00"/>
    <x v="0"/>
    <x v="1"/>
  </r>
  <r>
    <n v="1699"/>
    <d v="1999-04-19T00:00:00"/>
    <d v="2012-10-01T00:00:00"/>
    <s v="Marzo 01-30"/>
    <s v="FATIMA DEL CARMEN"/>
    <s v="GUTIERREZ SAAVEDRA"/>
    <x v="1"/>
    <x v="1"/>
    <s v="TATIANA  CASTILLERO "/>
    <s v="CHITRE"/>
    <x v="14"/>
    <m/>
    <m/>
    <n v="6"/>
    <x v="0"/>
    <s v="PROMOCIONADO A COORDINADOR DE PLATAFORMA EL 1 DE OCTUBRE 2012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6-80-516"/>
    <n v="39"/>
    <x v="0"/>
    <x v="2"/>
    <s v="CALLE FABIO RIOS, SAN JUAN BAUTISTA, CASA 4616, LLANO BONITO CHITRE"/>
    <x v="3"/>
    <s v="996-7665"/>
    <s v="6684-4258"/>
    <x v="1"/>
    <x v="0"/>
    <x v="0"/>
    <x v="0"/>
    <x v="0"/>
    <x v="0"/>
    <x v="1"/>
    <d v="1973-05-16T00:00:00"/>
    <x v="0"/>
    <x v="0"/>
  </r>
  <r>
    <n v="1701"/>
    <d v="1999-04-26T00:00:00"/>
    <d v="2012-10-01T00:00:00"/>
    <s v="Febrero 01-30"/>
    <s v="ZORAYA IBETH"/>
    <s v="ROJAS DE COLLADO"/>
    <x v="1"/>
    <x v="1"/>
    <s v="TATIANA  CASTILLERO "/>
    <s v="CHITRE"/>
    <x v="14"/>
    <d v="2011-09-07T00:00:00"/>
    <m/>
    <n v="6"/>
    <x v="0"/>
    <s v="PROMOCIONADO A COORDINADOR DE PLATAFORMA EL 1 DE OCTUBRE 2012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.5"/>
    <x v="0"/>
    <m/>
    <m/>
    <x v="1"/>
    <s v="8-401-237"/>
    <n v="40"/>
    <x v="0"/>
    <x v="2"/>
    <s v="CALLE PRIMERA FINAL, URB. BOLIVAR MARQUEZ CHITRE"/>
    <x v="3"/>
    <s v="996-9585"/>
    <s v="6522-4143"/>
    <x v="0"/>
    <x v="0"/>
    <x v="0"/>
    <x v="0"/>
    <x v="0"/>
    <x v="0"/>
    <x v="1"/>
    <d v="1972-01-10T00:00:00"/>
    <x v="0"/>
    <x v="1"/>
  </r>
  <r>
    <n v="4197"/>
    <d v="2006-07-24T00:00:00"/>
    <d v="2012-11-01T00:00:00"/>
    <s v="Octubre 01-30"/>
    <s v="KENIA JENISSELL"/>
    <s v="CEDEÑO GONZALEZ"/>
    <x v="2"/>
    <x v="2"/>
    <s v="TATIANA  CASTILLERO "/>
    <s v="CHITRE"/>
    <x v="14"/>
    <d v="2006-07-24T00:00:00"/>
    <n v="81"/>
    <n v="5"/>
    <x v="0"/>
    <s v="PROMOCIONADO A OFICINISTA DE BALANCE EL 01 NOV. DEL 2012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32.2857142857142"/>
    <x v="0"/>
    <m/>
    <m/>
    <x v="0"/>
    <s v="6-703-326"/>
    <n v="33"/>
    <x v="0"/>
    <x v="2"/>
    <s v="CHITRE, MONAGRILLO, CALLE ISIDRO DEAGO SIN SALIDA"/>
    <x v="3"/>
    <s v="996-7668"/>
    <s v="6747-0475"/>
    <x v="1"/>
    <x v="0"/>
    <x v="0"/>
    <x v="0"/>
    <x v="0"/>
    <x v="0"/>
    <x v="1"/>
    <d v="1978-11-05T00:00:00"/>
    <x v="0"/>
    <x v="1"/>
  </r>
  <r>
    <n v="3495"/>
    <d v="1998-07-01T00:00:00"/>
    <d v="1998-07-01T00:00:00"/>
    <s v="Mayo 01-30"/>
    <s v="YAMIZETH YESSENIA"/>
    <s v="DE LEON NIETO"/>
    <x v="2"/>
    <x v="0"/>
    <s v="TATIANA  CASTILLERO "/>
    <s v="CHITRE"/>
    <x v="14"/>
    <d v="2012-11-01T00:00:00"/>
    <m/>
    <n v="177"/>
    <x v="0"/>
    <s v="POOL APOYO"/>
    <x v="0"/>
    <x v="0"/>
    <x v="0"/>
    <s v="CHIT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6-79-665"/>
    <n v="39"/>
    <x v="0"/>
    <x v="3"/>
    <s v="CALLE CIRCUNVALACION INTERNA, POR EL CENTRO DE SALUD DE CHITRE."/>
    <x v="3"/>
    <s v="996-3611"/>
    <s v="6675-0500"/>
    <x v="1"/>
    <x v="0"/>
    <x v="0"/>
    <x v="1"/>
    <x v="0"/>
    <x v="0"/>
    <x v="1"/>
    <d v="1973-02-13T00:00:00"/>
    <x v="0"/>
    <x v="0"/>
  </r>
  <r>
    <n v="2037"/>
    <d v="1995-02-01T00:00:00"/>
    <d v="1995-02-01T00:00:00"/>
    <s v="Enero 01-30"/>
    <s v="OSVALDO OMAR"/>
    <s v="CANTO BENALCAZAR"/>
    <x v="2"/>
    <x v="1"/>
    <s v="TATIANA  CASTILLERO "/>
    <s v="CHITRE"/>
    <x v="14"/>
    <d v="2012-11-12T00:00:00"/>
    <m/>
    <n v="218"/>
    <x v="0"/>
    <s v="TRASLADO PERMANENTE  POR HORARIO EXTENDID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6-68-860"/>
    <n v="42"/>
    <x v="1"/>
    <x v="3"/>
    <s v="CALLE 5TA JUSTO AROSEMEN, FINAL EDIFICIO BEGONIA 5TA, APT. B-12, PRIMER ALTO."/>
    <x v="3"/>
    <s v="231-6785"/>
    <s v="6540-6898 / 6909-0745"/>
    <x v="0"/>
    <x v="0"/>
    <x v="0"/>
    <x v="0"/>
    <x v="0"/>
    <x v="0"/>
    <x v="1"/>
    <d v="1969-10-11T00:00:00"/>
    <x v="0"/>
    <x v="0"/>
  </r>
  <r>
    <n v="1370"/>
    <d v="1997-03-03T00:00:00"/>
    <d v="1997-03-03T00:00:00"/>
    <s v="Abril 01-30"/>
    <s v="NILSA LUDGARDIS"/>
    <s v="CEDENO GUTIERREZ"/>
    <x v="2"/>
    <x v="1"/>
    <s v="TATIANA  CASTILLERO "/>
    <s v="CHITRE"/>
    <x v="14"/>
    <m/>
    <m/>
    <n v="193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7-105-37"/>
    <n v="43"/>
    <x v="0"/>
    <x v="2"/>
    <s v="URBANIZACION SANTA CRUZ-CALLE PRINCIPAL CHITRE-HERRERA"/>
    <x v="3"/>
    <s v="640-5782"/>
    <s v="640-5782 / 6679-6968"/>
    <x v="1"/>
    <x v="0"/>
    <x v="0"/>
    <x v="0"/>
    <x v="0"/>
    <x v="0"/>
    <x v="1"/>
    <d v="1968-12-24T00:00:00"/>
    <x v="0"/>
    <x v="0"/>
  </r>
  <r>
    <n v="3465"/>
    <d v="1991-03-15T00:00:00"/>
    <d v="1991-03-15T00:00:00"/>
    <s v="Junio 01-30"/>
    <s v="MAYLEEN MARISSA"/>
    <s v="SALADO SAAVEDRA"/>
    <x v="2"/>
    <x v="1"/>
    <s v="TATIANA  CASTILLERO "/>
    <s v="CHITRE"/>
    <x v="14"/>
    <m/>
    <m/>
    <n v="265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6-51-2317"/>
    <n v="45"/>
    <x v="0"/>
    <x v="0"/>
    <s v="SAN JUDAS TADEO, CASA 03,  CHITRE "/>
    <x v="3"/>
    <m/>
    <s v="6612-1315"/>
    <x v="1"/>
    <x v="0"/>
    <x v="1"/>
    <x v="0"/>
    <x v="0"/>
    <x v="0"/>
    <x v="1"/>
    <d v="1966-11-29T00:00:00"/>
    <x v="0"/>
    <x v="1"/>
  </r>
  <r>
    <n v="4160"/>
    <d v="2006-09-25T00:00:00"/>
    <d v="2006-09-25T00:00:00"/>
    <s v="Septiembre 01-30"/>
    <s v="SUSANA MARICRUZ"/>
    <s v="CEDEÑO SOLIS"/>
    <x v="2"/>
    <x v="1"/>
    <s v="TATIANA  CASTILLERO "/>
    <s v="CHITRE"/>
    <x v="14"/>
    <m/>
    <m/>
    <n v="79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6-705-810"/>
    <n v="31"/>
    <x v="0"/>
    <x v="2"/>
    <s v="AVE. PEREZ, EDIFICIO LUZ FERMINA, APARTAMENTO 2A, FRENTE A LA PLAZA DE TORROS, MONAGRILLO, CHITRE "/>
    <x v="3"/>
    <s v="996-4281"/>
    <s v="6679-5302"/>
    <x v="1"/>
    <x v="0"/>
    <x v="0"/>
    <x v="1"/>
    <x v="0"/>
    <x v="0"/>
    <x v="1"/>
    <d v="1980-11-05T00:00:00"/>
    <x v="0"/>
    <x v="3"/>
  </r>
  <r>
    <n v="6742"/>
    <d v="2012-06-18T00:00:00"/>
    <s v=" "/>
    <s v="Agosto 01-30"/>
    <s v="MANUEL "/>
    <s v="CEDEÑO"/>
    <x v="6"/>
    <x v="1"/>
    <s v="TATIANA  CASTILLERO "/>
    <s v="CHITRE"/>
    <x v="14"/>
    <d v="2012-11-06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03-1138"/>
    <n v="25"/>
    <x v="1"/>
    <x v="3"/>
    <s v="CERRO VIENTO, CALLE F, CASA #84"/>
    <x v="3"/>
    <s v="220- 2090"/>
    <s v="6511-8902"/>
    <x v="0"/>
    <x v="0"/>
    <x v="0"/>
    <x v="0"/>
    <x v="0"/>
    <x v="0"/>
    <x v="1"/>
    <d v="1987-03-11T00:00:00"/>
    <x v="0"/>
    <x v="0"/>
  </r>
  <r>
    <n v="4400"/>
    <d v="2012-10-29T00:00:00"/>
    <m/>
    <s v="Noviembre 01-30"/>
    <s v="ALINA"/>
    <s v="GONZÁLEZ"/>
    <x v="6"/>
    <x v="1"/>
    <s v="TATIANA  CASTILLERO "/>
    <s v="CHITRE"/>
    <x v="14"/>
    <d v="2012-11-06T00:00:00"/>
    <m/>
    <n v="1359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6-706-815"/>
    <m/>
    <x v="0"/>
    <x v="3"/>
    <s v="EL CANGREJO, CALLE EUSEBIO A. MORALES, APARTAMENTO 4D"/>
    <x v="3"/>
    <m/>
    <m/>
    <x v="3"/>
    <x v="0"/>
    <x v="0"/>
    <x v="0"/>
    <x v="0"/>
    <x v="4"/>
    <x v="1"/>
    <m/>
    <x v="0"/>
    <x v="0"/>
  </r>
  <r>
    <n v="2548"/>
    <d v="2002-11-25T00:00:00"/>
    <s v=" "/>
    <s v="Febrero 16-30"/>
    <s v="TATIANA JUDITH"/>
    <s v="CASTILLERO DE PEREZ"/>
    <x v="3"/>
    <x v="1"/>
    <s v="CARMEN SANDOVAL"/>
    <s v="CHITRE"/>
    <x v="14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6-75-666"/>
    <n v="40"/>
    <x v="0"/>
    <x v="2"/>
    <s v="CHITRE, URBANIZACION MIRAMAR"/>
    <x v="3"/>
    <s v="970-0552"/>
    <s v="6613-4619"/>
    <x v="1"/>
    <x v="0"/>
    <x v="0"/>
    <x v="0"/>
    <x v="0"/>
    <x v="0"/>
    <x v="1"/>
    <d v="1972-01-11T00:00:00"/>
    <x v="0"/>
    <x v="2"/>
  </r>
  <r>
    <n v="3721"/>
    <d v="1994-09-22T00:00:00"/>
    <s v=" "/>
    <s v="Agosto 01-30"/>
    <s v="ROGELIO ANTONIO"/>
    <s v="CALVO CASTILLERO"/>
    <x v="8"/>
    <x v="1"/>
    <s v="TATIANA  CASTILLERO "/>
    <s v="CHITRE"/>
    <x v="14"/>
    <m/>
    <m/>
    <s v=" "/>
    <x v="0"/>
    <s v="ESTA POSICION NO ESTA APROBADA EN PRESUPUESTO.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6-73-29"/>
    <n v="41"/>
    <x v="1"/>
    <x v="0"/>
    <s v="EL ROSARIO CASA 2134, CHITRE"/>
    <x v="3"/>
    <s v="974-5817"/>
    <s v="6854-5627"/>
    <x v="1"/>
    <x v="0"/>
    <x v="0"/>
    <x v="0"/>
    <x v="0"/>
    <x v="0"/>
    <x v="1"/>
    <d v="1971-02-25T00:00:00"/>
    <x v="0"/>
    <x v="0"/>
  </r>
  <r>
    <n v="1700"/>
    <d v="1999-04-19T00:00:00"/>
    <d v="2012-10-01T00:00:00"/>
    <s v="Abril 01-30"/>
    <s v="MARIA CRISTINA"/>
    <s v="DIAZ CORDERO"/>
    <x v="4"/>
    <x v="1"/>
    <s v="TATIANA  CASTILLERO "/>
    <s v="CHITRE"/>
    <x v="14"/>
    <d v="2012-10-01T00:00:00"/>
    <m/>
    <n v="6"/>
    <x v="0"/>
    <s v="PROMOCIONADO A OFICIAL  EL 1 DE OCTUBRE 2012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01-910"/>
    <n v="43"/>
    <x v="0"/>
    <x v="1"/>
    <s v=" URBANIZACION BRISAS DE LOS GUAYACANES CASA 97,CHITRE"/>
    <x v="3"/>
    <s v="996-2428"/>
    <s v="6400-6344"/>
    <x v="1"/>
    <x v="0"/>
    <x v="0"/>
    <x v="0"/>
    <x v="0"/>
    <x v="0"/>
    <x v="1"/>
    <d v="1969-03-16T00:00:00"/>
    <x v="0"/>
    <x v="1"/>
  </r>
  <r>
    <n v="541"/>
    <d v="1987-01-01T00:00:00"/>
    <s v=" "/>
    <s v="Enero 01-30"/>
    <s v="DAMARIS VIODELDA"/>
    <s v="GONZALEZ DOMINGUEZ"/>
    <x v="4"/>
    <x v="1"/>
    <s v="TATIANA  CASTILLERO "/>
    <s v="CHITRE"/>
    <x v="14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8-305-933"/>
    <n v="43"/>
    <x v="0"/>
    <x v="3"/>
    <s v="URBANIZACION BRISAS DE LOS GUAYACANES CASA 177"/>
    <x v="3"/>
    <s v="994-5643"/>
    <s v="6682-0732"/>
    <x v="1"/>
    <x v="0"/>
    <x v="0"/>
    <x v="0"/>
    <x v="0"/>
    <x v="0"/>
    <x v="1"/>
    <d v="1969-04-11T00:00:00"/>
    <x v="0"/>
    <x v="1"/>
  </r>
  <r>
    <n v="6974"/>
    <d v="2012-11-19T00:00:00"/>
    <m/>
    <s v="Octubre 01-30"/>
    <s v="CAROLINA "/>
    <s v="PEREZ"/>
    <x v="4"/>
    <x v="1"/>
    <s v="TATIANA  CASTILLERO "/>
    <s v="CHITRE"/>
    <x v="14"/>
    <d v="2012-11-19T00:00:00"/>
    <m/>
    <n v="1359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6-700-1394"/>
    <n v="34"/>
    <x v="0"/>
    <x v="3"/>
    <s v="AVENIDA NACIONAL VIA LA ARENA"/>
    <x v="3"/>
    <m/>
    <m/>
    <x v="0"/>
    <x v="0"/>
    <x v="0"/>
    <x v="0"/>
    <x v="0"/>
    <x v="3"/>
    <x v="0"/>
    <d v="1978-08-07T00:00:00"/>
    <x v="0"/>
    <x v="0"/>
  </r>
  <r>
    <n v="2240"/>
    <d v="2001-03-01T00:00:00"/>
    <s v=" "/>
    <s v="Enero 01-30"/>
    <s v="NIDIA AURISTELA"/>
    <s v="CEDENO AGUIRRE"/>
    <x v="0"/>
    <x v="1"/>
    <s v="NATALIA  LAY "/>
    <s v="CHORRERA"/>
    <x v="15"/>
    <d v="2010-08-04T00:00:00"/>
    <n v="32"/>
    <s v=" "/>
    <x v="0"/>
    <s v="MOVIMIENTO DE CAJEROS ACORDADO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1.090909090909"/>
    <x v="0"/>
    <m/>
    <m/>
    <x v="0"/>
    <s v="4-146-64"/>
    <n v="47"/>
    <x v="0"/>
    <x v="3"/>
    <s v="ALTOS DE SAN FRANCISCO LA CHORRERA"/>
    <x v="4"/>
    <s v="692-1591"/>
    <s v="6522-6255"/>
    <x v="0"/>
    <x v="0"/>
    <x v="0"/>
    <x v="0"/>
    <x v="0"/>
    <x v="0"/>
    <x v="0"/>
    <d v="1965-02-06T00:00:00"/>
    <x v="0"/>
    <x v="1"/>
  </r>
  <r>
    <n v="1724"/>
    <d v="1999-05-31T00:00:00"/>
    <s v=" "/>
    <s v="Abril 01-30"/>
    <s v="ALBERTO"/>
    <s v="REYES DURAN"/>
    <x v="0"/>
    <x v="1"/>
    <s v="NATALIA  LAY "/>
    <s v="CHORRERA"/>
    <x v="15"/>
    <d v="2011-05-04T00:00:00"/>
    <n v="23"/>
    <s v=" "/>
    <x v="0"/>
    <s v="REEMPLAZO POR EL TRASLADO DE REINIER RODRIGU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8.4444444444443"/>
    <x v="0"/>
    <m/>
    <m/>
    <x v="0"/>
    <s v="8-464-163"/>
    <n v="38"/>
    <x v="1"/>
    <x v="2"/>
    <s v="BARRIO COLON, 1726, CHORRERA"/>
    <x v="4"/>
    <s v="253-3293"/>
    <s v="6693-2434"/>
    <x v="1"/>
    <x v="0"/>
    <x v="0"/>
    <x v="0"/>
    <x v="0"/>
    <x v="0"/>
    <x v="0"/>
    <d v="1974-05-07T00:00:00"/>
    <x v="0"/>
    <x v="1"/>
  </r>
  <r>
    <n v="947"/>
    <d v="1992-11-11T00:00:00"/>
    <s v=" "/>
    <s v="Agosto 01-30"/>
    <s v="GRISELA MARIELA"/>
    <s v="HERRERA DE OTERO"/>
    <x v="0"/>
    <x v="1"/>
    <s v="NATALIA  LAY "/>
    <s v="CHORRERA"/>
    <x v="15"/>
    <d v="2007-09-03T00:00:00"/>
    <n v="67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70"/>
    <x v="0"/>
    <m/>
    <m/>
    <x v="0"/>
    <s v="8-162-794"/>
    <n v="56"/>
    <x v="0"/>
    <x v="2"/>
    <s v=" FTE. DEL CHASE, B-31 CHORRERA"/>
    <x v="4"/>
    <s v="254-1530"/>
    <s v="6480-5172"/>
    <x v="0"/>
    <x v="0"/>
    <x v="0"/>
    <x v="0"/>
    <x v="0"/>
    <x v="0"/>
    <x v="0"/>
    <d v="1957-03-01T00:00:00"/>
    <x v="0"/>
    <x v="1"/>
  </r>
  <r>
    <n v="2350"/>
    <d v="2006-09-11T00:00:00"/>
    <s v=" "/>
    <s v="Septiembre 01-30"/>
    <s v="YAJAD LIZBETH"/>
    <s v="SALEH MIRANDA"/>
    <x v="0"/>
    <x v="1"/>
    <s v="NATALIA  LAY "/>
    <s v="CHORRERA"/>
    <x v="15"/>
    <d v="2011-11-02T00:00:00"/>
    <n v="17"/>
    <s v=" "/>
    <x v="0"/>
    <s v="REEMPLAZO POR EL TRASLADO TEMPORAL DE MARIA TORRES , 6to CAJER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66.9"/>
    <x v="0"/>
    <m/>
    <m/>
    <x v="0"/>
    <s v="8-491-884"/>
    <n v="37"/>
    <x v="0"/>
    <x v="2"/>
    <s v="LA CHORRERA, EL COCO 1232"/>
    <x v="4"/>
    <s v="244-2784"/>
    <s v="6720-3158"/>
    <x v="0"/>
    <x v="0"/>
    <x v="0"/>
    <x v="0"/>
    <x v="0"/>
    <x v="0"/>
    <x v="0"/>
    <d v="1975-06-06T00:00:00"/>
    <x v="0"/>
    <x v="1"/>
  </r>
  <r>
    <n v="4892"/>
    <d v="2008-02-11T00:00:00"/>
    <s v=" "/>
    <s v=" "/>
    <s v="MARIA DEL CARMEN"/>
    <s v="TORRES "/>
    <x v="0"/>
    <x v="0"/>
    <s v="NATALIA  LAY "/>
    <s v="CHORRERA"/>
    <x v="15"/>
    <d v="2011-11-27T00:00:00"/>
    <n v="17"/>
    <s v=" "/>
    <x v="5"/>
    <s v="APOYO TRANSACCIONAL /CHORRERA (VIERNES, SÁBADO, LUNES)                                                                  CHORRERA 10 NOV (MARTES, MIÉRCOLES, JUEVES)  "/>
    <x v="0"/>
    <x v="0"/>
    <x v="0"/>
    <s v="CHORRER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2.818181818182"/>
    <x v="0"/>
    <m/>
    <m/>
    <x v="0"/>
    <s v="2-147-196"/>
    <n v="43"/>
    <x v="0"/>
    <x v="3"/>
    <s v="BRISAS DE ARRAIJAN 204"/>
    <x v="4"/>
    <s v="257-2478"/>
    <s v="6663-0178 / 6716-3622"/>
    <x v="0"/>
    <x v="0"/>
    <x v="0"/>
    <x v="0"/>
    <x v="0"/>
    <x v="0"/>
    <x v="0"/>
    <d v="1969-04-10T00:00:00"/>
    <x v="0"/>
    <x v="1"/>
  </r>
  <r>
    <n v="6801"/>
    <d v="2012-07-16T00:00:00"/>
    <m/>
    <s v="Septiembre 01-30"/>
    <s v="MIREYA"/>
    <s v="SANCHEZ"/>
    <x v="0"/>
    <x v="0"/>
    <s v="CRISTELA PALOMINO"/>
    <s v="VISTA ALEGRE"/>
    <x v="15"/>
    <d v="2012-08-13T00:00:00"/>
    <n v="8"/>
    <n v="1359"/>
    <x v="0"/>
    <s v="REEMPLAZO TEMPORAL POR  TRASLADO DE YAJAD SAELH / SIEMPRE LISTO CERTIFICADOS EL 25 DE SEPTIEMBRE 2012"/>
    <x v="0"/>
    <x v="0"/>
    <x v="0"/>
    <s v="CHORRERA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0"/>
    <x v="0"/>
    <s v="VISTA ALEGRE"/>
    <s v="Amarelis Flores"/>
    <x v="0"/>
    <s v="8-843-2051"/>
    <n v="22"/>
    <x v="0"/>
    <x v="3"/>
    <s v="LA CHORRERA, BDA. SAN NICOLAS, CALLE EL ÉXITO."/>
    <x v="4"/>
    <m/>
    <s v="6560-9233"/>
    <x v="0"/>
    <x v="0"/>
    <x v="0"/>
    <x v="0"/>
    <x v="0"/>
    <x v="0"/>
    <x v="0"/>
    <d v="1990-11-12T00:00:00"/>
    <x v="0"/>
    <x v="1"/>
  </r>
  <r>
    <n v="524"/>
    <d v="1986-11-12T00:00:00"/>
    <s v=" "/>
    <s v="Marzo 01-30"/>
    <s v="MARINA EMILIA"/>
    <s v="RODRIGUEZ BERNAL"/>
    <x v="1"/>
    <x v="1"/>
    <s v="NATALIA  LAY "/>
    <s v="CHORRERA"/>
    <x v="15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210-2106"/>
    <n v="53"/>
    <x v="0"/>
    <x v="2"/>
    <s v="ARRAIJAN NUEVO CHORRILLO CALLE 4 CASA 3417"/>
    <x v="4"/>
    <s v="259-7108"/>
    <s v="6694-7218 / 6063-0256"/>
    <x v="0"/>
    <x v="0"/>
    <x v="0"/>
    <x v="0"/>
    <x v="0"/>
    <x v="0"/>
    <x v="0"/>
    <d v="1958-11-18T00:00:00"/>
    <x v="0"/>
    <x v="1"/>
  </r>
  <r>
    <n v="2804"/>
    <d v="2005-04-04T00:00:00"/>
    <d v="2005-04-04T00:00:00"/>
    <s v="Abril 01-30"/>
    <s v="YEIRA YADIRA"/>
    <s v="CORDOBA VASQUEZ"/>
    <x v="2"/>
    <x v="1"/>
    <s v="NATALIA  LAY "/>
    <s v="CHORRERA"/>
    <x v="15"/>
    <m/>
    <m/>
    <n v="96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42-776"/>
    <n v="31"/>
    <x v="0"/>
    <x v="2"/>
    <s v="CAPIRA, RESIDENCIAL DEL OESTE A-21"/>
    <x v="4"/>
    <s v="248-5343"/>
    <s v="6749-1881"/>
    <x v="1"/>
    <x v="0"/>
    <x v="0"/>
    <x v="0"/>
    <x v="0"/>
    <x v="0"/>
    <x v="0"/>
    <d v="1980-11-18T00:00:00"/>
    <x v="0"/>
    <x v="1"/>
  </r>
  <r>
    <n v="3476"/>
    <d v="1994-02-07T00:00:00"/>
    <d v="1994-02-07T00:00:00"/>
    <s v="Febrero 01-30"/>
    <s v="XIOMARA  "/>
    <s v="MELGAR MORALES DE CABEZAS"/>
    <x v="2"/>
    <x v="1"/>
    <s v="NATALIA  LAY "/>
    <s v="CHORRERA"/>
    <x v="15"/>
    <m/>
    <m/>
    <n v="230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53-650"/>
    <n v="51"/>
    <x v="0"/>
    <x v="2"/>
    <s v="RESIDENCIAL VISTA ALEGRE 159- B"/>
    <x v="4"/>
    <s v="251-2352"/>
    <s v="6516-3992"/>
    <x v="1"/>
    <x v="0"/>
    <x v="1"/>
    <x v="0"/>
    <x v="0"/>
    <x v="0"/>
    <x v="0"/>
    <d v="1960-11-29T00:00:00"/>
    <x v="0"/>
    <x v="1"/>
  </r>
  <r>
    <n v="3715"/>
    <d v="2000-06-26T00:00:00"/>
    <d v="2010-05-03T00:00:00"/>
    <s v="Mayo 01-30"/>
    <s v="DIMAS  ANTONIO"/>
    <s v="DOMINGUEZ CEDEÑO"/>
    <x v="2"/>
    <x v="1"/>
    <s v="NATALIA  LAY "/>
    <s v="CHORRERA"/>
    <x v="15"/>
    <m/>
    <m/>
    <n v="35"/>
    <x v="0"/>
    <s v="RECLASIFICACO A EJECUTIVO DE NEGOCIOS  A PARTIR DEL 03 DE MAYO ´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17-2312"/>
    <n v="34"/>
    <x v="1"/>
    <x v="2"/>
    <s v="LA CHORRERA, CORREGIMIENTO GUADALUPE, LA HERRADURA"/>
    <x v="4"/>
    <s v="244-6160"/>
    <s v="6087-3498"/>
    <x v="1"/>
    <x v="0"/>
    <x v="0"/>
    <x v="1"/>
    <x v="0"/>
    <x v="0"/>
    <x v="0"/>
    <d v="1978-05-26T00:00:00"/>
    <x v="0"/>
    <x v="2"/>
  </r>
  <r>
    <n v="7013"/>
    <d v="2013-01-02T00:00:00"/>
    <d v="2013-01-02T00:00:00"/>
    <m/>
    <s v="LAUSANNE JULICE  D "/>
    <s v="MARÍN  MADRI"/>
    <x v="2"/>
    <x v="0"/>
    <s v="NATALIA  LAY "/>
    <s v="CHORRERA"/>
    <x v="15"/>
    <m/>
    <m/>
    <n v="3"/>
    <x v="0"/>
    <s v="SIEMPRE LISTO CERTIFICADOS EL 14 DE MARZO 2013"/>
    <x v="0"/>
    <x v="0"/>
    <x v="0"/>
    <s v="CHORRER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3"/>
    <s v="CHORRERA"/>
    <s v="Franklin Mancilla"/>
    <x v="0"/>
    <s v="8-828-373"/>
    <n v="23"/>
    <x v="0"/>
    <x v="4"/>
    <s v="CHORRERA, P.H. SAUSALITO GARDENS"/>
    <x v="4"/>
    <m/>
    <m/>
    <x v="1"/>
    <x v="0"/>
    <x v="0"/>
    <x v="0"/>
    <x v="0"/>
    <x v="0"/>
    <x v="0"/>
    <d v="1989-07-15T00:00:00"/>
    <x v="0"/>
    <x v="1"/>
  </r>
  <r>
    <n v="5099"/>
    <d v="2008-05-05T00:00:00"/>
    <d v="2008-05-05T00:00:00"/>
    <s v="Julio 01-30"/>
    <s v="FRANKLIN"/>
    <s v="MANCILLA"/>
    <x v="2"/>
    <x v="1"/>
    <s v="NATALIA  LAY "/>
    <s v="CHORRERA"/>
    <x v="15"/>
    <d v="2011-12-02T00:00:00"/>
    <m/>
    <n v="59"/>
    <x v="0"/>
    <s v="REEMPLAZO POR LA RENUNCIA DE ANABEL FRANC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7-701-886"/>
    <n v="34"/>
    <x v="1"/>
    <x v="0"/>
    <s v="CHORRERA, VALLE DORADO 1319"/>
    <x v="4"/>
    <s v="6694-7652"/>
    <s v="6013-3827 / 6694-7652"/>
    <x v="1"/>
    <x v="1"/>
    <x v="0"/>
    <x v="0"/>
    <x v="0"/>
    <x v="0"/>
    <x v="0"/>
    <d v="1979-04-03T00:00:00"/>
    <x v="0"/>
    <x v="1"/>
  </r>
  <r>
    <n v="286"/>
    <d v="1985-02-01T00:00:00"/>
    <s v=" "/>
    <s v="Enero 01-15"/>
    <s v="NATALIA ISABEL"/>
    <s v="LAY VASQUEZ"/>
    <x v="3"/>
    <x v="1"/>
    <s v="MARIBEL DE MUÑOZ"/>
    <s v="CHORRERA"/>
    <x v="15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84-801"/>
    <n v="45"/>
    <x v="0"/>
    <x v="2"/>
    <s v="LA CHORRERA, RESIDENCIAL LAS LOMAS 244"/>
    <x v="4"/>
    <s v="6613-4276"/>
    <s v="6613-4276 / 6446-5171"/>
    <x v="1"/>
    <x v="0"/>
    <x v="0"/>
    <x v="0"/>
    <x v="0"/>
    <x v="0"/>
    <x v="0"/>
    <d v="1967-08-16T00:00:00"/>
    <x v="0"/>
    <x v="1"/>
  </r>
  <r>
    <n v="3559"/>
    <d v="2000-08-07T00:00:00"/>
    <s v=" "/>
    <s v="Septiembre 01-30"/>
    <s v="JOASIN LUIS"/>
    <s v="RODRIGUEZ MOJICA"/>
    <x v="4"/>
    <x v="1"/>
    <s v="NATALIA  LAY "/>
    <s v="CHORRERA"/>
    <x v="15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9-176-219"/>
    <n v="41"/>
    <x v="1"/>
    <x v="0"/>
    <s v="URBANIZACION VISTA MAR 102, CHORRERA"/>
    <x v="4"/>
    <s v="257-1163"/>
    <s v="6635-2183"/>
    <x v="0"/>
    <x v="0"/>
    <x v="0"/>
    <x v="0"/>
    <x v="0"/>
    <x v="0"/>
    <x v="0"/>
    <d v="1970-12-06T00:00:00"/>
    <x v="8"/>
    <x v="2"/>
  </r>
  <r>
    <n v="2196"/>
    <d v="2002-08-23T00:00:00"/>
    <s v=" "/>
    <s v="Octubre 01-30"/>
    <s v="JACINTA ROSA "/>
    <s v="HERAZO HERNANDEZ DE ORTEGA"/>
    <x v="0"/>
    <x v="1"/>
    <s v="MELISSA ALVAREZ"/>
    <s v="AVE. CENTRAL"/>
    <x v="16"/>
    <d v="2012-12-01T00:00:00"/>
    <n v="4"/>
    <s v=" "/>
    <x v="0"/>
    <m/>
    <x v="0"/>
    <x v="0"/>
    <x v="0"/>
    <s v="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43.8"/>
    <x v="0"/>
    <m/>
    <m/>
    <x v="0"/>
    <s v="8-342-148"/>
    <n v="42"/>
    <x v="0"/>
    <x v="2"/>
    <s v="ARRAIJAN,SECTOR 3 LA PAZ CASA #36"/>
    <x v="0"/>
    <m/>
    <s v="6671-3775"/>
    <x v="0"/>
    <x v="0"/>
    <x v="0"/>
    <x v="0"/>
    <x v="0"/>
    <x v="0"/>
    <x v="3"/>
    <d v="1970-06-14T00:00:00"/>
    <x v="0"/>
    <x v="3"/>
  </r>
  <r>
    <n v="5414"/>
    <d v="2008-10-16T00:00:00"/>
    <s v=" "/>
    <s v="Agosto 01-30"/>
    <s v="SOLANGEL "/>
    <s v="DUARTE"/>
    <x v="0"/>
    <x v="1"/>
    <s v="MELISSA ALVAREZ"/>
    <s v="BOULEVARD EL DORADO"/>
    <x v="16"/>
    <d v="2013-03-04T00:00:00"/>
    <n v="1"/>
    <s v=" "/>
    <x v="0"/>
    <s v=" / PERSONAL ASIGNADO A LA SUC DE CLAYTON"/>
    <x v="0"/>
    <x v="0"/>
    <x v="0"/>
    <s v="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31.25"/>
    <x v="0"/>
    <m/>
    <m/>
    <x v="0"/>
    <s v="8-800-2170"/>
    <n v="26"/>
    <x v="0"/>
    <x v="2"/>
    <s v="LAS CUMBRES ALCALDE DIAZ CALLE 1"/>
    <x v="0"/>
    <s v="6790-0017 /268-2763"/>
    <s v="6790-0017"/>
    <x v="0"/>
    <x v="0"/>
    <x v="0"/>
    <x v="0"/>
    <x v="0"/>
    <x v="1"/>
    <x v="0"/>
    <d v="1986-08-11T00:00:00"/>
    <x v="0"/>
    <x v="1"/>
  </r>
  <r>
    <n v="6334"/>
    <d v="2011-09-19T00:00:00"/>
    <s v=" "/>
    <s v="Diciembre 01-30"/>
    <s v="ROLANDO"/>
    <s v="GANTES"/>
    <x v="0"/>
    <x v="1"/>
    <s v="MELISSA ALVAREZ"/>
    <s v="OBARRIO"/>
    <x v="16"/>
    <d v="2012-12-18T00:00:00"/>
    <n v="4"/>
    <s v=" "/>
    <x v="0"/>
    <s v="APOYO POR LA EMBARAZADA CEYMAR MOJICA"/>
    <x v="0"/>
    <x v="0"/>
    <x v="0"/>
    <s v="OBARRIO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56.1000000000004"/>
    <x v="0"/>
    <s v="LA CHORRERA - PARQUE 10 DE NOV."/>
    <m/>
    <x v="0"/>
    <s v="8-865-2289"/>
    <n v="19"/>
    <x v="1"/>
    <x v="3"/>
    <s v="LA CHORRERA, EL COCO"/>
    <x v="0"/>
    <s v="244-7278"/>
    <s v="6978-5240 - 244-7278"/>
    <x v="0"/>
    <x v="0"/>
    <x v="0"/>
    <x v="0"/>
    <x v="0"/>
    <x v="1"/>
    <x v="2"/>
    <d v="1993-01-14T00:00:00"/>
    <x v="0"/>
    <x v="0"/>
  </r>
  <r>
    <n v="6793"/>
    <d v="2012-07-16T00:00:00"/>
    <m/>
    <s v="Julio 01-30"/>
    <s v="JOSHUA"/>
    <s v="LOPEZ  "/>
    <x v="0"/>
    <x v="1"/>
    <s v="MELISSA ALVAREZ"/>
    <s v="VIA PORRAS"/>
    <x v="16"/>
    <d v="2013-02-02T00:00:00"/>
    <n v="2"/>
    <n v="1359"/>
    <x v="1"/>
    <s v="REEMPLAZA VACACIONES DE JAMAL GILKES / SIEMPRE LISTO CERTIFICADOS EL 25 DE SEPTIEMBRE 2012"/>
    <x v="0"/>
    <x v="0"/>
    <x v="0"/>
    <s v="VIA PORRAS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64"/>
    <x v="0"/>
    <s v="SAN SEBASTIAN"/>
    <s v="Jose Azael Perez"/>
    <x v="0"/>
    <s v="8-824-313"/>
    <n v="23"/>
    <x v="1"/>
    <x v="3"/>
    <s v="EL CHORRILLO, CALLE 27"/>
    <x v="0"/>
    <m/>
    <s v="6517-4269/228-2206"/>
    <x v="0"/>
    <x v="0"/>
    <x v="0"/>
    <x v="0"/>
    <x v="0"/>
    <x v="1"/>
    <x v="2"/>
    <d v="1989-03-21T00:00:00"/>
    <x v="0"/>
    <x v="1"/>
  </r>
  <r>
    <n v="2437"/>
    <d v="2002-04-18T00:00:00"/>
    <s v=" "/>
    <s v="Febrero 01-30"/>
    <s v="CECIBEL DE LOURDES"/>
    <s v="MORRISON FERNANDEZ"/>
    <x v="1"/>
    <x v="1"/>
    <s v="MELISSA ALVAREZ"/>
    <s v="PARQUE LEFEVRE"/>
    <x v="16"/>
    <d v="2013-03-08T00:00:00"/>
    <m/>
    <s v=" "/>
    <x v="1"/>
    <s v="REEMPLAZA INCAPACIDAD DE CARMEN  / PERSONAL ASIGNADO A CLAYTON / PROMOCIONADO COORDINADOR 01 FEBRERO ´11. REEMPLAZO POR LA PROMOCION DE WENDY GOLDONI."/>
    <x v="0"/>
    <x v="0"/>
    <x v="0"/>
    <s v="CLAYTON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1"/>
    <s v="6-700-442"/>
    <n v="40"/>
    <x v="0"/>
    <x v="2"/>
    <s v="URBANIZACION PALMA DE MALLORCA, CASA NO 177, CL 4TA NORTE, VILLA ZAITA"/>
    <x v="0"/>
    <s v="231-7827"/>
    <s v="6674-2978"/>
    <x v="1"/>
    <x v="0"/>
    <x v="0"/>
    <x v="1"/>
    <x v="0"/>
    <x v="5"/>
    <x v="0"/>
    <d v="1972-06-06T00:00:00"/>
    <x v="0"/>
    <x v="1"/>
  </r>
  <r>
    <n v="5718"/>
    <d v="2010-02-18T00:00:00"/>
    <d v="2011-05-01T00:00:00"/>
    <s v="Junio 01-30"/>
    <s v="YISIHANKA"/>
    <s v="VILLARRETA"/>
    <x v="2"/>
    <x v="1"/>
    <s v="MELISSA ALVAREZ"/>
    <s v="ALBROOK"/>
    <x v="16"/>
    <m/>
    <m/>
    <n v="23"/>
    <x v="0"/>
    <s v="PROMOCIONADO A EJECUTIVO DE NEGOCIOS EL 01 MAYO DE 2011"/>
    <x v="0"/>
    <x v="0"/>
    <x v="0"/>
    <s v="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3-720-347"/>
    <n v="25"/>
    <x v="0"/>
    <x v="3"/>
    <s v="ARRAIJAN NUEVO CHORRILLO, PRIMERA ETAPA, CALLE PRIMERA, CASA 1117"/>
    <x v="0"/>
    <s v="259-6546"/>
    <m/>
    <x v="0"/>
    <x v="0"/>
    <x v="0"/>
    <x v="0"/>
    <x v="0"/>
    <x v="1"/>
    <x v="2"/>
    <d v="1986-12-07T00:00:00"/>
    <x v="0"/>
    <x v="3"/>
  </r>
  <r>
    <n v="6330"/>
    <d v="2011-09-19T00:00:00"/>
    <d v="2011-09-19T00:00:00"/>
    <s v="Agosto 01-30"/>
    <s v="JULISBETH"/>
    <s v="MARTINEZ"/>
    <x v="2"/>
    <x v="1"/>
    <s v="MELISSA ALVAREZ"/>
    <s v="AVE. CENTRAL"/>
    <x v="16"/>
    <d v="2013-02-05T00:00:00"/>
    <m/>
    <n v="19"/>
    <x v="0"/>
    <s v="APOYO POR OFICINISTA DE BALANCE/ PERSONAL ASIGNADO A CLAYTON"/>
    <x v="0"/>
    <x v="0"/>
    <x v="0"/>
    <s v="AVE. CENTRAL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VISTA ALEGRE"/>
    <s v="Luiguina Gonzalez"/>
    <x v="0"/>
    <s v="3-723-25"/>
    <n v="23"/>
    <x v="0"/>
    <x v="2"/>
    <s v="VACAMONTE, VALLE DE LOS CERERZOS"/>
    <x v="0"/>
    <m/>
    <m/>
    <x v="0"/>
    <x v="0"/>
    <x v="0"/>
    <x v="0"/>
    <x v="0"/>
    <x v="0"/>
    <x v="3"/>
    <d v="1989-05-23T00:00:00"/>
    <x v="0"/>
    <x v="0"/>
  </r>
  <r>
    <n v="4706"/>
    <d v="2007-10-16T00:00:00"/>
    <d v="2012-10-01T00:00:00"/>
    <s v="Octubre 01-30"/>
    <s v="JOEL"/>
    <s v="ARROYO"/>
    <x v="2"/>
    <x v="2"/>
    <s v="MELISSA ALVAREZ"/>
    <s v="HATO PINTADO"/>
    <x v="16"/>
    <d v="2013-03-04T00:00:00"/>
    <m/>
    <n v="6"/>
    <x v="2"/>
    <s v="REEMPLAZA VACACIONES DE CARLOS CORDOBA / PROMOCIONADO A EJECUTIVO DE NEGOCIO DUAL EL 1 DE OCTUBRE 2012 / APERTURA DE SUCURSAL 05 AGOSTO DE 2011 "/>
    <x v="0"/>
    <x v="0"/>
    <x v="0"/>
    <s v="CLAYTON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97-2343"/>
    <n v="26"/>
    <x v="1"/>
    <x v="3"/>
    <s v="BRISAS DEL GOLF, LAS TERRAZAS, 48"/>
    <x v="0"/>
    <s v="266-8801"/>
    <s v="6478-6658"/>
    <x v="1"/>
    <x v="0"/>
    <x v="0"/>
    <x v="0"/>
    <x v="0"/>
    <x v="5"/>
    <x v="0"/>
    <d v="1986-07-30T00:00:00"/>
    <x v="0"/>
    <x v="1"/>
  </r>
  <r>
    <n v="3272"/>
    <d v="2004-10-25T00:00:00"/>
    <s v=" "/>
    <s v="Marzo 16-30"/>
    <s v="EMILY MELISSA"/>
    <s v="ALVAREZ "/>
    <x v="3"/>
    <x v="1"/>
    <s v="MARIBEL DE MUÑOZ"/>
    <s v="ALBROOK"/>
    <x v="16"/>
    <d v="2013-03-04T00:00:00"/>
    <m/>
    <s v=" "/>
    <x v="1"/>
    <s v="REEMPLAZA INCAPCIDAD DE JOEFINA DE CARRAZCO DEL 05 MARZO AL 05 DE ABRIL / GERENTE ASIGNADO PARA CLAYTON"/>
    <x v="0"/>
    <x v="0"/>
    <x v="1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145-773"/>
    <n v="48"/>
    <x v="0"/>
    <x v="1"/>
    <s v="URB. DAN VICENTE, VIA USMA, EDIFICIO DOÑA ANA, APARTAMENTO 2B"/>
    <x v="0"/>
    <m/>
    <s v="6615-3139"/>
    <x v="1"/>
    <x v="0"/>
    <x v="0"/>
    <x v="0"/>
    <x v="0"/>
    <x v="1"/>
    <x v="2"/>
    <d v="1965-04-02T00:00:00"/>
    <x v="0"/>
    <x v="3"/>
  </r>
  <r>
    <n v="3588"/>
    <d v="2001-08-01T00:00:00"/>
    <s v=" "/>
    <s v="Febrero 01-15"/>
    <s v="MELISSA MARQUELA"/>
    <s v="VELIZ HERNANDEZ"/>
    <x v="4"/>
    <x v="0"/>
    <s v="MELISSA ALVAREZ"/>
    <s v="ALBROOK"/>
    <x v="16"/>
    <d v="2013-03-16T00:00:00"/>
    <m/>
    <s v=" "/>
    <x v="2"/>
    <s v="REEMPLAZA VACACIONES DEGABRIELA HASIDOFF /  OFICIAL ASIGNADA A CIUDAD DEL SABER"/>
    <x v="0"/>
    <x v="0"/>
    <x v="0"/>
    <s v="CLAYTON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55-206"/>
    <n v="39"/>
    <x v="0"/>
    <x v="2"/>
    <s v="OBARRIO, CALLE 54, EDIF. SOFIA TOWER, APTO 24 D"/>
    <x v="0"/>
    <s v="260-4360"/>
    <s v="6636-4514"/>
    <x v="1"/>
    <x v="0"/>
    <x v="0"/>
    <x v="0"/>
    <x v="0"/>
    <x v="5"/>
    <x v="0"/>
    <d v="1973-09-02T00:00:00"/>
    <x v="0"/>
    <x v="2"/>
  </r>
  <r>
    <n v="2725"/>
    <d v="2005-01-03T00:00:00"/>
    <d v="2012-10-01T00:00:00"/>
    <s v="abril 01-15"/>
    <s v="NICOLE DENISE"/>
    <s v="AGRIOYANIS BOTELLO"/>
    <x v="4"/>
    <x v="1"/>
    <s v="MELISSA ALVAREZ"/>
    <s v="LA CHORRERA - PARQUE 10 DE NOV."/>
    <x v="16"/>
    <d v="2013-03-04T00:00:00"/>
    <m/>
    <n v="6"/>
    <x v="0"/>
    <s v="APOYO POR EMBARAZADA / PROMOCIONADO A OFICIAL  EL 1 DE OCTUBRE 2012 . RECLASIFICADA A COORDINADORA 01 DE ABRIL. / OFICIAL ASIGNADO  PARA  CLAYTON"/>
    <x v="0"/>
    <x v="0"/>
    <x v="0"/>
    <s v="CLAYTON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8-499-494"/>
    <n v="36"/>
    <x v="0"/>
    <x v="3"/>
    <s v="BETHANIA CASA 13"/>
    <x v="0"/>
    <s v="261-3962"/>
    <s v="6618-5465"/>
    <x v="1"/>
    <x v="0"/>
    <x v="0"/>
    <x v="0"/>
    <x v="0"/>
    <x v="5"/>
    <x v="0"/>
    <d v="1975-11-01T00:00:00"/>
    <x v="0"/>
    <x v="1"/>
  </r>
  <r>
    <n v="4362"/>
    <d v="2007-03-01T00:00:00"/>
    <s v=" "/>
    <s v="Marzo 01-30"/>
    <s v="DANIEL "/>
    <s v="SÁNCHEZ RODRIGUEZ"/>
    <x v="0"/>
    <x v="1"/>
    <s v="GISELA   DE MUNOZ"/>
    <s v="COLON"/>
    <x v="17"/>
    <d v="2011-07-04T00:00:00"/>
    <n v="21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31"/>
    <x v="0"/>
    <m/>
    <m/>
    <x v="0"/>
    <s v="3-717-2278"/>
    <n v="26"/>
    <x v="1"/>
    <x v="2"/>
    <s v="COLON, SANTA RITA 1-A"/>
    <x v="5"/>
    <s v="434-6103"/>
    <s v="6557-9449"/>
    <x v="0"/>
    <x v="0"/>
    <x v="0"/>
    <x v="0"/>
    <x v="0"/>
    <x v="0"/>
    <x v="2"/>
    <d v="1986-06-15T00:00:00"/>
    <x v="0"/>
    <x v="1"/>
  </r>
  <r>
    <n v="5813"/>
    <d v="2010-06-16T00:00:00"/>
    <s v=" "/>
    <s v="Mayo 01-30"/>
    <s v="AMILKAR "/>
    <s v="MORENO"/>
    <x v="0"/>
    <x v="1"/>
    <s v="GISELA   DE MUNOZ"/>
    <s v="COLON"/>
    <x v="17"/>
    <d v="2011-09-16T00:00:00"/>
    <n v="19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66.909090909091"/>
    <x v="0"/>
    <m/>
    <m/>
    <x v="0"/>
    <s v="3-707-545"/>
    <n v="32"/>
    <x v="1"/>
    <x v="2"/>
    <s v="LA ALBORADA, 2DA. CALLE CENTRO, CASA #36"/>
    <x v="5"/>
    <m/>
    <s v="6948-6889"/>
    <x v="0"/>
    <x v="0"/>
    <x v="0"/>
    <x v="0"/>
    <x v="0"/>
    <x v="0"/>
    <x v="2"/>
    <d v="1980-06-19T00:00:00"/>
    <x v="0"/>
    <x v="3"/>
  </r>
  <r>
    <n v="5123"/>
    <d v="2008-05-19T00:00:00"/>
    <s v=" "/>
    <s v="Junio 01-30"/>
    <s v="CINDY "/>
    <s v="CONTRERAS"/>
    <x v="0"/>
    <x v="1"/>
    <s v="GISELA   DE MUNOZ"/>
    <s v="COLON"/>
    <x v="17"/>
    <d v="2012-01-03T00:00:00"/>
    <n v="15"/>
    <s v=" "/>
    <x v="0"/>
    <s v="REEMPLAZO POR EL TRASLADO DE AMBAR GUELFI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77.7"/>
    <x v="0"/>
    <m/>
    <m/>
    <x v="0"/>
    <s v="3-715-995"/>
    <n v="27"/>
    <x v="0"/>
    <x v="3"/>
    <s v="BARRIO NORTE CASA 8086 APTO 5, COLON"/>
    <x v="5"/>
    <m/>
    <s v="6714-0654"/>
    <x v="0"/>
    <x v="0"/>
    <x v="0"/>
    <x v="0"/>
    <x v="0"/>
    <x v="0"/>
    <x v="2"/>
    <d v="1984-12-22T00:00:00"/>
    <x v="0"/>
    <x v="1"/>
  </r>
  <r>
    <n v="2096"/>
    <d v="1991-11-20T00:00:00"/>
    <s v=" "/>
    <s v="Agosto 01-30"/>
    <s v="ALEXIS"/>
    <s v="CARABALLO ESPRIELLA"/>
    <x v="0"/>
    <x v="1"/>
    <s v="GISELA   DE MUNOZ"/>
    <s v="COLON"/>
    <x v="17"/>
    <d v="2011-05-04T00:00:00"/>
    <n v="23"/>
    <s v=" "/>
    <x v="0"/>
    <s v="REEMPLAZO POR EL TRASLADO DE ADONIMO SANJUR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81.3"/>
    <x v="0"/>
    <m/>
    <m/>
    <x v="0"/>
    <s v="3-94-635"/>
    <n v="44"/>
    <x v="1"/>
    <x v="2"/>
    <s v="COLON A-123"/>
    <x v="5"/>
    <s v="442-7458"/>
    <s v="6617-4266 / 6612-2272"/>
    <x v="1"/>
    <x v="0"/>
    <x v="0"/>
    <x v="0"/>
    <x v="0"/>
    <x v="0"/>
    <x v="2"/>
    <d v="1968-05-21T00:00:00"/>
    <x v="0"/>
    <x v="1"/>
  </r>
  <r>
    <n v="5276"/>
    <d v="2008-07-16T00:00:00"/>
    <s v=" "/>
    <s v="Julio 01-30"/>
    <s v="NELKIRA"/>
    <s v="NUÑEZ"/>
    <x v="0"/>
    <x v="1"/>
    <s v="GISELA   DE MUNOZ"/>
    <s v="COLON"/>
    <x v="17"/>
    <d v="2011-09-02T00:00:00"/>
    <n v="19"/>
    <s v=" "/>
    <x v="0"/>
    <s v="REGRESA DE LIC MATERNIDAD EL 8 DE FEBRER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20.8888888888887"/>
    <x v="0"/>
    <m/>
    <m/>
    <x v="0"/>
    <s v="3-701-1231"/>
    <n v="35"/>
    <x v="0"/>
    <x v="3"/>
    <s v="NUEVO COLON 1 D-3-2"/>
    <x v="5"/>
    <m/>
    <s v="6685-9983"/>
    <x v="0"/>
    <x v="0"/>
    <x v="0"/>
    <x v="0"/>
    <x v="0"/>
    <x v="0"/>
    <x v="2"/>
    <d v="1977-02-09T00:00:00"/>
    <x v="0"/>
    <x v="0"/>
  </r>
  <r>
    <n v="4759"/>
    <d v="2007-11-19T00:00:00"/>
    <s v=" "/>
    <s v="Septiembre 01-30"/>
    <s v="ESPERANZA"/>
    <s v="CORDOBA"/>
    <x v="0"/>
    <x v="1"/>
    <s v="GISELA   DE MUNOZ"/>
    <s v="COLON"/>
    <x v="17"/>
    <d v="2011-10-03T00:00:00"/>
    <n v="18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07.090909090909"/>
    <x v="0"/>
    <m/>
    <m/>
    <x v="0"/>
    <s v="3-706-1566"/>
    <n v="32"/>
    <x v="0"/>
    <x v="0"/>
    <s v="NVO. SAN JUAN, CALLE PRINCIPAL, 33"/>
    <x v="5"/>
    <s v="6500-8093"/>
    <s v="6500-8093"/>
    <x v="0"/>
    <x v="0"/>
    <x v="0"/>
    <x v="0"/>
    <x v="0"/>
    <x v="0"/>
    <x v="2"/>
    <d v="1980-01-21T00:00:00"/>
    <x v="0"/>
    <x v="1"/>
  </r>
  <r>
    <n v="6921"/>
    <d v="2013-03-18T00:00:00"/>
    <m/>
    <m/>
    <s v="YAMILETH "/>
    <s v="NEREIRA ORTIZ"/>
    <x v="0"/>
    <x v="1"/>
    <s v="GISELA   DE MUNOZ"/>
    <s v="COLON"/>
    <x v="17"/>
    <d v="2013-03-18T00:00:00"/>
    <n v="1"/>
    <n v="1359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3"/>
    <m/>
    <m/>
    <x v="0"/>
    <s v="3-705-1916"/>
    <n v="33"/>
    <x v="0"/>
    <x v="4"/>
    <m/>
    <x v="5"/>
    <m/>
    <m/>
    <x v="0"/>
    <x v="0"/>
    <x v="0"/>
    <x v="0"/>
    <x v="0"/>
    <x v="0"/>
    <x v="2"/>
    <d v="1979-08-22T00:00:00"/>
    <x v="0"/>
    <x v="0"/>
  </r>
  <r>
    <n v="2101"/>
    <d v="1995-03-09T00:00:00"/>
    <s v=" "/>
    <s v="Marzo 01-30"/>
    <s v="LAURA MARIA"/>
    <s v="RIVAS GONZALEZ"/>
    <x v="1"/>
    <x v="1"/>
    <s v="GISELA   DE MUNOZ"/>
    <s v="COLON"/>
    <x v="17"/>
    <d v="2009-02-25T00:00:00"/>
    <m/>
    <s v=" "/>
    <x v="0"/>
    <s v="REEMPLAZO PERMANENTE POR LA PROMOCIÓN Y TRASLADO DE JESSENIA DE BETHANCOURT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3-103-252"/>
    <n v="42"/>
    <x v="0"/>
    <x v="2"/>
    <s v="URB. GENESIS CASA # 25"/>
    <x v="5"/>
    <s v="449-0762"/>
    <s v="628-8936  / 6769-9542"/>
    <x v="1"/>
    <x v="0"/>
    <x v="0"/>
    <x v="0"/>
    <x v="0"/>
    <x v="0"/>
    <x v="2"/>
    <d v="1970-07-23T00:00:00"/>
    <x v="0"/>
    <x v="1"/>
  </r>
  <r>
    <n v="4808"/>
    <d v="2008-01-02T00:00:00"/>
    <d v="2008-01-02T00:00:00"/>
    <s v="Enero 01-30"/>
    <s v="MICKOYI"/>
    <s v="DE BERMUDEZ"/>
    <x v="2"/>
    <x v="1"/>
    <s v="GISELA   DE MUNOZ"/>
    <s v="COLON"/>
    <x v="17"/>
    <m/>
    <m/>
    <n v="63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3-704-1200"/>
    <n v="33"/>
    <x v="0"/>
    <x v="1"/>
    <s v="URBANIZACION MARTIN L. KING, F-20"/>
    <x v="5"/>
    <s v="442-7779"/>
    <s v="6685-5350"/>
    <x v="1"/>
    <x v="0"/>
    <x v="0"/>
    <x v="0"/>
    <x v="0"/>
    <x v="0"/>
    <x v="2"/>
    <d v="1978-12-15T00:00:00"/>
    <x v="0"/>
    <x v="1"/>
  </r>
  <r>
    <n v="3116"/>
    <d v="2006-07-10T00:00:00"/>
    <d v="2006-07-10T00:00:00"/>
    <s v="Octubre 01-30"/>
    <s v="YARISSA"/>
    <s v="LIMCHIN CARVAJAL"/>
    <x v="2"/>
    <x v="1"/>
    <s v="GISELA   DE MUNOZ"/>
    <s v="COLON"/>
    <x v="17"/>
    <m/>
    <m/>
    <n v="81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3-710-924"/>
    <n v="30"/>
    <x v="0"/>
    <x v="2"/>
    <s v="COLON, BDA. PRADERAS DE SAN ISIDRO"/>
    <x v="5"/>
    <s v="6654-9258"/>
    <s v="6673-5559"/>
    <x v="0"/>
    <x v="0"/>
    <x v="1"/>
    <x v="0"/>
    <x v="0"/>
    <x v="0"/>
    <x v="2"/>
    <d v="1982-03-25T00:00:00"/>
    <x v="0"/>
    <x v="1"/>
  </r>
  <r>
    <n v="2279"/>
    <d v="2001-05-02T00:00:00"/>
    <d v="2008-10-01T00:00:00"/>
    <s v="Mayo 01-30"/>
    <s v="IDALYS MIKELDA"/>
    <s v="PAJARO HERNANDEZ"/>
    <x v="2"/>
    <x v="1"/>
    <s v="GISELA   DE MUNOZ"/>
    <s v="COLON"/>
    <x v="17"/>
    <m/>
    <m/>
    <n v="54"/>
    <x v="0"/>
    <s v="RECLASIFICADO EJECUTIVO DE NEGOCIOS  01 OCT. ´08.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3-703-697"/>
    <n v="34"/>
    <x v="0"/>
    <x v="2"/>
    <s v="URBANIZACION VILLA VENICE, CASA 65"/>
    <x v="5"/>
    <s v="441-8913"/>
    <s v="6620-0361"/>
    <x v="1"/>
    <x v="0"/>
    <x v="0"/>
    <x v="0"/>
    <x v="0"/>
    <x v="0"/>
    <x v="2"/>
    <d v="1978-02-06T00:00:00"/>
    <x v="0"/>
    <x v="1"/>
  </r>
  <r>
    <n v="5044"/>
    <d v="2008-04-01T00:00:00"/>
    <d v="2008-04-01T00:00:00"/>
    <s v="Junio 01-30"/>
    <s v="YAMILETH "/>
    <s v="SANCHEZ"/>
    <x v="2"/>
    <x v="1"/>
    <s v="GISELA   DE MUNOZ"/>
    <s v="COLON"/>
    <x v="17"/>
    <m/>
    <m/>
    <n v="60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3-716-175"/>
    <n v="27"/>
    <x v="0"/>
    <x v="2"/>
    <s v="COLON, CATIVA, RES. LA ALBORADA, CALLE 3RA, CASA 122"/>
    <x v="5"/>
    <s v="474-0993"/>
    <s v="6846-5716"/>
    <x v="0"/>
    <x v="0"/>
    <x v="0"/>
    <x v="1"/>
    <x v="0"/>
    <x v="0"/>
    <x v="2"/>
    <d v="1985-06-02T00:00:00"/>
    <x v="0"/>
    <x v="1"/>
  </r>
  <r>
    <n v="5375"/>
    <d v="2008-09-01T00:00:00"/>
    <d v="2008-09-01T00:00:00"/>
    <s v="Septiembre 01-30"/>
    <s v="MELANIA"/>
    <s v="ALABARCA"/>
    <x v="2"/>
    <x v="1"/>
    <s v="GISELA   DE MUNOZ"/>
    <s v="COLON"/>
    <x v="17"/>
    <d v="2011-08-24T00:00:00"/>
    <m/>
    <n v="55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3-722-853"/>
    <n v="23"/>
    <x v="0"/>
    <x v="3"/>
    <s v="SABANITAS, SANTA RITA ARRIBA CASA NO. 40, CALLE PRICIPAL"/>
    <x v="5"/>
    <m/>
    <s v="6718-9122"/>
    <x v="0"/>
    <x v="0"/>
    <x v="0"/>
    <x v="0"/>
    <x v="0"/>
    <x v="0"/>
    <x v="2"/>
    <d v="1988-12-31T00:00:00"/>
    <x v="0"/>
    <x v="1"/>
  </r>
  <r>
    <n v="5472"/>
    <d v="2009-06-01T00:00:00"/>
    <s v=" "/>
    <s v="Julio 01-30"/>
    <s v="MAIRA"/>
    <s v="MENCHACA"/>
    <x v="6"/>
    <x v="1"/>
    <s v="GISELA   DE MUNOZ"/>
    <s v="COLON"/>
    <x v="17"/>
    <d v="2009-06-01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3-116-443"/>
    <n v="39"/>
    <x v="0"/>
    <x v="2"/>
    <s v="BARRIADA SAGRADA RESURECCION  70- D, COLON"/>
    <x v="5"/>
    <s v="6733-7773"/>
    <s v="6733-7773"/>
    <x v="0"/>
    <x v="0"/>
    <x v="0"/>
    <x v="0"/>
    <x v="0"/>
    <x v="0"/>
    <x v="2"/>
    <d v="1973-09-04T00:00:00"/>
    <x v="0"/>
    <x v="0"/>
  </r>
  <r>
    <n v="2093"/>
    <d v="1985-12-16T00:00:00"/>
    <s v=" "/>
    <s v="Enero 01-30"/>
    <s v="GISELA EDITH"/>
    <s v="FARRAGUTH DE MUNOZ"/>
    <x v="3"/>
    <x v="1"/>
    <s v="IVIS DE FAARUP"/>
    <s v="COLON"/>
    <x v="17"/>
    <d v="2009-07-20T00:00:00"/>
    <m/>
    <s v=" "/>
    <x v="0"/>
    <s v="SE TRASLADA A COLON POR EL TRASLADO DE BELISARIO A ZONA LIBRE. SE LE PROMOVIO A GERENTE EL 07/18/09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264-760"/>
    <n v="45"/>
    <x v="0"/>
    <x v="2"/>
    <s v="LOS PORTALES, CASA E 4, COLON"/>
    <x v="5"/>
    <s v="444-4206"/>
    <s v="6617-4266"/>
    <x v="1"/>
    <x v="0"/>
    <x v="0"/>
    <x v="0"/>
    <x v="0"/>
    <x v="0"/>
    <x v="2"/>
    <d v="1966-12-02T00:00:00"/>
    <x v="0"/>
    <x v="1"/>
  </r>
  <r>
    <n v="6304"/>
    <d v="2011-09-01T00:00:00"/>
    <s v=" "/>
    <s v="Agosto 01-30"/>
    <s v="JUAN "/>
    <s v="CEBALLOS"/>
    <x v="8"/>
    <x v="1"/>
    <s v="GISELA   DE MUNOZ"/>
    <s v="COLON"/>
    <x v="17"/>
    <d v="2011-09-01T00:00:00"/>
    <m/>
    <s v=" "/>
    <x v="0"/>
    <s v="REEMPLAZO POR LA RENUNCIA DE DIONIS PERE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3-99-649"/>
    <n v="43"/>
    <x v="1"/>
    <x v="0"/>
    <s v="COLON LA CRESTA EN FRENTE A LOS 4 ALTOS"/>
    <x v="5"/>
    <m/>
    <s v="6905-6969"/>
    <x v="1"/>
    <x v="0"/>
    <x v="0"/>
    <x v="0"/>
    <x v="0"/>
    <x v="0"/>
    <x v="2"/>
    <d v="1969-08-06T00:00:00"/>
    <x v="0"/>
    <x v="0"/>
  </r>
  <r>
    <n v="809"/>
    <d v="1991-09-02T00:00:00"/>
    <s v=" "/>
    <s v="Octubre 01-30"/>
    <s v="NADJA YARMILA"/>
    <s v="LAY PEREZ"/>
    <x v="4"/>
    <x v="1"/>
    <s v="GISELA   DE MUNOZ"/>
    <s v="COLON"/>
    <x v="17"/>
    <d v="2008-08-01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96-677"/>
    <n v="44"/>
    <x v="0"/>
    <x v="3"/>
    <s v="RESIDENCIAL ESPINAR 161 # A, CRISTOBAL"/>
    <x v="5"/>
    <s v="470-0449"/>
    <s v="6673-9589"/>
    <x v="1"/>
    <x v="0"/>
    <x v="0"/>
    <x v="0"/>
    <x v="0"/>
    <x v="0"/>
    <x v="2"/>
    <d v="1968-08-21T00:00:00"/>
    <x v="0"/>
    <x v="1"/>
  </r>
  <r>
    <n v="627"/>
    <d v="1990-05-14T00:00:00"/>
    <s v=" "/>
    <s v="Agosto 01-30"/>
    <s v="ADELA MARTINA"/>
    <s v="CHIPANTIZA VELASQUEZ"/>
    <x v="5"/>
    <x v="1"/>
    <s v="GISELA   DE MUNOZ"/>
    <s v="COLON"/>
    <x v="17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174-767"/>
    <n v="58"/>
    <x v="0"/>
    <x v="0"/>
    <s v="VILLA ATLANTICA CASA 92, COLON"/>
    <x v="5"/>
    <s v="4410443"/>
    <s v="6446-8571"/>
    <x v="0"/>
    <x v="0"/>
    <x v="0"/>
    <x v="0"/>
    <x v="0"/>
    <x v="0"/>
    <x v="2"/>
    <d v="1953-11-10T00:00:00"/>
    <x v="0"/>
    <x v="1"/>
  </r>
  <r>
    <n v="3037"/>
    <d v="2006-03-16T07:45:00"/>
    <s v=" "/>
    <s v="Abril 01-30"/>
    <s v="SANDRA IXSEL"/>
    <s v="CHAVARRIA SERRACIN"/>
    <x v="0"/>
    <x v="1"/>
    <s v="TOMAS  AIZPURUA "/>
    <s v="CONCEPCIÓN"/>
    <x v="18"/>
    <d v="2006-03-16T07:45:00"/>
    <n v="85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31.7777777777774"/>
    <x v="0"/>
    <m/>
    <m/>
    <x v="0"/>
    <s v="4-710-2420"/>
    <n v="35"/>
    <x v="0"/>
    <x v="2"/>
    <s v="CONCEPCION, BUGABA, VISTA HERMOSA  S/N"/>
    <x v="2"/>
    <s v="6508-1560"/>
    <s v="6721-6944"/>
    <x v="1"/>
    <x v="0"/>
    <x v="0"/>
    <x v="0"/>
    <x v="0"/>
    <x v="0"/>
    <x v="1"/>
    <d v="1977-09-10T00:00:00"/>
    <x v="0"/>
    <x v="1"/>
  </r>
  <r>
    <n v="6417"/>
    <d v="2011-10-17T00:00:00"/>
    <s v=" "/>
    <s v="Julio 01-30"/>
    <s v="JEANETH "/>
    <s v="ORTEGA"/>
    <x v="0"/>
    <x v="1"/>
    <s v="TOMAS  AIZPURUA "/>
    <s v="CONCEPCIÓN"/>
    <x v="18"/>
    <d v="2011-10-17T00:00:00"/>
    <n v="18"/>
    <s v=" "/>
    <x v="0"/>
    <s v=" REEMPLAZO  POR EL TRASLADO DE GUSTAVO HOYO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35.8999999999996"/>
    <x v="0"/>
    <m/>
    <m/>
    <x v="0"/>
    <s v="4-725-1842"/>
    <n v="30"/>
    <x v="0"/>
    <x v="3"/>
    <s v="DAVID, BARRIADA DON BOSCO CASA # 9"/>
    <x v="2"/>
    <m/>
    <s v="6490-3375"/>
    <x v="1"/>
    <x v="0"/>
    <x v="0"/>
    <x v="0"/>
    <x v="0"/>
    <x v="0"/>
    <x v="1"/>
    <d v="1982-07-24T00:00:00"/>
    <x v="0"/>
    <x v="0"/>
  </r>
  <r>
    <n v="5874"/>
    <d v="2010-08-16T00:00:00"/>
    <s v=" "/>
    <s v="Octubre 01-30"/>
    <s v="DENISSE                         "/>
    <s v="CANDANEDO"/>
    <x v="0"/>
    <x v="0"/>
    <s v="TOMAS  AIZPURUA "/>
    <s v="CONCEPCIÓN"/>
    <x v="18"/>
    <d v="2013-01-02T00:00:00"/>
    <n v="3"/>
    <s v=" "/>
    <x v="5"/>
    <s v="APOYO TRANSACCIONAL"/>
    <x v="0"/>
    <x v="0"/>
    <x v="2"/>
    <s v="CONCEPCIÓN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36"/>
    <x v="0"/>
    <m/>
    <m/>
    <x v="0"/>
    <s v="4-722-455"/>
    <n v="31"/>
    <x v="0"/>
    <x v="2"/>
    <s v="DAVID, SAN ANTONIO"/>
    <x v="2"/>
    <m/>
    <s v="6747-9316"/>
    <x v="1"/>
    <x v="0"/>
    <x v="0"/>
    <x v="0"/>
    <x v="0"/>
    <x v="0"/>
    <x v="1"/>
    <d v="1981-02-04T00:00:00"/>
    <x v="0"/>
    <x v="1"/>
  </r>
  <r>
    <n v="7121"/>
    <d v="2013-04-01T00:00:00"/>
    <m/>
    <m/>
    <s v="LINCOLN ARIEL"/>
    <s v="DIAZ MORALES"/>
    <x v="0"/>
    <x v="1"/>
    <s v="TOMAS  AIZPURUA "/>
    <s v="CONCEPCIÓN"/>
    <x v="18"/>
    <m/>
    <m/>
    <m/>
    <x v="0"/>
    <m/>
    <x v="3"/>
    <x v="2"/>
    <x v="3"/>
    <m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3"/>
    <m/>
    <m/>
    <x v="0"/>
    <s v="4-277-453"/>
    <m/>
    <x v="1"/>
    <x v="4"/>
    <m/>
    <x v="6"/>
    <m/>
    <m/>
    <x v="1"/>
    <x v="0"/>
    <x v="0"/>
    <x v="0"/>
    <x v="0"/>
    <x v="4"/>
    <x v="4"/>
    <d v="1973-11-05T00:00:00"/>
    <x v="0"/>
    <x v="0"/>
  </r>
  <r>
    <n v="3473"/>
    <d v="1993-01-01T00:00:00"/>
    <s v=" "/>
    <s v="Enero 01-30"/>
    <s v="JUDITH ARGELIS"/>
    <s v="YANGUEZ ANTINORI"/>
    <x v="1"/>
    <x v="1"/>
    <s v="TOMAS  AIZPURUA "/>
    <s v="DAVID  "/>
    <x v="18"/>
    <m/>
    <m/>
    <s v=" "/>
    <x v="0"/>
    <m/>
    <x v="0"/>
    <x v="0"/>
    <x v="0"/>
    <s v="CONCEPCIÓN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4-294-858"/>
    <n v="48"/>
    <x v="0"/>
    <x v="3"/>
    <s v="DOLEGA, ALGARROBOS, URBANIZACION BELLA VISTA, CASA NO. 43"/>
    <x v="2"/>
    <s v="775-1239"/>
    <s v="6676-8523"/>
    <x v="1"/>
    <x v="0"/>
    <x v="0"/>
    <x v="0"/>
    <x v="0"/>
    <x v="0"/>
    <x v="1"/>
    <d v="1964-05-23T00:00:00"/>
    <x v="0"/>
    <x v="1"/>
  </r>
  <r>
    <n v="3028"/>
    <d v="2006-03-02T00:00:00"/>
    <d v="2006-03-02T00:00:00"/>
    <s v="Febrero 01-30"/>
    <s v="ORIANA MIGUELA"/>
    <s v="PONCE CARRASCO"/>
    <x v="2"/>
    <x v="1"/>
    <s v="TOMAS  AIZPURUA "/>
    <s v="CONCEPCIÓN"/>
    <x v="18"/>
    <d v="2009-05-30T00:00:00"/>
    <m/>
    <n v="85"/>
    <x v="0"/>
    <s v="REEMPLAZA VACANTE POR RENUNCIA DE ANA PATRICIA  DE LEON 05/30/09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700-2113"/>
    <n v="36"/>
    <x v="0"/>
    <x v="2"/>
    <s v="CONCEPCION, BUGABA, VISTA HERMOSA  S/N"/>
    <x v="2"/>
    <s v="770-5825"/>
    <s v="6471-6313"/>
    <x v="1"/>
    <x v="0"/>
    <x v="0"/>
    <x v="1"/>
    <x v="0"/>
    <x v="0"/>
    <x v="1"/>
    <d v="1976-05-17T00:00:00"/>
    <x v="0"/>
    <x v="1"/>
  </r>
  <r>
    <n v="1982"/>
    <d v="1982-06-11T00:00:00"/>
    <s v=" "/>
    <s v="Mayo 01-30"/>
    <s v="TOMAS ADOLFO"/>
    <s v="AIZPURUA MEDICA"/>
    <x v="3"/>
    <x v="1"/>
    <s v="CARMEN SANDOVAL"/>
    <s v="CONCEPCIÓN"/>
    <x v="18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125-174"/>
    <n v="54"/>
    <x v="1"/>
    <x v="2"/>
    <s v="VISTA HERMOSA, CALLE TERCERA, S/N"/>
    <x v="2"/>
    <s v="221-7114"/>
    <s v="6564-6783"/>
    <x v="1"/>
    <x v="0"/>
    <x v="0"/>
    <x v="0"/>
    <x v="0"/>
    <x v="0"/>
    <x v="1"/>
    <d v="1958-05-14T00:00:00"/>
    <x v="0"/>
    <x v="1"/>
  </r>
  <r>
    <n v="1679"/>
    <d v="1999-03-01T00:00:00"/>
    <d v="2012-10-01T00:00:00"/>
    <s v="Abril 01-30"/>
    <s v="ANGELA"/>
    <s v="RUEDA VASQUEZ"/>
    <x v="4"/>
    <x v="1"/>
    <s v="TOMAS  AIZPURUA "/>
    <s v="CONCEPCIÓN"/>
    <x v="18"/>
    <m/>
    <m/>
    <n v="6"/>
    <x v="0"/>
    <s v="PROMOCIONADO A OFICIAL EL 1 DE OCTUBRE 2012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4-256-790"/>
    <n v="39"/>
    <x v="0"/>
    <x v="0"/>
    <s v="LA CONCEPCION, BARRIADA VISTA HERMOSA, CASA P-21"/>
    <x v="2"/>
    <s v="261-8676"/>
    <s v="6528-6165 / 6528-6161"/>
    <x v="1"/>
    <x v="0"/>
    <x v="1"/>
    <x v="0"/>
    <x v="0"/>
    <x v="0"/>
    <x v="1"/>
    <d v="1972-10-10T00:00:00"/>
    <x v="0"/>
    <x v="1"/>
  </r>
  <r>
    <n v="2143"/>
    <d v="1997-02-18T00:00:00"/>
    <s v=" "/>
    <s v="Junio 01-30"/>
    <s v="HORACIO JOSE"/>
    <s v="GONZALEZ PEREZ"/>
    <x v="5"/>
    <x v="1"/>
    <s v="TOMAS  AIZPURUA "/>
    <s v="CONCEPCIÓN"/>
    <x v="18"/>
    <m/>
    <m/>
    <s v=" "/>
    <x v="0"/>
    <s v="REEMPLAZO PERMANENTE POR LA RECLASIFICACION DE ORIANA PONCE .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263-386"/>
    <n v="39"/>
    <x v="1"/>
    <x v="2"/>
    <s v="CALLE PRINCIPAL, BDA. 20 DE ENERO, LA MATA DE BUGABA"/>
    <x v="2"/>
    <s v="770-6842"/>
    <s v="6476-5895"/>
    <x v="0"/>
    <x v="0"/>
    <x v="0"/>
    <x v="0"/>
    <x v="0"/>
    <x v="0"/>
    <x v="1"/>
    <d v="1973-04-07T00:00:00"/>
    <x v="0"/>
    <x v="2"/>
  </r>
  <r>
    <n v="4933"/>
    <d v="2008-02-11T00:00:00"/>
    <s v=" "/>
    <s v="Abril 01-30"/>
    <s v="ASTRID"/>
    <s v="PEÑALOZA"/>
    <x v="0"/>
    <x v="1"/>
    <s v="KATIA HIM"/>
    <s v="CORONADO"/>
    <x v="19"/>
    <d v="2008-02-11T00:00:00"/>
    <n v="62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8.090909090909"/>
    <x v="0"/>
    <m/>
    <m/>
    <x v="0"/>
    <s v="8-745-210"/>
    <n v="36"/>
    <x v="0"/>
    <x v="2"/>
    <s v="CAPIRA, VILLA ROSARIO"/>
    <x v="4"/>
    <s v="248-5190"/>
    <s v="6757-9717"/>
    <x v="0"/>
    <x v="0"/>
    <x v="0"/>
    <x v="0"/>
    <x v="0"/>
    <x v="0"/>
    <x v="1"/>
    <d v="1976-01-28T00:00:00"/>
    <x v="0"/>
    <x v="2"/>
  </r>
  <r>
    <n v="5210"/>
    <d v="2008-06-16T00:00:00"/>
    <s v=" "/>
    <s v="Abril 01-30"/>
    <s v="YAHEL"/>
    <s v="RODRIGUEZ"/>
    <x v="0"/>
    <x v="1"/>
    <s v="KATIA HIM"/>
    <s v="CORONADO"/>
    <x v="19"/>
    <d v="2008-06-16T00:00:00"/>
    <n v="58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21.5"/>
    <x v="0"/>
    <m/>
    <m/>
    <x v="0"/>
    <s v="8-726-2390"/>
    <n v="33"/>
    <x v="0"/>
    <x v="0"/>
    <s v="EL CERRO CAMPANA S/N"/>
    <x v="4"/>
    <m/>
    <s v="6488-6046"/>
    <x v="0"/>
    <x v="1"/>
    <x v="0"/>
    <x v="0"/>
    <x v="0"/>
    <x v="0"/>
    <x v="1"/>
    <d v="1979-04-16T00:00:00"/>
    <x v="0"/>
    <x v="1"/>
  </r>
  <r>
    <n v="2009"/>
    <d v="1993-09-08T00:00:00"/>
    <s v=" "/>
    <s v=" "/>
    <s v="JOSE FLORENTINO"/>
    <s v="MORENO RAMOS"/>
    <x v="0"/>
    <x v="1"/>
    <s v="KATIA HIM"/>
    <s v="CORONADO"/>
    <x v="19"/>
    <d v="2011-07-04T00:00:00"/>
    <n v="21"/>
    <s v=" "/>
    <x v="3"/>
    <s v="REEMPLAZA LICENCIA DE MATERNIDAD DE ASTRID PEÑALOZA DEL 22 DE ENERO AL 29 DE MAYO DE 2013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97.8"/>
    <x v="0"/>
    <m/>
    <m/>
    <x v="0"/>
    <s v="8-235-2177"/>
    <n v="52"/>
    <x v="1"/>
    <x v="2"/>
    <s v="RES. VISTA ALEGRE, A 190, ARRAIJAN"/>
    <x v="4"/>
    <s v="251-1540"/>
    <s v="6676-2179"/>
    <x v="1"/>
    <x v="0"/>
    <x v="0"/>
    <x v="0"/>
    <x v="0"/>
    <x v="0"/>
    <x v="1"/>
    <d v="1961-04-01T00:00:00"/>
    <x v="0"/>
    <x v="1"/>
  </r>
  <r>
    <n v="4927"/>
    <d v="2008-02-11T00:00:00"/>
    <s v=" "/>
    <s v="Enero 01-30"/>
    <s v="SUGELIS"/>
    <s v="DOMINGUEZ"/>
    <x v="0"/>
    <x v="1"/>
    <s v="KATIA HIM"/>
    <s v="CORONADO"/>
    <x v="19"/>
    <d v="2011-11-02T00:00:00"/>
    <n v="17"/>
    <s v=" "/>
    <x v="0"/>
    <m/>
    <x v="4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57.909090909091"/>
    <x v="0"/>
    <m/>
    <m/>
    <x v="0"/>
    <s v="8-509-992"/>
    <n v="37"/>
    <x v="0"/>
    <x v="2"/>
    <s v="LA HERRADURA, GUADALUPE O, LA LAGUNA CASA B-54"/>
    <x v="4"/>
    <s v="244-4273"/>
    <s v="6485-0012"/>
    <x v="0"/>
    <x v="0"/>
    <x v="0"/>
    <x v="0"/>
    <x v="0"/>
    <x v="0"/>
    <x v="1"/>
    <d v="1975-09-05T00:00:00"/>
    <x v="0"/>
    <x v="2"/>
  </r>
  <r>
    <n v="5428"/>
    <d v="2008-10-16T00:00:00"/>
    <s v=" "/>
    <s v="Diciembre 01-30"/>
    <s v="ANAVEL"/>
    <s v="BARRIOS"/>
    <x v="0"/>
    <x v="0"/>
    <s v="CRISTELA PALOMINO"/>
    <s v="VISTA ALEGRE"/>
    <x v="19"/>
    <d v="2013-03-04T00:00:00"/>
    <n v="1"/>
    <s v=" "/>
    <x v="4"/>
    <s v="REEMPLAZA VACACIONES DE LUIS CARLOS VILLARREAL"/>
    <x v="0"/>
    <x v="0"/>
    <x v="0"/>
    <s v="CORON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48.909090909091"/>
    <x v="0"/>
    <m/>
    <m/>
    <x v="0"/>
    <s v="7-122-490"/>
    <n v="36"/>
    <x v="0"/>
    <x v="0"/>
    <s v="LA CHORRERA CALLE LEOPOLDO CASTILLO, BARRIO COLON"/>
    <x v="4"/>
    <s v="6699-5969 / 253-7454"/>
    <s v="6747-3798"/>
    <x v="0"/>
    <x v="0"/>
    <x v="0"/>
    <x v="0"/>
    <x v="0"/>
    <x v="0"/>
    <x v="1"/>
    <d v="1975-11-14T00:00:00"/>
    <x v="0"/>
    <x v="1"/>
  </r>
  <r>
    <n v="1705"/>
    <d v="1999-04-19T00:00:00"/>
    <s v=" "/>
    <s v="Febrero 01-30"/>
    <s v="BRUNILDA JUDITH"/>
    <s v="VELASQUEZ DOMINGUEZ"/>
    <x v="1"/>
    <x v="1"/>
    <s v="KATIA HIM"/>
    <s v="CORONADO"/>
    <x v="19"/>
    <d v="2011-12-02T00:00:00"/>
    <m/>
    <s v=" "/>
    <x v="0"/>
    <s v="REEMPLAZO POR LA SALIDA DE NELSON DELGADO. PROMOCIONADA A COORDINADORA EL 01 DE NOVIEMBRE DE 20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22-210"/>
    <n v="39"/>
    <x v="0"/>
    <x v="2"/>
    <s v="LA CHORRERA, LA MITRA"/>
    <x v="4"/>
    <s v="244-1725"/>
    <s v="6535-9793"/>
    <x v="0"/>
    <x v="0"/>
    <x v="1"/>
    <x v="0"/>
    <x v="0"/>
    <x v="0"/>
    <x v="1"/>
    <d v="1972-10-22T00:00:00"/>
    <x v="0"/>
    <x v="0"/>
  </r>
  <r>
    <n v="5168"/>
    <d v="2008-06-02T00:00:00"/>
    <d v="2008-06-02T00:00:00"/>
    <s v="Marzo 01-30"/>
    <s v="NEFERTARIS"/>
    <s v="AGUILAR"/>
    <x v="2"/>
    <x v="2"/>
    <s v="KATIA HIM"/>
    <s v="CORONADO"/>
    <x v="19"/>
    <m/>
    <m/>
    <n v="58"/>
    <x v="0"/>
    <s v="RECLASIFICADA A EJECUTIVO DE NEGOCIOS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48-490"/>
    <n v="31"/>
    <x v="0"/>
    <x v="0"/>
    <s v="CHORRERA, LA HERRADURA BARRIADA VILLAS DEL CARMEN, CALLE 4 TA MANO IZQUIERDA, CASA B-76"/>
    <x v="4"/>
    <m/>
    <s v="6797-1636"/>
    <x v="0"/>
    <x v="0"/>
    <x v="0"/>
    <x v="0"/>
    <x v="0"/>
    <x v="0"/>
    <x v="1"/>
    <d v="1981-06-18T00:00:00"/>
    <x v="0"/>
    <x v="2"/>
  </r>
  <r>
    <n v="5180"/>
    <d v="2008-06-02T00:00:00"/>
    <d v="2008-06-02T00:00:00"/>
    <s v="Junio 01-30"/>
    <s v="ERICKA"/>
    <s v="ATENCIO"/>
    <x v="2"/>
    <x v="1"/>
    <s v="KATIA HIM"/>
    <s v="CORONADO"/>
    <x v="19"/>
    <m/>
    <m/>
    <n v="58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716-1080"/>
    <n v="33"/>
    <x v="0"/>
    <x v="3"/>
    <s v="LA MATA DEL COCO P-6078, CHORRERA"/>
    <x v="4"/>
    <m/>
    <s v="6538-6813"/>
    <x v="1"/>
    <x v="0"/>
    <x v="0"/>
    <x v="0"/>
    <x v="0"/>
    <x v="0"/>
    <x v="1"/>
    <d v="1979-09-15T00:00:00"/>
    <x v="0"/>
    <x v="2"/>
  </r>
  <r>
    <n v="4485"/>
    <d v="2007-09-19T00:00:00"/>
    <s v=" "/>
    <s v="Octubre 01-30"/>
    <s v="KATHIA  "/>
    <s v="HIM"/>
    <x v="3"/>
    <x v="1"/>
    <s v="CARMEN SANDOVAL"/>
    <s v="CORONADO"/>
    <x v="19"/>
    <d v="2010-04-19T00:00:00"/>
    <m/>
    <s v=" "/>
    <x v="0"/>
    <s v="PROMOCIONADO GERENTE DE SUCURSAL 03 ENERO ´11. REEMPLAZO POR LA RENUNCIA DE NADJA DE LEON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17-453"/>
    <n v="34"/>
    <x v="0"/>
    <x v="2"/>
    <s v="LA CHORRERA, VISTA MAR 147"/>
    <x v="4"/>
    <s v="253-2279"/>
    <s v="6616-4967"/>
    <x v="1"/>
    <x v="0"/>
    <x v="0"/>
    <x v="1"/>
    <x v="0"/>
    <x v="0"/>
    <x v="1"/>
    <d v="1978-04-21T00:00:00"/>
    <x v="0"/>
    <x v="1"/>
  </r>
  <r>
    <n v="1285"/>
    <d v="1996-06-13T00:00:00"/>
    <s v=" "/>
    <s v="Agosto 01-30"/>
    <s v="NADESKA"/>
    <s v="GARCIA"/>
    <x v="4"/>
    <x v="1"/>
    <s v="KATIA HIM"/>
    <s v="CORONADO"/>
    <x v="19"/>
    <d v="2012-01-03T00:00:00"/>
    <m/>
    <s v=" "/>
    <x v="0"/>
    <s v="REEMPLAZA INDIRECTO POR LA RENUNCIA DE HENRY RUEDA. REEMPLAZA A CRISTELA PALOMINO. PROMOVIDA OFICIAL EL 03/16/2010/ APOYO POR VACACIONE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05-360"/>
    <n v="35"/>
    <x v="0"/>
    <x v="2"/>
    <s v="HATO MONTAÑA 3202, ARRAIJAN CACERES"/>
    <x v="4"/>
    <m/>
    <s v="6504-7272"/>
    <x v="1"/>
    <x v="0"/>
    <x v="1"/>
    <x v="0"/>
    <x v="0"/>
    <x v="0"/>
    <x v="1"/>
    <d v="1977-01-12T00:00:00"/>
    <x v="0"/>
    <x v="1"/>
  </r>
  <r>
    <n v="6892"/>
    <d v="2012-09-17T00:00:00"/>
    <m/>
    <s v=" "/>
    <s v="JACQUELINE "/>
    <s v="SOBENIS"/>
    <x v="0"/>
    <x v="0"/>
    <s v="MARIBEL CASTILLO"/>
    <s v="BUSINESS PARK"/>
    <x v="20"/>
    <d v="2013-03-04T00:00:00"/>
    <n v="1"/>
    <n v="1359"/>
    <x v="2"/>
    <s v="REEMPLAZA VACACIONES DE AILEEN DE PORTUGAL / SIEMPRE LISTO CERTIFICADOS EL 05 DICIEMBRE 2012"/>
    <x v="0"/>
    <x v="0"/>
    <x v="0"/>
    <s v="COSTA DEL EST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17"/>
    <x v="0"/>
    <s v="24 DE DICIEMBRE"/>
    <s v="Glenis Herrera"/>
    <x v="0"/>
    <s v="8-833-1734"/>
    <n v="22"/>
    <x v="0"/>
    <x v="2"/>
    <s v="24 DE DICIEMBRE NUEVA ESPERANZA SECTOR 4"/>
    <x v="0"/>
    <m/>
    <m/>
    <x v="0"/>
    <x v="0"/>
    <x v="0"/>
    <x v="0"/>
    <x v="0"/>
    <x v="1"/>
    <x v="3"/>
    <d v="1990-11-02T00:00:00"/>
    <x v="0"/>
    <x v="1"/>
  </r>
  <r>
    <n v="1394"/>
    <d v="1997-05-26T00:00:00"/>
    <s v=" "/>
    <s v="Febrero 01-30"/>
    <s v="MARIA JOSE"/>
    <s v="ATENCIO CORTEZ"/>
    <x v="0"/>
    <x v="0"/>
    <s v="MARIBEL CASTILLO"/>
    <s v="COSTA DEL ESTE"/>
    <x v="20"/>
    <d v="2012-12-01T00:00:00"/>
    <n v="4"/>
    <s v=" "/>
    <x v="2"/>
    <s v="REEMPLAZO POR VACACIONES DE JOSE HENRIQUEZ"/>
    <x v="0"/>
    <x v="0"/>
    <x v="0"/>
    <s v="COSTA DEL EST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77.6000000000004"/>
    <x v="0"/>
    <m/>
    <m/>
    <x v="0"/>
    <s v="9-170-286"/>
    <n v="46"/>
    <x v="0"/>
    <x v="3"/>
    <s v="DON BOSCO . TEREMAR, CASA R-21"/>
    <x v="0"/>
    <s v="290-4540"/>
    <s v="6699-2275"/>
    <x v="1"/>
    <x v="0"/>
    <x v="0"/>
    <x v="0"/>
    <x v="0"/>
    <x v="1"/>
    <x v="3"/>
    <d v="1965-10-06T00:00:00"/>
    <x v="0"/>
    <x v="1"/>
  </r>
  <r>
    <n v="5140"/>
    <d v="2008-05-19T00:00:00"/>
    <s v=" "/>
    <s v="Junio 01-30"/>
    <s v="DAYSI"/>
    <s v="VALOYES"/>
    <x v="0"/>
    <x v="1"/>
    <s v="INES MARIA GARCIA DE PAREDES "/>
    <s v="COSTA DEL ESTE"/>
    <x v="20"/>
    <d v="2012-05-02T00:00:00"/>
    <n v="11"/>
    <s v=" "/>
    <x v="0"/>
    <s v="REEMPLAZO POR EL TRASLADO DE EROS CAN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85.909090909091"/>
    <x v="0"/>
    <m/>
    <m/>
    <x v="0"/>
    <s v="8-746-1721"/>
    <n v="31"/>
    <x v="0"/>
    <x v="0"/>
    <s v="CABRA, RESIDENCIAL EL TREBOL NO.2, CASA E-93"/>
    <x v="0"/>
    <m/>
    <s v="6447-1682 / 6033-5078"/>
    <x v="1"/>
    <x v="0"/>
    <x v="0"/>
    <x v="0"/>
    <x v="0"/>
    <x v="1"/>
    <x v="3"/>
    <d v="1981-05-30T00:00:00"/>
    <x v="0"/>
    <x v="0"/>
  </r>
  <r>
    <n v="4354"/>
    <d v="2007-01-08T00:00:00"/>
    <s v=" "/>
    <s v="Marzo 01-30"/>
    <s v="JOSE ADILIO"/>
    <s v="HENRIQUEZ MORALES"/>
    <x v="0"/>
    <x v="1"/>
    <s v="INES MARIA GARCIA DE PAREDES "/>
    <s v="COSTA DEL ESTE"/>
    <x v="20"/>
    <d v="2012-04-02T00:00:00"/>
    <n v="12"/>
    <s v=" "/>
    <x v="0"/>
    <s v="REEMPLAZO  PERMANENTE POR TRASLADO DE JOSE MONTENEGR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83.727272727273"/>
    <x v="0"/>
    <m/>
    <m/>
    <x v="0"/>
    <s v="8-727-1605"/>
    <n v="33"/>
    <x v="1"/>
    <x v="2"/>
    <s v="CERRO  VIENTO, CALLE 1ERA, CASA REAL 234"/>
    <x v="0"/>
    <s v="290-3718"/>
    <s v="6652-2424"/>
    <x v="0"/>
    <x v="0"/>
    <x v="0"/>
    <x v="0"/>
    <x v="0"/>
    <x v="1"/>
    <x v="3"/>
    <d v="1979-05-01T00:00:00"/>
    <x v="0"/>
    <x v="0"/>
  </r>
  <r>
    <n v="3235"/>
    <d v="2006-11-13T00:00:00"/>
    <s v=" "/>
    <s v="Diciembre 01-30"/>
    <s v="LIRROY KINSOR"/>
    <s v="DELGADO JIMENEZ"/>
    <x v="0"/>
    <x v="1"/>
    <s v="INES MARIA GARCIA DE PAREDES "/>
    <s v="COSTA DEL ESTE"/>
    <x v="20"/>
    <d v="2012-01-03T00:00:00"/>
    <n v="15"/>
    <s v=" "/>
    <x v="0"/>
    <s v="REEMPLAZO POR EL TRASLADO DE ANGELA GUADALUPE MENDOZ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26.909090909091"/>
    <x v="0"/>
    <m/>
    <m/>
    <x v="0"/>
    <s v="7-104-232"/>
    <n v="44"/>
    <x v="1"/>
    <x v="3"/>
    <s v="VILLA LUCRE, CALLE 15, CASA 12"/>
    <x v="0"/>
    <s v="233-3222"/>
    <s v="6690-1221"/>
    <x v="1"/>
    <x v="0"/>
    <x v="0"/>
    <x v="0"/>
    <x v="0"/>
    <x v="1"/>
    <x v="3"/>
    <d v="1968-08-09T00:00:00"/>
    <x v="0"/>
    <x v="0"/>
  </r>
  <r>
    <n v="3167"/>
    <d v="2006-08-16T00:00:00"/>
    <s v=" "/>
    <s v="Julio 01-30"/>
    <s v="CARLOS ALBERTO"/>
    <s v="GUEVARA GONZALEZ"/>
    <x v="0"/>
    <x v="1"/>
    <s v="INES MARIA GARCIA DE PAREDES "/>
    <s v="COSTA DEL ESTE"/>
    <x v="20"/>
    <d v="2011-06-03T00:00:00"/>
    <n v="22"/>
    <s v=" "/>
    <x v="0"/>
    <s v="REEMPLAZO POR EL TRASLADO DE EDITH GOM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11.7777777777774"/>
    <x v="0"/>
    <m/>
    <m/>
    <x v="0"/>
    <s v="2-710-2100"/>
    <n v="32"/>
    <x v="1"/>
    <x v="3"/>
    <s v="ALTOS DE LAS ACACIAS, 2155"/>
    <x v="0"/>
    <s v="290-3422"/>
    <s v="6461-4749"/>
    <x v="1"/>
    <x v="1"/>
    <x v="0"/>
    <x v="0"/>
    <x v="0"/>
    <x v="1"/>
    <x v="3"/>
    <d v="1980-10-20T00:00:00"/>
    <x v="0"/>
    <x v="1"/>
  </r>
  <r>
    <n v="781"/>
    <d v="1991-07-04T00:00:00"/>
    <s v=" "/>
    <s v="Septiembre 01-30"/>
    <s v="DARIO ENRIQUE"/>
    <s v="URRIOLA DIAZ"/>
    <x v="0"/>
    <x v="1"/>
    <s v="INES MARIA GARCIA DE PAREDES "/>
    <s v="COSTA DEL ESTE"/>
    <x v="20"/>
    <d v="2011-09-02T00:00:00"/>
    <n v="19"/>
    <s v=" "/>
    <x v="0"/>
    <s v="REEMPLAZO PERMANENETE POR  EL TRASLADO DE IVANIA SANCH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19.818181818182"/>
    <x v="0"/>
    <m/>
    <m/>
    <x v="0"/>
    <s v="8-343-710"/>
    <n v="44"/>
    <x v="1"/>
    <x v="2"/>
    <s v="ALTOS DE CERRO VIENTO, 3027"/>
    <x v="0"/>
    <m/>
    <s v="6041-5336"/>
    <x v="0"/>
    <x v="0"/>
    <x v="0"/>
    <x v="0"/>
    <x v="0"/>
    <x v="1"/>
    <x v="3"/>
    <d v="1969-03-01T00:00:00"/>
    <x v="0"/>
    <x v="1"/>
  </r>
  <r>
    <n v="4046"/>
    <d v="2005-04-04T00:00:00"/>
    <s v=" "/>
    <s v="Enero 01-30"/>
    <s v="MILYSENT ARLED"/>
    <s v="MENJIBAR STEVENS"/>
    <x v="0"/>
    <x v="1"/>
    <s v="INES MARIA GARCIA DE PAREDES "/>
    <s v="COSTA DEL ESTE"/>
    <x v="20"/>
    <d v="2012-02-02T00:00:00"/>
    <n v="14"/>
    <s v=" "/>
    <x v="0"/>
    <s v="REEMPLAZO POR EL TRASLADO DE  ARIEL CASTILL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74.727272727273"/>
    <x v="0"/>
    <m/>
    <m/>
    <x v="0"/>
    <s v="8-459-926"/>
    <n v="38"/>
    <x v="0"/>
    <x v="3"/>
    <s v="ALTOS DE PLAZA TOCUMEN #1 - 461"/>
    <x v="0"/>
    <s v="220-9124"/>
    <s v="6008-4508"/>
    <x v="1"/>
    <x v="0"/>
    <x v="0"/>
    <x v="0"/>
    <x v="0"/>
    <x v="1"/>
    <x v="3"/>
    <d v="1974-01-15T00:00:00"/>
    <x v="0"/>
    <x v="1"/>
  </r>
  <r>
    <n v="3866"/>
    <d v="2004-03-08T00:00:00"/>
    <s v=" "/>
    <s v="Febrero 01-30"/>
    <s v="OSMAN "/>
    <s v="OCHOA SOMOSA"/>
    <x v="0"/>
    <x v="1"/>
    <s v="INES MARIA GARCIA DE PAREDES "/>
    <s v="COSTA DEL ESTE"/>
    <x v="20"/>
    <d v="2012-03-03T00:00:00"/>
    <n v="13"/>
    <s v=" "/>
    <x v="0"/>
    <s v="REEMPLAZO POR EL TRASLADO DE NATALIE ACOST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40.363636363636"/>
    <x v="0"/>
    <m/>
    <m/>
    <x v="0"/>
    <s v="8-703-419"/>
    <n v="36"/>
    <x v="1"/>
    <x v="3"/>
    <s v="CALLE 1RA. SANTA MARIA,EDIF #6, apto. A-17,  BETHANIA"/>
    <x v="0"/>
    <s v="236-2364"/>
    <s v="6678-7295"/>
    <x v="0"/>
    <x v="0"/>
    <x v="0"/>
    <x v="0"/>
    <x v="0"/>
    <x v="1"/>
    <x v="3"/>
    <d v="1976-10-01T00:00:00"/>
    <x v="0"/>
    <x v="0"/>
  </r>
  <r>
    <n v="5173"/>
    <d v="2008-06-02T00:00:00"/>
    <s v=" "/>
    <s v="Mayo 01-30"/>
    <s v="MILITZA"/>
    <s v="ORTEGA"/>
    <x v="0"/>
    <x v="1"/>
    <s v="INES MARIA GARCIA DE PAREDES "/>
    <s v="COSTA DEL ESTE"/>
    <x v="20"/>
    <d v="2012-03-03T00:00:00"/>
    <n v="13"/>
    <s v=" "/>
    <x v="0"/>
    <s v="REEMPLAZO  POR EL TRASLADO DE RAUL VAREL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79.727272727273"/>
    <x v="0"/>
    <m/>
    <m/>
    <x v="0"/>
    <s v="8-710-661"/>
    <n v="35"/>
    <x v="0"/>
    <x v="3"/>
    <s v="BELLO HORIZONTE 71E, TOCUMEN"/>
    <x v="0"/>
    <m/>
    <s v="6678-3535"/>
    <x v="1"/>
    <x v="0"/>
    <x v="0"/>
    <x v="0"/>
    <x v="0"/>
    <x v="1"/>
    <x v="3"/>
    <d v="1977-08-14T00:00:00"/>
    <x v="0"/>
    <x v="3"/>
  </r>
  <r>
    <n v="5565"/>
    <d v="2009-06-01T00:00:00"/>
    <s v=" "/>
    <s v="Abril 01-30"/>
    <s v="DIANA"/>
    <s v="IRIGOYEN"/>
    <x v="0"/>
    <x v="1"/>
    <s v="INES MARIA GARCIA DE PAREDES "/>
    <s v="COSTA DEL ESTE"/>
    <x v="20"/>
    <d v="2012-05-02T00:00:00"/>
    <n v="11"/>
    <s v=" "/>
    <x v="0"/>
    <s v="REEMPLAZO POR EL TRASLADO DE FERNANDO ESPINOZ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65.3999999999996"/>
    <x v="0"/>
    <m/>
    <m/>
    <x v="0"/>
    <s v="8-825-2145"/>
    <n v="25"/>
    <x v="0"/>
    <x v="3"/>
    <s v="24 DE DICIEMBRE, BDA. RUBEN DARIO PAREDES # 1"/>
    <x v="0"/>
    <m/>
    <s v="6558-7658"/>
    <x v="0"/>
    <x v="0"/>
    <x v="0"/>
    <x v="0"/>
    <x v="0"/>
    <x v="1"/>
    <x v="3"/>
    <d v="1987-02-18T00:00:00"/>
    <x v="0"/>
    <x v="1"/>
  </r>
  <r>
    <n v="534"/>
    <d v="1986-12-19T00:00:00"/>
    <s v=" "/>
    <s v="Noviembre 01-30"/>
    <s v="GLORIELA EDITH"/>
    <s v="ATENCIO DE CALDERON"/>
    <x v="1"/>
    <x v="1"/>
    <s v="INES MARIA GARCIA DE PAREDES "/>
    <s v="COSTA DEL ESTE"/>
    <x v="20"/>
    <d v="2012-07-02T00:00:00"/>
    <m/>
    <s v=" "/>
    <x v="0"/>
    <s v="PROMOCIONADO COORDINADOR EL 16 DE MAYO ´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31-422"/>
    <n v="48"/>
    <x v="0"/>
    <x v="2"/>
    <s v="URBANIZACION BRISAS DEL GOLF CASA 107 E"/>
    <x v="0"/>
    <m/>
    <s v="6677-6585"/>
    <x v="0"/>
    <x v="0"/>
    <x v="1"/>
    <x v="0"/>
    <x v="0"/>
    <x v="1"/>
    <x v="3"/>
    <d v="1964-03-25T00:00:00"/>
    <x v="0"/>
    <x v="1"/>
  </r>
  <r>
    <n v="1760"/>
    <d v="1999-07-27T00:00:00"/>
    <s v=" "/>
    <s v="Septiembre 01-30"/>
    <s v="MARIOLY CECILIA"/>
    <s v="ORTIZ DE LA HOZ"/>
    <x v="1"/>
    <x v="1"/>
    <s v="INES MARIA GARCIA DE PAREDES "/>
    <s v="COSTA DEL ESTE"/>
    <x v="20"/>
    <d v="2011-03-03T00:00:00"/>
    <m/>
    <s v=" "/>
    <x v="0"/>
    <s v="REEMPLAZO POR LA PROMOCION DE EMILY GUILLEN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73-880"/>
    <n v="37"/>
    <x v="0"/>
    <x v="2"/>
    <s v="RESIDENCIAL ALTOS DE LA CASTELLANA CALLE MADRID ESTE, CASA #E8"/>
    <x v="0"/>
    <s v="233-7231"/>
    <s v="6674-0937"/>
    <x v="1"/>
    <x v="0"/>
    <x v="0"/>
    <x v="0"/>
    <x v="0"/>
    <x v="1"/>
    <x v="3"/>
    <d v="1974-12-06T00:00:00"/>
    <x v="0"/>
    <x v="2"/>
  </r>
  <r>
    <n v="1434"/>
    <d v="1997-11-05T00:00:00"/>
    <d v="1997-11-05T00:00:00"/>
    <s v="Diciembre 01-30"/>
    <s v="DAMARIS"/>
    <s v="ESPINO CEDENO"/>
    <x v="2"/>
    <x v="1"/>
    <s v="INES MARIA GARCIA DE PAREDES "/>
    <s v="COSTA DEL ESTE"/>
    <x v="20"/>
    <d v="2011-10-03T00:00:00"/>
    <m/>
    <n v="185"/>
    <x v="0"/>
    <s v="REEMPLAZO PERMANENTE POR EL TRASLADO DE ALMA DE LA  CRU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7-101-507"/>
    <n v="45"/>
    <x v="0"/>
    <x v="3"/>
    <s v="CALLE BUENOS AIRES, EDIFICIO JUDITH APTO 6B"/>
    <x v="0"/>
    <s v="279-0456"/>
    <s v="6646-5496"/>
    <x v="1"/>
    <x v="0"/>
    <x v="1"/>
    <x v="0"/>
    <x v="0"/>
    <x v="1"/>
    <x v="3"/>
    <d v="1967-07-19T00:00:00"/>
    <x v="0"/>
    <x v="1"/>
  </r>
  <r>
    <n v="1731"/>
    <d v="1999-06-16T00:00:00"/>
    <d v="1999-06-16T00:00:00"/>
    <s v="Agosto 01-30"/>
    <s v="RINELA"/>
    <s v="AROSEMENA BOLANOS"/>
    <x v="2"/>
    <x v="1"/>
    <s v="INES MARIA GARCIA DE PAREDES "/>
    <s v="COSTA DEL ESTE"/>
    <x v="20"/>
    <d v="2011-06-03T00:00:00"/>
    <m/>
    <n v="166"/>
    <x v="0"/>
    <s v="REEMPLAZO PERMANENTE POR LA RENUNCIA DE LINDA CABANILLA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30-1826"/>
    <n v="33"/>
    <x v="0"/>
    <x v="3"/>
    <s v="HATO PINTADO COND. EL LIMON 1B"/>
    <x v="0"/>
    <s v="221-3753"/>
    <s v="6641-8769"/>
    <x v="0"/>
    <x v="0"/>
    <x v="1"/>
    <x v="0"/>
    <x v="0"/>
    <x v="1"/>
    <x v="3"/>
    <d v="1979-09-06T00:00:00"/>
    <x v="0"/>
    <x v="1"/>
  </r>
  <r>
    <n v="5309"/>
    <d v="2008-08-18T00:00:00"/>
    <d v="2009-09-16T00:00:00"/>
    <s v="Junio 01-30"/>
    <s v="AYCHELL"/>
    <s v="MIRANDA"/>
    <x v="2"/>
    <x v="1"/>
    <s v="INES MARIA GARCIA DE PAREDES "/>
    <s v="COSTA DEL ESTE"/>
    <x v="20"/>
    <d v="2009-01-02T00:00:00"/>
    <m/>
    <n v="43"/>
    <x v="0"/>
    <s v="REEMPLAZO POR LA SALIDA DE YESENIA PEREZ. RECLASIFICADO EJECUTIVO DE NEGOCOS EL 16 DE SEP.´09. 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79-2307"/>
    <n v="28"/>
    <x v="0"/>
    <x v="3"/>
    <s v="ROMERAL, CHANIS, CASA 430"/>
    <x v="0"/>
    <s v="6516-4216"/>
    <s v="6516-4216"/>
    <x v="1"/>
    <x v="0"/>
    <x v="0"/>
    <x v="0"/>
    <x v="0"/>
    <x v="1"/>
    <x v="3"/>
    <d v="1984-06-07T00:00:00"/>
    <x v="0"/>
    <x v="2"/>
  </r>
  <r>
    <n v="5705"/>
    <d v="2010-01-18T00:00:00"/>
    <d v="2010-01-18T00:00:00"/>
    <s v="Febrero 01-30"/>
    <s v="KARLA LINETTE"/>
    <s v="CASTILLO"/>
    <x v="2"/>
    <x v="1"/>
    <s v="INES MARIA GARCIA DE PAREDES "/>
    <s v="COSTA DEL ESTE"/>
    <x v="20"/>
    <d v="2011-05-23T00:00:00"/>
    <m/>
    <n v="39"/>
    <x v="0"/>
    <s v="REEMPLAZO POR EL TRASLADO DE YAMILETH CABALLER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18-752"/>
    <n v="34"/>
    <x v="0"/>
    <x v="3"/>
    <s v="CAMPO LIMBERG, VILLA DEL SOL, CALLE PRIMERA, CASA C-9"/>
    <x v="0"/>
    <m/>
    <m/>
    <x v="2"/>
    <x v="0"/>
    <x v="0"/>
    <x v="0"/>
    <x v="0"/>
    <x v="1"/>
    <x v="3"/>
    <d v="1978-06-01T00:00:00"/>
    <x v="0"/>
    <x v="0"/>
  </r>
  <r>
    <n v="1745"/>
    <d v="1999-06-28T00:00:00"/>
    <d v="2009-05-16T00:00:00"/>
    <s v="Mayo 01-30"/>
    <s v="MARISSA GISEL"/>
    <s v="BERNAL RAMIREZ"/>
    <x v="2"/>
    <x v="1"/>
    <s v="INES MARIA GARCIA DE PAREDES "/>
    <s v="COSTA DEL ESTE"/>
    <x v="20"/>
    <d v="2011-09-02T00:00:00"/>
    <m/>
    <n v="47"/>
    <x v="0"/>
    <s v="REEMPLAZO POR LA RENUNCIA DE GISELA QUINTERO. SE RECLASIFICA A EJECUTIVA DE NEGOCIOS 03/16/09. . SE RECLASIFICA A OFICINISTA DE BALANCE EL 07/15/08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72-419"/>
    <n v="41"/>
    <x v="0"/>
    <x v="1"/>
    <s v="PARAISO SAN MIGUELITO"/>
    <x v="0"/>
    <s v="2673237"/>
    <s v="6646-6695 / 6678-4274"/>
    <x v="1"/>
    <x v="0"/>
    <x v="0"/>
    <x v="0"/>
    <x v="0"/>
    <x v="1"/>
    <x v="3"/>
    <d v="1971-04-27T00:00:00"/>
    <x v="0"/>
    <x v="1"/>
  </r>
  <r>
    <n v="4673"/>
    <d v="2007-10-01T00:00:00"/>
    <d v="2007-10-01T00:00:00"/>
    <s v="Julio 01-30"/>
    <s v="MILAGROS"/>
    <s v="MURGAS"/>
    <x v="2"/>
    <x v="1"/>
    <s v="INES MARIA GARCIA DE PAREDES "/>
    <s v="COSTA DEL ESTE"/>
    <x v="20"/>
    <d v="2012-03-03T00:00:00"/>
    <m/>
    <n v="66"/>
    <x v="0"/>
    <s v="REEMPLAZO POR SALIDA DE MIGUEL ORTEG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71-2377"/>
    <n v="29"/>
    <x v="0"/>
    <x v="3"/>
    <s v="SAN SEBASTIAN 47, SECTOR C"/>
    <x v="0"/>
    <s v="213-9177"/>
    <s v="6598-0671"/>
    <x v="1"/>
    <x v="0"/>
    <x v="0"/>
    <x v="1"/>
    <x v="0"/>
    <x v="1"/>
    <x v="3"/>
    <d v="1983-10-11T00:00:00"/>
    <x v="0"/>
    <x v="0"/>
  </r>
  <r>
    <n v="6830"/>
    <d v="2012-08-01T00:00:00"/>
    <d v="2012-08-01T00:00:00"/>
    <s v="Noviembre 01-30"/>
    <s v="DAPHNE AIDEE "/>
    <s v="FERGUNSON CARRASCO"/>
    <x v="2"/>
    <x v="1"/>
    <s v="INES MARIA GARCIA DE PAREDES "/>
    <s v="COSTA DEL ESTE"/>
    <x v="20"/>
    <m/>
    <m/>
    <n v="8"/>
    <x v="0"/>
    <s v="SIEMPRE LISTO CERTIFICADO EL 15 DE OCTUBRE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COSTA DEL ESTE"/>
    <s v="Damaris Espino"/>
    <x v="0"/>
    <s v="8-806-1180"/>
    <n v="25"/>
    <x v="0"/>
    <x v="0"/>
    <s v="JUAN DIAZ EL SITIO CALLE PRINCIPALCASA 97 B"/>
    <x v="0"/>
    <m/>
    <m/>
    <x v="0"/>
    <x v="0"/>
    <x v="0"/>
    <x v="0"/>
    <x v="0"/>
    <x v="1"/>
    <x v="3"/>
    <d v="1987-06-10T00:00:00"/>
    <x v="0"/>
    <x v="1"/>
  </r>
  <r>
    <n v="6305"/>
    <d v="2011-09-01T00:00:00"/>
    <s v=" "/>
    <s v="Octubre 01-30"/>
    <s v="ANA PATRICIA"/>
    <s v="ARANDA"/>
    <x v="6"/>
    <x v="1"/>
    <s v="INES MARIA GARCIA DE PAREDES "/>
    <s v="COSTA DEL ESTE"/>
    <x v="20"/>
    <d v="2011-09-01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2-721-1917"/>
    <n v="24"/>
    <x v="0"/>
    <x v="3"/>
    <s v="CARRASQUILLA, PANAMA"/>
    <x v="0"/>
    <m/>
    <s v="68545184"/>
    <x v="0"/>
    <x v="0"/>
    <x v="0"/>
    <x v="0"/>
    <x v="0"/>
    <x v="1"/>
    <x v="3"/>
    <d v="1988-04-24T00:00:00"/>
    <x v="0"/>
    <x v="0"/>
  </r>
  <r>
    <n v="6489"/>
    <d v="2012-01-16T00:00:00"/>
    <s v=" "/>
    <s v="Enero 01-30"/>
    <s v="DIANET "/>
    <s v="ORTIZ YAÑEZ"/>
    <x v="6"/>
    <x v="1"/>
    <s v="INES MARIA GARCIA DE PAREDES "/>
    <s v="COSTA DEL ESTE"/>
    <x v="20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9-728-277"/>
    <n v="25"/>
    <x v="0"/>
    <x v="3"/>
    <s v="SAN FRANCISCO, CALLE 74"/>
    <x v="0"/>
    <m/>
    <s v=" 6554-2149  "/>
    <x v="0"/>
    <x v="0"/>
    <x v="0"/>
    <x v="0"/>
    <x v="0"/>
    <x v="1"/>
    <x v="3"/>
    <d v="1987-11-04T00:00:00"/>
    <x v="0"/>
    <x v="0"/>
  </r>
  <r>
    <n v="708"/>
    <d v="1990-11-19T00:00:00"/>
    <s v=" "/>
    <s v="Enero 01-30"/>
    <s v="INES MARIA"/>
    <s v="GARCIA DE PAREDES PAQUETTE"/>
    <x v="3"/>
    <x v="1"/>
    <s v="DENISE DE LAVITOLA"/>
    <s v="COSTA DEL ESTE"/>
    <x v="20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44-808"/>
    <n v="41"/>
    <x v="0"/>
    <x v="2"/>
    <s v="COSTA DEL ESTE, COSTA DE LAS PERLAS CASA 17"/>
    <x v="0"/>
    <s v="271-5762"/>
    <s v="6615-3541"/>
    <x v="1"/>
    <x v="0"/>
    <x v="0"/>
    <x v="0"/>
    <x v="0"/>
    <x v="1"/>
    <x v="3"/>
    <d v="1970-10-03T00:00:00"/>
    <x v="0"/>
    <x v="2"/>
  </r>
  <r>
    <n v="897"/>
    <d v="1992-05-18T00:00:00"/>
    <s v=" "/>
    <s v="Febrero 01-30"/>
    <s v="VIANCA ARIADNA"/>
    <s v="CASTILLO DE FALCON"/>
    <x v="4"/>
    <x v="1"/>
    <s v="INES MARIA GARCIA DE PAREDES "/>
    <s v="COSTA DEL ESTE"/>
    <x v="20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08-899"/>
    <n v="43"/>
    <x v="0"/>
    <x v="2"/>
    <s v="BETANIA, CASA 412 -B"/>
    <x v="0"/>
    <s v="261-6698"/>
    <s v="6630-3777"/>
    <x v="1"/>
    <x v="0"/>
    <x v="0"/>
    <x v="0"/>
    <x v="0"/>
    <x v="1"/>
    <x v="3"/>
    <d v="1969-06-06T00:00:00"/>
    <x v="0"/>
    <x v="1"/>
  </r>
  <r>
    <n v="1609"/>
    <d v="1998-07-31T00:00:00"/>
    <s v=" "/>
    <s v="Junio 01-30"/>
    <s v="RITA JASMIN"/>
    <s v="RAMOS TEJEDOR"/>
    <x v="4"/>
    <x v="1"/>
    <s v="INES MARIA GARCIA DE PAREDES "/>
    <s v="COSTA DEL ESTE"/>
    <x v="20"/>
    <d v="2008-06-02T00:00:00"/>
    <m/>
    <s v=" "/>
    <x v="0"/>
    <s v="PROMOCIONADA A OFICIAL EL 16 DE MAYO 2012/PUESTO COMPARTID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03-1747"/>
    <n v="35"/>
    <x v="0"/>
    <x v="2"/>
    <s v="SAN ANTONIO, VILLA DEL MEDITERRANEO CASA E-271"/>
    <x v="0"/>
    <s v="239-4067"/>
    <s v="6607-6449"/>
    <x v="1"/>
    <x v="0"/>
    <x v="0"/>
    <x v="0"/>
    <x v="0"/>
    <x v="1"/>
    <x v="3"/>
    <d v="1976-10-27T00:00:00"/>
    <x v="0"/>
    <x v="1"/>
  </r>
  <r>
    <n v="2467"/>
    <d v="2002-06-10T00:00:00"/>
    <s v=" "/>
    <s v="Agosto 01-30"/>
    <s v="EMILY"/>
    <s v="GUILLEN RAMIREZ"/>
    <x v="4"/>
    <x v="1"/>
    <s v="INES MARIA GARCIA DE PAREDES "/>
    <s v="COSTA DEL ESTE"/>
    <x v="20"/>
    <m/>
    <m/>
    <s v=" "/>
    <x v="0"/>
    <s v="PROMOVIDO A OFICIAL 01 DE NOVIEMBRE 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8-749-1411"/>
    <n v="31"/>
    <x v="0"/>
    <x v="2"/>
    <s v="COLINAS DEL SOL CASA 500, ARRAIJAN"/>
    <x v="0"/>
    <s v="260-0277"/>
    <s v="6531-7319"/>
    <x v="1"/>
    <x v="0"/>
    <x v="1"/>
    <x v="0"/>
    <x v="0"/>
    <x v="1"/>
    <x v="3"/>
    <d v="1981-09-08T00:00:00"/>
    <x v="0"/>
    <x v="1"/>
  </r>
  <r>
    <n v="1998"/>
    <d v="1990-10-24T00:00:00"/>
    <s v=" "/>
    <s v="Enero 01-30"/>
    <s v="JACKELIN AREX"/>
    <s v="CABALLERO"/>
    <x v="4"/>
    <x v="0"/>
    <s v="LUIS ECHEVARRÍA"/>
    <s v="VIA SIMON BOLIVAR"/>
    <x v="20"/>
    <d v="2013-03-04T00:00:00"/>
    <m/>
    <s v=" "/>
    <x v="4"/>
    <s v="APOYO POR VACACIONES"/>
    <x v="0"/>
    <x v="3"/>
    <x v="4"/>
    <s v="COSTA DEL ESTE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6-59-631"/>
    <n v="46"/>
    <x v="0"/>
    <x v="2"/>
    <s v="VILLA LUCRE 54"/>
    <x v="0"/>
    <s v="224-3038"/>
    <s v="6681-3784"/>
    <x v="1"/>
    <x v="0"/>
    <x v="0"/>
    <x v="0"/>
    <x v="0"/>
    <x v="1"/>
    <x v="3"/>
    <d v="1966-02-15T00:00:00"/>
    <x v="0"/>
    <x v="1"/>
  </r>
  <r>
    <n v="2119"/>
    <d v="1991-05-21T00:00:00"/>
    <s v=" "/>
    <s v="Abril 01-30"/>
    <s v="JOSE DEL CARMEN"/>
    <s v="CASTILLO ORTEGA"/>
    <x v="5"/>
    <x v="1"/>
    <s v="INES MARIA GARCIA DE PAREDES "/>
    <s v="COSTA DEL ESTE"/>
    <x v="20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2-107-786"/>
    <n v="45"/>
    <x v="1"/>
    <x v="3"/>
    <s v="CAMPO LIMBERG CASA G-103"/>
    <x v="0"/>
    <m/>
    <s v="6617-9815"/>
    <x v="1"/>
    <x v="0"/>
    <x v="0"/>
    <x v="0"/>
    <x v="0"/>
    <x v="1"/>
    <x v="3"/>
    <d v="1967-05-26T00:00:00"/>
    <x v="0"/>
    <x v="1"/>
  </r>
  <r>
    <n v="6323"/>
    <d v="2011-09-19T00:00:00"/>
    <s v=" "/>
    <s v="Julio 01-30"/>
    <s v="JACQUELINE"/>
    <s v="LIMA"/>
    <x v="0"/>
    <x v="1"/>
    <s v="GLORIA CORREA "/>
    <s v="COSTA DEL ESTE - CENTENARIO"/>
    <x v="21"/>
    <d v="2012-07-02T00:00:00"/>
    <n v="9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63.4545454545455"/>
    <x v="0"/>
    <s v="METROMALL"/>
    <m/>
    <x v="0"/>
    <s v="8-851-1925"/>
    <n v="22"/>
    <x v="0"/>
    <x v="3"/>
    <s v="SAN MIGUELITO, SAMARIA SECTOR # 3"/>
    <x v="0"/>
    <s v="273-9794"/>
    <s v="6945-0348"/>
    <x v="0"/>
    <x v="0"/>
    <x v="0"/>
    <x v="0"/>
    <x v="0"/>
    <x v="0"/>
    <x v="3"/>
    <d v="1990-12-10T00:00:00"/>
    <x v="0"/>
    <x v="0"/>
  </r>
  <r>
    <n v="5425"/>
    <d v="2008-10-16T00:00:00"/>
    <s v=" "/>
    <s v="Noviembre 01-30"/>
    <s v="JORGE JAVIER"/>
    <s v="CASTAÑEDA"/>
    <x v="0"/>
    <x v="1"/>
    <s v="GLORIA CORREA "/>
    <s v="COSTA DEL ESTE - CENTENARIO"/>
    <x v="21"/>
    <d v="2012-01-03T00:00:00"/>
    <n v="15"/>
    <s v=" "/>
    <x v="0"/>
    <s v="REEMPLAZO POR EL TRASLADO DE LORENA TORRE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38.8999999999996"/>
    <x v="0"/>
    <m/>
    <m/>
    <x v="0"/>
    <s v="4-726-1214"/>
    <n v="31"/>
    <x v="1"/>
    <x v="3"/>
    <s v="EL CRISOL  CASTELLANA CASA 432 CALLE 79"/>
    <x v="0"/>
    <s v="6546-2642 / 390-7971"/>
    <s v="6546-2642"/>
    <x v="1"/>
    <x v="0"/>
    <x v="0"/>
    <x v="0"/>
    <x v="0"/>
    <x v="0"/>
    <x v="3"/>
    <d v="1981-08-17T00:00:00"/>
    <x v="0"/>
    <x v="3"/>
  </r>
  <r>
    <n v="2012"/>
    <d v="1998-07-01T00:00:00"/>
    <s v=" "/>
    <s v="Septiembre 01-30"/>
    <s v="CRISTINA MARIA"/>
    <s v="SUAREZ ROA"/>
    <x v="0"/>
    <x v="1"/>
    <s v="GLORIA CORREA "/>
    <s v="COSTA DEL ESTE - CENTENARIO"/>
    <x v="21"/>
    <d v="2012-10-01T00:00:00"/>
    <n v="6"/>
    <s v=" "/>
    <x v="0"/>
    <s v="REEMPLAZO POR TRASLADO DE KEYLA GOONZAL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0.8571428571427"/>
    <x v="0"/>
    <m/>
    <m/>
    <x v="0"/>
    <s v="8-507-959"/>
    <n v="36"/>
    <x v="0"/>
    <x v="3"/>
    <s v="REPARTO CHANIS 294"/>
    <x v="0"/>
    <s v="224-6257"/>
    <s v="6638-4951"/>
    <x v="1"/>
    <x v="0"/>
    <x v="0"/>
    <x v="0"/>
    <x v="0"/>
    <x v="0"/>
    <x v="3"/>
    <d v="1976-05-28T00:00:00"/>
    <x v="0"/>
    <x v="2"/>
  </r>
  <r>
    <n v="6559"/>
    <d v="2012-02-16T00:00:00"/>
    <s v=" "/>
    <s v="Febrero 01-30"/>
    <s v="KATIUSKA"/>
    <s v="FONSECA DE LORA"/>
    <x v="0"/>
    <x v="1"/>
    <s v="GLORIA CORREA "/>
    <s v="COSTA DEL ESTE - CENTENARIO"/>
    <x v="21"/>
    <d v="2013-01-22T00:00:00"/>
    <n v="3"/>
    <s v=" "/>
    <x v="0"/>
    <s v="REEMPLAZO POR RENUNCIA DE VANESSA GUERR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35"/>
    <x v="0"/>
    <s v="PUENTE CENTENARIO"/>
    <s v="Israel Diaz"/>
    <x v="0"/>
    <s v="2-723-972"/>
    <n v="23"/>
    <x v="0"/>
    <x v="0"/>
    <s v="CLUB X, BETHANIA, CALLE 10C."/>
    <x v="0"/>
    <m/>
    <s v=" 6150-5646  "/>
    <x v="0"/>
    <x v="0"/>
    <x v="0"/>
    <x v="0"/>
    <x v="0"/>
    <x v="0"/>
    <x v="3"/>
    <d v="1989-05-09T00:00:00"/>
    <x v="0"/>
    <x v="0"/>
  </r>
  <r>
    <n v="6900"/>
    <d v="2012-09-17T00:00:00"/>
    <m/>
    <s v=" "/>
    <s v="YAMILET "/>
    <s v="REYES"/>
    <x v="0"/>
    <x v="1"/>
    <s v="GLORIA CORREA "/>
    <s v="COSTA DEL ESTE - CENTENARIO"/>
    <x v="21"/>
    <d v="2013-02-01T00:00:00"/>
    <n v="2"/>
    <n v="1359"/>
    <x v="0"/>
    <s v="5TO CAJERO APROBADO 2013 / SIEMPRE LISTO CERTIFICADOS EL 05 DICIEMBRE 2012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9"/>
    <x v="0"/>
    <s v="SAN FRANCISCO"/>
    <s v="Lorena Torres"/>
    <x v="0"/>
    <s v="8-747-1845"/>
    <n v="31"/>
    <x v="0"/>
    <x v="4"/>
    <s v="URBANIZACIÓN CHANIS, CALLE R"/>
    <x v="0"/>
    <m/>
    <m/>
    <x v="0"/>
    <x v="0"/>
    <x v="0"/>
    <x v="0"/>
    <x v="0"/>
    <x v="0"/>
    <x v="3"/>
    <d v="1981-04-07T00:00:00"/>
    <x v="0"/>
    <x v="1"/>
  </r>
  <r>
    <n v="2798"/>
    <d v="2005-04-04T00:00:00"/>
    <s v=" "/>
    <s v="Abril 01-30"/>
    <s v="RUTH DALIA"/>
    <s v="BATISTA CAMARGO"/>
    <x v="1"/>
    <x v="1"/>
    <s v="GLORIA CORREA "/>
    <s v="COSTA DEL ESTE - CENTENARIO"/>
    <x v="21"/>
    <d v="2013-01-09T00:00:00"/>
    <m/>
    <s v=" "/>
    <x v="0"/>
    <s v="REEMPLAZO POR PROMOCIÓN DE MELINA MONTENEGRO /PROMOVIDO A COORDINADOR 16 JUL. ´08. 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8-770-1776"/>
    <n v="29"/>
    <x v="0"/>
    <x v="2"/>
    <s v="ALTOS DE LAS ACACIAS, CALLE 48, CASA 1128-E"/>
    <x v="0"/>
    <s v="290-0925"/>
    <s v="6613-9652"/>
    <x v="0"/>
    <x v="0"/>
    <x v="0"/>
    <x v="0"/>
    <x v="0"/>
    <x v="0"/>
    <x v="3"/>
    <d v="1983-10-25T00:00:00"/>
    <x v="0"/>
    <x v="2"/>
  </r>
  <r>
    <n v="5951"/>
    <d v="2010-11-16T00:00:00"/>
    <d v="2010-11-16T00:00:00"/>
    <s v="Octubre 01-30"/>
    <s v="ANDRES "/>
    <s v="ALVARADO"/>
    <x v="2"/>
    <x v="1"/>
    <s v="GLORIA CORREA "/>
    <s v="COSTA DEL ESTE - CENTENARIO"/>
    <x v="21"/>
    <d v="2011-02-01T00:00:00"/>
    <m/>
    <n v="29"/>
    <x v="0"/>
    <s v="REEMPLAZO POR LA PROMOCION DE MELINA MONTENEGR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28-569"/>
    <n v="23"/>
    <x v="1"/>
    <x v="3"/>
    <s v="CAMPO LIMBERGH, RESIDENCIAL OLIMPICO, N1 CASA D42"/>
    <x v="0"/>
    <m/>
    <s v="6007-3009"/>
    <x v="2"/>
    <x v="0"/>
    <x v="0"/>
    <x v="0"/>
    <x v="0"/>
    <x v="0"/>
    <x v="3"/>
    <d v="1989-08-30T00:00:00"/>
    <x v="0"/>
    <x v="1"/>
  </r>
  <r>
    <n v="6348"/>
    <d v="2011-09-19T00:00:00"/>
    <d v="2011-09-19T00:00:00"/>
    <s v="Julio 01-30"/>
    <s v="ESTEPHANY "/>
    <s v="HAWKINS"/>
    <x v="2"/>
    <x v="1"/>
    <s v="GLORIA CORREA "/>
    <s v="COSTA DEL ESTE - CENTENARIO"/>
    <x v="21"/>
    <d v="2012-02-02T00:00:00"/>
    <m/>
    <n v="19"/>
    <x v="0"/>
    <s v="REEMPLAZO POR EL TRASLADO DE FRANCISCO AROSEMEN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METROMALL"/>
    <s v="Maria Angelica Cabrera"/>
    <x v="0"/>
    <s v="8-816-1670"/>
    <n v="24"/>
    <x v="0"/>
    <x v="0"/>
    <s v="ALTOS DE LAS ACACIAS"/>
    <x v="0"/>
    <m/>
    <s v="69829585"/>
    <x v="0"/>
    <x v="0"/>
    <x v="0"/>
    <x v="0"/>
    <x v="0"/>
    <x v="0"/>
    <x v="3"/>
    <d v="1988-06-10T00:00:00"/>
    <x v="0"/>
    <x v="0"/>
  </r>
  <r>
    <n v="6584"/>
    <d v="2012-03-16T00:00:00"/>
    <d v="2012-03-16T00:00:00"/>
    <s v="Marzo 01-30"/>
    <s v="KAREN "/>
    <s v="NUÑEZ"/>
    <x v="2"/>
    <x v="1"/>
    <s v="MARIBEL FONG"/>
    <s v="PLAZA LAS ÁMERICAS"/>
    <x v="21"/>
    <d v="2013-02-04T00:00:00"/>
    <m/>
    <n v="13"/>
    <x v="0"/>
    <s v="ESTARA DE VACACIONES DEL 04 DE MARZO AL 02 DE ABRIL"/>
    <x v="0"/>
    <x v="0"/>
    <x v="0"/>
    <s v="COSTA DEL ESTE - CENTENA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SAN FRANCISCO"/>
    <s v="Nadia Melgar"/>
    <x v="0"/>
    <s v="8-838-201"/>
    <n v="22"/>
    <x v="0"/>
    <x v="3"/>
    <s v="PEDREGAL, LA FLORIDA, CASA #26, CALLE C"/>
    <x v="0"/>
    <s v="2201756"/>
    <s v="62301467"/>
    <x v="0"/>
    <x v="0"/>
    <x v="0"/>
    <x v="0"/>
    <x v="0"/>
    <x v="0"/>
    <x v="3"/>
    <d v="1990-07-26T00:00:00"/>
    <x v="0"/>
    <x v="1"/>
  </r>
  <r>
    <n v="2105"/>
    <d v="1991-10-28T00:00:00"/>
    <s v=" "/>
    <s v="Octubre 01-30"/>
    <s v="GLORIA DEL CARMEN"/>
    <s v="CORREA SANCHEZ"/>
    <x v="3"/>
    <x v="1"/>
    <s v="DENISE DE LAVITOLA"/>
    <s v="COSTA DEL ESTE - CENTENARIO"/>
    <x v="21"/>
    <d v="2008-08-01T00:00:00"/>
    <m/>
    <s v=" "/>
    <x v="0"/>
    <s v="REEMPLAZO POR LA RENUNCIA DE OMAYRA CERRUD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03-803"/>
    <n v="40"/>
    <x v="0"/>
    <x v="3"/>
    <s v="RES. STA. ELENA CAS #2"/>
    <x v="0"/>
    <s v="221-7157"/>
    <s v="6614-9704"/>
    <x v="1"/>
    <x v="0"/>
    <x v="0"/>
    <x v="0"/>
    <x v="0"/>
    <x v="0"/>
    <x v="3"/>
    <d v="1972-04-07T00:00:00"/>
    <x v="0"/>
    <x v="2"/>
  </r>
  <r>
    <n v="3126"/>
    <d v="2006-07-03T00:00:00"/>
    <s v=" "/>
    <s v="Agosto 01-30"/>
    <s v="NEDELKA GISELA"/>
    <s v="VELASQUEZ SARMIENTO"/>
    <x v="4"/>
    <x v="1"/>
    <s v="GLORIA CORREA "/>
    <s v="COSTA DEL ESTE - CENTENARIO"/>
    <x v="21"/>
    <d v="2010-01-02T00:00:00"/>
    <m/>
    <s v=" "/>
    <x v="0"/>
    <s v="PROMOCIONADO OFICIAL 01 FEBRERO  ´11. REEMPLAZO POR EL TRASLADO DE LUJZA PINZON.    PROMOCIONADO COORDINADOR DE PLATAFORMA EL 01/02/20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8-724-1450"/>
    <n v="33"/>
    <x v="0"/>
    <x v="2"/>
    <s v="VILLA LUCRE, P428"/>
    <x v="0"/>
    <s v="390-0355"/>
    <s v="6506-4935"/>
    <x v="0"/>
    <x v="0"/>
    <x v="1"/>
    <x v="0"/>
    <x v="0"/>
    <x v="0"/>
    <x v="3"/>
    <d v="1978-12-02T00:00:00"/>
    <x v="0"/>
    <x v="1"/>
  </r>
  <r>
    <n v="4248"/>
    <d v="1980-06-23T00:00:00"/>
    <s v=" "/>
    <s v="Mayo 16-30"/>
    <s v="FERNANDO JAVIER"/>
    <s v="ALONSO MOJICA"/>
    <x v="4"/>
    <x v="0"/>
    <s v="GLORIA CORREA "/>
    <s v="COSTA DEL ESTE - CENTENARIO"/>
    <x v="21"/>
    <d v="2013-03-12T00:00:00"/>
    <m/>
    <s v=" "/>
    <x v="0"/>
    <s v="APOYO POR  INCAPACIDAD DE GLORIA CORREA"/>
    <x v="0"/>
    <x v="0"/>
    <x v="0"/>
    <s v="COSTA DEL ESTE - CENTENARIO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12-474"/>
    <n v="53"/>
    <x v="1"/>
    <x v="2"/>
    <s v="CALLE TOLEDO, CAMPO LIMBERGH. L-13"/>
    <x v="0"/>
    <s v="233-0577"/>
    <s v="6678-4756"/>
    <x v="1"/>
    <x v="0"/>
    <x v="0"/>
    <x v="0"/>
    <x v="0"/>
    <x v="0"/>
    <x v="3"/>
    <d v="1958-11-23T00:00:00"/>
    <x v="0"/>
    <x v="2"/>
  </r>
  <r>
    <n v="3146"/>
    <d v="2006-08-01T00:00:00"/>
    <d v="2011-12-01T00:00:00"/>
    <s v="Junio 01-30"/>
    <s v="ERIC ALBERTO"/>
    <s v="VILLAVERDE GONZALEZ"/>
    <x v="5"/>
    <x v="1"/>
    <s v="GLORIA CORREA "/>
    <s v="COSTA DEL ESTE - CENTENARIO"/>
    <x v="21"/>
    <d v="2011-12-02T00:00:00"/>
    <m/>
    <n v="16"/>
    <x v="0"/>
    <s v="PROMOCIONADO A EJECUTIVO DE NEGOCIOS EL 1 DE  DICIEMBRE  DE 2011. SEP. ´09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515-965"/>
    <n v="37"/>
    <x v="1"/>
    <x v="0"/>
    <s v="URBANIZACION ALTOS DE CERRO VIENTO CASA 3368"/>
    <x v="0"/>
    <s v="255-1056"/>
    <s v="6488-2488"/>
    <x v="1"/>
    <x v="1"/>
    <x v="0"/>
    <x v="0"/>
    <x v="0"/>
    <x v="0"/>
    <x v="3"/>
    <d v="1974-09-27T00:00:00"/>
    <x v="0"/>
    <x v="3"/>
  </r>
  <r>
    <n v="5078"/>
    <d v="2008-04-16T00:00:00"/>
    <d v="2008-04-16T00:00:00"/>
    <s v="Junio 01-30"/>
    <s v="ILENIS"/>
    <s v="GONZÁLEZ"/>
    <x v="2"/>
    <x v="0"/>
    <s v="HANNIA   DE ABADIA"/>
    <s v="DAVID  "/>
    <x v="22"/>
    <d v="2012-07-02T00:00:00"/>
    <m/>
    <n v="60"/>
    <x v="0"/>
    <s v="POOL APOYO"/>
    <x v="0"/>
    <x v="0"/>
    <x v="0"/>
    <s v="DAVID 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45-312"/>
    <n v="34"/>
    <x v="0"/>
    <x v="3"/>
    <s v="CALLE 46 BELLA VISTA, EDIF. 13, APTO. 3."/>
    <x v="7"/>
    <s v="6483-8724"/>
    <s v="6587-2919"/>
    <x v="0"/>
    <x v="0"/>
    <x v="0"/>
    <x v="0"/>
    <x v="0"/>
    <x v="5"/>
    <x v="5"/>
    <d v="1978-03-29T00:00:00"/>
    <x v="0"/>
    <x v="1"/>
  </r>
  <r>
    <n v="4848"/>
    <d v="2008-01-16T00:00:00"/>
    <s v=" "/>
    <s v="Agosto 01-30"/>
    <s v="GUILLERMO"/>
    <s v="PÉREZ"/>
    <x v="0"/>
    <x v="0"/>
    <s v="HANNIA   DE ABADIA"/>
    <s v="DAVID  "/>
    <x v="23"/>
    <d v="2009-03-16T00:00:00"/>
    <n v="49"/>
    <s v=" "/>
    <x v="2"/>
    <s v="REEMPLAZA VACACIONES ALEXANDER GOMEZ"/>
    <x v="0"/>
    <x v="0"/>
    <x v="0"/>
    <s v="DAVID  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1.3636363636365"/>
    <x v="0"/>
    <m/>
    <m/>
    <x v="0"/>
    <s v="4-214-424"/>
    <n v="42"/>
    <x v="1"/>
    <x v="2"/>
    <s v="URBANIZACION BRISAS DEL RIO, DAVID CHIRIQUI"/>
    <x v="2"/>
    <s v="774-7196"/>
    <s v="6590-0835"/>
    <x v="1"/>
    <x v="0"/>
    <x v="0"/>
    <x v="0"/>
    <x v="0"/>
    <x v="1"/>
    <x v="1"/>
    <d v="1969-12-23T00:00:00"/>
    <x v="0"/>
    <x v="0"/>
  </r>
  <r>
    <n v="2210"/>
    <d v="2001-01-02T00:00:00"/>
    <s v=" "/>
    <s v="Enero 01-30"/>
    <s v="ILEANA ELIZABETH"/>
    <s v="VILLARREAL"/>
    <x v="0"/>
    <x v="1"/>
    <s v="HANNIA   DE ABADIA"/>
    <s v="DAVID  "/>
    <x v="23"/>
    <d v="2011-04-04T00:00:00"/>
    <n v="24"/>
    <s v=" "/>
    <x v="0"/>
    <s v="REEMPLAZO POR LA SALIDA DE ABIEL ALMENGOR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70.1000000000004"/>
    <x v="0"/>
    <m/>
    <m/>
    <x v="0"/>
    <s v="8-707-130"/>
    <n v="41"/>
    <x v="0"/>
    <x v="3"/>
    <s v="RIO ABAJO CL. 5TA 2473, APTO 4"/>
    <x v="2"/>
    <s v="632-0483"/>
    <s v="6632-0483 / 6021-4497"/>
    <x v="0"/>
    <x v="0"/>
    <x v="0"/>
    <x v="0"/>
    <x v="0"/>
    <x v="1"/>
    <x v="1"/>
    <d v="1971-08-12T00:00:00"/>
    <x v="0"/>
    <x v="0"/>
  </r>
  <r>
    <n v="2146"/>
    <d v="1997-10-27T00:00:00"/>
    <s v=" "/>
    <s v="Octubre 01-30"/>
    <s v="ERIC ENRIQUE"/>
    <s v="RODRIGUEZ"/>
    <x v="0"/>
    <x v="1"/>
    <s v="HANNIA   DE ABADIA"/>
    <s v="DAVID  "/>
    <x v="23"/>
    <d v="1997-10-27T00:00:00"/>
    <n v="186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3.909090909091"/>
    <x v="0"/>
    <m/>
    <m/>
    <x v="0"/>
    <s v="8-706-18"/>
    <n v="41"/>
    <x v="1"/>
    <x v="2"/>
    <s v="COLINAS DE SANTA CRUZ 5"/>
    <x v="2"/>
    <s v="625-8465"/>
    <s v="6690-0196"/>
    <x v="1"/>
    <x v="0"/>
    <x v="0"/>
    <x v="0"/>
    <x v="0"/>
    <x v="1"/>
    <x v="1"/>
    <d v="1970-11-25T00:00:00"/>
    <x v="0"/>
    <x v="0"/>
  </r>
  <r>
    <n v="5568"/>
    <d v="2009-06-01T00:00:00"/>
    <s v=" "/>
    <s v="Mayo 01-30"/>
    <s v="GUSTAVO"/>
    <s v="HOYOS REYES"/>
    <x v="0"/>
    <x v="1"/>
    <s v="HANNIA   DE ABADIA"/>
    <s v="DAVID  "/>
    <x v="23"/>
    <d v="2012-01-03T00:00:00"/>
    <n v="15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72.4545454545455"/>
    <x v="0"/>
    <m/>
    <m/>
    <x v="0"/>
    <s v="4-719-1224"/>
    <n v="32"/>
    <x v="1"/>
    <x v="2"/>
    <s v="CONCEPCION, BUGABA, BARRIADA SAN JOSE, LOTE B-4"/>
    <x v="2"/>
    <m/>
    <s v="6911-3693 / 6859-0037"/>
    <x v="1"/>
    <x v="0"/>
    <x v="0"/>
    <x v="0"/>
    <x v="0"/>
    <x v="1"/>
    <x v="1"/>
    <d v="1980-08-18T00:00:00"/>
    <x v="0"/>
    <x v="1"/>
  </r>
  <r>
    <n v="6300"/>
    <d v="2011-09-01T00:00:00"/>
    <s v=" "/>
    <s v="Enero 01-30"/>
    <s v="GERARDO"/>
    <s v="SALDAÑA "/>
    <x v="0"/>
    <x v="1"/>
    <s v="HANNIA   DE ABADIA"/>
    <s v="DAVID  "/>
    <x v="23"/>
    <d v="2012-01-03T00:00:00"/>
    <n v="15"/>
    <s v=" "/>
    <x v="0"/>
    <s v="PERMANENTE  A PARTIR DEL 31-12-20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13"/>
    <x v="0"/>
    <m/>
    <m/>
    <x v="0"/>
    <s v="4-139-1371"/>
    <n v="51"/>
    <x v="1"/>
    <x v="2"/>
    <s v="DAVID BARRIO DOLEGUITA CALLE K NORTE"/>
    <x v="2"/>
    <m/>
    <m/>
    <x v="0"/>
    <x v="0"/>
    <x v="0"/>
    <x v="0"/>
    <x v="0"/>
    <x v="1"/>
    <x v="1"/>
    <d v="1961-01-04T00:00:00"/>
    <x v="0"/>
    <x v="0"/>
  </r>
  <r>
    <n v="4947"/>
    <d v="2008-02-11T00:00:00"/>
    <s v=" "/>
    <s v="Marzo 01-30"/>
    <s v="JUAN JOSE"/>
    <s v="SAGEL"/>
    <x v="0"/>
    <x v="1"/>
    <s v="HANNIA   DE ABADIA"/>
    <s v="DAVID  "/>
    <x v="23"/>
    <d v="2010-08-04T00:00:00"/>
    <n v="32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04.545454545455"/>
    <x v="0"/>
    <m/>
    <m/>
    <x v="0"/>
    <s v="4-701-557"/>
    <n v="36"/>
    <x v="1"/>
    <x v="3"/>
    <s v="URBANIZACION LOS TUCANES N/T"/>
    <x v="2"/>
    <s v="6478-4106"/>
    <s v="6478-4106"/>
    <x v="1"/>
    <x v="0"/>
    <x v="0"/>
    <x v="0"/>
    <x v="0"/>
    <x v="1"/>
    <x v="1"/>
    <d v="1976-05-16T00:00:00"/>
    <x v="0"/>
    <x v="1"/>
  </r>
  <r>
    <n v="5664"/>
    <d v="2009-11-11T00:00:00"/>
    <s v=" "/>
    <s v="Septiembre 01-30"/>
    <s v="BLANCA"/>
    <s v="MERO"/>
    <x v="0"/>
    <x v="1"/>
    <s v="HANNIA   DE ABADIA"/>
    <s v="DAVID  "/>
    <x v="23"/>
    <d v="2009-11-11T00:00:00"/>
    <n v="41"/>
    <s v=" "/>
    <x v="0"/>
    <s v="REEMPLAZO POR EL TRASLADO DE ROBERTO CERMEÑ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77.6"/>
    <x v="0"/>
    <m/>
    <m/>
    <x v="0"/>
    <s v="4-720-2070"/>
    <n v="31"/>
    <x v="0"/>
    <x v="0"/>
    <s v="DAVID, URBANIZACION VILLA MERCEDES, ULTIMA ETAPA AL FINAL, CASA 218."/>
    <x v="2"/>
    <m/>
    <m/>
    <x v="2"/>
    <x v="0"/>
    <x v="0"/>
    <x v="0"/>
    <x v="0"/>
    <x v="1"/>
    <x v="1"/>
    <d v="1981-02-21T00:00:00"/>
    <x v="0"/>
    <x v="1"/>
  </r>
  <r>
    <n v="5771"/>
    <d v="2010-04-19T00:00:00"/>
    <s v=" "/>
    <s v="Marzo 01-30"/>
    <s v="ALEXANDER"/>
    <s v="GOMEZ"/>
    <x v="0"/>
    <x v="1"/>
    <s v="HANNIA   DE ABADIA"/>
    <s v="DAVID  "/>
    <x v="23"/>
    <d v="2010-04-19T00:00:00"/>
    <n v="36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66.181818181818"/>
    <x v="0"/>
    <m/>
    <m/>
    <x v="0"/>
    <s v="1-708-1130"/>
    <n v="30"/>
    <x v="1"/>
    <x v="2"/>
    <s v="BARRIADA LASSONDE, ENTRANDO POR CROWN CASINO, LA TERCERA CALLE A LA IZQUIERDA, SEGUNDA CASA A LA DERECHA"/>
    <x v="2"/>
    <m/>
    <m/>
    <x v="0"/>
    <x v="0"/>
    <x v="0"/>
    <x v="0"/>
    <x v="0"/>
    <x v="1"/>
    <x v="1"/>
    <d v="1981-11-16T00:00:00"/>
    <x v="0"/>
    <x v="1"/>
  </r>
  <r>
    <n v="5520"/>
    <d v="2009-04-20T00:00:00"/>
    <s v=" "/>
    <s v="Abril 01-30"/>
    <s v="MIGUEL"/>
    <s v="RODRIGUEZ"/>
    <x v="0"/>
    <x v="1"/>
    <s v="HANNIA   DE ABADIA"/>
    <s v="DAVID  "/>
    <x v="23"/>
    <d v="2009-04-20T00:00:00"/>
    <n v="48"/>
    <s v=" "/>
    <x v="0"/>
    <s v="REEMPLAZO DE RENUNCIA DE VERONICA WARVASOVSZKY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10.8999999999996"/>
    <x v="0"/>
    <m/>
    <m/>
    <x v="0"/>
    <s v="4-704-936"/>
    <n v="35"/>
    <x v="1"/>
    <x v="3"/>
    <s v="CALLE PRINCIPAL, RESIDENCIAL ALTOS DE LA MORAS"/>
    <x v="2"/>
    <m/>
    <s v="6724-2449"/>
    <x v="0"/>
    <x v="0"/>
    <x v="0"/>
    <x v="0"/>
    <x v="0"/>
    <x v="1"/>
    <x v="1"/>
    <d v="1977-07-22T00:00:00"/>
    <x v="0"/>
    <x v="0"/>
  </r>
  <r>
    <n v="5633"/>
    <d v="2009-11-20T00:00:00"/>
    <s v=" "/>
    <s v="Agosto 01-30"/>
    <s v="JAVIER"/>
    <s v="PINEDA"/>
    <x v="0"/>
    <x v="1"/>
    <s v="HANNIA   DE ABADIA"/>
    <s v="DAVID  "/>
    <x v="23"/>
    <d v="2010-03-22T00:00:00"/>
    <n v="37"/>
    <s v=" "/>
    <x v="0"/>
    <s v="REEMPLAZO PERMANENTE POR LA PROMOCIÓN DEL CAJERO WALTER WONG A COORDINADOR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09.272727272727"/>
    <x v="0"/>
    <m/>
    <m/>
    <x v="0"/>
    <s v="4-722-1909"/>
    <n v="31"/>
    <x v="1"/>
    <x v="1"/>
    <s v="CALLE 8, URBANIZACION VILLA LOURDES"/>
    <x v="2"/>
    <m/>
    <m/>
    <x v="2"/>
    <x v="0"/>
    <x v="0"/>
    <x v="0"/>
    <x v="0"/>
    <x v="1"/>
    <x v="1"/>
    <d v="1981-08-01T00:00:00"/>
    <x v="0"/>
    <x v="1"/>
  </r>
  <r>
    <n v="762"/>
    <d v="1991-05-02T00:00:00"/>
    <s v=" "/>
    <s v="Junio 01-30"/>
    <s v="ABDIEL"/>
    <s v="PITTI PINTO"/>
    <x v="0"/>
    <x v="1"/>
    <s v="HANNIA   DE ABADIA"/>
    <s v="DAVID  "/>
    <x v="23"/>
    <d v="1991-05-02T00:00:00"/>
    <n v="263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49"/>
    <x v="0"/>
    <m/>
    <m/>
    <x v="0"/>
    <s v="4-102-1110"/>
    <n v="58"/>
    <x v="1"/>
    <x v="2"/>
    <s v="ALGARROBOS DOLEGA, VIA BOQUETE"/>
    <x v="2"/>
    <s v="772-1329"/>
    <s v="6546-1200"/>
    <x v="1"/>
    <x v="0"/>
    <x v="0"/>
    <x v="0"/>
    <x v="0"/>
    <x v="1"/>
    <x v="1"/>
    <d v="1954-04-27T00:00:00"/>
    <x v="0"/>
    <x v="0"/>
  </r>
  <r>
    <n v="2188"/>
    <d v="2000-11-06T00:00:00"/>
    <s v=" "/>
    <s v="Noviembre 01-30"/>
    <s v="BEATRIZ"/>
    <s v="RUIZ DE MIRANDA"/>
    <x v="0"/>
    <x v="1"/>
    <s v="HANNIA   DE ABADIA"/>
    <s v="DAVID  "/>
    <x v="23"/>
    <d v="2000-11-06T00:00:00"/>
    <n v="149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70.272727272727"/>
    <x v="0"/>
    <m/>
    <m/>
    <x v="0"/>
    <s v="4-294-1308"/>
    <n v="49"/>
    <x v="0"/>
    <x v="2"/>
    <s v="LA VEREDA. VIA QUEREVALOS CASA #11. ENTRADA DE LA ESTACION DELTA RIVIERA"/>
    <x v="2"/>
    <s v="775-0102"/>
    <s v="6874-8476 / 6817-6329"/>
    <x v="0"/>
    <x v="0"/>
    <x v="0"/>
    <x v="0"/>
    <x v="0"/>
    <x v="1"/>
    <x v="1"/>
    <d v="1963-05-11T00:00:00"/>
    <x v="0"/>
    <x v="0"/>
  </r>
  <r>
    <n v="1622"/>
    <d v="1998-09-16T00:00:00"/>
    <s v=" "/>
    <s v="Julio 01-30"/>
    <s v="EDILMA ITZEL"/>
    <s v="PITTI DE ATENCIO"/>
    <x v="0"/>
    <x v="1"/>
    <s v="HANNIA   DE ABADIA"/>
    <s v="DAVID  "/>
    <x v="23"/>
    <d v="1998-09-16T00:00:00"/>
    <n v="175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29.6"/>
    <x v="0"/>
    <m/>
    <m/>
    <x v="0"/>
    <s v="4-146-159"/>
    <n v="47"/>
    <x v="0"/>
    <x v="2"/>
    <s v="URBANIZACION VILLA CLARA, 26"/>
    <x v="2"/>
    <s v="777-0286"/>
    <s v="6486-3348"/>
    <x v="0"/>
    <x v="0"/>
    <x v="0"/>
    <x v="0"/>
    <x v="0"/>
    <x v="1"/>
    <x v="1"/>
    <d v="1965-02-05T00:00:00"/>
    <x v="0"/>
    <x v="0"/>
  </r>
  <r>
    <n v="1903"/>
    <d v="1998-01-02T00:00:00"/>
    <s v=" "/>
    <s v="Febrero 01-30"/>
    <s v="JAIME GABRIEL"/>
    <s v="GONZALEZ LEZCANO"/>
    <x v="0"/>
    <x v="1"/>
    <s v="HANNIA   DE ABADIA"/>
    <s v="DAVID  "/>
    <x v="23"/>
    <d v="1998-01-02T00:00:00"/>
    <n v="183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5"/>
    <x v="0"/>
    <m/>
    <m/>
    <x v="0"/>
    <s v="4-145-742"/>
    <n v="47"/>
    <x v="1"/>
    <x v="2"/>
    <s v="VICTORIANI LORENZO, DAVID"/>
    <x v="2"/>
    <s v="775-1168"/>
    <m/>
    <x v="1"/>
    <x v="0"/>
    <x v="0"/>
    <x v="0"/>
    <x v="0"/>
    <x v="1"/>
    <x v="1"/>
    <d v="1964-11-05T00:00:00"/>
    <x v="0"/>
    <x v="0"/>
  </r>
  <r>
    <n v="2141"/>
    <d v="1997-10-22T00:00:00"/>
    <s v=" "/>
    <s v="Octubre 01-30"/>
    <s v="LETSABE"/>
    <s v="GOMEZ RUIZ"/>
    <x v="0"/>
    <x v="1"/>
    <s v="HANNIA   DE ABADIA"/>
    <s v="DAVID  "/>
    <x v="23"/>
    <d v="1997-10-22T00:00:00"/>
    <n v="186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74.818181818182"/>
    <x v="0"/>
    <m/>
    <m/>
    <x v="0"/>
    <s v="4-232-804"/>
    <n v="41"/>
    <x v="0"/>
    <x v="3"/>
    <s v="URB. LA FLORIDA, R-20,  DAVID"/>
    <x v="2"/>
    <s v="622-3491"/>
    <s v="6818-7514"/>
    <x v="1"/>
    <x v="0"/>
    <x v="0"/>
    <x v="0"/>
    <x v="0"/>
    <x v="1"/>
    <x v="1"/>
    <d v="1971-06-02T00:00:00"/>
    <x v="0"/>
    <x v="0"/>
  </r>
  <r>
    <n v="401"/>
    <d v="1986-01-20T00:00:00"/>
    <s v=" "/>
    <s v="Abril 01-30"/>
    <s v="BELSY ARACELLY"/>
    <s v="GONZALEZ GOMEZ"/>
    <x v="0"/>
    <x v="1"/>
    <s v="HANNIA   DE ABADIA"/>
    <s v="DAVID  "/>
    <x v="23"/>
    <d v="2011-09-02T00:00:00"/>
    <n v="19"/>
    <s v=" "/>
    <x v="0"/>
    <s v="REEMPLAZO POR EL TRASLADO DE NATIVIDAD DE NAVARRO. SE JUBILA A FINALES DEL 2008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3.3999999999996"/>
    <x v="0"/>
    <m/>
    <m/>
    <x v="0"/>
    <s v="4-98-931"/>
    <n v="62"/>
    <x v="0"/>
    <x v="3"/>
    <s v="AVE. ESTUDIANTE DAVID"/>
    <x v="2"/>
    <s v="775-9416"/>
    <m/>
    <x v="0"/>
    <x v="0"/>
    <x v="0"/>
    <x v="0"/>
    <x v="0"/>
    <x v="1"/>
    <x v="1"/>
    <d v="1950-02-12T00:00:00"/>
    <x v="0"/>
    <x v="0"/>
  </r>
  <r>
    <n v="2145"/>
    <d v="1997-07-01T00:00:00"/>
    <s v=" "/>
    <s v="Julio 01-30"/>
    <s v="WALTER OMAR"/>
    <s v="WONG GUERRA"/>
    <x v="1"/>
    <x v="1"/>
    <s v="HANNIA   DE ABADIA"/>
    <s v="DAVID  "/>
    <x v="23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137-2298"/>
    <n v="45"/>
    <x v="1"/>
    <x v="2"/>
    <s v="DOLEGA CHIRIQUI"/>
    <x v="2"/>
    <s v="776-0050"/>
    <s v="6448-8165"/>
    <x v="1"/>
    <x v="0"/>
    <x v="0"/>
    <x v="0"/>
    <x v="0"/>
    <x v="1"/>
    <x v="1"/>
    <d v="1967-03-09T00:00:00"/>
    <x v="0"/>
    <x v="0"/>
  </r>
  <r>
    <n v="2989"/>
    <d v="2006-01-16T00:00:00"/>
    <s v=" "/>
    <s v="Diciembre 01-30"/>
    <s v="MIGDALIA AIMEE"/>
    <s v="COMPARAZ PITTY"/>
    <x v="1"/>
    <x v="1"/>
    <s v="HANNIA   DE ABADIA"/>
    <s v="DAVID  "/>
    <x v="23"/>
    <m/>
    <m/>
    <s v=" "/>
    <x v="0"/>
    <s v="PROMOCIONADO COORDINADOR EL 16 DE MARZO ´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4-705-261"/>
    <n v="34"/>
    <x v="0"/>
    <x v="2"/>
    <s v="ALTOS DEL MAJAGUA O PORTACHUELO, CALLE VIA BOQUETE, CASA N° 26"/>
    <x v="2"/>
    <s v="775-2911"/>
    <s v="6480-7031"/>
    <x v="1"/>
    <x v="0"/>
    <x v="0"/>
    <x v="0"/>
    <x v="0"/>
    <x v="1"/>
    <x v="1"/>
    <d v="1977-10-10T00:00:00"/>
    <x v="0"/>
    <x v="1"/>
  </r>
  <r>
    <n v="3499"/>
    <d v="2004-12-13T00:00:00"/>
    <d v="2013-02-16T00:00:00"/>
    <s v="Octubre 01-30"/>
    <s v="RUTH YAMIRETH"/>
    <s v="PITTY ESPINOZA"/>
    <x v="1"/>
    <x v="1"/>
    <s v="HANNIA   DE ABADIA"/>
    <s v="DAVID  "/>
    <x v="23"/>
    <m/>
    <m/>
    <n v="2"/>
    <x v="0"/>
    <s v="PROMOCIONADA A COORDINADOR DE PLATAFORMA DESDE EL 16 FEB DEL 2013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280-136"/>
    <n v="37"/>
    <x v="0"/>
    <x v="3"/>
    <s v="BARRIADA ELISA CHIARI, DAVID"/>
    <x v="2"/>
    <s v="607-2385"/>
    <s v="6612-7827"/>
    <x v="1"/>
    <x v="0"/>
    <x v="0"/>
    <x v="0"/>
    <x v="0"/>
    <x v="1"/>
    <x v="1"/>
    <d v="1974-10-14T00:00:00"/>
    <x v="0"/>
    <x v="1"/>
  </r>
  <r>
    <n v="6099"/>
    <d v="2011-03-16T00:00:00"/>
    <d v="2011-03-16T00:00:00"/>
    <s v="Febrero 01-30"/>
    <s v="MARTIN "/>
    <s v="CUBILLA"/>
    <x v="2"/>
    <x v="0"/>
    <s v="HANNIA   DE ABADIA"/>
    <s v="DAVID  "/>
    <x v="23"/>
    <d v="2011-03-18T00:00:00"/>
    <m/>
    <n v="25"/>
    <x v="2"/>
    <s v="REEMPLAZA VACACIONES ZAIDE DE MORALES"/>
    <x v="0"/>
    <x v="0"/>
    <x v="0"/>
    <s v="DAVID  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40-775"/>
    <n v="26"/>
    <x v="1"/>
    <x v="3"/>
    <s v="AVENIDA ESTUDIANTE, DAVID CHIRIQUI"/>
    <x v="2"/>
    <m/>
    <s v="66181202"/>
    <x v="0"/>
    <x v="0"/>
    <x v="0"/>
    <x v="0"/>
    <x v="0"/>
    <x v="1"/>
    <x v="1"/>
    <d v="1986-06-30T00:00:00"/>
    <x v="0"/>
    <x v="0"/>
  </r>
  <r>
    <n v="3297"/>
    <d v="2007-06-18T00:00:00"/>
    <d v="2007-06-18T00:00:00"/>
    <s v="Marzo 01-30"/>
    <s v="ZAIDE DEL ROSARIO"/>
    <s v="FUENTES DE MORALES"/>
    <x v="2"/>
    <x v="1"/>
    <s v="HANNIA   DE ABADIA"/>
    <s v="DAVID  "/>
    <x v="23"/>
    <m/>
    <m/>
    <n v="70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281-76"/>
    <n v="37"/>
    <x v="0"/>
    <x v="2"/>
    <s v="BARRIADA EL AMANECER, CALLE PRINCIPAL, ATRAS DE AVISPA"/>
    <x v="2"/>
    <m/>
    <s v="6653-1676"/>
    <x v="0"/>
    <x v="0"/>
    <x v="0"/>
    <x v="0"/>
    <x v="0"/>
    <x v="1"/>
    <x v="1"/>
    <d v="1974-10-24T00:00:00"/>
    <x v="0"/>
    <x v="0"/>
  </r>
  <r>
    <n v="5772"/>
    <d v="2010-04-22T00:00:00"/>
    <d v="2010-04-22T00:00:00"/>
    <s v="Mayo 01-30"/>
    <s v="JOANNA "/>
    <s v="GONZALEZ"/>
    <x v="2"/>
    <x v="1"/>
    <s v="HANNIA   DE ABADIA"/>
    <s v="DAVID  "/>
    <x v="23"/>
    <m/>
    <m/>
    <n v="36"/>
    <x v="0"/>
    <s v="REEMPLAZO POR VACANTE POR LA SALIDA DE CESAR LEZCANO 02/23/20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27-32"/>
    <n v="29"/>
    <x v="0"/>
    <x v="2"/>
    <s v="CHIRIQUI, DOLEGA LOS ALGARROBOS, URBANIZACION NUEVO HORIZONTE"/>
    <x v="2"/>
    <m/>
    <m/>
    <x v="1"/>
    <x v="0"/>
    <x v="0"/>
    <x v="0"/>
    <x v="0"/>
    <x v="1"/>
    <x v="1"/>
    <d v="1982-11-19T00:00:00"/>
    <x v="0"/>
    <x v="1"/>
  </r>
  <r>
    <n v="5773"/>
    <d v="2010-04-22T00:00:00"/>
    <d v="2010-04-22T00:00:00"/>
    <s v="Enero 01-30"/>
    <s v="YELCKLA "/>
    <s v="DEL CID"/>
    <x v="2"/>
    <x v="1"/>
    <s v="HANNIA   DE ABADIA"/>
    <s v="DAVID  "/>
    <x v="23"/>
    <m/>
    <m/>
    <n v="36"/>
    <x v="0"/>
    <s v="REEMPLAZA VACANTE POR LA SALIDA DE CESAR LEZCANO 02/23/20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21-2019"/>
    <n v="31"/>
    <x v="0"/>
    <x v="3"/>
    <s v="URBANIZACION LAS MORAS CASA 63"/>
    <x v="2"/>
    <m/>
    <m/>
    <x v="1"/>
    <x v="0"/>
    <x v="0"/>
    <x v="0"/>
    <x v="0"/>
    <x v="1"/>
    <x v="1"/>
    <d v="1981-05-15T00:00:00"/>
    <x v="0"/>
    <x v="1"/>
  </r>
  <r>
    <n v="4413"/>
    <d v="2007-07-02T00:00:00"/>
    <d v="2007-07-02T00:00:00"/>
    <s v="Agosto 01-30"/>
    <s v="DIANETH MAYLIN"/>
    <s v="CASTILLO GONZALEZ"/>
    <x v="2"/>
    <x v="1"/>
    <s v="HANNIA   DE ABADIA"/>
    <s v="DAVID  "/>
    <x v="23"/>
    <m/>
    <m/>
    <n v="69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44-758"/>
    <n v="25"/>
    <x v="0"/>
    <x v="3"/>
    <s v="DAVID, URB. LA FERIA Nº. 3"/>
    <x v="2"/>
    <s v="774-1869"/>
    <s v="6773-4587"/>
    <x v="0"/>
    <x v="0"/>
    <x v="0"/>
    <x v="1"/>
    <x v="0"/>
    <x v="1"/>
    <x v="1"/>
    <d v="1987-09-02T00:00:00"/>
    <x v="0"/>
    <x v="2"/>
  </r>
  <r>
    <n v="4772"/>
    <d v="2007-12-03T00:00:00"/>
    <d v="2007-12-03T00:00:00"/>
    <s v="Diciembre 01-30"/>
    <s v="MAYLIN"/>
    <s v="CORDOBA VASQUEZ"/>
    <x v="2"/>
    <x v="1"/>
    <s v="HANNIA   DE ABADIA"/>
    <s v="DAVID  "/>
    <x v="23"/>
    <m/>
    <m/>
    <n v="64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38-2099"/>
    <n v="26"/>
    <x v="0"/>
    <x v="3"/>
    <s v="SANTA CRUZ, 7, VIA BOQUETE"/>
    <x v="2"/>
    <s v="774-0918"/>
    <s v="6430-3481"/>
    <x v="0"/>
    <x v="0"/>
    <x v="0"/>
    <x v="0"/>
    <x v="0"/>
    <x v="1"/>
    <x v="1"/>
    <d v="1986-01-27T00:00:00"/>
    <x v="0"/>
    <x v="3"/>
  </r>
  <r>
    <n v="2541"/>
    <d v="2002-11-05T00:00:00"/>
    <d v="2002-11-05T00:00:00"/>
    <s v="Noviembre 01-30"/>
    <s v="SHIRLEY "/>
    <s v="OGG"/>
    <x v="2"/>
    <x v="1"/>
    <s v="HANNIA   DE ABADIA"/>
    <s v="DAVID  "/>
    <x v="23"/>
    <m/>
    <m/>
    <n v="125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521-414"/>
    <n v="42"/>
    <x v="0"/>
    <x v="0"/>
    <s v="CORREGIMIENTO DE DOLEGA, LOS ANASTACIO VIA A BOQUETE, CASA S/N"/>
    <x v="2"/>
    <s v="CHIRIQUI"/>
    <s v="6830-1920"/>
    <x v="1"/>
    <x v="0"/>
    <x v="0"/>
    <x v="0"/>
    <x v="0"/>
    <x v="1"/>
    <x v="1"/>
    <d v="1969-11-13T00:00:00"/>
    <x v="0"/>
    <x v="0"/>
  </r>
  <r>
    <n v="3456"/>
    <d v="1990-08-06T00:00:00"/>
    <d v="1990-08-06T00:00:00"/>
    <s v="Septiembre 01-30"/>
    <s v="SHIRLEY MAGNELY"/>
    <s v="URRIOLA VILLAMONTE"/>
    <x v="2"/>
    <x v="1"/>
    <s v="HANNIA   DE ABADIA"/>
    <s v="DAVID  "/>
    <x v="23"/>
    <m/>
    <m/>
    <n v="272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243-731"/>
    <n v="40"/>
    <x v="0"/>
    <x v="0"/>
    <s v="LA LOMAS, LLANO GRANDE ARRIBA"/>
    <x v="2"/>
    <m/>
    <s v="6490-3383"/>
    <x v="1"/>
    <x v="0"/>
    <x v="0"/>
    <x v="0"/>
    <x v="0"/>
    <x v="1"/>
    <x v="1"/>
    <d v="1972-03-14T00:00:00"/>
    <x v="0"/>
    <x v="1"/>
  </r>
  <r>
    <n v="3842"/>
    <d v="2007-05-28T00:00:00"/>
    <d v="2009-03-16T00:00:00"/>
    <s v="Octubre 01-30"/>
    <s v="VANESSA ARACELI"/>
    <s v="ARJONA"/>
    <x v="2"/>
    <x v="1"/>
    <s v="HANNIA   DE ABADIA"/>
    <s v="DAVID  "/>
    <x v="23"/>
    <d v="2008-06-02T00:00:00"/>
    <m/>
    <n v="49"/>
    <x v="0"/>
    <s v="REEMPLAZA VACANTE POR TRASLADO DE SETTY KARICA. RECLASIFICADA A EJECUTIVA E NEGOCIOS EL 03/16/09. FUE TRASLADADA DEL DEP. OPERACIONES DE HIPOTEC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PE-9-2458"/>
    <n v="30"/>
    <x v="0"/>
    <x v="2"/>
    <s v="SAN CRISTOBAL, CALLE DEL CENTRO DE SALUD, TERCERA CASA A MANO IZQUIERDA."/>
    <x v="2"/>
    <s v="264-5762"/>
    <s v="6771-7502"/>
    <x v="0"/>
    <x v="0"/>
    <x v="0"/>
    <x v="0"/>
    <x v="0"/>
    <x v="1"/>
    <x v="1"/>
    <d v="1982-05-17T00:00:00"/>
    <x v="0"/>
    <x v="1"/>
  </r>
  <r>
    <n v="6127"/>
    <d v="2011-04-04T00:00:00"/>
    <d v="2011-04-04T00:00:00"/>
    <s v="Febrero 01-30"/>
    <s v="JOHANA"/>
    <s v="CASTILLO"/>
    <x v="2"/>
    <x v="1"/>
    <s v="HANNIA   DE ABADIA"/>
    <s v="DAVID  "/>
    <x v="23"/>
    <d v="2011-04-04T00:00:00"/>
    <m/>
    <n v="24"/>
    <x v="0"/>
    <s v="REEMPLAZO POR LA SALIDA DE ROSA PACHEC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2"/>
    <s v="4-731-779"/>
    <n v="28"/>
    <x v="0"/>
    <x v="0"/>
    <s v="VILLA CLARA, DAVID, CHIRIQUI, CASA 2A"/>
    <x v="2"/>
    <m/>
    <s v="6515-2166"/>
    <x v="2"/>
    <x v="0"/>
    <x v="0"/>
    <x v="0"/>
    <x v="0"/>
    <x v="1"/>
    <x v="1"/>
    <d v="1983-12-08T00:00:00"/>
    <x v="0"/>
    <x v="0"/>
  </r>
  <r>
    <n v="6889"/>
    <d v="2013-02-04T00:00:00"/>
    <d v="2012-09-17T00:00:00"/>
    <s v=" "/>
    <s v="RODNEY"/>
    <s v="CONTRERAS"/>
    <x v="2"/>
    <x v="1"/>
    <s v="HANNIA   DE ABADIA"/>
    <s v="DAVID  "/>
    <x v="23"/>
    <m/>
    <m/>
    <n v="7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19-1134"/>
    <n v="32"/>
    <x v="1"/>
    <x v="2"/>
    <m/>
    <x v="2"/>
    <m/>
    <m/>
    <x v="0"/>
    <x v="0"/>
    <x v="0"/>
    <x v="0"/>
    <x v="0"/>
    <x v="1"/>
    <x v="1"/>
    <d v="1980-07-19T00:00:00"/>
    <x v="0"/>
    <x v="0"/>
  </r>
  <r>
    <n v="5896"/>
    <d v="2012-06-18T00:00:00"/>
    <d v="2013-02-16T00:00:00"/>
    <s v="Julio 01-30"/>
    <s v="MARÍA NELVA"/>
    <s v="HERNANDEZ   "/>
    <x v="2"/>
    <x v="1"/>
    <s v="HANNIA   DE ABADIA"/>
    <s v="DAVID  "/>
    <x v="23"/>
    <m/>
    <m/>
    <n v="2"/>
    <x v="0"/>
    <s v="PROMOCIONADA A EJECUTIVA DE NEGOCIO DESDE EL 16 FEB DEL 2013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7-704-2262"/>
    <n v="26"/>
    <x v="0"/>
    <x v="0"/>
    <s v="CORREGIMIENTO DE CHIRQUÍ, DAVID"/>
    <x v="2"/>
    <m/>
    <s v="6419-5625"/>
    <x v="0"/>
    <x v="0"/>
    <x v="0"/>
    <x v="0"/>
    <x v="0"/>
    <x v="1"/>
    <x v="1"/>
    <d v="1986-02-15T00:00:00"/>
    <x v="0"/>
    <x v="0"/>
  </r>
  <r>
    <n v="7120"/>
    <d v="2013-04-01T00:00:00"/>
    <m/>
    <m/>
    <s v="STEPHANIE GISSEL"/>
    <s v="BARROSO GARCIA"/>
    <x v="2"/>
    <x v="1"/>
    <s v="HANNIA   DE ABADIA"/>
    <s v="DAVID  "/>
    <x v="23"/>
    <m/>
    <m/>
    <m/>
    <x v="0"/>
    <m/>
    <x v="3"/>
    <x v="2"/>
    <x v="3"/>
    <m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3"/>
    <m/>
    <m/>
    <x v="0"/>
    <s v="4-741-1725"/>
    <m/>
    <x v="0"/>
    <x v="4"/>
    <m/>
    <x v="6"/>
    <m/>
    <m/>
    <x v="1"/>
    <x v="0"/>
    <x v="0"/>
    <x v="0"/>
    <x v="0"/>
    <x v="4"/>
    <x v="4"/>
    <d v="1986-11-08T00:00:00"/>
    <x v="0"/>
    <x v="0"/>
  </r>
  <r>
    <n v="3723"/>
    <d v="1995-09-01T00:00:00"/>
    <s v=" "/>
    <s v="Noviembre 01-30"/>
    <s v="RAFAEL ANGEL"/>
    <s v="CHECA DEL CID"/>
    <x v="6"/>
    <x v="1"/>
    <s v="HANNIA   DE ABADIA"/>
    <s v="DAVID  "/>
    <x v="23"/>
    <d v="2008-01-29T00:00:00"/>
    <m/>
    <s v=" "/>
    <x v="0"/>
    <s v="RECLASIFICAD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273-96"/>
    <n v="38"/>
    <x v="1"/>
    <x v="2"/>
    <s v="URBANIZACION LA FERIA, DAVID, CERCA DEL HOSPITAL MAE LEWIS"/>
    <x v="2"/>
    <s v="775-2796"/>
    <s v="66900712 / 6678-6514"/>
    <x v="0"/>
    <x v="0"/>
    <x v="0"/>
    <x v="0"/>
    <x v="0"/>
    <x v="1"/>
    <x v="1"/>
    <d v="1974-04-14T00:00:00"/>
    <x v="0"/>
    <x v="1"/>
  </r>
  <r>
    <n v="6691"/>
    <d v="2013-02-18T00:00:00"/>
    <m/>
    <s v=" "/>
    <s v="JOSE ALONSO"/>
    <s v="MIRANDA GRANADO"/>
    <x v="6"/>
    <x v="1"/>
    <s v="HANNIA   DE ABADIA"/>
    <s v="DAVID  "/>
    <x v="23"/>
    <m/>
    <m/>
    <n v="1359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51-1592"/>
    <n v="23"/>
    <x v="1"/>
    <x v="4"/>
    <m/>
    <x v="2"/>
    <m/>
    <m/>
    <x v="0"/>
    <x v="0"/>
    <x v="0"/>
    <x v="0"/>
    <x v="0"/>
    <x v="1"/>
    <x v="1"/>
    <d v="1989-11-23T00:00:00"/>
    <x v="0"/>
    <x v="0"/>
  </r>
  <r>
    <n v="577"/>
    <d v="1987-05-15T00:00:00"/>
    <s v=" "/>
    <s v="Junio 01-30"/>
    <s v="HANNIA JOSEFA DEL CARMEN"/>
    <s v="RAMIREZ DE ABADIA"/>
    <x v="3"/>
    <x v="1"/>
    <s v="CARMEN SANDOVAL"/>
    <s v="DAVID  "/>
    <x v="23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PE-4-15"/>
    <n v="58"/>
    <x v="0"/>
    <x v="2"/>
    <s v="BARRIADA LAS PERLAS 15, DAVID CHIRIQUI"/>
    <x v="2"/>
    <s v="775-7360"/>
    <s v="6615-9127"/>
    <x v="1"/>
    <x v="0"/>
    <x v="0"/>
    <x v="0"/>
    <x v="0"/>
    <x v="1"/>
    <x v="1"/>
    <d v="1954-01-15T00:00:00"/>
    <x v="0"/>
    <x v="2"/>
  </r>
  <r>
    <n v="5521"/>
    <d v="2009-04-20T00:00:00"/>
    <s v=" "/>
    <s v="Enero 01-30"/>
    <s v="RAUL"/>
    <s v="GOMEZ"/>
    <x v="8"/>
    <x v="1"/>
    <s v="HANNIA   DE ABADIA"/>
    <s v="DAVID  "/>
    <x v="23"/>
    <m/>
    <m/>
    <s v=" "/>
    <x v="0"/>
    <s v="REEMPLAZA RECLASIFICACION DE RAFAEL CHEC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37-1575"/>
    <n v="33"/>
    <x v="1"/>
    <x v="2"/>
    <s v="SAN CRISTOBAL, DAVID"/>
    <x v="2"/>
    <m/>
    <s v="6742-1241"/>
    <x v="0"/>
    <x v="0"/>
    <x v="0"/>
    <x v="0"/>
    <x v="0"/>
    <x v="1"/>
    <x v="1"/>
    <d v="1980-03-02T00:00:00"/>
    <x v="0"/>
    <x v="0"/>
  </r>
  <r>
    <n v="407"/>
    <d v="1986-01-20T00:00:00"/>
    <s v=" "/>
    <s v="Abril 01-30"/>
    <s v="PEDRO VENANCIO"/>
    <s v="MORALES LEZCANO"/>
    <x v="4"/>
    <x v="1"/>
    <s v="HANNIA   DE ABADIA"/>
    <s v="DAVID  "/>
    <x v="23"/>
    <m/>
    <m/>
    <s v=" "/>
    <x v="0"/>
    <s v="PROMOVIDO A OFICIAL EL 16 DE MARZO ´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4-181-580"/>
    <n v="57"/>
    <x v="1"/>
    <x v="2"/>
    <s v="BARRIO SAN MATEO. AVE. 8A FINAL "/>
    <x v="2"/>
    <s v="777-1722"/>
    <s v="6689-0581"/>
    <x v="1"/>
    <x v="0"/>
    <x v="0"/>
    <x v="0"/>
    <x v="0"/>
    <x v="1"/>
    <x v="1"/>
    <d v="1955-05-16T00:00:00"/>
    <x v="0"/>
    <x v="1"/>
  </r>
  <r>
    <n v="3752"/>
    <d v="2000-09-01T00:00:00"/>
    <s v=" "/>
    <s v="Julio 01-30"/>
    <s v="YINA "/>
    <s v="BARRIOS"/>
    <x v="4"/>
    <x v="1"/>
    <s v="HANNIA   DE ABADIA"/>
    <s v="DAVID  "/>
    <x v="23"/>
    <d v="2011-10-03T00:00:00"/>
    <m/>
    <s v=" "/>
    <x v="0"/>
    <s v="TRASLADADA DEL DEPARTAMENTO CREDITO HIPOTECARIO A SUCURSAL DAVID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8-741-1414"/>
    <n v="31"/>
    <x v="0"/>
    <x v="3"/>
    <s v="ALTOS DE LAS ACACIAS, CALLE 47 CASA 730"/>
    <x v="2"/>
    <m/>
    <s v="6611-8004"/>
    <x v="1"/>
    <x v="0"/>
    <x v="0"/>
    <x v="0"/>
    <x v="0"/>
    <x v="1"/>
    <x v="1"/>
    <d v="1980-11-04T00:00:00"/>
    <x v="0"/>
    <x v="0"/>
  </r>
  <r>
    <n v="2137"/>
    <d v="1997-10-16T00:00:00"/>
    <s v=" "/>
    <s v="Junio 01-30"/>
    <s v="MICHELLE"/>
    <s v="DELGADO TAYLOR"/>
    <x v="4"/>
    <x v="1"/>
    <s v="HANNIA   DE ABADIA"/>
    <s v="DAVID  "/>
    <x v="23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4-277-589"/>
    <n v="38"/>
    <x v="0"/>
    <x v="1"/>
    <s v="DAVID, URB. LA PRINCESA CASA 22"/>
    <x v="2"/>
    <s v="774-3440"/>
    <s v="6400-6741 / 6494-3659"/>
    <x v="1"/>
    <x v="0"/>
    <x v="0"/>
    <x v="0"/>
    <x v="0"/>
    <x v="1"/>
    <x v="1"/>
    <d v="1974-06-13T00:00:00"/>
    <x v="0"/>
    <x v="2"/>
  </r>
  <r>
    <n v="305"/>
    <d v="1985-05-22T00:00:00"/>
    <s v=" "/>
    <s v="Marzo 01-30"/>
    <s v="ARIX"/>
    <s v="DE INOCENTE"/>
    <x v="4"/>
    <x v="1"/>
    <s v="HANNIA   DE ABADIA"/>
    <s v="DAVID  "/>
    <x v="23"/>
    <d v="1899-12-30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252-751"/>
    <n v="47"/>
    <x v="0"/>
    <x v="2"/>
    <s v="NUEVO SAN CARLITOS 6, DAVID"/>
    <x v="2"/>
    <s v="266-3066"/>
    <s v="6532-6350"/>
    <x v="1"/>
    <x v="0"/>
    <x v="0"/>
    <x v="0"/>
    <x v="0"/>
    <x v="1"/>
    <x v="1"/>
    <d v="1964-08-30T00:00:00"/>
    <x v="0"/>
    <x v="2"/>
  </r>
  <r>
    <n v="5762"/>
    <d v="2010-04-19T00:00:00"/>
    <s v=" "/>
    <s v="Mayo 01-30"/>
    <s v="ALCIBIADES "/>
    <s v="CACERES"/>
    <x v="5"/>
    <x v="1"/>
    <s v="HANNIA   DE ABADIA"/>
    <s v="DAVID  "/>
    <x v="23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31-82"/>
    <n v="28"/>
    <x v="1"/>
    <x v="3"/>
    <s v="URBANIZACION ALTOS DE LAS SABANAS, AVENIDA PRINCIPAL DESPÚES DEL PARQUECITO."/>
    <x v="2"/>
    <m/>
    <m/>
    <x v="0"/>
    <x v="0"/>
    <x v="0"/>
    <x v="0"/>
    <x v="0"/>
    <x v="1"/>
    <x v="1"/>
    <d v="1983-11-10T00:00:00"/>
    <x v="0"/>
    <x v="2"/>
  </r>
  <r>
    <n v="402"/>
    <d v="1986-01-20T00:00:00"/>
    <s v=" "/>
    <s v="Febrero 01-30"/>
    <s v="MARIBEL"/>
    <s v="GONZALEZ DE ORTEGA"/>
    <x v="5"/>
    <x v="1"/>
    <s v="HANNIA   DE ABADIA"/>
    <s v="DAVID  "/>
    <x v="23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2-82-194"/>
    <n v="55"/>
    <x v="0"/>
    <x v="2"/>
    <s v="URB. LA FLORIDA CASA # S-8, DAVID"/>
    <x v="2"/>
    <s v="676-4672"/>
    <s v="676-4672 / 6425-6507"/>
    <x v="0"/>
    <x v="0"/>
    <x v="0"/>
    <x v="0"/>
    <x v="0"/>
    <x v="1"/>
    <x v="1"/>
    <d v="1957-02-17T00:00:00"/>
    <x v="0"/>
    <x v="1"/>
  </r>
  <r>
    <n v="3464"/>
    <d v="1991-03-01T00:00:00"/>
    <s v=" "/>
    <s v="Marzo 01-30"/>
    <s v="MARIA FIDELINA"/>
    <s v="RIVERA ARAUZ"/>
    <x v="9"/>
    <x v="1"/>
    <s v="HANNIA   DE ABADIA"/>
    <s v="DAVID  "/>
    <x v="23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123-1542"/>
    <n v="56"/>
    <x v="0"/>
    <x v="3"/>
    <s v="BARRIADA ELISA CHIARI, 2126, DAVID"/>
    <x v="2"/>
    <s v="774-9342"/>
    <s v="6527-6529"/>
    <x v="0"/>
    <x v="0"/>
    <x v="0"/>
    <x v="0"/>
    <x v="0"/>
    <x v="1"/>
    <x v="1"/>
    <d v="1956-04-15T00:00:00"/>
    <x v="0"/>
    <x v="0"/>
  </r>
  <r>
    <n v="4943"/>
    <d v="2008-02-11T00:00:00"/>
    <s v=" "/>
    <s v="Enero 01-30"/>
    <s v="SABY"/>
    <s v="RUGLIANCICH"/>
    <x v="0"/>
    <x v="1"/>
    <s v="GLORIA GRANADOS"/>
    <s v="DAVID TERRONAL"/>
    <x v="24"/>
    <d v="2012-01-03T00:00:00"/>
    <n v="15"/>
    <s v=" "/>
    <x v="0"/>
    <s v="REEMPLAZA PERMANENCIA DE GERARDO SALDAÑA EN DAVID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8.5454545454545"/>
    <x v="0"/>
    <m/>
    <m/>
    <x v="0"/>
    <s v="8-507-379"/>
    <n v="36"/>
    <x v="0"/>
    <x v="3"/>
    <s v="URBANIZACION LA FLORIDA 14, DAVID"/>
    <x v="2"/>
    <s v="721-2315"/>
    <s v="6426-1871 / 6833-3920"/>
    <x v="0"/>
    <x v="0"/>
    <x v="0"/>
    <x v="0"/>
    <x v="0"/>
    <x v="0"/>
    <x v="1"/>
    <d v="1976-03-25T00:00:00"/>
    <x v="0"/>
    <x v="1"/>
  </r>
  <r>
    <n v="629"/>
    <d v="1990-05-16T00:00:00"/>
    <s v=" "/>
    <s v="Febrero 01-30"/>
    <s v="TRINIDAD MARTA"/>
    <s v="VILLALOBOS DE NAVARRO"/>
    <x v="0"/>
    <x v="1"/>
    <s v="GLORIA GRANADOS"/>
    <s v="DAVID TERRONAL"/>
    <x v="24"/>
    <d v="2011-09-02T00:00:00"/>
    <n v="19"/>
    <s v=" "/>
    <x v="0"/>
    <s v="REEPLAZO POR EL TRASLADO DE BELZI GONZAL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89.4545454545455"/>
    <x v="0"/>
    <m/>
    <m/>
    <x v="0"/>
    <s v="8-226-1560"/>
    <n v="48"/>
    <x v="0"/>
    <x v="2"/>
    <s v="SAN CARLITOS, VILLA LAURA, CASA #74"/>
    <x v="2"/>
    <s v="229-4990"/>
    <s v="695-8458 / 6580-4313"/>
    <x v="0"/>
    <x v="0"/>
    <x v="0"/>
    <x v="0"/>
    <x v="0"/>
    <x v="0"/>
    <x v="1"/>
    <d v="1963-11-17T00:00:00"/>
    <x v="0"/>
    <x v="1"/>
  </r>
  <r>
    <n v="3741"/>
    <d v="1999-11-01T00:00:00"/>
    <s v=" "/>
    <s v="Agosto 01-30"/>
    <s v="ALCIDES "/>
    <s v="CERRUD ARAUZ"/>
    <x v="0"/>
    <x v="1"/>
    <s v="GLORIA GRANADOS"/>
    <s v="DAVID TERRONAL"/>
    <x v="24"/>
    <d v="1999-11-01T00:00:00"/>
    <n v="161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6.5"/>
    <x v="0"/>
    <m/>
    <m/>
    <x v="0"/>
    <s v="4-116-768"/>
    <n v="54"/>
    <x v="1"/>
    <x v="2"/>
    <n v="0"/>
    <x v="2"/>
    <s v="775-3401"/>
    <s v="6628-9935"/>
    <x v="1"/>
    <x v="0"/>
    <x v="0"/>
    <x v="0"/>
    <x v="0"/>
    <x v="0"/>
    <x v="1"/>
    <d v="1957-08-12T00:00:00"/>
    <x v="0"/>
    <x v="0"/>
  </r>
  <r>
    <n v="5417"/>
    <d v="2008-10-16T00:00:00"/>
    <s v=" "/>
    <s v="Septiembre 01-30"/>
    <s v="SOL CRISTINA"/>
    <s v="SANTAMARIA"/>
    <x v="0"/>
    <x v="1"/>
    <s v="GLORIA GRANADOS"/>
    <s v="DAVID TERRONAL"/>
    <x v="24"/>
    <d v="2009-02-02T00:00:00"/>
    <n v="50"/>
    <s v=" "/>
    <x v="0"/>
    <s v="TRASLADADO A DAVID POR LA PROMOCION DE ENRIQUE NAVARRO A EJECUTIVO DE NEGOCIOS POR LA PROMOCION DE ALISA RODRIGU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35.3999999999996"/>
    <x v="0"/>
    <m/>
    <m/>
    <x v="0"/>
    <s v="4-732-1451"/>
    <n v="31"/>
    <x v="0"/>
    <x v="3"/>
    <s v="EL CRISOL VILLA VERONICA CALLE 8 CASA 175"/>
    <x v="2"/>
    <s v="6516-0028 / 399-8638"/>
    <s v="6477-5426"/>
    <x v="0"/>
    <x v="0"/>
    <x v="0"/>
    <x v="0"/>
    <x v="0"/>
    <x v="0"/>
    <x v="1"/>
    <d v="1981-08-06T00:00:00"/>
    <x v="0"/>
    <x v="1"/>
  </r>
  <r>
    <n v="4075"/>
    <d v="2005-06-10T00:00:00"/>
    <s v=" "/>
    <s v="Abril 01-30"/>
    <s v="NIEVES MARIA"/>
    <s v="ALVARADO LESCURE"/>
    <x v="1"/>
    <x v="1"/>
    <s v="GLORIA GRANADOS"/>
    <s v="DAVID TERRONAL"/>
    <x v="24"/>
    <d v="2007-10-29T00:00:00"/>
    <m/>
    <s v=" "/>
    <x v="0"/>
    <s v="PROMOCIONADO  A COORDINADORA DE PLATAFROMA A PARTIR DEL 1 DE ABRIL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4-137-2301"/>
    <n v="45"/>
    <x v="0"/>
    <x v="3"/>
    <s v="CHIRIQUI, CALLE K NORTE, DOLEGUITA"/>
    <x v="2"/>
    <s v="775-0218"/>
    <s v="6612-7613"/>
    <x v="0"/>
    <x v="0"/>
    <x v="0"/>
    <x v="0"/>
    <x v="0"/>
    <x v="0"/>
    <x v="1"/>
    <d v="1967-03-07T00:00:00"/>
    <x v="0"/>
    <x v="2"/>
  </r>
  <r>
    <n v="3928"/>
    <d v="2007-05-02T00:00:00"/>
    <d v="2012-04-01T00:00:00"/>
    <s v="Junio 01-30"/>
    <s v="ARLETIS"/>
    <s v="ACOSTA"/>
    <x v="2"/>
    <x v="1"/>
    <s v="GLORIA GRANADOS"/>
    <s v="DAVID TERRONAL"/>
    <x v="24"/>
    <d v="2011-02-28T00:00:00"/>
    <m/>
    <n v="12"/>
    <x v="0"/>
    <s v="PROMOVIDO A EJECITIVO DE NEGOCIO EL 1 DE ABRIL 2012/REEMPLAZO POR LA PROMOCION DE EDITH SERRAN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24-1385"/>
    <n v="30"/>
    <x v="0"/>
    <x v="0"/>
    <s v="RESIDENCIAL COLINAS DE LAS CUMBRES, CALLE ESTE, CASA C-71"/>
    <x v="2"/>
    <m/>
    <s v="67105165"/>
    <x v="0"/>
    <x v="0"/>
    <x v="0"/>
    <x v="0"/>
    <x v="0"/>
    <x v="0"/>
    <x v="1"/>
    <d v="1982-03-04T00:00:00"/>
    <x v="0"/>
    <x v="0"/>
  </r>
  <r>
    <n v="5513"/>
    <d v="2009-04-06T00:00:00"/>
    <d v="2009-04-06T00:00:00"/>
    <s v="Febrero 01-30"/>
    <s v="ENITH"/>
    <s v="SERRANO"/>
    <x v="2"/>
    <x v="1"/>
    <s v="GLORIA GRANADOS"/>
    <s v="DAVID TERRONAL"/>
    <x v="24"/>
    <d v="2009-04-06T00:00:00"/>
    <m/>
    <n v="48"/>
    <x v="0"/>
    <s v="REEMPLAZO POR LA PROMOCION DE JARISSA RUI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27-1722"/>
    <n v="29"/>
    <x v="0"/>
    <x v="2"/>
    <s v="LA RIVIERA 17, DAVID"/>
    <x v="2"/>
    <m/>
    <s v="6798-4982"/>
    <x v="0"/>
    <x v="0"/>
    <x v="0"/>
    <x v="0"/>
    <x v="0"/>
    <x v="0"/>
    <x v="1"/>
    <d v="1983-01-23T00:00:00"/>
    <x v="0"/>
    <x v="2"/>
  </r>
  <r>
    <n v="3454"/>
    <d v="1990-07-09T00:00:00"/>
    <d v="1990-07-09T00:00:00"/>
    <s v="Agosto 01-30"/>
    <s v="LEIDY ELVIRA"/>
    <s v="CEDEÑO RODRIGUEZ"/>
    <x v="2"/>
    <x v="1"/>
    <s v="GLORIA GRANADOS"/>
    <s v="DAVID TERRONAL"/>
    <x v="24"/>
    <d v="2007-10-22T00:00:00"/>
    <m/>
    <n v="273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115-629"/>
    <n v="55"/>
    <x v="0"/>
    <x v="3"/>
    <s v="ALTOS DEL VARITAL, DAVID"/>
    <x v="2"/>
    <s v="775-2459"/>
    <s v="6521-2090"/>
    <x v="0"/>
    <x v="0"/>
    <x v="1"/>
    <x v="0"/>
    <x v="0"/>
    <x v="0"/>
    <x v="1"/>
    <d v="1956-12-22T00:00:00"/>
    <x v="0"/>
    <x v="1"/>
  </r>
  <r>
    <n v="2939"/>
    <d v="2012-06-18T00:00:00"/>
    <s v=" "/>
    <s v="Mayo 01-30"/>
    <s v="MARTIN"/>
    <s v="ORTEGA"/>
    <x v="6"/>
    <x v="1"/>
    <s v="GLORIA GRANADOS"/>
    <s v="DAVID TERRONAL"/>
    <x v="24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42-1376"/>
    <n v="25"/>
    <x v="1"/>
    <x v="3"/>
    <s v="CHIRIQUI, CORREGIMIENTO CHIRIQUI, BARRIADA ALTOS DE BETHANIA"/>
    <x v="2"/>
    <s v="269-5118"/>
    <s v="6579-7126/6068-6223"/>
    <x v="3"/>
    <x v="0"/>
    <x v="0"/>
    <x v="0"/>
    <x v="0"/>
    <x v="0"/>
    <x v="1"/>
    <d v="1987-02-19T00:00:00"/>
    <x v="0"/>
    <x v="0"/>
  </r>
  <r>
    <n v="6536"/>
    <d v="2012-02-01T00:00:00"/>
    <s v=" "/>
    <s v="Enero 16-30"/>
    <s v="GLORIA"/>
    <s v="GRANADOS HENRIQUEZ"/>
    <x v="3"/>
    <x v="1"/>
    <s v="CARMEN SANDOVAL"/>
    <s v="DAVID TERRONAL"/>
    <x v="24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4-229-461"/>
    <n v="41"/>
    <x v="0"/>
    <x v="2"/>
    <s v="URB. BOSQUES DE SAN FERNANDO, LA PERLA"/>
    <x v="2"/>
    <m/>
    <m/>
    <x v="2"/>
    <x v="0"/>
    <x v="0"/>
    <x v="0"/>
    <x v="0"/>
    <x v="0"/>
    <x v="1"/>
    <d v="1971-03-28T00:00:00"/>
    <x v="0"/>
    <x v="0"/>
  </r>
  <r>
    <n v="2142"/>
    <d v="1995-07-03T00:00:00"/>
    <s v=" "/>
    <s v="Julio 01-30"/>
    <s v="SECUNDINO"/>
    <s v="GONZALEZ CASTILLO"/>
    <x v="5"/>
    <x v="1"/>
    <s v="GLORIA GRANADOS"/>
    <s v="DAVID TERRONAL"/>
    <x v="24"/>
    <d v="1899-12-30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211-271"/>
    <n v="51"/>
    <x v="1"/>
    <x v="0"/>
    <s v="BARRIADA VICTORIANO LORENZO 29 , DAVID, CHIRIQUI"/>
    <x v="2"/>
    <s v="774-6459"/>
    <s v="6755-5794 / 6766-5662"/>
    <x v="0"/>
    <x v="0"/>
    <x v="0"/>
    <x v="0"/>
    <x v="0"/>
    <x v="0"/>
    <x v="1"/>
    <d v="1961-01-15T00:00:00"/>
    <x v="0"/>
    <x v="1"/>
  </r>
  <r>
    <n v="6321"/>
    <d v="2011-09-19T00:00:00"/>
    <s v=" "/>
    <s v="Noviembre 01-30"/>
    <s v="LISSETH"/>
    <s v="RODRIGUEZ"/>
    <x v="0"/>
    <x v="0"/>
    <s v="MARIBEL CASTILLO"/>
    <s v="DORADO"/>
    <x v="25"/>
    <d v="2013-01-02T00:00:00"/>
    <n v="3"/>
    <s v=" "/>
    <x v="3"/>
    <s v="REEMPLAZA LICENCIA DE MATERNIDAD DE NEYRETH ORTEGA DEL 07 DE ENERO AL 14 DE MAYO DE 2013"/>
    <x v="0"/>
    <x v="0"/>
    <x v="0"/>
    <s v="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83"/>
    <x v="0"/>
    <s v="VISTA ALEGRE"/>
    <m/>
    <x v="0"/>
    <s v="9-731-1635"/>
    <n v="23"/>
    <x v="0"/>
    <x v="3"/>
    <s v="CIUDAD VACAMONTE, CALLE 9, CASA D-241"/>
    <x v="0"/>
    <s v="6228-0601"/>
    <s v="6920-2575"/>
    <x v="0"/>
    <x v="0"/>
    <x v="0"/>
    <x v="0"/>
    <x v="0"/>
    <x v="1"/>
    <x v="0"/>
    <d v="1989-09-10T00:00:00"/>
    <x v="0"/>
    <x v="0"/>
  </r>
  <r>
    <n v="6896"/>
    <d v="2012-09-17T00:00:00"/>
    <m/>
    <s v=" "/>
    <s v="AMELIA "/>
    <s v="SERRUT"/>
    <x v="0"/>
    <x v="0"/>
    <s v="MARIBEL CASTILLO"/>
    <s v="DORADO"/>
    <x v="25"/>
    <d v="2013-01-08T00:00:00"/>
    <n v="3"/>
    <n v="1359"/>
    <x v="0"/>
    <s v="POOL APOYO / SIEMPRE LISTO CERTIFICADOS EL 05 DICIEMBRE 2012"/>
    <x v="0"/>
    <x v="0"/>
    <x v="0"/>
    <s v="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7"/>
    <x v="0"/>
    <s v="DORADO"/>
    <s v="Thanara González"/>
    <x v="0"/>
    <s v="8-782-2290"/>
    <n v="27"/>
    <x v="0"/>
    <x v="0"/>
    <s v="LOS ANDES #2 CASA C-52"/>
    <x v="0"/>
    <m/>
    <m/>
    <x v="0"/>
    <x v="0"/>
    <x v="0"/>
    <x v="0"/>
    <x v="0"/>
    <x v="1"/>
    <x v="0"/>
    <d v="1985-02-27T00:00:00"/>
    <x v="0"/>
    <x v="1"/>
  </r>
  <r>
    <n v="6785"/>
    <d v="2012-07-16T00:00:00"/>
    <m/>
    <s v="Abril 01-30"/>
    <s v="ARTURO"/>
    <s v="PEREZ"/>
    <x v="0"/>
    <x v="0"/>
    <s v="MARIBEL CASTILLO"/>
    <s v="DORADO"/>
    <x v="25"/>
    <d v="2013-02-01T00:00:00"/>
    <n v="2"/>
    <n v="1359"/>
    <x v="2"/>
    <s v="REEMPLAZA VACACIONES DE DE YINA DE LA CRUZ / SIEMPRE LISTO CERTIFICADOS EL 25 DE SEPTIEMBRE 2012"/>
    <x v="0"/>
    <x v="0"/>
    <x v="0"/>
    <s v="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47.6666666666665"/>
    <x v="0"/>
    <s v="DORADO"/>
    <s v="Bexabel Morales"/>
    <x v="0"/>
    <s v="8-844-1784"/>
    <n v="21"/>
    <x v="1"/>
    <x v="3"/>
    <s v="LA CHORRERA, GUADALUPE"/>
    <x v="0"/>
    <m/>
    <s v="6902-8915"/>
    <x v="0"/>
    <x v="0"/>
    <x v="0"/>
    <x v="0"/>
    <x v="0"/>
    <x v="1"/>
    <x v="0"/>
    <d v="1991-02-21T00:00:00"/>
    <x v="0"/>
    <x v="1"/>
  </r>
  <r>
    <n v="6031"/>
    <d v="2011-02-01T00:00:00"/>
    <s v=" "/>
    <s v="Mayo 16-15"/>
    <s v="NEYRETH "/>
    <s v="ORTEGA"/>
    <x v="0"/>
    <x v="1"/>
    <s v="MAGALY   DE GARCIA"/>
    <s v="DORADO"/>
    <x v="25"/>
    <d v="2012-04-02T00:00:00"/>
    <n v="12"/>
    <s v=" "/>
    <x v="0"/>
    <s v="APERTURA DE SUCURSAL 05 AGOSTO DE 20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61.818181818182"/>
    <x v="0"/>
    <m/>
    <m/>
    <x v="0"/>
    <s v="8-740-1238"/>
    <n v="32"/>
    <x v="0"/>
    <x v="3"/>
    <s v="LA CHORRERA, EL COCO, CALLE CUNY"/>
    <x v="0"/>
    <m/>
    <s v="6665-5550"/>
    <x v="0"/>
    <x v="0"/>
    <x v="0"/>
    <x v="0"/>
    <x v="0"/>
    <x v="1"/>
    <x v="0"/>
    <d v="1980-10-04T00:00:00"/>
    <x v="0"/>
    <x v="0"/>
  </r>
  <r>
    <n v="4937"/>
    <d v="2008-02-11T00:00:00"/>
    <s v=" "/>
    <s v="Enero 01-30"/>
    <s v="NILSA "/>
    <s v="SÁNCHEZ"/>
    <x v="0"/>
    <x v="1"/>
    <s v="MAGALY   DE GARCIA"/>
    <s v="DORADO"/>
    <x v="25"/>
    <d v="2012-04-02T00:00:00"/>
    <n v="12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6.181818181818"/>
    <x v="0"/>
    <m/>
    <m/>
    <x v="0"/>
    <s v="8-739-861"/>
    <n v="32"/>
    <x v="0"/>
    <x v="0"/>
    <s v="LA CHORRERA, RIO CONGO, 3010, CALLE CENTRAL"/>
    <x v="0"/>
    <s v="248-9986"/>
    <s v="6718-4558"/>
    <x v="0"/>
    <x v="0"/>
    <x v="0"/>
    <x v="0"/>
    <x v="0"/>
    <x v="1"/>
    <x v="0"/>
    <d v="1980-08-18T00:00:00"/>
    <x v="0"/>
    <x v="1"/>
  </r>
  <r>
    <n v="3861"/>
    <d v="2004-02-26T00:00:00"/>
    <s v=" "/>
    <s v="Julio 01-30"/>
    <s v="YANINA DEL CARMEN"/>
    <s v="GARIBALDI  DE PRENS"/>
    <x v="0"/>
    <x v="1"/>
    <s v="MAGALY   DE GARCIA"/>
    <s v="DORADO"/>
    <x v="25"/>
    <d v="2011-11-02T00:00:00"/>
    <n v="17"/>
    <s v=" "/>
    <x v="0"/>
    <s v="REEMPLAZO PERMANENTE POR EL TRASLADO DE ENRIQUE CORDOB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8.8"/>
    <x v="0"/>
    <m/>
    <m/>
    <x v="0"/>
    <s v="3-105-745"/>
    <n v="41"/>
    <x v="0"/>
    <x v="2"/>
    <s v="ALTOS DE LA CALZADA LA CABIMA CASA #62-C LAS CUMBRES"/>
    <x v="0"/>
    <s v="268-9334"/>
    <s v="6729-7406"/>
    <x v="1"/>
    <x v="0"/>
    <x v="0"/>
    <x v="0"/>
    <x v="0"/>
    <x v="1"/>
    <x v="0"/>
    <d v="1971-05-14T00:00:00"/>
    <x v="0"/>
    <x v="1"/>
  </r>
  <r>
    <n v="6035"/>
    <d v="2011-02-01T00:00:00"/>
    <s v=" "/>
    <s v="Marzo 01-30"/>
    <s v="YINA "/>
    <s v="DE LA CRUZ"/>
    <x v="0"/>
    <x v="1"/>
    <s v="MAGALY   DE GARCIA"/>
    <s v="DORADO"/>
    <x v="25"/>
    <d v="2011-11-02T00:00:00"/>
    <n v="17"/>
    <s v=" "/>
    <x v="0"/>
    <s v="REEMPLAZA TEMPORAL POR EL TRASLADO DE ERIC VILLAVERDE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5.2"/>
    <x v="0"/>
    <m/>
    <m/>
    <x v="0"/>
    <s v="8-813-1483"/>
    <n v="24"/>
    <x v="0"/>
    <x v="3"/>
    <s v="LA CHORRERA, EL PRADO"/>
    <x v="0"/>
    <m/>
    <s v="6810-1157"/>
    <x v="0"/>
    <x v="0"/>
    <x v="0"/>
    <x v="0"/>
    <x v="0"/>
    <x v="1"/>
    <x v="0"/>
    <d v="1987-12-29T00:00:00"/>
    <x v="0"/>
    <x v="0"/>
  </r>
  <r>
    <n v="5072"/>
    <d v="2008-04-16T00:00:00"/>
    <s v=" "/>
    <s v="Junio 01-30"/>
    <s v="DIGNA"/>
    <s v="JAEN"/>
    <x v="0"/>
    <x v="1"/>
    <s v="MAGALY   DE GARCIA"/>
    <s v="DORADO"/>
    <x v="25"/>
    <d v="2011-07-04T00:00:00"/>
    <n v="21"/>
    <s v=" "/>
    <x v="0"/>
    <s v="REEMPLAZO POR EL TRASLADO DE MARIA ATENCI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20.4"/>
    <x v="0"/>
    <m/>
    <m/>
    <x v="0"/>
    <s v="2-144-127"/>
    <n v="40"/>
    <x v="0"/>
    <x v="3"/>
    <s v="LAS CUMBRES, CALLE 20 LA ALEGRIA, CASA 109"/>
    <x v="0"/>
    <s v="217-4332"/>
    <s v="6699-4268"/>
    <x v="1"/>
    <x v="0"/>
    <x v="0"/>
    <x v="0"/>
    <x v="0"/>
    <x v="1"/>
    <x v="0"/>
    <d v="1972-05-30T00:00:00"/>
    <x v="0"/>
    <x v="1"/>
  </r>
  <r>
    <n v="4948"/>
    <d v="2008-02-11T00:00:00"/>
    <s v=" "/>
    <s v="Febrero 01-30"/>
    <s v="THANARA"/>
    <s v="GONZALEZ"/>
    <x v="0"/>
    <x v="1"/>
    <s v="MAGALY   DE GARCIA"/>
    <s v="DORADO"/>
    <x v="25"/>
    <d v="2012-02-02T00:00:00"/>
    <n v="14"/>
    <s v=" "/>
    <x v="0"/>
    <s v="REEMPLAZO POR EL TRASLADO DE LILIBETH ARAU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23.7272727272725"/>
    <x v="0"/>
    <m/>
    <m/>
    <x v="0"/>
    <s v="8-513-2435"/>
    <n v="36"/>
    <x v="0"/>
    <x v="2"/>
    <s v="EL CRISOL, CALLE SALAMANCA"/>
    <x v="0"/>
    <s v="233-1219"/>
    <s v="6652-9507"/>
    <x v="1"/>
    <x v="0"/>
    <x v="0"/>
    <x v="0"/>
    <x v="0"/>
    <x v="1"/>
    <x v="0"/>
    <d v="1976-02-07T00:00:00"/>
    <x v="0"/>
    <x v="0"/>
  </r>
  <r>
    <n v="2233"/>
    <d v="2001-01-29T00:00:00"/>
    <s v=" "/>
    <s v="Febrero 01-30"/>
    <s v="BEXABEL"/>
    <s v="MORALES VARGAS"/>
    <x v="0"/>
    <x v="1"/>
    <s v="MAGALY   DE GARCIA"/>
    <s v="DORADO"/>
    <x v="25"/>
    <d v="2012-03-03T00:00:00"/>
    <n v="13"/>
    <s v=" "/>
    <x v="0"/>
    <s v="REEMPLAZO PERMANENTE POR EL TRASLADO DE DEYSI CASTR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79.5454545454545"/>
    <x v="0"/>
    <m/>
    <m/>
    <x v="0"/>
    <s v="8-378-65"/>
    <n v="41"/>
    <x v="0"/>
    <x v="2"/>
    <s v="VILLA ZAITA, PRADERAS DEL ROCIO"/>
    <x v="0"/>
    <s v="251-6393"/>
    <s v="6510-0460"/>
    <x v="0"/>
    <x v="0"/>
    <x v="0"/>
    <x v="0"/>
    <x v="0"/>
    <x v="1"/>
    <x v="0"/>
    <d v="1971-06-20T00:00:00"/>
    <x v="0"/>
    <x v="1"/>
  </r>
  <r>
    <n v="5542"/>
    <d v="2009-06-01T00:00:00"/>
    <s v=" "/>
    <s v="Abril 01-30"/>
    <s v="NESTOR"/>
    <s v="DIAZ"/>
    <x v="0"/>
    <x v="1"/>
    <s v="MAGALY   DE GARCIA"/>
    <s v="DORADO"/>
    <x v="25"/>
    <d v="2012-05-02T00:00:00"/>
    <n v="11"/>
    <s v=" "/>
    <x v="0"/>
    <s v="REEMPLAZAO POR EL TRASLADO DE JOSE EDWIN MOREN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84.2"/>
    <x v="0"/>
    <m/>
    <m/>
    <x v="0"/>
    <s v="9-721-687"/>
    <n v="27"/>
    <x v="1"/>
    <x v="3"/>
    <s v="LA LOCERIA, EL PROGRESO"/>
    <x v="0"/>
    <s v="6542-7480"/>
    <s v="6678-7052"/>
    <x v="0"/>
    <x v="0"/>
    <x v="0"/>
    <x v="0"/>
    <x v="0"/>
    <x v="1"/>
    <x v="0"/>
    <d v="1984-12-09T00:00:00"/>
    <x v="0"/>
    <x v="1"/>
  </r>
  <r>
    <n v="5744"/>
    <d v="2010-03-16T00:00:00"/>
    <s v=" "/>
    <s v="Mayo 01-30"/>
    <s v="AMARILIS"/>
    <s v="GONZALEZ"/>
    <x v="0"/>
    <x v="1"/>
    <s v="MAGALY   DE GARCIA"/>
    <s v="DORADO"/>
    <x v="25"/>
    <d v="2012-06-01T00:00:00"/>
    <n v="10"/>
    <s v=" "/>
    <x v="0"/>
    <s v="REEMPLAZO POR EL TRASLADO DE DIMAS SANCH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60.6363636363635"/>
    <x v="0"/>
    <m/>
    <m/>
    <x v="0"/>
    <s v="8-820-2252"/>
    <n v="24"/>
    <x v="0"/>
    <x v="2"/>
    <s v="URB. PRADERAS DE SAN LORENZO, LAS CUMBRES, CALLE CADIZ, CASA B61"/>
    <x v="0"/>
    <m/>
    <s v="6107-1816"/>
    <x v="0"/>
    <x v="0"/>
    <x v="0"/>
    <x v="0"/>
    <x v="0"/>
    <x v="1"/>
    <x v="0"/>
    <d v="1988-11-09T00:00:00"/>
    <x v="0"/>
    <x v="2"/>
  </r>
  <r>
    <n v="251"/>
    <d v="1984-06-04T00:00:00"/>
    <s v=" "/>
    <s v="Julio 01-30"/>
    <s v="GUADALUPE HORTENCIA"/>
    <s v="SALINAS MARTINEZ"/>
    <x v="0"/>
    <x v="1"/>
    <s v="MAGALY   DE GARCIA"/>
    <s v="DORADO"/>
    <x v="25"/>
    <d v="2012-06-01T00:00:00"/>
    <n v="10"/>
    <s v=" "/>
    <x v="0"/>
    <s v="REEMPLAZO PERMANENTE POR EL TRASALADO DE JUAN MONTERO / CAJERO ASIGANDO PARA CIUDAD DEL SABER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29"/>
    <x v="0"/>
    <m/>
    <m/>
    <x v="0"/>
    <s v="8-206-2363"/>
    <n v="53"/>
    <x v="0"/>
    <x v="3"/>
    <s v="BALBOA, ANCON, CALLE PARITA PLACE .CASA 505"/>
    <x v="0"/>
    <s v="262-3294"/>
    <s v="6612-4525"/>
    <x v="1"/>
    <x v="0"/>
    <x v="0"/>
    <x v="0"/>
    <x v="0"/>
    <x v="1"/>
    <x v="0"/>
    <d v="1958-07-23T00:00:00"/>
    <x v="0"/>
    <x v="0"/>
  </r>
  <r>
    <n v="4286"/>
    <d v="1999-08-23T00:00:00"/>
    <s v=" "/>
    <s v="Agosto 01-30"/>
    <s v="MATILDE "/>
    <s v="YANEZ MONTENEGRO"/>
    <x v="0"/>
    <x v="1"/>
    <s v="MAGALY   DE GARCIA"/>
    <s v="DORADO"/>
    <x v="25"/>
    <d v="2012-08-31T00:00:00"/>
    <n v="8"/>
    <s v=" "/>
    <x v="0"/>
    <s v="REEMPLAZO POR TRASLADO DE ERIKA CASTILL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59.545454545455"/>
    <x v="0"/>
    <m/>
    <m/>
    <x v="0"/>
    <s v="9-197-43"/>
    <n v="40"/>
    <x v="0"/>
    <x v="3"/>
    <s v="CAMPO LIMBERG RESD. PARQUE DEL ESTE, TORRE G, APTO 2-F"/>
    <x v="0"/>
    <s v="233-2749"/>
    <s v="6539-6471"/>
    <x v="1"/>
    <x v="0"/>
    <x v="0"/>
    <x v="0"/>
    <x v="0"/>
    <x v="1"/>
    <x v="0"/>
    <d v="1972-05-29T00:00:00"/>
    <x v="0"/>
    <x v="1"/>
  </r>
  <r>
    <n v="6331"/>
    <d v="2011-09-19T00:00:00"/>
    <s v=" "/>
    <s v="Septiembre 01-30"/>
    <s v="DARIO"/>
    <s v="PITTY"/>
    <x v="0"/>
    <x v="1"/>
    <s v="MAGALY   DE GARCIA"/>
    <s v="DORADO"/>
    <x v="25"/>
    <d v="2012-03-03T00:00:00"/>
    <n v="13"/>
    <s v=" "/>
    <x v="0"/>
    <s v="REEMPLAZO PERMANENTE POR EL TARSLADO DE KEYLA GONZAL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05.818181818182"/>
    <x v="0"/>
    <s v="DORADO"/>
    <m/>
    <x v="0"/>
    <s v="4-724-739"/>
    <n v="30"/>
    <x v="1"/>
    <x v="3"/>
    <s v="VACAMONTE, URB. VALLE DE LOS CEREZOS, CASA 07-20"/>
    <x v="0"/>
    <s v="6219-3265"/>
    <m/>
    <x v="0"/>
    <x v="0"/>
    <x v="0"/>
    <x v="0"/>
    <x v="0"/>
    <x v="1"/>
    <x v="0"/>
    <d v="1981-12-19T00:00:00"/>
    <x v="0"/>
    <x v="0"/>
  </r>
  <r>
    <n v="2082"/>
    <d v="1999-10-25T00:00:00"/>
    <s v=" "/>
    <s v="Julio 01-30"/>
    <s v="JUAN BAUTISTA"/>
    <s v="GRIMALDO MUDARRA"/>
    <x v="1"/>
    <x v="1"/>
    <s v="MAGALY   DE GARCIA"/>
    <s v="DORADO"/>
    <x v="25"/>
    <d v="2010-09-20T00:00:00"/>
    <m/>
    <s v=" "/>
    <x v="0"/>
    <s v="REEMPLAZO PERMANENTE POR EL TRASLADO DE EIRA VERGAR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721-1859"/>
    <n v="33"/>
    <x v="1"/>
    <x v="2"/>
    <s v="VILLA DEL SOL, C-17, JUAN DIAZ"/>
    <x v="0"/>
    <m/>
    <s v="6499-2000 / 6687-1439"/>
    <x v="1"/>
    <x v="0"/>
    <x v="1"/>
    <x v="0"/>
    <x v="0"/>
    <x v="1"/>
    <x v="0"/>
    <d v="1978-10-18T00:00:00"/>
    <x v="0"/>
    <x v="1"/>
  </r>
  <r>
    <n v="3144"/>
    <d v="2006-08-01T00:00:00"/>
    <d v="2012-10-01T00:00:00"/>
    <s v="Noviembre 01-30"/>
    <s v="STEPHANIE"/>
    <s v="CALLES SALINAS"/>
    <x v="1"/>
    <x v="1"/>
    <s v="MAGALY   DE GARCIA"/>
    <s v="DORADO"/>
    <x v="25"/>
    <m/>
    <m/>
    <n v="6"/>
    <x v="0"/>
    <s v="PROMOCIONADO A COORDINADOR DE PLATAFORMA EL 1 DE OCTUBRE 2012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41-2150"/>
    <n v="32"/>
    <x v="0"/>
    <x v="2"/>
    <s v="SAN MIGUELITO, LOS ANDES #2, CASA 216B"/>
    <x v="0"/>
    <s v="279-0620"/>
    <s v="6754-1825"/>
    <x v="1"/>
    <x v="0"/>
    <x v="0"/>
    <x v="0"/>
    <x v="0"/>
    <x v="1"/>
    <x v="0"/>
    <d v="1980-09-29T00:00:00"/>
    <x v="0"/>
    <x v="1"/>
  </r>
  <r>
    <n v="6454"/>
    <d v="2011-11-16T00:00:00"/>
    <d v="2011-11-16T00:00:00"/>
    <s v="Diciembre 01-30"/>
    <s v="JOSE"/>
    <s v="FUENTES MUÑOZ"/>
    <x v="2"/>
    <x v="1"/>
    <s v="MAGALY   DE GARCIA"/>
    <s v="DORADO"/>
    <x v="25"/>
    <m/>
    <m/>
    <n v="17"/>
    <x v="0"/>
    <s v="REEMPLAZO POR EL TRASLADO DE CAROLINA MOR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HATO PINTADO"/>
    <s v="Indira Sing "/>
    <x v="0"/>
    <s v="8-792-1994"/>
    <n v="27"/>
    <x v="1"/>
    <x v="3"/>
    <s v="SAN MIGUELITO, VILLA GUADALUPE, CALLE 0."/>
    <x v="0"/>
    <m/>
    <s v=" 6981-4191  "/>
    <x v="0"/>
    <x v="0"/>
    <x v="0"/>
    <x v="0"/>
    <x v="0"/>
    <x v="1"/>
    <x v="0"/>
    <d v="1986-02-03T00:00:00"/>
    <x v="0"/>
    <x v="0"/>
  </r>
  <r>
    <n v="5960"/>
    <d v="2010-11-16T00:00:00"/>
    <d v="2010-11-16T00:00:00"/>
    <s v="Septiembre 01-30"/>
    <s v="MISCHELL"/>
    <s v="GARCIA"/>
    <x v="2"/>
    <x v="1"/>
    <s v="MAGALY   DE GARCIA"/>
    <s v="DORADO"/>
    <x v="25"/>
    <d v="2011-02-01T00:00:00"/>
    <m/>
    <n v="29"/>
    <x v="0"/>
    <s v="REEMPLAZO POR RENUNCIA DE KARNE MIRAND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07-2436"/>
    <n v="25"/>
    <x v="0"/>
    <x v="3"/>
    <s v="LA ARBOLEDA DEL GOLF, CALLE DE LA LOMA"/>
    <x v="0"/>
    <m/>
    <s v="6775-4828"/>
    <x v="2"/>
    <x v="0"/>
    <x v="0"/>
    <x v="0"/>
    <x v="0"/>
    <x v="1"/>
    <x v="0"/>
    <d v="1987-08-19T00:00:00"/>
    <x v="0"/>
    <x v="0"/>
  </r>
  <r>
    <n v="5547"/>
    <d v="2009-06-01T00:00:00"/>
    <d v="2009-06-01T00:00:00"/>
    <s v="Marzo 01-30"/>
    <s v="JACKELINE MELISSA"/>
    <s v="MENDIETA"/>
    <x v="2"/>
    <x v="1"/>
    <s v="MAGALY   DE GARCIA"/>
    <s v="DORADO"/>
    <x v="25"/>
    <m/>
    <m/>
    <n v="46"/>
    <x v="0"/>
    <s v="REEMPLAZO POR LA PROMOCION DE LUIS HENRIQU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27-474"/>
    <n v="33"/>
    <x v="0"/>
    <x v="3"/>
    <s v="JUAN DIAZ, CALLE 1RA SAN FERNANDO CASA 20B"/>
    <x v="0"/>
    <s v="6656-9477"/>
    <s v="6656-9477"/>
    <x v="0"/>
    <x v="0"/>
    <x v="0"/>
    <x v="0"/>
    <x v="0"/>
    <x v="1"/>
    <x v="0"/>
    <d v="1979-04-29T00:00:00"/>
    <x v="0"/>
    <x v="1"/>
  </r>
  <r>
    <n v="4696"/>
    <d v="2007-10-16T00:00:00"/>
    <d v="2007-10-16T00:00:00"/>
    <s v="Agosto 01-30"/>
    <s v="SUNLYN"/>
    <s v="AGRAZAL"/>
    <x v="2"/>
    <x v="1"/>
    <s v="MAGALY   DE GARCIA"/>
    <s v="DORADO"/>
    <x v="25"/>
    <m/>
    <m/>
    <n v="66"/>
    <x v="0"/>
    <s v="REEMPLAZO POR LA PROMOCION DE GISLEA CHER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29-710"/>
    <n v="29"/>
    <x v="0"/>
    <x v="3"/>
    <s v="CERRO VIENTO CIRCUNVALACION, CASA 16- A"/>
    <x v="0"/>
    <s v="290-3283"/>
    <s v="6555-2670 / 6678-9308"/>
    <x v="1"/>
    <x v="0"/>
    <x v="0"/>
    <x v="0"/>
    <x v="0"/>
    <x v="1"/>
    <x v="0"/>
    <d v="1983-06-04T00:00:00"/>
    <x v="9"/>
    <x v="1"/>
  </r>
  <r>
    <n v="5282"/>
    <d v="2008-07-16T00:00:00"/>
    <d v="2008-07-16T00:00:00"/>
    <s v="Mayo 01-30"/>
    <s v="ROSA"/>
    <s v="MORENO"/>
    <x v="2"/>
    <x v="1"/>
    <s v="MAGALY   DE GARCIA"/>
    <s v="DORADO"/>
    <x v="25"/>
    <m/>
    <m/>
    <n v="57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33-1544"/>
    <n v="32"/>
    <x v="0"/>
    <x v="3"/>
    <s v="ALTOS DE PANAMA CASA 95"/>
    <x v="0"/>
    <m/>
    <s v="6550-4034"/>
    <x v="1"/>
    <x v="0"/>
    <x v="0"/>
    <x v="0"/>
    <x v="0"/>
    <x v="1"/>
    <x v="0"/>
    <d v="1979-12-23T00:00:00"/>
    <x v="0"/>
    <x v="2"/>
  </r>
  <r>
    <n v="5182"/>
    <d v="2008-06-02T00:00:00"/>
    <d v="2008-06-02T00:00:00"/>
    <s v="Junio 01-30"/>
    <s v="GIL FELIPE"/>
    <s v="CAMPOS"/>
    <x v="2"/>
    <x v="1"/>
    <s v="MAGALY   DE GARCIA"/>
    <s v="DORADO"/>
    <x v="25"/>
    <d v="2009-10-02T00:00:00"/>
    <m/>
    <n v="58"/>
    <x v="0"/>
    <s v="REEMPLAZA VACANTE POR RENUNCIA DE ARMANDO LEE.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96-412"/>
    <n v="26"/>
    <x v="1"/>
    <x v="3"/>
    <s v="TORRIJOS CARTER, SAN MIGUELITO"/>
    <x v="0"/>
    <m/>
    <s v="6849-8412"/>
    <x v="0"/>
    <x v="0"/>
    <x v="0"/>
    <x v="0"/>
    <x v="0"/>
    <x v="1"/>
    <x v="0"/>
    <d v="1986-06-19T00:00:00"/>
    <x v="0"/>
    <x v="0"/>
  </r>
  <r>
    <n v="5189"/>
    <d v="2008-06-02T00:00:00"/>
    <d v="2008-06-02T00:00:00"/>
    <s v="Abril 01-30"/>
    <s v="EVELYN"/>
    <s v="GUTIERREZ"/>
    <x v="2"/>
    <x v="1"/>
    <s v="MAGALY   DE GARCIA"/>
    <s v="DORADO"/>
    <x v="25"/>
    <d v="2010-02-01T00:00:00"/>
    <m/>
    <n v="58"/>
    <x v="0"/>
    <s v="REEMPLAZO POR LA PROMOCION DE EIRA VERGARA.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E-8-105562"/>
    <n v="34"/>
    <x v="0"/>
    <x v="0"/>
    <s v="AVE. LAS MERCEDES, RESIDENCIAL PARQUE DEL ESTE, APTO 3C"/>
    <x v="0"/>
    <m/>
    <s v="6765-1668"/>
    <x v="0"/>
    <x v="0"/>
    <x v="0"/>
    <x v="0"/>
    <x v="0"/>
    <x v="1"/>
    <x v="0"/>
    <d v="1978-05-30T00:00:00"/>
    <x v="0"/>
    <x v="1"/>
  </r>
  <r>
    <n v="6587"/>
    <d v="2012-03-16T00:00:00"/>
    <d v="2012-03-16T00:00:00"/>
    <s v="Febrero 01-30"/>
    <s v="MARÍA"/>
    <s v="MURILLO"/>
    <x v="2"/>
    <x v="1"/>
    <s v="MAGALY   DE GARCIA"/>
    <s v="DORADO"/>
    <x v="25"/>
    <d v="2012-08-01T00:00:00"/>
    <m/>
    <n v="13"/>
    <x v="0"/>
    <s v="REEMPLAZO POR EL TRASLADO DE LOURDES CEDEÑO A DEPARTAMENT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MARBELLA"/>
    <s v="Odalys Diaz"/>
    <x v="0"/>
    <s v="8-784-1187"/>
    <n v="27"/>
    <x v="0"/>
    <x v="3"/>
    <s v="LA CHORRERA, VILLAS DE NAZARETH, CALLE CUARTA, CASA # 70"/>
    <x v="0"/>
    <s v="2548123"/>
    <s v="67852440"/>
    <x v="0"/>
    <x v="0"/>
    <x v="0"/>
    <x v="0"/>
    <x v="0"/>
    <x v="1"/>
    <x v="0"/>
    <d v="1985-04-04T00:00:00"/>
    <x v="0"/>
    <x v="2"/>
  </r>
  <r>
    <n v="6726"/>
    <d v="2012-06-18T00:00:00"/>
    <d v="2012-06-18T00:00:00"/>
    <s v="Julio 01-30"/>
    <s v="MARYORI "/>
    <s v="GODOY"/>
    <x v="2"/>
    <x v="1"/>
    <s v="MAGALY   DE GARCIA"/>
    <s v="DORADO"/>
    <x v="25"/>
    <m/>
    <m/>
    <n v="10"/>
    <x v="0"/>
    <s v="REEMPLAZO POR LA PROMOCIÓN DE STEFANY CALLES / SIEMPRE LISTO CERTIFICADOS EL 24 DE AGOSTO 2012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DORADO"/>
    <s v="Stephanie Calles"/>
    <x v="0"/>
    <s v="8-831-2109"/>
    <n v="22"/>
    <x v="0"/>
    <x v="3"/>
    <s v="BARRIADA EL CRISOL, CALLE EL PENACULO, CASA 15"/>
    <x v="0"/>
    <m/>
    <m/>
    <x v="0"/>
    <x v="0"/>
    <x v="0"/>
    <x v="0"/>
    <x v="0"/>
    <x v="1"/>
    <x v="0"/>
    <d v="1990-10-01T00:00:00"/>
    <x v="0"/>
    <x v="1"/>
  </r>
  <r>
    <n v="6834"/>
    <d v="2012-08-01T00:00:00"/>
    <d v="2012-08-01T00:00:00"/>
    <s v="Noviembre 01-30"/>
    <s v="YENIFER MARI "/>
    <s v="QUINTERO VÁSQUEZ"/>
    <x v="2"/>
    <x v="1"/>
    <s v="MAGALY   DE GARCIA"/>
    <s v="DORADO"/>
    <x v="25"/>
    <m/>
    <m/>
    <n v="8"/>
    <x v="0"/>
    <s v="REEMPLAZO PERMANENTE POR EL TRASLADO DE KIRIA DE GONZAL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DORADO"/>
    <s v="Sthefani Calles"/>
    <x v="0"/>
    <s v="8-782-1044"/>
    <n v="28"/>
    <x v="0"/>
    <x v="5"/>
    <m/>
    <x v="0"/>
    <m/>
    <m/>
    <x v="0"/>
    <x v="0"/>
    <x v="0"/>
    <x v="0"/>
    <x v="0"/>
    <x v="1"/>
    <x v="0"/>
    <d v="1984-10-15T00:00:00"/>
    <x v="0"/>
    <x v="1"/>
  </r>
  <r>
    <n v="4707"/>
    <d v="2007-10-16T00:00:00"/>
    <d v="2007-10-16T00:00:00"/>
    <s v="Noviembre 01-15"/>
    <s v="EURALYS"/>
    <s v="SANCHEZ"/>
    <x v="2"/>
    <x v="1"/>
    <s v="MAGALY   DE GARCIA"/>
    <s v="DORADO"/>
    <x v="25"/>
    <d v="2013-02-04T00:00:00"/>
    <m/>
    <n v="66"/>
    <x v="0"/>
    <s v="REEMPLAZO  POR EL TRASLADO A DEPARTAMENTO DE JOSE FRANCISCO GONZAL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80-11"/>
    <n v="28"/>
    <x v="0"/>
    <x v="3"/>
    <s v="URBANIZACION SAN ANTONIO 5"/>
    <x v="0"/>
    <s v="221-4537"/>
    <s v="6578-7590"/>
    <x v="1"/>
    <x v="0"/>
    <x v="0"/>
    <x v="0"/>
    <x v="0"/>
    <x v="1"/>
    <x v="0"/>
    <d v="1984-10-03T00:00:00"/>
    <x v="0"/>
    <x v="1"/>
  </r>
  <r>
    <n v="6329"/>
    <d v="2011-09-19T00:00:00"/>
    <d v="2011-09-19T00:00:00"/>
    <s v="Octubre 01-30"/>
    <s v="YAMILETH "/>
    <s v=" ROSARIO"/>
    <x v="2"/>
    <x v="1"/>
    <s v="MARIBEL CASTILLO"/>
    <s v="DORADO"/>
    <x v="25"/>
    <d v="2013-03-04T00:00:00"/>
    <m/>
    <n v="19"/>
    <x v="0"/>
    <s v="REEMPLAZO POR EL TRASLADO DE SUNSYN AGRAZAL A DEPARTAMENT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TERMINAL ALBROOK"/>
    <s v="Luis Carlos Labrador"/>
    <x v="0"/>
    <s v="8-793-2335"/>
    <n v="27"/>
    <x v="0"/>
    <x v="0"/>
    <s v="LAS CUMBRE, PRADERAS DE SAN LORENZO"/>
    <x v="0"/>
    <m/>
    <s v="6793-0943"/>
    <x v="1"/>
    <x v="0"/>
    <x v="0"/>
    <x v="0"/>
    <x v="0"/>
    <x v="1"/>
    <x v="0"/>
    <d v="1985-05-16T00:00:00"/>
    <x v="0"/>
    <x v="0"/>
  </r>
  <r>
    <n v="4964"/>
    <d v="2008-02-25T00:00:00"/>
    <d v="2011-06-01T00:00:00"/>
    <s v="Enero 01-30"/>
    <s v="JOSE GABRIEL "/>
    <s v="CORBODA"/>
    <x v="2"/>
    <x v="1"/>
    <s v="MAGALY   DE GARCIA"/>
    <s v="DORADO"/>
    <x v="25"/>
    <d v="2009-09-09T00:00:00"/>
    <m/>
    <n v="22"/>
    <x v="0"/>
    <s v="PROMOCIONADO POR CONCURSO INTERNO A EJECUTIVO DE NEGOCIOS 01 DE JUNIO DE 2011. RECLASIFICADO A OFICINISTA DE BALANCE EL 03/16/09.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DORADO"/>
    <s v="Carolina Mora / Stephanie Calle"/>
    <x v="0"/>
    <s v="8-722-308"/>
    <n v="33"/>
    <x v="1"/>
    <x v="0"/>
    <s v="RESIDENCIAL LA RIVIERA, AVE. D, CASA H-207"/>
    <x v="0"/>
    <s v="220-3390"/>
    <s v="6902-1360"/>
    <x v="1"/>
    <x v="1"/>
    <x v="0"/>
    <x v="0"/>
    <x v="0"/>
    <x v="1"/>
    <x v="0"/>
    <d v="1978-10-19T00:00:00"/>
    <x v="10"/>
    <x v="2"/>
  </r>
  <r>
    <n v="7002"/>
    <d v="2013-01-02T00:00:00"/>
    <d v="2013-01-02T00:00:00"/>
    <m/>
    <s v="HENRY JOEL  "/>
    <s v="LÓPEZ GARCIA "/>
    <x v="2"/>
    <x v="0"/>
    <s v="MARIBEL CASTILLO"/>
    <s v="DORADO"/>
    <x v="25"/>
    <m/>
    <m/>
    <n v="3"/>
    <x v="0"/>
    <s v="SIEMPRE LISTO CERTIFICADOS EL 14 DE MARZO 2013"/>
    <x v="0"/>
    <x v="0"/>
    <x v="0"/>
    <s v="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3"/>
    <s v="DORADO"/>
    <s v="Rosa Moreno"/>
    <x v="0"/>
    <s v="4-743-565"/>
    <n v="25"/>
    <x v="1"/>
    <x v="4"/>
    <s v="LAS CUMBRES, RESIDENCIAL ZAFIRO, MILLA 8."/>
    <x v="0"/>
    <m/>
    <m/>
    <x v="0"/>
    <x v="0"/>
    <x v="0"/>
    <x v="0"/>
    <x v="0"/>
    <x v="1"/>
    <x v="0"/>
    <d v="1987-04-30T00:00:00"/>
    <x v="0"/>
    <x v="3"/>
  </r>
  <r>
    <n v="2275"/>
    <d v="1999-08-25T00:00:00"/>
    <s v=" "/>
    <s v="Agosto 01-30"/>
    <s v="DAISY ODERAY"/>
    <s v="CARTER DE GRAJALES"/>
    <x v="6"/>
    <x v="1"/>
    <s v="MAGALY   DE GARCIA"/>
    <s v="DORADO"/>
    <x v="25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438-235"/>
    <n v="47"/>
    <x v="0"/>
    <x v="2"/>
    <s v="CIUDADAD BOLIVAR EL AMANECER CL LAS VERANERAS 3ERA CASA A LA IZQUIERDA CASA# A. 39"/>
    <x v="0"/>
    <m/>
    <s v="6704-8074"/>
    <x v="0"/>
    <x v="0"/>
    <x v="0"/>
    <x v="0"/>
    <x v="0"/>
    <x v="1"/>
    <x v="0"/>
    <d v="1964-11-30T00:00:00"/>
    <x v="0"/>
    <x v="1"/>
  </r>
  <r>
    <n v="6139"/>
    <d v="2011-04-18T00:00:00"/>
    <s v=" "/>
    <s v="Mayo 01-30"/>
    <s v="MIREILLE"/>
    <s v="MARTINEZ"/>
    <x v="6"/>
    <x v="1"/>
    <s v="MAGALY   DE GARCIA"/>
    <s v="DORADO"/>
    <x v="25"/>
    <d v="2011-04-25T00:00:00"/>
    <m/>
    <s v=" "/>
    <x v="0"/>
    <s v="REEMPLAZO POR LA PROMOCION DE JACKELINE MENDIET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23-664"/>
    <n v="23"/>
    <x v="0"/>
    <x v="3"/>
    <s v="PEDREGAL, VILLA LOBOS, CASA #52"/>
    <x v="0"/>
    <m/>
    <s v="6944-4311"/>
    <x v="0"/>
    <x v="0"/>
    <x v="0"/>
    <x v="0"/>
    <x v="0"/>
    <x v="1"/>
    <x v="0"/>
    <d v="1989-02-17T00:00:00"/>
    <x v="0"/>
    <x v="0"/>
  </r>
  <r>
    <n v="436"/>
    <d v="1986-03-17T00:00:00"/>
    <s v=" "/>
    <s v="Marzo 01-30"/>
    <s v="MAGALY ESTHER"/>
    <s v="CRUZ DE GARCIA"/>
    <x v="3"/>
    <x v="1"/>
    <s v="MARIBEL DE MUÑOZ"/>
    <s v="DORADO"/>
    <x v="25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140-63"/>
    <n v="49"/>
    <x v="0"/>
    <x v="2"/>
    <s v="VILLA LUCRE, COLINAS EL BOUEVARD CALLE LAS PALMERAS NO.141"/>
    <x v="0"/>
    <s v="277-4080"/>
    <s v="6617-6778 / 69497813"/>
    <x v="1"/>
    <x v="0"/>
    <x v="0"/>
    <x v="0"/>
    <x v="0"/>
    <x v="1"/>
    <x v="0"/>
    <d v="1962-10-13T00:00:00"/>
    <x v="0"/>
    <x v="1"/>
  </r>
  <r>
    <n v="4144"/>
    <d v="2006-03-01T00:00:00"/>
    <s v=" "/>
    <s v="Febrero 01-15"/>
    <s v="GABRIELA ESTHER"/>
    <s v="LOPEZ GARCIA"/>
    <x v="4"/>
    <x v="1"/>
    <s v="GLORIBETH DE CASTRELLON"/>
    <s v="ALTOS DE PANAMA"/>
    <x v="25"/>
    <d v="2012-08-28T00:00:00"/>
    <m/>
    <s v=" "/>
    <x v="0"/>
    <s v="REEMPLAZO POR EL TRASLADO DE KENIA DE SALGADO"/>
    <x v="5"/>
    <x v="4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250-612"/>
    <n v="46"/>
    <x v="0"/>
    <x v="1"/>
    <s v="FUENTE DEL FRESNO, CASA 147"/>
    <x v="0"/>
    <s v="230-5183"/>
    <s v="6070-9067"/>
    <x v="1"/>
    <x v="0"/>
    <x v="0"/>
    <x v="0"/>
    <x v="0"/>
    <x v="1"/>
    <x v="0"/>
    <d v="1966-01-04T00:00:00"/>
    <x v="0"/>
    <x v="1"/>
  </r>
  <r>
    <n v="2003"/>
    <d v="1995-07-03T00:00:00"/>
    <s v=" "/>
    <s v="Septiembre 01-30"/>
    <s v="EDKELL URANIA"/>
    <s v="GALVEZ LOPEZ"/>
    <x v="4"/>
    <x v="1"/>
    <s v="MAGALY   DE GARCIA"/>
    <s v="DORADO"/>
    <x v="25"/>
    <d v="2010-09-27T00:00:00"/>
    <m/>
    <s v=" "/>
    <x v="0"/>
    <s v="REEMPLAZO POR EL TRASLADO DE MELISSA VELIZ. PROMOCIONADA A OFICIAL EL 01 SEPTIEMBRE 20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15-449"/>
    <n v="42"/>
    <x v="0"/>
    <x v="3"/>
    <s v="URBANIZACION BRISAS DEL GOLF 144-L"/>
    <x v="0"/>
    <s v="233-2402"/>
    <s v="6724-7016"/>
    <x v="1"/>
    <x v="0"/>
    <x v="0"/>
    <x v="0"/>
    <x v="0"/>
    <x v="1"/>
    <x v="0"/>
    <d v="1969-10-29T00:00:00"/>
    <x v="0"/>
    <x v="1"/>
  </r>
  <r>
    <n v="5337"/>
    <d v="2008-08-18T00:00:00"/>
    <d v="2012-10-01T00:00:00"/>
    <s v="Junio 01-30"/>
    <s v="LUIS ENRIQUE"/>
    <s v="DOMINGUEZ"/>
    <x v="4"/>
    <x v="1"/>
    <s v="MAGALY   DE GARCIA"/>
    <s v="DORADO"/>
    <x v="25"/>
    <d v="2008-08-26T00:00:00"/>
    <m/>
    <n v="6"/>
    <x v="0"/>
    <s v="PROMOCIONADO A OFICIAL  EL 1 DE OCTUBRE 2012  / PROMOCIONADO COORDINADOR 01 FEBRERO ´11.  POR EL TRASLADO DE ZEUXI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734-1053"/>
    <n v="32"/>
    <x v="1"/>
    <x v="0"/>
    <s v="ARRAIJAN VACAMONTE LA FLORESTA CALLE 1RA, CASA B-77"/>
    <x v="0"/>
    <m/>
    <s v="6592-9859"/>
    <x v="0"/>
    <x v="0"/>
    <x v="0"/>
    <x v="0"/>
    <x v="0"/>
    <x v="1"/>
    <x v="0"/>
    <d v="1980-01-29T00:00:00"/>
    <x v="0"/>
    <x v="1"/>
  </r>
  <r>
    <n v="132"/>
    <d v="1980-08-25T00:00:00"/>
    <s v=" "/>
    <s v="Mayo 01-30"/>
    <s v="GABRIEL"/>
    <s v="SALDANA ARAUZ"/>
    <x v="5"/>
    <x v="1"/>
    <s v="MAGALY   DE GARCIA"/>
    <s v="DORADO"/>
    <x v="25"/>
    <d v="2011-10-10T00:00:00"/>
    <m/>
    <s v=" "/>
    <x v="0"/>
    <s v="TRASLADO TEMPORAL POR ENTRENAMIENTO DE OFICINISTA DE BALANCE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102-1054"/>
    <n v="58"/>
    <x v="1"/>
    <x v="2"/>
    <s v="LAS CUMBRES , SAN LORENZO"/>
    <x v="0"/>
    <s v="268-7921"/>
    <s v="6550-7404"/>
    <x v="1"/>
    <x v="0"/>
    <x v="0"/>
    <x v="0"/>
    <x v="0"/>
    <x v="1"/>
    <x v="0"/>
    <d v="1954-03-18T00:00:00"/>
    <x v="0"/>
    <x v="1"/>
  </r>
  <r>
    <n v="4958"/>
    <d v="2008-02-11T00:00:00"/>
    <s v=" "/>
    <s v="Febrero 01-30"/>
    <s v="SEIKY "/>
    <s v="DE GONZALEZ"/>
    <x v="0"/>
    <x v="1"/>
    <s v="JULIA   CASTILLO"/>
    <s v="HATO PINTADO"/>
    <x v="26"/>
    <d v="2012-05-10T00:00:00"/>
    <n v="11"/>
    <s v=" "/>
    <x v="0"/>
    <s v="REEMPLAZO PERMANENTE POR EL TRASLADO DE YESENIA VANEGA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47.818181818182"/>
    <x v="0"/>
    <m/>
    <m/>
    <x v="0"/>
    <s v="9-702-650"/>
    <n v="35"/>
    <x v="0"/>
    <x v="2"/>
    <s v="ALTOS DE CERRO VIENTO 3325"/>
    <x v="0"/>
    <s v="390-8877"/>
    <s v="6550-6106"/>
    <x v="1"/>
    <x v="0"/>
    <x v="0"/>
    <x v="0"/>
    <x v="0"/>
    <x v="1"/>
    <x v="3"/>
    <d v="1977-04-22T00:00:00"/>
    <x v="0"/>
    <x v="1"/>
  </r>
  <r>
    <n v="3127"/>
    <d v="2006-07-03T00:00:00"/>
    <s v=" "/>
    <s v="Abril 01-30"/>
    <s v="OSCAR ANTONIO"/>
    <s v="QUINTERO RIVERA"/>
    <x v="0"/>
    <x v="1"/>
    <s v="JULIA   CASTILLO"/>
    <s v="HATO PINTADO"/>
    <x v="26"/>
    <d v="2011-06-03T00:00:00"/>
    <n v="22"/>
    <s v=" "/>
    <x v="0"/>
    <s v="REEMPLAZO POR LA RENUNCIA DE OLIVER RIVER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75"/>
    <x v="0"/>
    <m/>
    <m/>
    <x v="0"/>
    <s v="8-441-175"/>
    <n v="39"/>
    <x v="1"/>
    <x v="2"/>
    <s v="VILLA LUCRE, P-311"/>
    <x v="0"/>
    <s v="235-2180"/>
    <s v="6724-0843"/>
    <x v="1"/>
    <x v="0"/>
    <x v="0"/>
    <x v="0"/>
    <x v="0"/>
    <x v="1"/>
    <x v="3"/>
    <d v="1973-04-16T00:00:00"/>
    <x v="0"/>
    <x v="0"/>
  </r>
  <r>
    <n v="4924"/>
    <d v="2008-02-11T00:00:00"/>
    <s v=" "/>
    <s v="Enero 01-30"/>
    <s v="LUZ"/>
    <s v="ARROCHA"/>
    <x v="0"/>
    <x v="1"/>
    <s v="JULIA   CASTILLO"/>
    <s v="HATO PINTADO"/>
    <x v="26"/>
    <d v="2012-02-02T00:00:00"/>
    <n v="14"/>
    <s v=" "/>
    <x v="0"/>
    <s v="REEMPLAZO POR EL TRASLADO DE ZORAYA DA SILV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62.4"/>
    <x v="0"/>
    <m/>
    <m/>
    <x v="0"/>
    <s v="8-761-138"/>
    <n v="29"/>
    <x v="0"/>
    <x v="2"/>
    <s v="LA RIVIERA DE DON BOSCO,CALLE 8VA #F-81"/>
    <x v="0"/>
    <s v="390-0886"/>
    <s v="6567-7140"/>
    <x v="1"/>
    <x v="0"/>
    <x v="0"/>
    <x v="0"/>
    <x v="0"/>
    <x v="1"/>
    <x v="3"/>
    <d v="1982-11-08T00:00:00"/>
    <x v="0"/>
    <x v="1"/>
  </r>
  <r>
    <n v="4191"/>
    <d v="2006-06-26T00:00:00"/>
    <s v=" "/>
    <s v="Julio 01-30"/>
    <s v="DAVID"/>
    <s v="DE LOS RIOS"/>
    <x v="0"/>
    <x v="1"/>
    <s v="JULIA   CASTILLO"/>
    <s v="HATO PINTADO"/>
    <x v="26"/>
    <d v="2011-09-02T00:00:00"/>
    <n v="19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21.7"/>
    <x v="0"/>
    <m/>
    <m/>
    <x v="0"/>
    <s v="8-738-1901"/>
    <n v="32"/>
    <x v="1"/>
    <x v="2"/>
    <s v="VACAMONTE CALLE 4 CASA E9"/>
    <x v="0"/>
    <m/>
    <s v="6450-0641 / 6949-7652"/>
    <x v="0"/>
    <x v="0"/>
    <x v="0"/>
    <x v="0"/>
    <x v="0"/>
    <x v="1"/>
    <x v="3"/>
    <d v="1980-06-18T00:00:00"/>
    <x v="0"/>
    <x v="0"/>
  </r>
  <r>
    <n v="659"/>
    <d v="1990-08-03T00:00:00"/>
    <s v=" "/>
    <s v="Noviembre 01-30"/>
    <s v="BORIS RAUL"/>
    <s v="GONZALEZ CASTRO"/>
    <x v="0"/>
    <x v="1"/>
    <s v="JULIA   CASTILLO"/>
    <s v="HATO PINTADO"/>
    <x v="26"/>
    <d v="2011-07-04T00:00:00"/>
    <n v="21"/>
    <s v=" "/>
    <x v="0"/>
    <s v="APROBADO 20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32.2"/>
    <x v="0"/>
    <m/>
    <m/>
    <x v="0"/>
    <s v="8-349-421"/>
    <n v="42"/>
    <x v="1"/>
    <x v="2"/>
    <s v="RIO ABAJO, PH LOMA BONITA 1-2"/>
    <x v="0"/>
    <s v="222-1532"/>
    <s v="6687-0938 / 6665-6605"/>
    <x v="1"/>
    <x v="0"/>
    <x v="0"/>
    <x v="0"/>
    <x v="0"/>
    <x v="1"/>
    <x v="3"/>
    <d v="1970-08-29T00:00:00"/>
    <x v="0"/>
    <x v="2"/>
  </r>
  <r>
    <n v="5620"/>
    <d v="2009-11-20T00:00:00"/>
    <s v=" "/>
    <s v="Diciembre 01-30"/>
    <s v="ARIEL"/>
    <s v="MENDOZA"/>
    <x v="0"/>
    <x v="1"/>
    <s v="JULIA   CASTILLO"/>
    <s v="HATO PINTADO"/>
    <x v="26"/>
    <d v="2012-01-03T00:00:00"/>
    <n v="15"/>
    <s v=" "/>
    <x v="0"/>
    <s v="REEMPLAZO POR EL TRASLADO DE JACKELINE DE FERRUGI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26.272727272727"/>
    <x v="0"/>
    <m/>
    <m/>
    <x v="0"/>
    <s v="8-751-1045"/>
    <n v="31"/>
    <x v="1"/>
    <x v="2"/>
    <s v="CALLE 2DA, CIUDAD RADIAL, CASA 15-2 JUAN DIAZ"/>
    <x v="0"/>
    <m/>
    <m/>
    <x v="2"/>
    <x v="0"/>
    <x v="0"/>
    <x v="0"/>
    <x v="0"/>
    <x v="1"/>
    <x v="3"/>
    <d v="1981-10-28T00:00:00"/>
    <x v="0"/>
    <x v="1"/>
  </r>
  <r>
    <n v="6347"/>
    <d v="2011-09-19T00:00:00"/>
    <s v=" "/>
    <s v="Junio 01-30"/>
    <s v=" YIRINA"/>
    <s v="SILVA"/>
    <x v="0"/>
    <x v="1"/>
    <s v="JULIA   CASTILLO"/>
    <s v="HATO PINTADO"/>
    <x v="26"/>
    <d v="2012-01-04T00:00:00"/>
    <n v="15"/>
    <s v=" "/>
    <x v="0"/>
    <s v="REEMPLAZO POR LA SALIDA DE OSCAR PINED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78"/>
    <x v="0"/>
    <s v="HATO PINTADO"/>
    <m/>
    <x v="0"/>
    <s v="8-849-1335"/>
    <n v="21"/>
    <x v="0"/>
    <x v="3"/>
    <s v="SAN MIGUELITO, NUEVO VERANILLO, SECTOR 31"/>
    <x v="0"/>
    <s v="6847-2883"/>
    <s v="6847-2883"/>
    <x v="0"/>
    <x v="0"/>
    <x v="0"/>
    <x v="0"/>
    <x v="0"/>
    <x v="1"/>
    <x v="3"/>
    <d v="1991-04-17T00:00:00"/>
    <x v="0"/>
    <x v="0"/>
  </r>
  <r>
    <n v="5226"/>
    <d v="2008-07-01T00:00:00"/>
    <s v=" "/>
    <s v="Agosto 01-30"/>
    <s v="MIGUEL ANGEL"/>
    <s v="MARTINEZ"/>
    <x v="0"/>
    <x v="1"/>
    <s v="JULIA   CASTILLO"/>
    <s v="HATO PINTADO"/>
    <x v="26"/>
    <d v="2012-08-01T00:00:00"/>
    <n v="8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36.818181818182"/>
    <x v="0"/>
    <m/>
    <m/>
    <x v="0"/>
    <s v="8-774-336"/>
    <n v="28"/>
    <x v="1"/>
    <x v="2"/>
    <s v="CERRO BATEA, SECTOR 5"/>
    <x v="0"/>
    <m/>
    <s v="6631-3198"/>
    <x v="1"/>
    <x v="0"/>
    <x v="0"/>
    <x v="0"/>
    <x v="0"/>
    <x v="1"/>
    <x v="3"/>
    <d v="1984-03-21T00:00:00"/>
    <x v="0"/>
    <x v="0"/>
  </r>
  <r>
    <n v="405"/>
    <d v="1987-03-16T00:00:00"/>
    <s v=" "/>
    <s v="Mayo 01-30"/>
    <s v="IRVING TULIO"/>
    <s v="MUNOZ ARAUZ"/>
    <x v="0"/>
    <x v="1"/>
    <s v="JULIA   CASTILLO"/>
    <s v="HATO PINTADO"/>
    <x v="26"/>
    <d v="2012-06-01T00:00:00"/>
    <n v="10"/>
    <s v=" "/>
    <x v="0"/>
    <s v="REEMPLAZO POR EL TRASLADO DE ROGELIO DE GRACI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11.181818181818"/>
    <x v="0"/>
    <m/>
    <m/>
    <x v="0"/>
    <s v="8-253-493"/>
    <n v="46"/>
    <x v="1"/>
    <x v="3"/>
    <s v="CALLE X NUEVO VERANILLO SECTOR 33 CASA 33-13"/>
    <x v="0"/>
    <s v="267-2016"/>
    <s v="6641-2446"/>
    <x v="0"/>
    <x v="1"/>
    <x v="0"/>
    <x v="0"/>
    <x v="0"/>
    <x v="1"/>
    <x v="3"/>
    <d v="1966-05-22T00:00:00"/>
    <x v="0"/>
    <x v="1"/>
  </r>
  <r>
    <n v="213"/>
    <d v="1983-02-16T00:00:00"/>
    <s v=" "/>
    <s v="Octubre 01-30"/>
    <s v="ENRIQUE ALBERTO"/>
    <s v="CORDOBA LARA"/>
    <x v="0"/>
    <x v="1"/>
    <s v="JULIA   CASTILLO"/>
    <s v="HATO PINTADO"/>
    <x v="26"/>
    <d v="2013-02-01T00:00:00"/>
    <n v="2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4.1"/>
    <x v="0"/>
    <m/>
    <m/>
    <x v="0"/>
    <s v="8-163-456"/>
    <n v="55"/>
    <x v="1"/>
    <x v="2"/>
    <s v="VILLA LUCRE CALLE #22 CASA 18"/>
    <x v="0"/>
    <s v="277-5565"/>
    <s v="6526-8528"/>
    <x v="0"/>
    <x v="0"/>
    <x v="0"/>
    <x v="0"/>
    <x v="0"/>
    <x v="1"/>
    <x v="3"/>
    <d v="1956-09-20T00:00:00"/>
    <x v="0"/>
    <x v="0"/>
  </r>
  <r>
    <n v="6906"/>
    <d v="2012-09-17T00:00:00"/>
    <m/>
    <s v=" "/>
    <s v="GABRIELA "/>
    <s v="MARTINEZ"/>
    <x v="0"/>
    <x v="0"/>
    <s v="MARIBEL CASTILLO"/>
    <s v="VILLA LUCRE"/>
    <x v="26"/>
    <d v="2013-01-02T00:00:00"/>
    <n v="3"/>
    <n v="1359"/>
    <x v="0"/>
    <s v="POOL APOYO / SIEMPRE LISTO CERTIFICADOS EL 05 DICIEMBRE 2012"/>
    <x v="6"/>
    <x v="0"/>
    <x v="0"/>
    <s v="HATO PINT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2"/>
    <x v="0"/>
    <s v="PARQUE LEFEVRE"/>
    <s v="Natividad de Abrego"/>
    <x v="0"/>
    <s v="8-826-72"/>
    <n v="23"/>
    <x v="0"/>
    <x v="4"/>
    <s v=""/>
    <x v="0"/>
    <m/>
    <m/>
    <x v="1"/>
    <x v="0"/>
    <x v="0"/>
    <x v="0"/>
    <x v="0"/>
    <x v="1"/>
    <x v="3"/>
    <d v="1989-09-06T00:00:00"/>
    <x v="0"/>
    <x v="1"/>
  </r>
  <r>
    <n v="6563"/>
    <d v="2012-02-16T00:00:00"/>
    <s v=" "/>
    <s v="Mayo 01-30"/>
    <s v="CARLOS "/>
    <s v="SALAZAR VALDES"/>
    <x v="0"/>
    <x v="0"/>
    <s v="MARIBEL CASTILLO"/>
    <s v="VILLA LUCRE"/>
    <x v="26"/>
    <d v="2013-01-02T00:00:00"/>
    <n v="3"/>
    <s v=" "/>
    <x v="2"/>
    <s v="REEMPLAZA VACACIONES DE IDANIA SIANCA "/>
    <x v="0"/>
    <x v="0"/>
    <x v="0"/>
    <s v="HATO PINT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85.125"/>
    <x v="0"/>
    <s v="VILLA LUCRE"/>
    <s v="Valeska Johnson"/>
    <x v="0"/>
    <s v="8-802-2087"/>
    <n v="25"/>
    <x v="1"/>
    <x v="0"/>
    <s v="JUAN DIAZ, DON BOSCO, URB. TEREMAR, CALLE 4TA."/>
    <x v="0"/>
    <m/>
    <s v=" 67970117  "/>
    <x v="0"/>
    <x v="0"/>
    <x v="0"/>
    <x v="0"/>
    <x v="0"/>
    <x v="1"/>
    <x v="3"/>
    <d v="1987-02-06T00:00:00"/>
    <x v="0"/>
    <x v="0"/>
  </r>
  <r>
    <n v="2161"/>
    <d v="1991-07-01T00:00:00"/>
    <s v=" "/>
    <s v="Julio 01-30"/>
    <s v="NERY MARIA"/>
    <s v="GONZALEZ ESPINOSA"/>
    <x v="1"/>
    <x v="0"/>
    <s v="MARIBEL CASTILLO"/>
    <s v="CALLE 50"/>
    <x v="26"/>
    <d v="2013-03-02T00:00:00"/>
    <m/>
    <s v=" "/>
    <x v="0"/>
    <s v="APOYO POR TRASLADO TEMPORA DE YEXENIA SALDAÑA"/>
    <x v="0"/>
    <x v="0"/>
    <x v="0"/>
    <s v="HATO PINT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4-167-478"/>
    <n v="52"/>
    <x v="0"/>
    <x v="3"/>
    <s v="URBANIZACION POSADA DEL ROBLE B-37, VILLA ZAITA"/>
    <x v="0"/>
    <s v="233-0287"/>
    <s v="6699-3823"/>
    <x v="1"/>
    <x v="0"/>
    <x v="0"/>
    <x v="0"/>
    <x v="0"/>
    <x v="1"/>
    <x v="3"/>
    <d v="1960-05-27T00:00:00"/>
    <x v="0"/>
    <x v="0"/>
  </r>
  <r>
    <n v="1735"/>
    <d v="1999-06-14T00:00:00"/>
    <s v=" "/>
    <s v="Abril 01-30"/>
    <s v="LOURDES"/>
    <s v="GONZALEZ MIRANDA"/>
    <x v="1"/>
    <x v="1"/>
    <s v="JULIA   CASTILLO"/>
    <s v="HATO PINTADO"/>
    <x v="26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8-484-472"/>
    <n v="37"/>
    <x v="0"/>
    <x v="2"/>
    <s v="URBANIZACION CAMPO LIMBERG, CALLE SANTA ELENA, CASA #H-52"/>
    <x v="0"/>
    <s v="221-7857"/>
    <s v="6494-5824 / 6722-8184"/>
    <x v="1"/>
    <x v="0"/>
    <x v="0"/>
    <x v="0"/>
    <x v="0"/>
    <x v="1"/>
    <x v="3"/>
    <d v="1975-04-08T00:00:00"/>
    <x v="0"/>
    <x v="3"/>
  </r>
  <r>
    <n v="5641"/>
    <d v="2009-12-12T00:00:00"/>
    <s v=" "/>
    <s v="Diciembre 01-30"/>
    <s v="KATHERINE"/>
    <s v="DIAZ"/>
    <x v="1"/>
    <x v="1"/>
    <s v="JULIA   CASTILLO"/>
    <s v="HATO PINTADO"/>
    <x v="26"/>
    <m/>
    <m/>
    <s v=" "/>
    <x v="0"/>
    <s v="PROMOCIONADO A COORDINADOR DE PLATAFORMA 16 MAYO 2012 / REEMPLAZO POR LA PROMOCION DE EIRA VERGARA 01/01/20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74-674"/>
    <n v="28"/>
    <x v="0"/>
    <x v="3"/>
    <s v="TORRIJOS CARTER, CASA 24-44A"/>
    <x v="0"/>
    <m/>
    <m/>
    <x v="2"/>
    <x v="0"/>
    <x v="0"/>
    <x v="1"/>
    <x v="0"/>
    <x v="1"/>
    <x v="3"/>
    <d v="1984-04-04T00:00:00"/>
    <x v="0"/>
    <x v="0"/>
  </r>
  <r>
    <n v="6446"/>
    <d v="2011-11-16T00:00:00"/>
    <d v="2011-11-16T00:00:00"/>
    <s v="Enero 01-30"/>
    <s v="EVELYN"/>
    <s v="TUÑON DE GRAJALES"/>
    <x v="2"/>
    <x v="0"/>
    <s v="MARIBEL CASTILLO"/>
    <s v="ALBROOK MALL"/>
    <x v="26"/>
    <d v="2013-02-01T00:00:00"/>
    <m/>
    <n v="17"/>
    <x v="0"/>
    <s v="APOYO POR ENTRENAMIENTO OFICINISTA DE BALANCE"/>
    <x v="0"/>
    <x v="0"/>
    <x v="0"/>
    <s v="HATO PINT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LA CHORRERA - PARQUE 10 DE NOV."/>
    <s v="Lisbeth Correa  "/>
    <x v="0"/>
    <s v="8-713-457"/>
    <n v="35"/>
    <x v="0"/>
    <x v="2"/>
    <s v="CHORRERA, VILLA NORARETH, CALLE 13, CASA 250"/>
    <x v="0"/>
    <m/>
    <s v="67343805"/>
    <x v="0"/>
    <x v="0"/>
    <x v="0"/>
    <x v="0"/>
    <x v="0"/>
    <x v="1"/>
    <x v="3"/>
    <d v="1977-06-10T00:00:00"/>
    <x v="0"/>
    <x v="0"/>
  </r>
  <r>
    <n v="6325"/>
    <d v="2011-09-19T00:00:00"/>
    <d v="2011-09-19T00:00:00"/>
    <s v="Octubre 01-30"/>
    <s v="ANTHONY "/>
    <s v="APONTE"/>
    <x v="2"/>
    <x v="1"/>
    <s v="JULIA   CASTILLO"/>
    <s v="HATO PINTADO"/>
    <x v="26"/>
    <d v="2012-07-02T00:00:00"/>
    <m/>
    <n v="19"/>
    <x v="0"/>
    <s v="REEMPLAZO TEMPORAL POR TRASLADO DE BEYRA APARICI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INGENIO"/>
    <s v="Rafael Villamonte"/>
    <x v="0"/>
    <s v="8-828-85"/>
    <n v="24"/>
    <x v="1"/>
    <x v="3"/>
    <s v="VILLA LUCRE, COLINA DEL BOULEVARD"/>
    <x v="0"/>
    <m/>
    <s v="6674-3998"/>
    <x v="0"/>
    <x v="0"/>
    <x v="0"/>
    <x v="0"/>
    <x v="0"/>
    <x v="1"/>
    <x v="3"/>
    <d v="1988-11-03T00:00:00"/>
    <x v="0"/>
    <x v="0"/>
  </r>
  <r>
    <n v="5081"/>
    <d v="2008-04-16T00:00:00"/>
    <d v="2010-02-01T00:00:00"/>
    <s v="Julio 01-30"/>
    <s v="LEYDI"/>
    <s v="MADRIÑAN"/>
    <x v="2"/>
    <x v="1"/>
    <s v="JULIA   CASTILLO"/>
    <s v="HATO PINTADO"/>
    <x v="26"/>
    <m/>
    <m/>
    <n v="38"/>
    <x v="0"/>
    <s v="REEMPLAZA PERMANENTE POR EL TRASLADO DE IRVING KIRCHMAN.RECLASIFICADA A EJECUTIVA DE NEGOCIOS EL 01/02/20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23-1736"/>
    <n v="30"/>
    <x v="0"/>
    <x v="3"/>
    <s v="PARQUE LEFEVRE, CALLE 7, EDIFICIO 2, APARTAMENTO 1"/>
    <x v="0"/>
    <s v="224-8842"/>
    <s v="6412-3136"/>
    <x v="0"/>
    <x v="0"/>
    <x v="0"/>
    <x v="0"/>
    <x v="0"/>
    <x v="1"/>
    <x v="3"/>
    <d v="1981-11-21T00:00:00"/>
    <x v="0"/>
    <x v="0"/>
  </r>
  <r>
    <n v="5273"/>
    <d v="2008-07-16T00:00:00"/>
    <d v="2008-07-16T00:00:00"/>
    <s v="Mayo 01-30"/>
    <s v="JONATHAN"/>
    <s v="TORRES"/>
    <x v="2"/>
    <x v="1"/>
    <s v="JULIA   CASTILLO"/>
    <s v="HATO PINTADO"/>
    <x v="26"/>
    <m/>
    <m/>
    <n v="57"/>
    <x v="0"/>
    <s v="REEMPLAZA VACANTE POR RENUCIA DE GERALDINE GONZAL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1-717-2440"/>
    <n v="25"/>
    <x v="1"/>
    <x v="3"/>
    <s v="AVE LA PULIDA HATO PINTADO CONDOMINIO LA SABANA APTO. 2"/>
    <x v="0"/>
    <m/>
    <s v="6780-1028"/>
    <x v="0"/>
    <x v="0"/>
    <x v="0"/>
    <x v="1"/>
    <x v="0"/>
    <x v="1"/>
    <x v="3"/>
    <d v="1987-04-18T00:00:00"/>
    <x v="0"/>
    <x v="2"/>
  </r>
  <r>
    <n v="6104"/>
    <d v="2011-03-16T00:00:00"/>
    <d v="2011-03-16T00:00:00"/>
    <s v="Febrero 01-30"/>
    <s v="ZORAYA"/>
    <s v="SANCHEZ"/>
    <x v="2"/>
    <x v="1"/>
    <s v="JULIA   CASTILLO"/>
    <s v="HATO PINTADO"/>
    <x v="26"/>
    <d v="2011-06-17T00:00:00"/>
    <m/>
    <n v="25"/>
    <x v="0"/>
    <s v="REEMPLAZA VACANTE POR LA RENUNCIA DE IRAIDA MOREN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78-849"/>
    <n v="28"/>
    <x v="0"/>
    <x v="0"/>
    <s v="BARRIADA ALTOS DE VILLA LOBOS"/>
    <x v="0"/>
    <m/>
    <s v="6981-9024"/>
    <x v="0"/>
    <x v="0"/>
    <x v="0"/>
    <x v="0"/>
    <x v="0"/>
    <x v="1"/>
    <x v="3"/>
    <d v="1984-08-24T00:00:00"/>
    <x v="0"/>
    <x v="0"/>
  </r>
  <r>
    <n v="6326"/>
    <d v="2011-09-19T00:00:00"/>
    <d v="2011-09-19T00:00:00"/>
    <s v="Agosto 01-30"/>
    <s v="JOSE "/>
    <s v="VILLARREAL"/>
    <x v="2"/>
    <x v="1"/>
    <s v="JULIA   CASTILLO"/>
    <s v="HATO PINTADO"/>
    <x v="26"/>
    <d v="2012-02-02T00:00:00"/>
    <m/>
    <n v="19"/>
    <x v="0"/>
    <s v="REEMPLAZO POR EL TRASLADO DE MILAGROS MURGA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HATO PINTADO"/>
    <s v="Indira Sing"/>
    <x v="0"/>
    <s v="6-711-1035"/>
    <n v="25"/>
    <x v="1"/>
    <x v="3"/>
    <s v="SAN CRISTOBAL, JUAN DÍAZ"/>
    <x v="0"/>
    <m/>
    <s v="217-8520"/>
    <x v="0"/>
    <x v="0"/>
    <x v="0"/>
    <x v="0"/>
    <x v="0"/>
    <x v="1"/>
    <x v="3"/>
    <d v="1986-12-01T00:00:00"/>
    <x v="0"/>
    <x v="0"/>
  </r>
  <r>
    <n v="6449"/>
    <d v="2011-11-16T00:00:00"/>
    <d v="2011-11-16T00:00:00"/>
    <s v="Septiembre 01-30"/>
    <s v="RUBIELA "/>
    <s v="BENAVIDES RODRIGUEZ"/>
    <x v="2"/>
    <x v="1"/>
    <s v="JULIA   CASTILLO"/>
    <s v="HATO PINTADO"/>
    <x v="26"/>
    <d v="2012-05-02T00:00:00"/>
    <m/>
    <n v="17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DORADO"/>
    <s v="Stephanie Calles"/>
    <x v="0"/>
    <s v="8-844-712"/>
    <n v="23"/>
    <x v="0"/>
    <x v="3"/>
    <s v="SAN MIGUELITO, NUEVO VERANILLO, CALLE PRINCIPAL, CASA 18-26"/>
    <x v="0"/>
    <m/>
    <m/>
    <x v="0"/>
    <x v="0"/>
    <x v="0"/>
    <x v="0"/>
    <x v="0"/>
    <x v="1"/>
    <x v="3"/>
    <d v="1990-04-02T00:00:00"/>
    <x v="0"/>
    <x v="0"/>
  </r>
  <r>
    <n v="5175"/>
    <d v="2008-06-02T00:00:00"/>
    <d v="2008-06-02T00:00:00"/>
    <s v="Junio 01-30"/>
    <s v="DENIS"/>
    <s v="DE LEON"/>
    <x v="2"/>
    <x v="1"/>
    <s v="JULIA   CASTILLO"/>
    <s v="HATO PINTADO"/>
    <x v="26"/>
    <d v="2012-09-17T00:00:00"/>
    <m/>
    <n v="58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423-933"/>
    <n v="41"/>
    <x v="0"/>
    <x v="6"/>
    <s v="CERRO VIENTO, CALLE 4,CASA 532"/>
    <x v="0"/>
    <m/>
    <s v="6725-9302"/>
    <x v="1"/>
    <x v="0"/>
    <x v="0"/>
    <x v="0"/>
    <x v="0"/>
    <x v="1"/>
    <x v="3"/>
    <d v="1972-01-03T00:00:00"/>
    <x v="0"/>
    <x v="0"/>
  </r>
  <r>
    <n v="6972"/>
    <d v="2012-11-19T00:00:00"/>
    <m/>
    <s v=" "/>
    <s v="MERCEDES DEL CARMEN"/>
    <s v="AROSEMENA BRAVO"/>
    <x v="6"/>
    <x v="0"/>
    <s v="MARIBEL CASTILLO"/>
    <s v="SAN FRANCISCO"/>
    <x v="26"/>
    <d v="2013-03-04T00:00:00"/>
    <m/>
    <n v="1359"/>
    <x v="2"/>
    <s v="REEMPLAZA VACACIONES"/>
    <x v="0"/>
    <x v="0"/>
    <x v="0"/>
    <s v="CALLE 5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04-1753"/>
    <n v="25"/>
    <x v="0"/>
    <x v="4"/>
    <m/>
    <x v="0"/>
    <m/>
    <m/>
    <x v="0"/>
    <x v="0"/>
    <x v="0"/>
    <x v="0"/>
    <x v="0"/>
    <x v="0"/>
    <x v="2"/>
    <d v="1987-04-30T00:00:00"/>
    <x v="0"/>
    <x v="0"/>
  </r>
  <r>
    <n v="5798"/>
    <d v="2010-06-16T00:00:00"/>
    <s v=" "/>
    <s v="Marzo 01-30"/>
    <s v="CIBYAN "/>
    <s v="APARICIO"/>
    <x v="6"/>
    <x v="1"/>
    <s v="JULIA   CASTILLO"/>
    <s v="HATO PINTADO"/>
    <x v="26"/>
    <d v="2010-10-01T00:00:00"/>
    <m/>
    <s v=" "/>
    <x v="0"/>
    <s v="REEMPLAZO PERMANENTE POR EL  TRASLADO DE INES FRIA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6-710-2094"/>
    <n v="26"/>
    <x v="1"/>
    <x v="3"/>
    <s v="CALLE CINCUENTANARIO, CHANIS"/>
    <x v="0"/>
    <m/>
    <m/>
    <x v="2"/>
    <x v="0"/>
    <x v="0"/>
    <x v="0"/>
    <x v="0"/>
    <x v="1"/>
    <x v="3"/>
    <d v="1986-04-21T00:00:00"/>
    <x v="0"/>
    <x v="3"/>
  </r>
  <r>
    <n v="6380"/>
    <d v="2011-09-19T00:00:00"/>
    <s v=" "/>
    <s v="Noviembre 01-30"/>
    <s v="YASMIN"/>
    <s v="BECERRA"/>
    <x v="6"/>
    <x v="1"/>
    <s v="JULIA   CASTILLO"/>
    <s v="HATO PINTADO"/>
    <x v="26"/>
    <d v="2012-03-31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69-1291"/>
    <n v="29"/>
    <x v="0"/>
    <x v="3"/>
    <s v="TOCUMEN, PUERTA DEL ESTE"/>
    <x v="0"/>
    <m/>
    <s v="6908-3083"/>
    <x v="0"/>
    <x v="0"/>
    <x v="0"/>
    <x v="0"/>
    <x v="0"/>
    <x v="1"/>
    <x v="3"/>
    <d v="1983-09-28T00:00:00"/>
    <x v="0"/>
    <x v="0"/>
  </r>
  <r>
    <n v="862"/>
    <d v="1992-02-10T00:00:00"/>
    <s v=" "/>
    <s v="Enero 01-15"/>
    <s v="JULIA DEL CARMEN"/>
    <s v="CASTILLO DE GARCIA"/>
    <x v="3"/>
    <x v="1"/>
    <s v="DENISE DE LAVITOLA"/>
    <s v="HATO PINTADO"/>
    <x v="26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44-43"/>
    <n v="46"/>
    <x v="0"/>
    <x v="2"/>
    <s v="URBANIZACION COSTA DEL ESTE,COSTA SERENA,CALLE RIVERA CASA 71"/>
    <x v="0"/>
    <s v="271-5149"/>
    <s v="613-2585 / 6070-4913"/>
    <x v="1"/>
    <x v="0"/>
    <x v="0"/>
    <x v="0"/>
    <x v="0"/>
    <x v="1"/>
    <x v="3"/>
    <d v="1965-08-13T00:00:00"/>
    <x v="0"/>
    <x v="1"/>
  </r>
  <r>
    <n v="352"/>
    <d v="1985-12-02T00:00:00"/>
    <s v=" "/>
    <s v="Marzo 01-15"/>
    <s v="GUELDA ROSANA"/>
    <s v="SPIRITO DE ACRICH"/>
    <x v="4"/>
    <x v="1"/>
    <s v="JULIA   CASTILLO"/>
    <s v="HATO PINTADO"/>
    <x v="26"/>
    <m/>
    <m/>
    <s v=" "/>
    <x v="0"/>
    <s v="REEMPLAZO PERMANENTE POR LA RENUNCIA DE LUCIA ZARZAVILLA.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13-263"/>
    <n v="53"/>
    <x v="0"/>
    <x v="2"/>
    <s v="HATO PINTADO. CALLE DEL IPA #13"/>
    <x v="0"/>
    <s v="261-4833"/>
    <s v="6614-0014"/>
    <x v="1"/>
    <x v="0"/>
    <x v="0"/>
    <x v="0"/>
    <x v="0"/>
    <x v="1"/>
    <x v="3"/>
    <d v="1958-08-01T00:00:00"/>
    <x v="0"/>
    <x v="1"/>
  </r>
  <r>
    <n v="1587"/>
    <d v="1998-07-06T00:00:00"/>
    <s v=" "/>
    <s v="Febrero 01-15"/>
    <s v="JENYFFER"/>
    <s v="HAWKINS DUCASA"/>
    <x v="4"/>
    <x v="1"/>
    <s v="JULIA   CASTILLO"/>
    <s v="HATO PINTADO"/>
    <x v="26"/>
    <d v="2011-03-03T00:00:00"/>
    <m/>
    <s v=" "/>
    <x v="0"/>
    <s v="REEMPLAZO POR EL TRASADO DE MIRLA SALCEDO. PROMOCIONADO OFICIAL 01 FEBRERO ´11.  PROMOVIDO A COORDINADOR POR EL TRASLADO DE ROCIO CALVO. APROBADO EN PRESUPUESTO SOLO 1 COORDINADOR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706-1217"/>
    <n v="35"/>
    <x v="0"/>
    <x v="2"/>
    <s v="URB. PRADERAS DE SAN ANTONIO, CASA 470"/>
    <x v="0"/>
    <s v="239-3346"/>
    <s v="6709-0447"/>
    <x v="1"/>
    <x v="0"/>
    <x v="0"/>
    <x v="0"/>
    <x v="0"/>
    <x v="1"/>
    <x v="3"/>
    <d v="1977-03-04T00:00:00"/>
    <x v="0"/>
    <x v="2"/>
  </r>
  <r>
    <n v="1359"/>
    <d v="1997-02-17T00:00:00"/>
    <s v=" "/>
    <s v="Marzo 16-30"/>
    <s v="MIRIAM ARACELLIS"/>
    <s v="CANDANEDO DE HERNANDEZ"/>
    <x v="4"/>
    <x v="1"/>
    <s v="JULIA   CASTILLO"/>
    <s v="HATO PINTADO"/>
    <x v="26"/>
    <d v="2010-11-01T00:00:00"/>
    <m/>
    <s v=" "/>
    <x v="0"/>
    <s v="REEMPLAZO POR LA RENUNCIA DE IRANIS DE GARCI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48-810"/>
    <n v="38"/>
    <x v="0"/>
    <x v="2"/>
    <s v="RUFINA ALFARO, URBANIZACION VILLA TIVOLI, DUPLEX A-73"/>
    <x v="0"/>
    <s v="233-1738"/>
    <s v="6615-2077"/>
    <x v="1"/>
    <x v="0"/>
    <x v="0"/>
    <x v="0"/>
    <x v="0"/>
    <x v="1"/>
    <x v="3"/>
    <d v="1973-11-25T00:00:00"/>
    <x v="0"/>
    <x v="2"/>
  </r>
  <r>
    <n v="190"/>
    <d v="1982-06-01T00:00:00"/>
    <s v=" "/>
    <s v="Marzo 01-30"/>
    <s v="CARLOS CESAR"/>
    <s v="CORDOBA ATENCIO"/>
    <x v="5"/>
    <x v="1"/>
    <s v="JULIA   CASTILLO"/>
    <s v="HATO PINTADO"/>
    <x v="26"/>
    <d v="2011-04-18T00:00:00"/>
    <m/>
    <s v=" "/>
    <x v="0"/>
    <s v="REEMPLAZO POR EL TRASLADO DE ERIC RIO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163-516"/>
    <n v="52"/>
    <x v="1"/>
    <x v="2"/>
    <s v="LOS ROBLES  163"/>
    <x v="0"/>
    <s v="2939220"/>
    <s v="6639-2113"/>
    <x v="1"/>
    <x v="0"/>
    <x v="0"/>
    <x v="0"/>
    <x v="0"/>
    <x v="1"/>
    <x v="3"/>
    <d v="1960-04-16T00:00:00"/>
    <x v="0"/>
    <x v="0"/>
  </r>
  <r>
    <n v="4863"/>
    <d v="2008-01-16T00:00:00"/>
    <s v=" "/>
    <s v="Enero 01-30"/>
    <s v="ARIEL"/>
    <s v="CASTILLO BUITRAGO"/>
    <x v="0"/>
    <x v="1"/>
    <s v="ANAYANSI MARICHAL"/>
    <s v="HOSPITAL PUNTA PACIFICA"/>
    <x v="27"/>
    <d v="2012-02-02T00:00:00"/>
    <n v="14"/>
    <s v=" "/>
    <x v="0"/>
    <s v="REEMPLAZO POR EL TRASLADO DE ALEXIX ELIAS GONZAL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23.9"/>
    <x v="0"/>
    <m/>
    <m/>
    <x v="0"/>
    <s v="8-767-2246"/>
    <n v="29"/>
    <x v="1"/>
    <x v="2"/>
    <s v="VILLA LUCRE, 29"/>
    <x v="0"/>
    <s v="277-5628"/>
    <s v="6475-5869"/>
    <x v="0"/>
    <x v="0"/>
    <x v="0"/>
    <x v="0"/>
    <x v="0"/>
    <x v="0"/>
    <x v="2"/>
    <d v="1983-07-15T00:00:00"/>
    <x v="0"/>
    <x v="3"/>
  </r>
  <r>
    <n v="3255"/>
    <d v="2007-01-02T00:00:00"/>
    <s v=" "/>
    <s v="Octubre 01-30"/>
    <s v="ALEXIS ELIAS"/>
    <s v="GONZALEZ CANO"/>
    <x v="0"/>
    <x v="1"/>
    <s v="ANAYANSI MARICHAL"/>
    <s v="HOSPITAL PUNTA PACIFICA"/>
    <x v="27"/>
    <d v="2012-02-02T00:00:00"/>
    <n v="14"/>
    <s v=" "/>
    <x v="0"/>
    <s v="REEMPLAZO PERMANENTE POR EL TRASLADO DE YESICA GANTE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79.2"/>
    <x v="0"/>
    <m/>
    <m/>
    <x v="0"/>
    <s v="8-414-528"/>
    <n v="40"/>
    <x v="1"/>
    <x v="2"/>
    <s v="ALTOS DEL CRISOL III CALLE 14 CASA 191 DISTRITO DE SAN MIGUELITO"/>
    <x v="0"/>
    <s v="233-7412"/>
    <s v="6790-2006"/>
    <x v="0"/>
    <x v="0"/>
    <x v="0"/>
    <x v="0"/>
    <x v="0"/>
    <x v="0"/>
    <x v="2"/>
    <d v="1972-08-04T00:00:00"/>
    <x v="0"/>
    <x v="1"/>
  </r>
  <r>
    <n v="6714"/>
    <d v="2012-06-18T00:00:00"/>
    <d v="2012-06-18T00:00:00"/>
    <s v="Mayo 01-30"/>
    <s v="ANA "/>
    <s v="OSPINO"/>
    <x v="2"/>
    <x v="0"/>
    <s v="MARIBEL CASTILLO"/>
    <s v="CASA MATRIZ"/>
    <x v="27"/>
    <d v="2013-03-04T00:00:00"/>
    <m/>
    <n v="10"/>
    <x v="4"/>
    <s v="APOYO POR VACACIONES DE SHARON PICOTTA/ SIEMPRE LISTO CERTIFICADOS EL 24 DE AGOSTO 2012"/>
    <x v="0"/>
    <x v="0"/>
    <x v="0"/>
    <s v="HOSPITAL PUNTA PACIFIC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CASA MATRIZ"/>
    <s v="Lourdes Samaniego"/>
    <x v="0"/>
    <s v="8-791-1653"/>
    <n v="27"/>
    <x v="0"/>
    <x v="2"/>
    <s v="SANTA LIBRADA, LAS CUMBRES, VILLA ZAITA, 2DA. ETAPA, CASA F-112"/>
    <x v="0"/>
    <m/>
    <m/>
    <x v="0"/>
    <x v="0"/>
    <x v="0"/>
    <x v="0"/>
    <x v="0"/>
    <x v="0"/>
    <x v="2"/>
    <d v="1985-11-02T00:00:00"/>
    <x v="0"/>
    <x v="2"/>
  </r>
  <r>
    <n v="4917"/>
    <d v="2008-02-11T00:00:00"/>
    <d v="2010-05-16T00:00:00"/>
    <s v="Abril 01-30"/>
    <s v="PEDRO"/>
    <s v="SERRANO"/>
    <x v="2"/>
    <x v="2"/>
    <s v="ANAYANSI MARICHAL"/>
    <s v="HOSPITAL PUNTA PACIFICA"/>
    <x v="27"/>
    <d v="2010-08-04T00:00:00"/>
    <m/>
    <n v="35"/>
    <x v="0"/>
    <s v=" REEMPLAZO PERMANENTE POR EL TRASLADO DE LUIS ALVEO.  RECLASIFICADO A EJECUTIVO DE NEGOCIOS EL 16 MAYO ´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64-1321"/>
    <n v="29"/>
    <x v="1"/>
    <x v="0"/>
    <s v="EL VALLE DE SAN ISIDRO CL PRINCIPAL CASA E-115G"/>
    <x v="0"/>
    <s v="231-8157"/>
    <s v="6498-9423"/>
    <x v="0"/>
    <x v="0"/>
    <x v="0"/>
    <x v="1"/>
    <x v="0"/>
    <x v="0"/>
    <x v="2"/>
    <d v="1983-02-06T00:00:00"/>
    <x v="0"/>
    <x v="1"/>
  </r>
  <r>
    <n v="6253"/>
    <d v="2011-07-18T00:00:00"/>
    <d v="2011-07-18T00:00:00"/>
    <s v="Junio 01-30"/>
    <s v="YERENIS"/>
    <s v="MUÑOZ"/>
    <x v="2"/>
    <x v="1"/>
    <s v="ANAYANSI MARICHAL"/>
    <s v="HOSPITAL PUNTA PACIFICA"/>
    <x v="27"/>
    <d v="2011-11-08T00:00:00"/>
    <m/>
    <n v="21"/>
    <x v="0"/>
    <s v=" APROBADO 2013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2"/>
    <s v="8-810-809"/>
    <n v="25"/>
    <x v="0"/>
    <x v="3"/>
    <s v="ALTOS DE LAS ACACIAS, CALLE 61, CASA #2362"/>
    <x v="0"/>
    <m/>
    <s v="391-8942_x000a_6695-7419"/>
    <x v="0"/>
    <x v="1"/>
    <x v="0"/>
    <x v="0"/>
    <x v="0"/>
    <x v="0"/>
    <x v="2"/>
    <d v="1987-11-24T00:00:00"/>
    <x v="0"/>
    <x v="0"/>
  </r>
  <r>
    <n v="507"/>
    <d v="1986-10-06T00:00:00"/>
    <s v=" "/>
    <s v="Marzo 01-15"/>
    <s v="ANAYANSI"/>
    <s v="MARICHAL FRIAS"/>
    <x v="3"/>
    <x v="1"/>
    <s v="IVIS DE FAARUP"/>
    <s v="HOSPITAL PUNTA PACIFICA"/>
    <x v="27"/>
    <d v="2009-10-12T00:00:00"/>
    <m/>
    <s v=" "/>
    <x v="0"/>
    <s v="PROMOVIDA GERENTE 01 DE SEPTIEMBRE. REEMPLAZO POR EL TRASLADO DE ANA PATRICIA ESPINO / GERENTE ASIGNADA A CIUDAD DEL SABER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6-53-752"/>
    <n v="51"/>
    <x v="0"/>
    <x v="3"/>
    <s v="VILLA LUCRE, 12-A"/>
    <x v="0"/>
    <s v="277-7372"/>
    <s v="6652-0086 / 6044-6989"/>
    <x v="1"/>
    <x v="0"/>
    <x v="0"/>
    <x v="0"/>
    <x v="0"/>
    <x v="0"/>
    <x v="2"/>
    <d v="1962-01-02T00:00:00"/>
    <x v="0"/>
    <x v="2"/>
  </r>
  <r>
    <n v="1959"/>
    <d v="1999-07-01T00:00:00"/>
    <d v="2012-10-01T00:00:00"/>
    <s v="Julio 01-30"/>
    <s v="BRENDA EDITH"/>
    <s v="AVILA SAMANIEGO"/>
    <x v="4"/>
    <x v="1"/>
    <s v="ANAYANSI MARICHAL"/>
    <s v="HOSPITAL PUNTA PACIFICA"/>
    <x v="27"/>
    <d v="2012-07-02T00:00:00"/>
    <m/>
    <n v="6"/>
    <x v="0"/>
    <s v="PROMOCIONADO A OFICIAL  EL 1 DE OCTUBRE 2012  / PROMOCIONADO COORDINADOR EL 01 DE ABRIL ´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16-172"/>
    <n v="35"/>
    <x v="0"/>
    <x v="2"/>
    <s v="SAN MIGUELITO, EL VALLE  DE SAN ISIDRO, CASA C-200"/>
    <x v="0"/>
    <s v="238-9184"/>
    <s v="6650-8407"/>
    <x v="0"/>
    <x v="0"/>
    <x v="1"/>
    <x v="0"/>
    <x v="0"/>
    <x v="0"/>
    <x v="2"/>
    <d v="1977-08-04T00:00:00"/>
    <x v="0"/>
    <x v="1"/>
  </r>
  <r>
    <n v="1992"/>
    <d v="1997-10-13T00:00:00"/>
    <s v=" "/>
    <s v="Enero 01-30"/>
    <s v="KEYRA ELIZABETH"/>
    <s v="WILSON PONCE"/>
    <x v="0"/>
    <x v="1"/>
    <s v="INMACULADA   DE URENA"/>
    <s v="INGENIO"/>
    <x v="28"/>
    <d v="2011-12-02T00:00:00"/>
    <n v="16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3.909090909091"/>
    <x v="0"/>
    <m/>
    <m/>
    <x v="0"/>
    <s v="8-332-71"/>
    <n v="42"/>
    <x v="0"/>
    <x v="0"/>
    <s v="PH VISTA MAR, TORRE LAS OLAS, APTO 9"/>
    <x v="0"/>
    <s v="2552922"/>
    <s v="6641-2861 / 6686-1064"/>
    <x v="0"/>
    <x v="0"/>
    <x v="0"/>
    <x v="0"/>
    <x v="0"/>
    <x v="0"/>
    <x v="3"/>
    <d v="1969-11-17T00:00:00"/>
    <x v="0"/>
    <x v="2"/>
  </r>
  <r>
    <n v="3801"/>
    <d v="2003-06-16T00:00:00"/>
    <s v=" "/>
    <s v="Abril 01-30"/>
    <s v="ZULMA JEANETTE"/>
    <s v="LASSO SAMANIEGO"/>
    <x v="0"/>
    <x v="1"/>
    <s v="INMACULADA   DE URENA"/>
    <s v="INGENIO"/>
    <x v="28"/>
    <d v="2012-05-02T00:00:00"/>
    <n v="11"/>
    <s v=" "/>
    <x v="0"/>
    <s v="REEMPLAZO POR EL TRASLADO DE ALINA ACED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89.8"/>
    <x v="0"/>
    <m/>
    <m/>
    <x v="0"/>
    <s v="8-383-809"/>
    <n v="45"/>
    <x v="0"/>
    <x v="3"/>
    <s v="SAN CRISTOBAL, L 24, RIO ABAJO"/>
    <x v="0"/>
    <s v="235-0092"/>
    <s v="6613-1420"/>
    <x v="1"/>
    <x v="0"/>
    <x v="0"/>
    <x v="0"/>
    <x v="0"/>
    <x v="0"/>
    <x v="3"/>
    <d v="1967-05-28T00:00:00"/>
    <x v="0"/>
    <x v="1"/>
  </r>
  <r>
    <n v="3953"/>
    <d v="2004-09-16T00:00:00"/>
    <s v=" "/>
    <s v="Noviembre 01-30"/>
    <s v="MARISOL "/>
    <s v="BERRIO BERMUDEZ"/>
    <x v="0"/>
    <x v="1"/>
    <s v="INMACULADA   DE URENA"/>
    <s v="INGENIO"/>
    <x v="28"/>
    <d v="2011-12-16T00:00:00"/>
    <n v="16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99.8999999999996"/>
    <x v="0"/>
    <m/>
    <m/>
    <x v="0"/>
    <s v="8-497-496"/>
    <n v="37"/>
    <x v="0"/>
    <x v="0"/>
    <s v="NVO. CHORRILLO, COLINAS DEL SOL, AVE. EL PALMAR, #167"/>
    <x v="0"/>
    <m/>
    <s v="6624-3334"/>
    <x v="1"/>
    <x v="1"/>
    <x v="0"/>
    <x v="0"/>
    <x v="0"/>
    <x v="0"/>
    <x v="3"/>
    <d v="1975-08-19T00:00:00"/>
    <x v="0"/>
    <x v="1"/>
  </r>
  <r>
    <n v="6216"/>
    <d v="2011-06-16T00:00:00"/>
    <s v=" "/>
    <s v="Agosto 01-30"/>
    <s v="CARLOS"/>
    <s v="UREÑA"/>
    <x v="0"/>
    <x v="1"/>
    <s v="INMACULADA   DE URENA"/>
    <s v="INGENIO"/>
    <x v="28"/>
    <d v="2012-11-19T00:00:00"/>
    <n v="5"/>
    <s v=" "/>
    <x v="0"/>
    <s v="REEMPLAZO POR TRASLADO DE JAIME RODRIGUEZ A PENONOME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77.3636363636365"/>
    <x v="0"/>
    <m/>
    <m/>
    <x v="0"/>
    <s v="6-710-493"/>
    <n v="27"/>
    <x v="1"/>
    <x v="3"/>
    <s v="LA CHORRERA"/>
    <x v="0"/>
    <m/>
    <s v="6538-1492"/>
    <x v="0"/>
    <x v="0"/>
    <x v="0"/>
    <x v="0"/>
    <x v="0"/>
    <x v="0"/>
    <x v="3"/>
    <d v="1984-12-30T00:00:00"/>
    <x v="0"/>
    <x v="0"/>
  </r>
  <r>
    <n v="6895"/>
    <d v="2012-09-17T00:00:00"/>
    <m/>
    <s v=" "/>
    <s v="LIZIBETH "/>
    <s v="URRUTIA"/>
    <x v="0"/>
    <x v="0"/>
    <s v="MARIBEL CASTILLO"/>
    <s v="VIA SIMON BOLIVAR"/>
    <x v="28"/>
    <d v="2012-10-22T00:00:00"/>
    <n v="6"/>
    <n v="1359"/>
    <x v="0"/>
    <s v="8VO CAJERO 2013 / SIEMPRE LISTO CERTIFICADOS EL 05 DICIEMBRE 2012"/>
    <x v="0"/>
    <x v="0"/>
    <x v="0"/>
    <s v="INGEN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6"/>
    <x v="0"/>
    <s v="VIA SIMON BOLIVAR"/>
    <s v="Dalis Molinar"/>
    <x v="0"/>
    <s v="8-833-1164"/>
    <n v="22"/>
    <x v="0"/>
    <x v="3"/>
    <s v="RESIDENCIAL NUEVO ARRAIJAN"/>
    <x v="0"/>
    <m/>
    <m/>
    <x v="0"/>
    <x v="0"/>
    <x v="0"/>
    <x v="0"/>
    <x v="0"/>
    <x v="0"/>
    <x v="3"/>
    <d v="1990-11-01T00:00:00"/>
    <x v="0"/>
    <x v="1"/>
  </r>
  <r>
    <n v="85"/>
    <d v="1977-06-01T00:00:00"/>
    <s v=" "/>
    <s v="Abril 01-30"/>
    <s v="CARMEN"/>
    <s v="APONTE"/>
    <x v="1"/>
    <x v="1"/>
    <s v="INMACULADA   DE URENA"/>
    <s v="INGENIO"/>
    <x v="28"/>
    <d v="2008-02-29T00:00:00"/>
    <m/>
    <s v=" "/>
    <x v="0"/>
    <s v="REEMPLAZA RENUNCIA DE NICOLAS GRISOLI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05-2242"/>
    <n v="53"/>
    <x v="0"/>
    <x v="3"/>
    <s v="COND.PLAZA DOS MUNDOS LAS SABANAS #3D"/>
    <x v="0"/>
    <s v="224-7614"/>
    <s v="6654-1942"/>
    <x v="0"/>
    <x v="0"/>
    <x v="0"/>
    <x v="0"/>
    <x v="0"/>
    <x v="0"/>
    <x v="3"/>
    <d v="1958-07-05T00:00:00"/>
    <x v="0"/>
    <x v="1"/>
  </r>
  <r>
    <n v="6829"/>
    <d v="2012-08-01T00:00:00"/>
    <d v="2012-08-01T00:00:00"/>
    <s v="Octubre 01-30"/>
    <s v="MARITZA ESTHER "/>
    <s v="LÓPEZ RUMBEA"/>
    <x v="2"/>
    <x v="0"/>
    <s v="MARIBEL CASTILLO"/>
    <s v="INGENIO"/>
    <x v="28"/>
    <d v="2013-01-08T00:00:00"/>
    <m/>
    <n v="8"/>
    <x v="0"/>
    <s v="POOL APOYO, SIEMPRE LISTO CERTIFICADO EL 15 DE OCTUBRE"/>
    <x v="0"/>
    <x v="0"/>
    <x v="0"/>
    <s v="INGEN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EL INGENIO"/>
    <s v="Maria Eugenia Vergara"/>
    <x v="0"/>
    <s v="8-783-521"/>
    <n v="28"/>
    <x v="0"/>
    <x v="4"/>
    <m/>
    <x v="0"/>
    <m/>
    <m/>
    <x v="1"/>
    <x v="0"/>
    <x v="0"/>
    <x v="0"/>
    <x v="0"/>
    <x v="0"/>
    <x v="3"/>
    <d v="1985-03-01T00:00:00"/>
    <x v="0"/>
    <x v="1"/>
  </r>
  <r>
    <n v="5962"/>
    <d v="2010-11-16T00:00:00"/>
    <d v="2010-11-16T00:00:00"/>
    <s v="Septiembre 01-30"/>
    <s v="JOHANY "/>
    <s v="LAY"/>
    <x v="2"/>
    <x v="1"/>
    <s v="INMACULADA   DE URENA"/>
    <s v="INGENIO"/>
    <x v="28"/>
    <d v="2011-09-14T00:00:00"/>
    <m/>
    <n v="29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35-564"/>
    <n v="22"/>
    <x v="0"/>
    <x v="3"/>
    <s v="LIMAJO, PH JARDINES DE ALTOS DE SANTA MARIA, EDIF.GRANADA, APTO.2-B"/>
    <x v="0"/>
    <m/>
    <s v="6747-7053"/>
    <x v="0"/>
    <x v="0"/>
    <x v="0"/>
    <x v="0"/>
    <x v="0"/>
    <x v="0"/>
    <x v="3"/>
    <d v="1990-03-11T00:00:00"/>
    <x v="0"/>
    <x v="1"/>
  </r>
  <r>
    <n v="4482"/>
    <d v="2007-09-17T00:00:00"/>
    <d v="2011-07-16T00:00:00"/>
    <s v="Agosto 01-30"/>
    <s v="PRISCILA"/>
    <s v="SAMANIEGO"/>
    <x v="2"/>
    <x v="1"/>
    <s v="INMACULADA   DE URENA"/>
    <s v="INGENIO"/>
    <x v="28"/>
    <d v="2010-09-03T00:00:00"/>
    <m/>
    <n v="21"/>
    <x v="0"/>
    <s v="PROMOCIONADO A PARTIR DEL 16 DE JULIO DE 20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29-418"/>
    <n v="33"/>
    <x v="0"/>
    <x v="2"/>
    <s v="ARRAIJA, URBANIZACION LA LOMITA, RESIDENCIAL VILLA DEL PINAR, CASA 22"/>
    <x v="0"/>
    <s v="214-4908"/>
    <s v="6747-5014"/>
    <x v="0"/>
    <x v="0"/>
    <x v="0"/>
    <x v="0"/>
    <x v="0"/>
    <x v="0"/>
    <x v="3"/>
    <d v="1979-07-22T00:00:00"/>
    <x v="0"/>
    <x v="1"/>
  </r>
  <r>
    <n v="1412"/>
    <d v="1997-08-18T00:00:00"/>
    <d v="2009-09-16T00:00:00"/>
    <s v="Noviembre 01-30"/>
    <s v="RAFAEL ERNESTO"/>
    <s v="VILLAMONTE JARAMILLO"/>
    <x v="2"/>
    <x v="1"/>
    <s v="INMACULADA   DE URENA"/>
    <s v="INGENIO"/>
    <x v="28"/>
    <m/>
    <m/>
    <n v="43"/>
    <x v="0"/>
    <s v="RECLASIFICADO EJECUTIVO DE NEGOCIOS 16 SEP.´09- REEMPLAZO POR LA SALIDA DE GLENDA QUINTER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403-904"/>
    <n v="40"/>
    <x v="1"/>
    <x v="2"/>
    <s v="RESIDENCIAL ARBOLEDAS 2 . RIO ABAJO "/>
    <x v="0"/>
    <s v="224-0452"/>
    <s v="6710-1039"/>
    <x v="0"/>
    <x v="0"/>
    <x v="0"/>
    <x v="0"/>
    <x v="0"/>
    <x v="0"/>
    <x v="3"/>
    <d v="1972-05-26T00:00:00"/>
    <x v="0"/>
    <x v="1"/>
  </r>
  <r>
    <n v="6581"/>
    <d v="2012-03-16T00:00:00"/>
    <d v="2012-03-16T00:00:00"/>
    <s v="Enero 01-30"/>
    <s v="LIDIA"/>
    <s v="SALDAÑA"/>
    <x v="2"/>
    <x v="1"/>
    <s v="INMACULADA   DE URENA"/>
    <s v="INGENIO"/>
    <x v="28"/>
    <m/>
    <m/>
    <n v="13"/>
    <x v="0"/>
    <s v="SE DEJO PERMANENTE A SOLICITUD DE LA GERENTE EJECUTIVA,REEMPLAZA INCAPACIDAD DE JOHANI LAY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INGENIO"/>
    <s v="Priscilla Samaniego"/>
    <x v="0"/>
    <s v="4-722-455"/>
    <n v="31"/>
    <x v="0"/>
    <x v="2"/>
    <s v="ALTOS DE PANAMÁ, EDIFICIO MC GREGOR HEIGHTS"/>
    <x v="0"/>
    <m/>
    <m/>
    <x v="1"/>
    <x v="0"/>
    <x v="0"/>
    <x v="0"/>
    <x v="0"/>
    <x v="0"/>
    <x v="3"/>
    <d v="1981-05-10T00:00:00"/>
    <x v="0"/>
    <x v="1"/>
  </r>
  <r>
    <n v="4477"/>
    <d v="2007-09-17T00:00:00"/>
    <d v="2012-11-16T00:00:00"/>
    <s v="Abril 01-30"/>
    <s v="YENIS"/>
    <s v="ELIZONDRO"/>
    <x v="2"/>
    <x v="0"/>
    <s v="MARIBEL CASTILLO"/>
    <s v="INGENIO"/>
    <x v="28"/>
    <d v="2013-03-04T00:00:00"/>
    <n v="1"/>
    <n v="5"/>
    <x v="2"/>
    <s v="REEMPLAZA VACACIONES DE LESLIE ESPINO /  PROMOCIONADO EJECUTIVO DE NEGOCIOS EL 16 DE NOVIEMBRE DE 2012/ EJECUTIVA DUAL ASIGNADA PARA CIUDAD DEL SABER"/>
    <x v="0"/>
    <x v="0"/>
    <x v="0"/>
    <s v="INGEN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14"/>
    <x v="0"/>
    <m/>
    <m/>
    <x v="0"/>
    <s v="8-496-307"/>
    <n v="37"/>
    <x v="0"/>
    <x v="2"/>
    <s v="RESIDENCIAL NUEVO TOCUMEN"/>
    <x v="0"/>
    <s v="399-5515"/>
    <s v="5707-8140"/>
    <x v="0"/>
    <x v="1"/>
    <x v="0"/>
    <x v="0"/>
    <x v="0"/>
    <x v="0"/>
    <x v="3"/>
    <d v="1975-04-11T00:00:00"/>
    <x v="0"/>
    <x v="0"/>
  </r>
  <r>
    <n v="1899"/>
    <d v="1997-12-15T00:00:00"/>
    <s v=" "/>
    <s v="Mayo 01-30"/>
    <s v="INMACULADA IRENE"/>
    <s v="ESCURRA DE URENA"/>
    <x v="3"/>
    <x v="1"/>
    <s v="DENISE DE LAVITOLA"/>
    <s v="INGENIO"/>
    <x v="28"/>
    <d v="2009-09-23T00:00:00"/>
    <m/>
    <s v=" "/>
    <x v="0"/>
    <s v="TRASLADO EL 23 DE SEP.´09 POR EL TRASLADO DE MIRIAM CARVAJAL A WASS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30-818"/>
    <n v="49"/>
    <x v="0"/>
    <x v="2"/>
    <s v="CONDADO DEL REY, C179"/>
    <x v="0"/>
    <s v="230-5607"/>
    <s v="6614-0224"/>
    <x v="1"/>
    <x v="0"/>
    <x v="0"/>
    <x v="0"/>
    <x v="0"/>
    <x v="0"/>
    <x v="3"/>
    <d v="1962-12-08T00:00:00"/>
    <x v="0"/>
    <x v="1"/>
  </r>
  <r>
    <n v="2126"/>
    <d v="1999-05-24T00:00:00"/>
    <s v=" "/>
    <s v="Junio 01-30"/>
    <s v="MIRLA ITZEL"/>
    <s v="SALCEDO VEGA"/>
    <x v="4"/>
    <x v="1"/>
    <s v="INMACULADA   DE URENA"/>
    <s v="INGENIO"/>
    <x v="28"/>
    <d v="2011-02-09T00:00:00"/>
    <m/>
    <s v=" "/>
    <x v="0"/>
    <s v="REEMPLAZO POR LA RENUNCIA DE RONALD LUSCHMAN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1"/>
    <s v="8-408-490"/>
    <n v="41"/>
    <x v="0"/>
    <x v="2"/>
    <s v="RESIDENCIAL QUINTAS DE MONTICELLO, B-41"/>
    <x v="0"/>
    <s v="221-8214"/>
    <s v="6644-2198"/>
    <x v="1"/>
    <x v="0"/>
    <x v="0"/>
    <x v="0"/>
    <x v="0"/>
    <x v="0"/>
    <x v="3"/>
    <d v="1971-01-11T00:00:00"/>
    <x v="0"/>
    <x v="1"/>
  </r>
  <r>
    <n v="2729"/>
    <d v="2005-01-03T00:00:00"/>
    <s v=" "/>
    <s v="Marzo 01-30"/>
    <s v="LESLIE DAYANA"/>
    <s v="ESPINO MONTENEGRO"/>
    <x v="5"/>
    <x v="1"/>
    <s v="INMACULADA   DE URENA"/>
    <s v="INGENIO"/>
    <x v="28"/>
    <d v="2010-10-04T00:00:00"/>
    <m/>
    <s v=" "/>
    <x v="0"/>
    <s v="PROMOCIONADO A OFICINISTA DE BALANCE EL 16 MARZO ´11 .  REEMPLAZO POR LA SALIDA DE JOSE APARICIO.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67-1058"/>
    <n v="29"/>
    <x v="0"/>
    <x v="2"/>
    <s v="SANTA BARBARA, 55, LAS CUMBRES"/>
    <x v="0"/>
    <s v="231-6395"/>
    <s v="6747-8219"/>
    <x v="1"/>
    <x v="0"/>
    <x v="0"/>
    <x v="0"/>
    <x v="0"/>
    <x v="0"/>
    <x v="3"/>
    <d v="1983-06-03T00:00:00"/>
    <x v="0"/>
    <x v="3"/>
  </r>
  <r>
    <n v="6200"/>
    <d v="2011-06-16T00:00:00"/>
    <s v=" "/>
    <s v="Junio 01-30"/>
    <s v="DIANA"/>
    <s v="SERRACIN"/>
    <x v="0"/>
    <x v="1"/>
    <s v="REYNA  AROSEMENA "/>
    <s v="JUSTO AROSEMENA"/>
    <x v="29"/>
    <d v="2012-04-04T00:00:00"/>
    <n v="12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1.6"/>
    <x v="0"/>
    <m/>
    <m/>
    <x v="0"/>
    <s v="4-792-2134"/>
    <n v="32"/>
    <x v="0"/>
    <x v="2"/>
    <s v="LA PRADERA DE SAN LORENZO, LAS CUMBRES"/>
    <x v="0"/>
    <m/>
    <s v="6480-1624"/>
    <x v="0"/>
    <x v="0"/>
    <x v="0"/>
    <x v="0"/>
    <x v="0"/>
    <x v="0"/>
    <x v="3"/>
    <d v="1980-08-30T00:00:00"/>
    <x v="0"/>
    <x v="0"/>
  </r>
  <r>
    <n v="1299"/>
    <d v="1996-09-16T00:00:00"/>
    <s v=" "/>
    <s v="Diciembre 01-30"/>
    <s v="MARUQUEL MARIBEL"/>
    <s v="MENCHACA DE DE LEON"/>
    <x v="0"/>
    <x v="1"/>
    <s v="REYNA  AROSEMENA "/>
    <s v="JUSTO AROSEMENA"/>
    <x v="29"/>
    <d v="2011-09-02T00:00:00"/>
    <n v="19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35.6363636363635"/>
    <x v="0"/>
    <m/>
    <m/>
    <x v="0"/>
    <s v="8-413-496"/>
    <n v="40"/>
    <x v="0"/>
    <x v="2"/>
    <s v="VILLA GUADALUPE, 2430 "/>
    <x v="0"/>
    <s v="2675609"/>
    <s v="6603-6673"/>
    <x v="0"/>
    <x v="0"/>
    <x v="0"/>
    <x v="0"/>
    <x v="0"/>
    <x v="0"/>
    <x v="3"/>
    <d v="1972-09-03T00:00:00"/>
    <x v="0"/>
    <x v="0"/>
  </r>
  <r>
    <n v="6358"/>
    <d v="2011-09-19T00:00:00"/>
    <s v=" "/>
    <s v="Agosto 01-30"/>
    <s v="ADALGERIS"/>
    <s v="DOMINGUEZ"/>
    <x v="0"/>
    <x v="1"/>
    <s v="REYNA  AROSEMENA "/>
    <s v="JUSTO AROSEMENA"/>
    <x v="29"/>
    <d v="2012-01-04T00:00:00"/>
    <n v="15"/>
    <s v=" "/>
    <x v="0"/>
    <s v="REEMPLAZO TEMPORAL DEL 4to CAJERO / ESTE ES CAJERO POOL PARA REEMPLAZAR EMERGENCI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44.909090909091"/>
    <x v="0"/>
    <s v="JUSTO AROSEMENA"/>
    <m/>
    <x v="0"/>
    <s v="8-824-1946"/>
    <n v="23"/>
    <x v="0"/>
    <x v="0"/>
    <s v="LOS ANDES # 2, SECTOR B, CASA 194"/>
    <x v="0"/>
    <s v="237-6900"/>
    <s v="6584-6130"/>
    <x v="0"/>
    <x v="1"/>
    <x v="0"/>
    <x v="0"/>
    <x v="0"/>
    <x v="0"/>
    <x v="3"/>
    <d v="1989-04-06T00:00:00"/>
    <x v="0"/>
    <x v="0"/>
  </r>
  <r>
    <n v="5343"/>
    <d v="2008-08-18T00:00:00"/>
    <s v=" "/>
    <s v="Noviembre 01-30"/>
    <s v="JAIZENIA "/>
    <s v="JONES"/>
    <x v="0"/>
    <x v="1"/>
    <s v="REYNA  AROSEMENA "/>
    <s v="JUSTO AROSEMENA"/>
    <x v="29"/>
    <d v="2012-01-03T00:00:00"/>
    <n v="15"/>
    <s v=" "/>
    <x v="0"/>
    <s v="REEMPLAZO POR EL TRASLADO DE NORA CASA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6.8"/>
    <x v="0"/>
    <m/>
    <m/>
    <x v="0"/>
    <s v="8-759-768"/>
    <n v="30"/>
    <x v="0"/>
    <x v="0"/>
    <s v="LA CHORRERA,  LOS GUAYABITOS # 3584"/>
    <x v="0"/>
    <s v="6467-6437"/>
    <s v="6467-6437"/>
    <x v="0"/>
    <x v="0"/>
    <x v="0"/>
    <x v="0"/>
    <x v="0"/>
    <x v="0"/>
    <x v="3"/>
    <d v="1982-09-17T00:00:00"/>
    <x v="0"/>
    <x v="2"/>
  </r>
  <r>
    <n v="4225"/>
    <d v="2006-09-25T00:00:00"/>
    <s v=" "/>
    <s v="Septiembre 01-30"/>
    <s v="JOHANNA YINOSKA"/>
    <s v="RODRIGUEZ BARBA"/>
    <x v="1"/>
    <x v="1"/>
    <s v="REYNA  AROSEMENA "/>
    <s v="JUSTO AROSEMENA"/>
    <x v="29"/>
    <d v="2010-07-05T00:00:00"/>
    <m/>
    <s v=" "/>
    <x v="0"/>
    <s v="REEMPLAZO POR EL TRASLADO DE KENNETH THOMPSON PROMOCIONADO COORDINADOR EL 16 DE MAYO ´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1"/>
    <s v="8-767-543"/>
    <n v="29"/>
    <x v="0"/>
    <x v="3"/>
    <s v="BETHANIA MIRAFLORES AVE.PRINCIPAL EDIF,ALBY APTO. 12"/>
    <x v="0"/>
    <s v="213-2449"/>
    <s v="6697-0493 / 6670-6556"/>
    <x v="1"/>
    <x v="0"/>
    <x v="1"/>
    <x v="1"/>
    <x v="0"/>
    <x v="0"/>
    <x v="3"/>
    <d v="1983-05-27T00:00:00"/>
    <x v="0"/>
    <x v="3"/>
  </r>
  <r>
    <n v="4492"/>
    <d v="2007-09-17T00:00:00"/>
    <d v="2010-05-16T00:00:00"/>
    <s v="Julio 01-30"/>
    <s v="RAFAEL "/>
    <s v="ALVARADO"/>
    <x v="2"/>
    <x v="1"/>
    <s v="REYNA  AROSEMENA "/>
    <s v="JUSTO AROSEMENA"/>
    <x v="29"/>
    <d v="2011-05-05T00:00:00"/>
    <m/>
    <n v="35"/>
    <x v="0"/>
    <s v="REEMPLAZO POR LA RENUNCIA DE IVAN MORALES.  RECLASIFICADO A EJECUTIVO DE NEGOCIOS EL 16 MAYO ´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88-696"/>
    <n v="27"/>
    <x v="1"/>
    <x v="3"/>
    <s v="EL CRISOL, URBANIZACION EL PINACULO, 1 C-22"/>
    <x v="0"/>
    <s v="233-4093"/>
    <s v="6780-4181"/>
    <x v="1"/>
    <x v="1"/>
    <x v="0"/>
    <x v="0"/>
    <x v="0"/>
    <x v="0"/>
    <x v="3"/>
    <d v="1985-08-20T00:00:00"/>
    <x v="0"/>
    <x v="1"/>
  </r>
  <r>
    <n v="3432"/>
    <d v="1999-05-17T00:00:00"/>
    <s v=" "/>
    <s v="Febrero 16-30"/>
    <s v="REYNA ISABEL"/>
    <s v="AROSEMENA BARRIA DE AVILES"/>
    <x v="3"/>
    <x v="1"/>
    <s v="DENISE DE LAVITOLA"/>
    <s v="JUSTO AROSEMENA"/>
    <x v="29"/>
    <d v="2010-01-11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94-889"/>
    <n v="37"/>
    <x v="0"/>
    <x v="2"/>
    <s v="DORADO LAKES,CALLE LAKES SIDE, CASA 94"/>
    <x v="0"/>
    <s v="231-6101"/>
    <s v="6617-6962"/>
    <x v="1"/>
    <x v="0"/>
    <x v="0"/>
    <x v="0"/>
    <x v="0"/>
    <x v="0"/>
    <x v="3"/>
    <d v="1975-09-08T00:00:00"/>
    <x v="0"/>
    <x v="0"/>
  </r>
  <r>
    <n v="4885"/>
    <d v="2008-02-11T00:00:00"/>
    <d v="2012-10-01T00:00:00"/>
    <s v="Mayo 01-15"/>
    <s v="MELINA"/>
    <s v="MONTENEGRO"/>
    <x v="4"/>
    <x v="1"/>
    <s v="REYNA  AROSEMENA "/>
    <s v="JUSTO AROSEMENA"/>
    <x v="29"/>
    <d v="2012-11-13T00:00:00"/>
    <m/>
    <n v="6"/>
    <x v="0"/>
    <s v="REEMPLAZO POR EL TRASLADO DE ROXANA DE GUEVARA / PROMOCIONADO A OFICIAL  EL 1 DE OCTUBRE 2012  /PROMOCIONADO COORDINADOR 01 FEBRERO ´11. RREMPLAZO POR LA PROMOCION DE NEDELKA VELAZC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8-512-404"/>
    <n v="36"/>
    <x v="0"/>
    <x v="2"/>
    <s v="BURUNGA, COLINAS DEL SOL , CASA 762,CALLE LA LUNA"/>
    <x v="0"/>
    <s v="6449-6285"/>
    <s v="6805-1045"/>
    <x v="0"/>
    <x v="0"/>
    <x v="0"/>
    <x v="0"/>
    <x v="0"/>
    <x v="0"/>
    <x v="3"/>
    <d v="1975-12-31T00:00:00"/>
    <x v="0"/>
    <x v="1"/>
  </r>
  <r>
    <n v="4127"/>
    <d v="2005-09-21T00:00:00"/>
    <s v=" "/>
    <s v="Octubre 01-30"/>
    <s v="JEAN CARLOS"/>
    <s v="GUERRA "/>
    <x v="5"/>
    <x v="1"/>
    <s v="REYNA  AROSEMENA "/>
    <s v="JUSTO AROSEMENA"/>
    <x v="29"/>
    <d v="2012-05-16T00:00:00"/>
    <m/>
    <s v=" "/>
    <x v="0"/>
    <s v="REEMPLAZA  TRASLADO DE ABRAHAM MONTENEGR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35-1884"/>
    <n v="28"/>
    <x v="1"/>
    <x v="3"/>
    <s v="LOS ANDES 2, L-49"/>
    <x v="0"/>
    <s v="237-9512"/>
    <s v="6702-5013"/>
    <x v="0"/>
    <x v="0"/>
    <x v="0"/>
    <x v="0"/>
    <x v="0"/>
    <x v="0"/>
    <x v="3"/>
    <d v="1984-09-01T00:00:00"/>
    <x v="0"/>
    <x v="1"/>
  </r>
  <r>
    <n v="6795"/>
    <d v="2012-07-16T00:00:00"/>
    <m/>
    <s v="Junio 01-30"/>
    <s v="YARELIS"/>
    <s v="JIMENEZ"/>
    <x v="0"/>
    <x v="0"/>
    <s v="DALIA  DE RONCO"/>
    <s v="LA CHORRERA - PARQUE 10 DE NOV."/>
    <x v="30"/>
    <d v="2012-10-22T00:00:00"/>
    <n v="6"/>
    <n v="1359"/>
    <x v="4"/>
    <s v="APOYA VACACIONES / SIEMPRE LISTO CERTIFICADOS EL 25 DE SEPTIEMBRE 2012"/>
    <x v="0"/>
    <x v="0"/>
    <x v="0"/>
    <s v="LA CHORRERA - PARQUE 10 DE NOV.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35"/>
    <x v="0"/>
    <s v="LA CHORRERA - PARQUE 10 DE NOV."/>
    <s v="Reinier Rodriguez"/>
    <x v="0"/>
    <s v="8-746-1234"/>
    <n v="31"/>
    <x v="0"/>
    <x v="3"/>
    <s v="LA CHORRERA - EL HARINO"/>
    <x v="4"/>
    <m/>
    <s v="6258-3134/253-9249"/>
    <x v="0"/>
    <x v="0"/>
    <x v="0"/>
    <x v="0"/>
    <x v="0"/>
    <x v="1"/>
    <x v="0"/>
    <d v="1981-05-15T00:00:00"/>
    <x v="0"/>
    <x v="1"/>
  </r>
  <r>
    <n v="1988"/>
    <d v="1998-04-20T00:00:00"/>
    <s v=" "/>
    <s v="Julio 01-30"/>
    <s v="VIELKA MARIXENIA"/>
    <s v="GOMEZ DE BATISTA"/>
    <x v="0"/>
    <x v="1"/>
    <s v="DALIA  DE RONCO"/>
    <s v="LA CHORRERA - PARQUE 10 DE NOV."/>
    <x v="30"/>
    <d v="2011-06-03T00:00:00"/>
    <n v="22"/>
    <s v=" "/>
    <x v="0"/>
    <s v="REEMPLAZO POR LA PROMOCION DE DANIEL PITTI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93.5"/>
    <x v="0"/>
    <m/>
    <m/>
    <x v="0"/>
    <s v="4-189-86"/>
    <n v="49"/>
    <x v="0"/>
    <x v="2"/>
    <s v="VISTA ALEGRE, 499"/>
    <x v="4"/>
    <m/>
    <s v="6657-5181"/>
    <x v="1"/>
    <x v="0"/>
    <x v="0"/>
    <x v="0"/>
    <x v="0"/>
    <x v="1"/>
    <x v="0"/>
    <d v="1963-02-21T00:00:00"/>
    <x v="0"/>
    <x v="0"/>
  </r>
  <r>
    <n v="1766"/>
    <d v="1999-08-09T00:00:00"/>
    <s v=" "/>
    <s v="Mayo 01-30"/>
    <s v="MARGARITA"/>
    <s v="DIAZ CARABALLO"/>
    <x v="0"/>
    <x v="1"/>
    <s v="DALIA  DE RONCO"/>
    <s v="LA CHORRERA - PARQUE 10 DE NOV."/>
    <x v="30"/>
    <d v="2010-08-04T00:00:00"/>
    <n v="32"/>
    <s v=" "/>
    <x v="0"/>
    <s v="MOVIMIENTO DE CAJEROS ACORDADO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5.5"/>
    <x v="0"/>
    <m/>
    <m/>
    <x v="0"/>
    <s v="8-444-72"/>
    <n v="39"/>
    <x v="0"/>
    <x v="3"/>
    <s v="LOS CHORRITOS # 3 - 2318 LA CHORRERA"/>
    <x v="4"/>
    <s v="2441215"/>
    <s v="6617-8690"/>
    <x v="0"/>
    <x v="0"/>
    <x v="0"/>
    <x v="0"/>
    <x v="0"/>
    <x v="1"/>
    <x v="0"/>
    <d v="1972-12-20T00:00:00"/>
    <x v="0"/>
    <x v="2"/>
  </r>
  <r>
    <n v="437"/>
    <d v="1986-03-17T00:00:00"/>
    <s v=" "/>
    <s v="Marzo 01-30"/>
    <s v="GUILLERMO ENRIQUE"/>
    <s v="GONZALEZ MENDIETA"/>
    <x v="0"/>
    <x v="1"/>
    <s v="DALIA  DE RONCO"/>
    <s v="LA CHORRERA - PARQUE 10 DE NOV."/>
    <x v="30"/>
    <d v="2007-10-27T00:00:00"/>
    <n v="66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7.181818181818"/>
    <x v="0"/>
    <m/>
    <m/>
    <x v="0"/>
    <s v="8-200-1715"/>
    <n v="54"/>
    <x v="1"/>
    <x v="2"/>
    <s v="LA CHORRERA - LA HERRADURA 1246"/>
    <x v="4"/>
    <s v="244-0933"/>
    <m/>
    <x v="1"/>
    <x v="0"/>
    <x v="0"/>
    <x v="0"/>
    <x v="0"/>
    <x v="1"/>
    <x v="0"/>
    <d v="1957-09-15T00:00:00"/>
    <x v="0"/>
    <x v="0"/>
  </r>
  <r>
    <n v="819"/>
    <d v="1991-10-01T00:00:00"/>
    <s v=" "/>
    <s v="Noviembre 01-30"/>
    <s v="DAYSI MARLEEN"/>
    <s v="MORENO DE DIAZ"/>
    <x v="0"/>
    <x v="1"/>
    <s v="DALIA  DE RONCO"/>
    <s v="LA CHORRERA - PARQUE 10 DE NOV."/>
    <x v="30"/>
    <d v="2010-10-06T00:00:00"/>
    <n v="30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78.5"/>
    <x v="0"/>
    <m/>
    <m/>
    <x v="0"/>
    <s v="8-334-833"/>
    <n v="42"/>
    <x v="0"/>
    <x v="2"/>
    <s v="LA FLORESTA. , VISTA ALEGRE"/>
    <x v="4"/>
    <s v="6386123"/>
    <s v="6638-6123"/>
    <x v="0"/>
    <x v="0"/>
    <x v="0"/>
    <x v="0"/>
    <x v="0"/>
    <x v="1"/>
    <x v="0"/>
    <d v="1970-05-20T00:00:00"/>
    <x v="0"/>
    <x v="1"/>
  </r>
  <r>
    <n v="2425"/>
    <d v="2002-04-01T00:00:00"/>
    <s v=" "/>
    <s v="Febrero 01-30"/>
    <s v="SUSAN ELIZABETH"/>
    <s v="SHELTON LASSO"/>
    <x v="0"/>
    <x v="1"/>
    <s v="DALIA  DE RONCO"/>
    <s v="LA CHORRERA - PARQUE 10 DE NOV."/>
    <x v="30"/>
    <d v="2011-05-04T00:00:00"/>
    <n v="23"/>
    <s v=" "/>
    <x v="0"/>
    <s v="REEMPLAZO POR EL TRASLADO DE ALBERTO REYE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2.7"/>
    <x v="0"/>
    <m/>
    <m/>
    <x v="0"/>
    <s v="8-368-223"/>
    <n v="41"/>
    <x v="0"/>
    <x v="2"/>
    <s v="VISTA ALEGRE, VACAMONTE EL TECAL"/>
    <x v="4"/>
    <m/>
    <s v="6598-6928 / 6578-3801"/>
    <x v="0"/>
    <x v="0"/>
    <x v="0"/>
    <x v="0"/>
    <x v="0"/>
    <x v="1"/>
    <x v="0"/>
    <d v="1971-02-26T00:00:00"/>
    <x v="0"/>
    <x v="1"/>
  </r>
  <r>
    <n v="3545"/>
    <d v="2000-04-24T00:00:00"/>
    <s v=" "/>
    <s v="Mayo 01-30"/>
    <s v="REINIER FEDERICO"/>
    <s v="RODRIGUEZ ALMANZA"/>
    <x v="0"/>
    <x v="1"/>
    <s v="DALIA  DE RONCO"/>
    <s v="LA CHORRERA - PARQUE 10 DE NOV."/>
    <x v="30"/>
    <d v="2011-05-04T00:00:00"/>
    <n v="23"/>
    <s v=" "/>
    <x v="0"/>
    <s v="REEMPLAZO POR EL TRASLADO DE AMRELYS FLORE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32.1"/>
    <x v="0"/>
    <m/>
    <m/>
    <x v="0"/>
    <s v="8-435-789"/>
    <n v="39"/>
    <x v="1"/>
    <x v="0"/>
    <s v="LOS GUAYABITOS 3856"/>
    <x v="4"/>
    <s v="253-4435"/>
    <m/>
    <x v="0"/>
    <x v="0"/>
    <x v="0"/>
    <x v="0"/>
    <x v="0"/>
    <x v="1"/>
    <x v="0"/>
    <d v="1973-06-28T00:00:00"/>
    <x v="0"/>
    <x v="1"/>
  </r>
  <r>
    <n v="2675"/>
    <d v="2004-08-30T00:00:00"/>
    <s v=" "/>
    <s v="Agosto 01-30"/>
    <s v="NEFTALI YAMIL"/>
    <s v="PUELLO ORTIZ"/>
    <x v="0"/>
    <x v="1"/>
    <s v="DALIA  DE RONCO"/>
    <s v="LA CHORRERA - PARQUE 10 DE NOV."/>
    <x v="30"/>
    <d v="2010-09-03T00:00:00"/>
    <n v="31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62.818181818182"/>
    <x v="0"/>
    <m/>
    <m/>
    <x v="0"/>
    <s v="8-724-2305"/>
    <n v="33"/>
    <x v="1"/>
    <x v="3"/>
    <s v="LA CONSTANCIA 45- B"/>
    <x v="4"/>
    <s v="251-0253"/>
    <s v="6587-0789 / 6767-9951"/>
    <x v="1"/>
    <x v="0"/>
    <x v="0"/>
    <x v="0"/>
    <x v="0"/>
    <x v="1"/>
    <x v="0"/>
    <d v="1979-01-31T00:00:00"/>
    <x v="0"/>
    <x v="1"/>
  </r>
  <r>
    <n v="6806"/>
    <d v="2012-07-16T00:00:00"/>
    <m/>
    <s v="Noviembre 01-30"/>
    <s v="KATHIA "/>
    <s v="AYALA"/>
    <x v="0"/>
    <x v="0"/>
    <s v="ELIZABETH  DE AMO"/>
    <s v="PAITILLA"/>
    <x v="30"/>
    <d v="2012-10-01T00:00:00"/>
    <n v="6"/>
    <n v="1359"/>
    <x v="2"/>
    <s v="REEMPLAZA VACACIONES DE ANA MARIA CHRISTIE"/>
    <x v="0"/>
    <x v="0"/>
    <x v="0"/>
    <s v="LA CHORRERA - PARQUE 10 DE NOV.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56.6666666666665"/>
    <x v="0"/>
    <s v="CHORRERA"/>
    <s v="Alberto reyes"/>
    <x v="0"/>
    <s v="8-835-2458"/>
    <n v="23"/>
    <x v="0"/>
    <x v="0"/>
    <s v="LA CHORRERA - GUADALUPE, CALLE KEROSIN"/>
    <x v="4"/>
    <m/>
    <s v="6588-9696"/>
    <x v="0"/>
    <x v="0"/>
    <x v="0"/>
    <x v="0"/>
    <x v="0"/>
    <x v="1"/>
    <x v="0"/>
    <d v="1989-08-13T00:00:00"/>
    <x v="0"/>
    <x v="2"/>
  </r>
  <r>
    <n v="3194"/>
    <d v="2006-09-18T00:00:00"/>
    <s v=" "/>
    <s v="Diciembre 01-30"/>
    <s v="DALYS ESTHER"/>
    <s v="GARCIA DE RODRIGUEZ"/>
    <x v="1"/>
    <x v="0"/>
    <s v="NATALIA  LAY "/>
    <s v="CHORRERA"/>
    <x v="30"/>
    <d v="2013-01-02T00:00:00"/>
    <m/>
    <s v=" "/>
    <x v="2"/>
    <s v="REEMPLAZA VACACIONES DE MARINA DE RODRIGUEZ/   PROMOCIONADO A COORDINADOR EL 16 MARZO DE 2011. SE RECLASIFICA EL 07/31/08 A ASISTENTE DE NEGOCIOS POR EL TRASLADO DE SANDRA VEGA QUE SALIO DEL POOL"/>
    <x v="0"/>
    <x v="0"/>
    <x v="0"/>
    <s v="LA CHORRERA - PARQUE 10 DE NOV.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81-408"/>
    <n v="37"/>
    <x v="0"/>
    <x v="2"/>
    <s v="LA CHORRERA, BDA. EL NAZARENO,  58"/>
    <x v="4"/>
    <s v="6463-0806"/>
    <s v="6793-7922"/>
    <x v="0"/>
    <x v="0"/>
    <x v="1"/>
    <x v="0"/>
    <x v="0"/>
    <x v="1"/>
    <x v="0"/>
    <d v="1974-12-08T00:00:00"/>
    <x v="0"/>
    <x v="1"/>
  </r>
  <r>
    <n v="3173"/>
    <d v="2006-09-04T00:00:00"/>
    <s v=" "/>
    <s v="Septiembre 01-30"/>
    <s v="XIOMARA AGRIPINA"/>
    <s v="COMBE ESPINOZA"/>
    <x v="1"/>
    <x v="1"/>
    <s v="DALIA  DE RONCO"/>
    <s v="LA CHORRERA - PARQUE 10 DE NOV."/>
    <x v="30"/>
    <d v="2011-06-02T00:00:00"/>
    <m/>
    <s v=" "/>
    <x v="0"/>
    <s v="APOYO POR SEMINARIO DE / APROBADO 201O. PROMOVIDO A COORDINADOR EL 01 DE ABRIL ´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1"/>
    <s v="7-702-1091"/>
    <n v="31"/>
    <x v="0"/>
    <x v="2"/>
    <s v="VILLA DE ARRAIJAN C66"/>
    <x v="4"/>
    <s v="261-7588"/>
    <s v="6689-6666"/>
    <x v="1"/>
    <x v="0"/>
    <x v="1"/>
    <x v="0"/>
    <x v="0"/>
    <x v="1"/>
    <x v="0"/>
    <d v="1981-06-17T00:00:00"/>
    <x v="0"/>
    <x v="0"/>
  </r>
  <r>
    <n v="961"/>
    <d v="1993-01-04T00:00:00"/>
    <s v=" "/>
    <s v="Abril 01-30"/>
    <s v="INGRID"/>
    <s v="BATISTA DE BENITEZ"/>
    <x v="1"/>
    <x v="1"/>
    <s v="DALIA  DE RONCO"/>
    <s v="LA CHORRERA - PARQUE 10 DE NOV."/>
    <x v="30"/>
    <d v="2010-05-05T00:00:00"/>
    <m/>
    <s v=" "/>
    <x v="0"/>
    <s v="REEMPLAZO POR LA PROMOCION DE ERIKA DE BERNAL. PROMOCION A COORDINADOR DE PLATAFORMA EL 01 DE MAYO ´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80-892"/>
    <n v="37"/>
    <x v="0"/>
    <x v="2"/>
    <s v="LA CHORRERA. RESIDENCIAL COOPEVE 46"/>
    <x v="4"/>
    <s v="244-5615"/>
    <s v="6660-1283"/>
    <x v="0"/>
    <x v="0"/>
    <x v="0"/>
    <x v="0"/>
    <x v="0"/>
    <x v="1"/>
    <x v="0"/>
    <d v="1975-03-13T00:00:00"/>
    <x v="0"/>
    <x v="1"/>
  </r>
  <r>
    <n v="6717"/>
    <d v="2012-06-18T00:00:00"/>
    <d v="2012-06-18T00:00:00"/>
    <s v="Julio 01-30"/>
    <s v="MARIBEL "/>
    <s v="CENTENO"/>
    <x v="2"/>
    <x v="0"/>
    <s v="DALIA  DE RONCO"/>
    <s v="LA CHORRERA - PARQUE 10 DE NOV."/>
    <x v="30"/>
    <m/>
    <m/>
    <n v="10"/>
    <x v="0"/>
    <s v="POOL APOYO / SIEMPRE LISTO CERTIFICADOS EL 24 DE AGOSTO 2012"/>
    <x v="0"/>
    <x v="0"/>
    <x v="0"/>
    <s v="LA CHORRERA - PARQUE 10 DE NOV.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LA CHORRERA - PARQUE 10 DE NOV."/>
    <s v="Lisbeth Correa"/>
    <x v="0"/>
    <s v="8-798-2228"/>
    <n v="26"/>
    <x v="0"/>
    <x v="2"/>
    <s v="LA CHORRERA, BARRIADA MONTELIMAR"/>
    <x v="4"/>
    <m/>
    <m/>
    <x v="0"/>
    <x v="0"/>
    <x v="0"/>
    <x v="0"/>
    <x v="0"/>
    <x v="1"/>
    <x v="0"/>
    <d v="1986-09-27T00:00:00"/>
    <x v="0"/>
    <x v="1"/>
  </r>
  <r>
    <n v="3070"/>
    <d v="2007-01-15T00:00:00"/>
    <d v="2007-01-15T00:00:00"/>
    <s v="Octubre 01-30"/>
    <s v="SANDRA  MAYTE"/>
    <s v="VEGA "/>
    <x v="2"/>
    <x v="1"/>
    <s v="DALIA  DE RONCO"/>
    <s v="LA CHORRERA - PARQUE 10 DE NOV."/>
    <x v="30"/>
    <d v="2008-06-02T00:00:00"/>
    <m/>
    <n v="75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14-1008"/>
    <n v="34"/>
    <x v="0"/>
    <x v="1"/>
    <s v="BARRIADA SAN PANCHO 473, CHORRERA"/>
    <x v="4"/>
    <s v="253-6584"/>
    <s v="6654-841 / 6540-6709"/>
    <x v="0"/>
    <x v="0"/>
    <x v="1"/>
    <x v="1"/>
    <x v="0"/>
    <x v="1"/>
    <x v="0"/>
    <d v="1977-12-18T00:00:00"/>
    <x v="0"/>
    <x v="2"/>
  </r>
  <r>
    <n v="4421"/>
    <d v="2007-07-16T00:00:00"/>
    <d v="2007-07-16T00:00:00"/>
    <s v="Agosto 01-30"/>
    <s v="ANAYDA"/>
    <s v="GONZALEZ MENACHO"/>
    <x v="2"/>
    <x v="1"/>
    <s v="DALIA  DE RONCO"/>
    <s v="LA CHORRERA - PARQUE 10 DE NOV."/>
    <x v="30"/>
    <d v="2008-09-01T00:00:00"/>
    <m/>
    <n v="69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72-484"/>
    <n v="28"/>
    <x v="0"/>
    <x v="3"/>
    <s v="LOS GUAYABITOS 3880 , CHORRERA"/>
    <x v="4"/>
    <s v="253-1223"/>
    <s v="6629-7447"/>
    <x v="0"/>
    <x v="0"/>
    <x v="0"/>
    <x v="0"/>
    <x v="0"/>
    <x v="1"/>
    <x v="0"/>
    <d v="1984-01-11T00:00:00"/>
    <x v="0"/>
    <x v="2"/>
  </r>
  <r>
    <n v="1037"/>
    <d v="1993-02-08T00:00:00"/>
    <d v="1993-02-08T00:00:00"/>
    <s v="Mayo 01-30"/>
    <s v="LISBETH AMNERIS"/>
    <s v="CORREA SANCHEZ"/>
    <x v="2"/>
    <x v="1"/>
    <s v="DALIA  DE RONCO"/>
    <s v="LA CHORRERA - PARQUE 10 DE NOV."/>
    <x v="30"/>
    <m/>
    <m/>
    <n v="242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22-2497"/>
    <n v="49"/>
    <x v="0"/>
    <x v="2"/>
    <s v="BARRIO COLON 2818, CHORRRA"/>
    <x v="4"/>
    <s v="253-6590"/>
    <s v="6613-1008"/>
    <x v="0"/>
    <x v="0"/>
    <x v="0"/>
    <x v="0"/>
    <x v="0"/>
    <x v="1"/>
    <x v="0"/>
    <d v="1963-04-28T00:00:00"/>
    <x v="0"/>
    <x v="1"/>
  </r>
  <r>
    <n v="3480"/>
    <d v="1995-02-16T00:00:00"/>
    <d v="1995-02-16T00:00:00"/>
    <s v="Enero 01-30"/>
    <s v="MITZI ARACELLY"/>
    <s v="SANCHEZ HERNANDEZ DE CACERES"/>
    <x v="2"/>
    <x v="1"/>
    <s v="DALIA  DE RONCO"/>
    <s v="LA CHORRERA - PARQUE 10 DE NOV."/>
    <x v="30"/>
    <m/>
    <m/>
    <n v="218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447-13"/>
    <n v="39"/>
    <x v="0"/>
    <x v="2"/>
    <s v="LOMAS DE MASTRANTO, 19 , CHORRERA"/>
    <x v="4"/>
    <s v="244-6851"/>
    <s v="6465-0563"/>
    <x v="1"/>
    <x v="0"/>
    <x v="0"/>
    <x v="0"/>
    <x v="0"/>
    <x v="1"/>
    <x v="0"/>
    <d v="1972-12-13T00:00:00"/>
    <x v="0"/>
    <x v="1"/>
  </r>
  <r>
    <n v="6362"/>
    <d v="2011-09-19T00:00:00"/>
    <d v="2011-09-19T00:00:00"/>
    <s v="Noviembre 01-30"/>
    <s v="KATHIUZKA "/>
    <s v=" MUÑOZ"/>
    <x v="2"/>
    <x v="1"/>
    <s v="DALIA  DE RONCO"/>
    <s v="LA CHORRERA - PARQUE 10 DE NOV."/>
    <x v="30"/>
    <m/>
    <m/>
    <n v="19"/>
    <x v="0"/>
    <s v="REEMPLAZO PERMANENTE DE PAUL CAÑIZAL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LA CHORRERA - PARQUE 10 DE NOV."/>
    <s v="Lisbeth Correa"/>
    <x v="0"/>
    <s v="8-867-526"/>
    <n v="21"/>
    <x v="0"/>
    <x v="3"/>
    <s v="LA CHORRERA, BARRIADA SANTA CLARA, CALLE 1ERA OESTE #4375"/>
    <x v="4"/>
    <m/>
    <s v="315-1229 / 6247-4070"/>
    <x v="0"/>
    <x v="0"/>
    <x v="0"/>
    <x v="0"/>
    <x v="0"/>
    <x v="1"/>
    <x v="0"/>
    <d v="1991-05-14T00:00:00"/>
    <x v="0"/>
    <x v="0"/>
  </r>
  <r>
    <n v="4883"/>
    <d v="2008-02-11T00:00:00"/>
    <d v="2008-02-11T00:00:00"/>
    <s v="Julio 01-30"/>
    <s v="ILEANA"/>
    <s v="QUINTERO"/>
    <x v="2"/>
    <x v="1"/>
    <s v="DALIA  DE RONCO"/>
    <s v="LA CHORRERA - PARQUE 10 DE NOV."/>
    <x v="30"/>
    <d v="2013-01-14T00:00:00"/>
    <m/>
    <n v="62"/>
    <x v="0"/>
    <s v="APOYO EN SUCURSAL POR ESTADO DE EMBARAZ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52-1466"/>
    <n v="30"/>
    <x v="0"/>
    <x v="3"/>
    <s v="ARRAIJAN, RESIDENCIAL VISTA ALEGRE, CALLE DEL MEDIO, CASA # 254B"/>
    <x v="4"/>
    <s v="251-4695"/>
    <s v="6777-0449"/>
    <x v="1"/>
    <x v="0"/>
    <x v="1"/>
    <x v="0"/>
    <x v="0"/>
    <x v="1"/>
    <x v="0"/>
    <d v="1981-12-20T00:00:00"/>
    <x v="0"/>
    <x v="0"/>
  </r>
  <r>
    <n v="3108"/>
    <d v="2006-06-19T00:00:00"/>
    <s v=" "/>
    <s v="Junio 01-30"/>
    <s v="DALIA"/>
    <s v="VICTORIA DE RONCO"/>
    <x v="3"/>
    <x v="1"/>
    <s v="MARIBEL DE MUÑOZ"/>
    <s v="LA CHORRERA - PARQUE 10 DE NOV."/>
    <x v="30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93-53"/>
    <n v="40"/>
    <x v="0"/>
    <x v="2"/>
    <s v="BARRIO VEGA 3271, LA CHORRERA"/>
    <x v="4"/>
    <s v="253-0046"/>
    <s v="6613-5636"/>
    <x v="1"/>
    <x v="0"/>
    <x v="0"/>
    <x v="0"/>
    <x v="0"/>
    <x v="1"/>
    <x v="0"/>
    <d v="1971-12-02T00:00:00"/>
    <x v="0"/>
    <x v="1"/>
  </r>
  <r>
    <n v="618"/>
    <d v="1990-04-24T00:00:00"/>
    <s v=" "/>
    <s v="Febrero 01-30"/>
    <s v="CRISTOBAL ADAN"/>
    <s v="REYES PEREZ"/>
    <x v="4"/>
    <x v="1"/>
    <s v="DALIA  DE RONCO"/>
    <s v="LA CHORRERA - PARQUE 10 DE NOV."/>
    <x v="30"/>
    <d v="1899-12-30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2-84-2748"/>
    <n v="57"/>
    <x v="1"/>
    <x v="2"/>
    <s v="VISTA ALEGRE, VACAMONTE, LA FLORESTA NO.342, CALLE 3RA. NORTE."/>
    <x v="4"/>
    <s v="251-3629"/>
    <s v="6576-4581 / 6506-1669"/>
    <x v="1"/>
    <x v="0"/>
    <x v="0"/>
    <x v="0"/>
    <x v="0"/>
    <x v="1"/>
    <x v="0"/>
    <d v="1955-03-07T00:00:00"/>
    <x v="0"/>
    <x v="1"/>
  </r>
  <r>
    <n v="1368"/>
    <d v="1997-03-03T00:00:00"/>
    <s v=" "/>
    <s v="Marzo 01-30"/>
    <s v="GRACIELA SARAY"/>
    <s v="ICAZA JUAREZ"/>
    <x v="4"/>
    <x v="1"/>
    <s v="DALIA  DE RONCO"/>
    <s v="LA CHORRERA - PARQUE 10 DE NOV."/>
    <x v="30"/>
    <d v="2012-11-06T00:00:00"/>
    <m/>
    <s v=" "/>
    <x v="0"/>
    <s v="PROMOCIONADO OFICIAL 01 FEBRERO ´11. 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715-693"/>
    <n v="35"/>
    <x v="0"/>
    <x v="3"/>
    <s v="VILLA LUCRE, CALLE 7MA. CASA #9"/>
    <x v="4"/>
    <s v="277-6347"/>
    <s v="6649-0662"/>
    <x v="1"/>
    <x v="0"/>
    <x v="0"/>
    <x v="0"/>
    <x v="0"/>
    <x v="1"/>
    <x v="0"/>
    <d v="1978-02-03T00:00:00"/>
    <x v="11"/>
    <x v="1"/>
  </r>
  <r>
    <n v="1035"/>
    <d v="1993-02-08T00:00:00"/>
    <s v=" "/>
    <s v="Enero 01-30"/>
    <s v="ERIKA"/>
    <s v="SANCHEZ DE BERNAL"/>
    <x v="4"/>
    <x v="1"/>
    <s v="DALIA  DE RONCO"/>
    <s v="LA CHORRERA - PARQUE 10 DE NOV."/>
    <x v="30"/>
    <m/>
    <m/>
    <s v=" "/>
    <x v="0"/>
    <s v="PROMOCION A OFICIAL EL 01 DE MAYO DE 20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73-175"/>
    <n v="38"/>
    <x v="0"/>
    <x v="2"/>
    <s v="CIUDAD DEL FUTURO , ARRAIJAN"/>
    <x v="4"/>
    <s v="2570067"/>
    <s v="6642-5317"/>
    <x v="1"/>
    <x v="0"/>
    <x v="0"/>
    <x v="0"/>
    <x v="0"/>
    <x v="1"/>
    <x v="0"/>
    <d v="1974-09-11T00:00:00"/>
    <x v="0"/>
    <x v="0"/>
  </r>
  <r>
    <n v="2107"/>
    <d v="1996-06-10T00:00:00"/>
    <s v=" "/>
    <s v="Junio 01-30"/>
    <s v="DIDIO IVAN"/>
    <s v="MORENO TACK"/>
    <x v="5"/>
    <x v="1"/>
    <s v="DALIA  DE RONCO"/>
    <s v="LA CHORRERA - PARQUE 10 DE NOV."/>
    <x v="30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312-750"/>
    <n v="43"/>
    <x v="1"/>
    <x v="2"/>
    <s v="CHORRERA. RES. SAN FRANCISCO 21"/>
    <x v="4"/>
    <s v="628-0121"/>
    <s v="6628-0121"/>
    <x v="1"/>
    <x v="0"/>
    <x v="0"/>
    <x v="0"/>
    <x v="0"/>
    <x v="1"/>
    <x v="0"/>
    <d v="1969-01-24T00:00:00"/>
    <x v="0"/>
    <x v="1"/>
  </r>
  <r>
    <n v="1183"/>
    <d v="1994-12-01T00:00:00"/>
    <s v=" "/>
    <s v="Marzo 01-30"/>
    <s v="ANA ELENA"/>
    <s v="BENDIBURG CEDENO"/>
    <x v="0"/>
    <x v="1"/>
    <s v="EDITH   DE MEDINA"/>
    <s v="LAS TABLAS"/>
    <x v="31"/>
    <d v="2010-06-07T00:00:00"/>
    <n v="34"/>
    <s v=" "/>
    <x v="0"/>
    <s v="REEMPLAZO POR LA SALIDA DE JOSE VERGAR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29.8999999999996"/>
    <x v="0"/>
    <m/>
    <m/>
    <x v="0"/>
    <s v="8-367-266"/>
    <n v="41"/>
    <x v="0"/>
    <x v="3"/>
    <s v="URBANIZACION MIRADOR DEL BOSQUE, CALLE SEPTIMA, CASA 155"/>
    <x v="3"/>
    <s v="229-8528"/>
    <s v="66298640 / 6618-6235"/>
    <x v="1"/>
    <x v="0"/>
    <x v="0"/>
    <x v="0"/>
    <x v="0"/>
    <x v="0"/>
    <x v="1"/>
    <d v="1971-02-18T00:00:00"/>
    <x v="0"/>
    <x v="1"/>
  </r>
  <r>
    <n v="5742"/>
    <d v="2010-03-16T00:00:00"/>
    <s v=" "/>
    <s v="Febrero 01-30"/>
    <s v="MONICA "/>
    <s v="SAMUDIO"/>
    <x v="0"/>
    <x v="1"/>
    <s v="EDITH   DE MEDINA"/>
    <s v="LAS TABLAS"/>
    <x v="31"/>
    <d v="2012-11-12T00:00:00"/>
    <n v="5"/>
    <s v=" "/>
    <x v="0"/>
    <s v="REEMPLAZO PERMANENTE  POR EL TRASLADO DE ROSA DE MARTIN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66.7"/>
    <x v="0"/>
    <m/>
    <m/>
    <x v="0"/>
    <s v="8-712-264"/>
    <n v="35"/>
    <x v="0"/>
    <x v="0"/>
    <s v="ARRAIJAN, LA PAZ, SECTOR #10, CASA #11"/>
    <x v="3"/>
    <m/>
    <s v=" 6739-0522 / 6520-5386  "/>
    <x v="0"/>
    <x v="0"/>
    <x v="0"/>
    <x v="0"/>
    <x v="0"/>
    <x v="0"/>
    <x v="1"/>
    <d v="1977-09-26T00:00:00"/>
    <x v="0"/>
    <x v="0"/>
  </r>
  <r>
    <n v="7093"/>
    <d v="2013-03-18T00:00:00"/>
    <m/>
    <m/>
    <s v="BENJAMIN GABRIEL"/>
    <s v="REYES"/>
    <x v="0"/>
    <x v="1"/>
    <s v="EDITH   DE MEDINA"/>
    <s v="LAS TABLAS"/>
    <x v="31"/>
    <m/>
    <n v="1359"/>
    <n v="1359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3"/>
    <m/>
    <m/>
    <x v="0"/>
    <s v="8-703-217"/>
    <n v="30"/>
    <x v="1"/>
    <x v="4"/>
    <m/>
    <x v="3"/>
    <m/>
    <m/>
    <x v="0"/>
    <x v="0"/>
    <x v="0"/>
    <x v="0"/>
    <x v="0"/>
    <x v="0"/>
    <x v="1"/>
    <d v="1982-09-13T00:00:00"/>
    <x v="0"/>
    <x v="0"/>
  </r>
  <r>
    <n v="2426"/>
    <d v="2002-04-01T00:00:00"/>
    <d v="2012-10-01T00:00:00"/>
    <s v="Abril 01-30"/>
    <s v="DAIRA ITZEL"/>
    <s v="JAEN CORDOBA"/>
    <x v="1"/>
    <x v="1"/>
    <s v="EDITH   DE MEDINA"/>
    <s v="LAS TABLAS"/>
    <x v="31"/>
    <d v="1899-12-30T00:00:00"/>
    <m/>
    <n v="6"/>
    <x v="0"/>
    <s v="PROMOCIONADO A COORDINADOR DE PLATAFORMA A PARTIR DEL 1 DE OCTUBRE 2012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"/>
    <x v="0"/>
    <m/>
    <m/>
    <x v="1"/>
    <s v="7-113-214"/>
    <n v="40"/>
    <x v="0"/>
    <x v="0"/>
    <s v="MIRADOR 36, LAS TABLAS"/>
    <x v="3"/>
    <s v="994-9096"/>
    <s v="6671-6709"/>
    <x v="1"/>
    <x v="0"/>
    <x v="0"/>
    <x v="0"/>
    <x v="0"/>
    <x v="0"/>
    <x v="1"/>
    <d v="1972-01-17T00:00:00"/>
    <x v="0"/>
    <x v="0"/>
  </r>
  <r>
    <n v="6240"/>
    <d v="2012-04-16T00:00:00"/>
    <s v=" "/>
    <s v="Febrero 01-30"/>
    <s v="ZULEIKA"/>
    <s v="MORENO  DE ALONSO"/>
    <x v="2"/>
    <x v="2"/>
    <s v="EDITH   DE MEDINA"/>
    <s v="LAS TABLAS"/>
    <x v="31"/>
    <m/>
    <m/>
    <s v=" "/>
    <x v="0"/>
    <s v="TEMPORAL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7-703-2287"/>
    <n v="28"/>
    <x v="0"/>
    <x v="2"/>
    <s v="SABANA GRANDE DE LOS SANTOS"/>
    <x v="3"/>
    <m/>
    <s v="6785-2715"/>
    <x v="0"/>
    <x v="0"/>
    <x v="0"/>
    <x v="0"/>
    <x v="0"/>
    <x v="0"/>
    <x v="1"/>
    <d v="1984-02-14T00:00:00"/>
    <x v="0"/>
    <x v="0"/>
  </r>
  <r>
    <n v="1961"/>
    <d v="1998-08-04T00:00:00"/>
    <d v="1998-08-04T00:00:00"/>
    <s v="Julio 01-30"/>
    <s v="MIRTHA EUKARYS"/>
    <s v="CEDENO DE GRACIA"/>
    <x v="2"/>
    <x v="1"/>
    <s v="EDITH   DE MEDINA"/>
    <s v="LAS TABLAS"/>
    <x v="31"/>
    <m/>
    <m/>
    <n v="176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7-701-1770"/>
    <n v="33"/>
    <x v="0"/>
    <x v="0"/>
    <s v="BARRIADA LA ERMITA, 78,  LAS TABLAS,"/>
    <x v="3"/>
    <s v="994-1507"/>
    <s v="6703-4536"/>
    <x v="0"/>
    <x v="0"/>
    <x v="0"/>
    <x v="0"/>
    <x v="0"/>
    <x v="0"/>
    <x v="1"/>
    <d v="1980-01-02T00:00:00"/>
    <x v="0"/>
    <x v="1"/>
  </r>
  <r>
    <n v="2078"/>
    <d v="1985-12-26T00:00:00"/>
    <s v=" "/>
    <s v="Enero 01-30"/>
    <s v="EDITH ITZEL"/>
    <s v="MARTINEZ DE MEDINA"/>
    <x v="3"/>
    <x v="1"/>
    <s v="CARMEN SANDOVAL"/>
    <s v="LAS TABLAS"/>
    <x v="31"/>
    <d v="1899-12-30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238-1394"/>
    <n v="47"/>
    <x v="0"/>
    <x v="2"/>
    <s v="LOS GUAYACANES 270"/>
    <x v="3"/>
    <m/>
    <s v="6678-5906"/>
    <x v="1"/>
    <x v="0"/>
    <x v="0"/>
    <x v="0"/>
    <x v="0"/>
    <x v="0"/>
    <x v="1"/>
    <d v="1964-12-19T00:00:00"/>
    <x v="0"/>
    <x v="0"/>
  </r>
  <r>
    <n v="2293"/>
    <d v="2001-06-18T00:00:00"/>
    <d v="2012-10-01T00:00:00"/>
    <s v="Septiembre 01-15"/>
    <s v="FILOMENA DEL CARMEN"/>
    <s v="GONZALEZ DELGADO"/>
    <x v="4"/>
    <x v="1"/>
    <s v="EDITH   DE MEDINA"/>
    <s v="LAS TABLAS"/>
    <x v="31"/>
    <m/>
    <m/>
    <n v="6"/>
    <x v="0"/>
    <s v="PROMOCIONADO A OFICIAL  EL 1 DE OCTUBRE 2012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7-108-509"/>
    <n v="42"/>
    <x v="0"/>
    <x v="2"/>
    <s v="LAS TABLAS"/>
    <x v="3"/>
    <s v="6671-8863"/>
    <s v="6671-8863"/>
    <x v="1"/>
    <x v="0"/>
    <x v="1"/>
    <x v="0"/>
    <x v="0"/>
    <x v="0"/>
    <x v="1"/>
    <d v="1970-07-27T00:00:00"/>
    <x v="0"/>
    <x v="2"/>
  </r>
  <r>
    <n v="6365"/>
    <d v="2011-09-19T00:00:00"/>
    <s v=" "/>
    <s v="Noviembre 01-30"/>
    <s v="CRISTINA "/>
    <s v="DE GRACIA"/>
    <x v="0"/>
    <x v="0"/>
    <s v="MARIBEL CASTILLO"/>
    <s v="LOS ANDES"/>
    <x v="32"/>
    <d v="2013-01-22T00:00:00"/>
    <n v="3"/>
    <s v=" "/>
    <x v="3"/>
    <s v="REEMPLAZA LICENCIA DE MATERNIDAD DE DAYSI MONTENGRO DEL 22 DE ENERO AL 29 DE MAYO 2013"/>
    <x v="0"/>
    <x v="0"/>
    <x v="0"/>
    <s v="LOS AND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29.909090909091"/>
    <x v="0"/>
    <s v="MARBELLA"/>
    <m/>
    <x v="0"/>
    <s v="8-825-298"/>
    <n v="23"/>
    <x v="0"/>
    <x v="3"/>
    <s v="ALCALDE DIAZ, EL PROGRESO, CASA # 33"/>
    <x v="0"/>
    <s v="234-3646"/>
    <s v="6415-7101"/>
    <x v="0"/>
    <x v="0"/>
    <x v="0"/>
    <x v="0"/>
    <x v="0"/>
    <x v="1"/>
    <x v="2"/>
    <d v="1989-05-04T00:00:00"/>
    <x v="0"/>
    <x v="0"/>
  </r>
  <r>
    <n v="6897"/>
    <d v="2012-09-17T00:00:00"/>
    <m/>
    <s v=" "/>
    <s v="LUCUIANA "/>
    <s v="HERNANDEZ"/>
    <x v="0"/>
    <x v="0"/>
    <s v="MARIBEL CASTILLO"/>
    <s v="LOS ANDES"/>
    <x v="32"/>
    <d v="2012-10-22T00:00:00"/>
    <n v="6"/>
    <n v="1359"/>
    <x v="2"/>
    <s v="REEMPLAZA VACACIONES DE CELMIRA GUERRA  / SIEMPRE LISTO CERTIFICADOS EL 05 DICIEMBRE 2012"/>
    <x v="0"/>
    <x v="0"/>
    <x v="0"/>
    <s v="LOS AND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3"/>
    <x v="0"/>
    <s v="LOS ANDES"/>
    <s v="Celmira Guerra"/>
    <x v="0"/>
    <s v="3-737-1135"/>
    <n v="21"/>
    <x v="0"/>
    <x v="3"/>
    <s v="EL PEDERNAL, CHILIBRE"/>
    <x v="0"/>
    <m/>
    <m/>
    <x v="0"/>
    <x v="0"/>
    <x v="0"/>
    <x v="0"/>
    <x v="0"/>
    <x v="1"/>
    <x v="2"/>
    <d v="1991-08-21T00:00:00"/>
    <x v="0"/>
    <x v="1"/>
  </r>
  <r>
    <n v="6562"/>
    <d v="2012-02-16T00:00:00"/>
    <s v=" "/>
    <s v="Enero 01-30"/>
    <s v="JUAN "/>
    <s v="CABALLERO ADAMES"/>
    <x v="0"/>
    <x v="1"/>
    <s v="ANABELLA BARRIA "/>
    <s v="LOS ANDES"/>
    <x v="32"/>
    <d v="2013-02-01T00:00:00"/>
    <n v="2"/>
    <s v=" "/>
    <x v="0"/>
    <s v="REEMPLAZO POR EL TRASLADO DE ENRIQUE CORDOB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02.625"/>
    <x v="0"/>
    <s v="AVE. CENTRAL"/>
    <s v="Jacinta Herazo"/>
    <x v="0"/>
    <s v="8-826-1495"/>
    <n v="23"/>
    <x v="1"/>
    <x v="0"/>
    <s v="TORRIJOS CARTER"/>
    <x v="0"/>
    <m/>
    <s v=" 61362397  66940767"/>
    <x v="0"/>
    <x v="0"/>
    <x v="0"/>
    <x v="0"/>
    <x v="0"/>
    <x v="1"/>
    <x v="2"/>
    <d v="1989-07-01T00:00:00"/>
    <x v="0"/>
    <x v="0"/>
  </r>
  <r>
    <n v="4953"/>
    <d v="2008-02-11T00:00:00"/>
    <s v=" "/>
    <s v="Mayo 01-30"/>
    <s v="ANTHONY"/>
    <s v="REBOLLEDO"/>
    <x v="0"/>
    <x v="1"/>
    <s v="ANABELLA BARRIA "/>
    <s v="LOS ANDES"/>
    <x v="32"/>
    <d v="2012-06-01T00:00:00"/>
    <n v="10"/>
    <s v=" "/>
    <x v="0"/>
    <s v="REEMPLAZO POR EL TRASLADO DE AMARILIS  GONZAL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2.7272727272725"/>
    <x v="0"/>
    <m/>
    <m/>
    <x v="0"/>
    <s v="8-434-309"/>
    <n v="39"/>
    <x v="1"/>
    <x v="3"/>
    <s v="CERRO BATEA, CALLE PRINCIPAL, CASA 15-C"/>
    <x v="0"/>
    <s v="237-3606"/>
    <s v="6703-7306 / 6661-4437"/>
    <x v="1"/>
    <x v="0"/>
    <x v="0"/>
    <x v="0"/>
    <x v="0"/>
    <x v="1"/>
    <x v="2"/>
    <d v="1973-05-21T00:00:00"/>
    <x v="0"/>
    <x v="1"/>
  </r>
  <r>
    <n v="2304"/>
    <d v="2000-06-12T00:00:00"/>
    <s v=" "/>
    <s v="Marzo 01-30"/>
    <s v="CELMIRA"/>
    <s v="GUERRA DE LOPEZ"/>
    <x v="0"/>
    <x v="1"/>
    <s v="ANABELLA BARRIA "/>
    <s v="LOS ANDES"/>
    <x v="32"/>
    <d v="2012-04-02T00:00:00"/>
    <n v="12"/>
    <s v=" "/>
    <x v="0"/>
    <s v="REEMPLAZO POR EL TRASLADO DE VILMA ARIA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9.5454545454545"/>
    <x v="0"/>
    <m/>
    <m/>
    <x v="0"/>
    <s v="8-358-731"/>
    <n v="41"/>
    <x v="0"/>
    <x v="3"/>
    <s v="RESIDENCIAL ALAMBRA CASA 233-A"/>
    <x v="0"/>
    <s v="2312069"/>
    <s v="6517-8231"/>
    <x v="0"/>
    <x v="0"/>
    <x v="0"/>
    <x v="0"/>
    <x v="0"/>
    <x v="1"/>
    <x v="2"/>
    <d v="1970-11-05T00:00:00"/>
    <x v="0"/>
    <x v="0"/>
  </r>
  <r>
    <n v="4914"/>
    <d v="2008-02-11T00:00:00"/>
    <s v=" "/>
    <s v="Abril 01-30"/>
    <s v="LIDEIKA"/>
    <s v="MORAN"/>
    <x v="0"/>
    <x v="1"/>
    <s v="ANABELLA BARRIA "/>
    <s v="LOS ANDES"/>
    <x v="32"/>
    <d v="2012-03-03T00:00:00"/>
    <n v="13"/>
    <s v=" "/>
    <x v="0"/>
    <s v="REEMPLAZO POR EL TRASLADO DE JULIO CHIRU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30.727272727273"/>
    <x v="0"/>
    <m/>
    <m/>
    <x v="0"/>
    <s v="8-764-741"/>
    <n v="29"/>
    <x v="0"/>
    <x v="3"/>
    <s v="SAN MIGUELITO, BDA. 9 DE ENERO, SECTOR N|5, CASA N.86"/>
    <x v="0"/>
    <s v="267-9977"/>
    <s v="6072-8044 / 6650-5433"/>
    <x v="0"/>
    <x v="0"/>
    <x v="0"/>
    <x v="0"/>
    <x v="0"/>
    <x v="1"/>
    <x v="2"/>
    <d v="1983-03-04T00:00:00"/>
    <x v="0"/>
    <x v="1"/>
  </r>
  <r>
    <n v="5873"/>
    <d v="2010-08-16T00:00:00"/>
    <s v=" "/>
    <s v="Julio 01-30"/>
    <s v="DEYSI                        "/>
    <s v="MONTENEGRO"/>
    <x v="0"/>
    <x v="1"/>
    <s v="ANABELLA BARRIA "/>
    <s v="LOS ANDES"/>
    <x v="32"/>
    <d v="2011-08-03T00:00:00"/>
    <n v="20"/>
    <s v=" "/>
    <x v="0"/>
    <s v="REEMPLAZO PERMANENTE POR EL TRASLADO DE OSCAR PINED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26.909090909091"/>
    <x v="0"/>
    <m/>
    <m/>
    <x v="0"/>
    <s v="8-514-2356"/>
    <n v="38"/>
    <x v="0"/>
    <x v="2"/>
    <s v="LAS CUMBRES"/>
    <x v="0"/>
    <m/>
    <m/>
    <x v="0"/>
    <x v="0"/>
    <x v="0"/>
    <x v="0"/>
    <x v="0"/>
    <x v="1"/>
    <x v="2"/>
    <d v="1974-03-25T00:00:00"/>
    <x v="0"/>
    <x v="0"/>
  </r>
  <r>
    <n v="735"/>
    <d v="1991-01-28T00:00:00"/>
    <s v=" "/>
    <s v="Septiembre 01-30"/>
    <s v="MEYBIS YOLANDA"/>
    <s v="GUERRA"/>
    <x v="0"/>
    <x v="1"/>
    <s v="ANABELLA BARRIA "/>
    <s v="LOS ANDES"/>
    <x v="32"/>
    <d v="2012-02-02T00:00:00"/>
    <n v="14"/>
    <s v=" "/>
    <x v="0"/>
    <s v="REEMPLAZO POR EL TRASLADO DE ERIKA PEREZ MEDIN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46.1000000000004"/>
    <x v="0"/>
    <m/>
    <m/>
    <x v="0"/>
    <s v="4-138-308"/>
    <n v="51"/>
    <x v="0"/>
    <x v="3"/>
    <s v="VILLA LUCRE , 112A"/>
    <x v="0"/>
    <s v="277-7545"/>
    <s v="6567-5011"/>
    <x v="1"/>
    <x v="1"/>
    <x v="0"/>
    <x v="0"/>
    <x v="0"/>
    <x v="1"/>
    <x v="2"/>
    <d v="1960-08-21T00:00:00"/>
    <x v="0"/>
    <x v="0"/>
  </r>
  <r>
    <n v="6028"/>
    <d v="2011-02-01T00:00:00"/>
    <s v=" "/>
    <s v="Enero 01-30"/>
    <s v="MONICA"/>
    <s v="MEJIA"/>
    <x v="0"/>
    <x v="1"/>
    <s v="ANABELLA BARRIA "/>
    <s v="LOS ANDES"/>
    <x v="32"/>
    <d v="2012-05-02T00:00:00"/>
    <n v="11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17.545454545455"/>
    <x v="0"/>
    <m/>
    <m/>
    <x v="0"/>
    <s v="8-759-1173"/>
    <n v="30"/>
    <x v="0"/>
    <x v="2"/>
    <s v="LAS CUMBRES"/>
    <x v="0"/>
    <m/>
    <s v="6975-3831"/>
    <x v="0"/>
    <x v="0"/>
    <x v="0"/>
    <x v="0"/>
    <x v="0"/>
    <x v="1"/>
    <x v="2"/>
    <d v="1982-08-18T00:00:00"/>
    <x v="0"/>
    <x v="0"/>
  </r>
  <r>
    <n v="2348"/>
    <d v="2001-07-30T00:00:00"/>
    <s v=" "/>
    <s v="Junio 01-30"/>
    <s v="MIXZI EDITH"/>
    <s v="BRAVO VEGA"/>
    <x v="0"/>
    <x v="1"/>
    <s v="ANABELLA BARRIA "/>
    <s v="LOS ANDES"/>
    <x v="32"/>
    <d v="2012-09-12T00:00:00"/>
    <n v="7"/>
    <s v=" "/>
    <x v="0"/>
    <s v="REEMPLAZO POR LA RENUNCIA DE CARLOS CUBILL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41.090909090909"/>
    <x v="0"/>
    <m/>
    <m/>
    <x v="0"/>
    <s v="8-443-837"/>
    <n v="39"/>
    <x v="0"/>
    <x v="3"/>
    <s v="LAS CUMBRES, VILLA ALPINA CASA E-9"/>
    <x v="0"/>
    <s v="231-5649"/>
    <s v="6614-7592"/>
    <x v="1"/>
    <x v="0"/>
    <x v="0"/>
    <x v="0"/>
    <x v="0"/>
    <x v="1"/>
    <x v="2"/>
    <d v="1973-07-04T00:00:00"/>
    <x v="0"/>
    <x v="0"/>
  </r>
  <r>
    <n v="664"/>
    <d v="1990-08-13T00:00:00"/>
    <s v=" "/>
    <s v="Septiembre 01-30"/>
    <s v="LABEL"/>
    <s v="VILLARREAL ESTRELLA"/>
    <x v="1"/>
    <x v="1"/>
    <s v="ANABELLA BARRIA "/>
    <s v="LOS ANDES"/>
    <x v="32"/>
    <d v="2011-11-02T00:00:00"/>
    <m/>
    <s v=" "/>
    <x v="0"/>
    <s v="REEMPLAZO PERMANENTE POR LA RENUNCIA DE  JANNEL BRAV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222-2502"/>
    <n v="49"/>
    <x v="1"/>
    <x v="3"/>
    <s v="URBANIZACION BALMORAL F10"/>
    <x v="0"/>
    <s v="266-4984"/>
    <s v="6697-4820"/>
    <x v="1"/>
    <x v="0"/>
    <x v="0"/>
    <x v="0"/>
    <x v="0"/>
    <x v="1"/>
    <x v="2"/>
    <d v="1963-03-05T00:00:00"/>
    <x v="0"/>
    <x v="1"/>
  </r>
  <r>
    <n v="1295"/>
    <d v="1996-09-17T00:00:00"/>
    <d v="2012-10-01T00:00:00"/>
    <s v="Julio 01-30"/>
    <s v="ESMERALDA EDITH"/>
    <s v="SOLIS CEDEÑO"/>
    <x v="1"/>
    <x v="1"/>
    <s v="ANABELLA BARRIA "/>
    <s v="LOS ANDES"/>
    <x v="32"/>
    <d v="2009-09-02T00:00:00"/>
    <m/>
    <n v="6"/>
    <x v="0"/>
    <s v="PROMOCIONADO A COORDINADOR DE PLATAFORMA EL 1 DE OCTUBRE 2012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68-154"/>
    <n v="38"/>
    <x v="0"/>
    <x v="2"/>
    <s v="LAS CUMBRES, CIUDAD BOLIVAR "/>
    <x v="0"/>
    <s v="268-1131"/>
    <s v="6828-7179"/>
    <x v="0"/>
    <x v="0"/>
    <x v="0"/>
    <x v="0"/>
    <x v="0"/>
    <x v="1"/>
    <x v="2"/>
    <d v="1974-05-26T00:00:00"/>
    <x v="0"/>
    <x v="0"/>
  </r>
  <r>
    <n v="5955"/>
    <d v="2010-11-16T00:00:00"/>
    <s v=" "/>
    <s v="Enero 01-30"/>
    <s v="JOSE ISRAEL"/>
    <s v="POVEDA"/>
    <x v="2"/>
    <x v="2"/>
    <s v="ANABELLA BARRIA "/>
    <s v="LOS ANDES"/>
    <x v="32"/>
    <d v="2011-05-04T00:00:00"/>
    <m/>
    <s v=" "/>
    <x v="0"/>
    <s v="PROMOCIONADO A EJCUTIVO DE NEGOCIOS EL 01 FEBRERO 2013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85-1940"/>
    <n v="27"/>
    <x v="1"/>
    <x v="3"/>
    <s v="ALCADE DIAZ, CALZADA LARGA, CASA A4"/>
    <x v="0"/>
    <m/>
    <s v="6813-8350"/>
    <x v="2"/>
    <x v="0"/>
    <x v="0"/>
    <x v="0"/>
    <x v="0"/>
    <x v="1"/>
    <x v="2"/>
    <d v="1985-01-31T00:00:00"/>
    <x v="0"/>
    <x v="1"/>
  </r>
  <r>
    <n v="6826"/>
    <d v="2012-08-01T00:00:00"/>
    <d v="2012-08-01T00:00:00"/>
    <s v="Noviembre 01-30"/>
    <s v="YOLANY  MARUSQUEL"/>
    <s v=" GOMEZ"/>
    <x v="2"/>
    <x v="1"/>
    <s v="ANABELLA BARRIA "/>
    <s v="LOS ANDES"/>
    <x v="32"/>
    <m/>
    <m/>
    <n v="8"/>
    <x v="4"/>
    <s v=" APOYO POR VACACIONES DE MICHELLE SUCRE"/>
    <x v="0"/>
    <x v="0"/>
    <x v="0"/>
    <s v="LOS AND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LOS ANDES"/>
    <s v="Esmeralda Solis"/>
    <x v="0"/>
    <s v="8-850-636"/>
    <n v="23"/>
    <x v="0"/>
    <x v="3"/>
    <s v="SAN MIGUELITO , LAS CUMBRES"/>
    <x v="0"/>
    <m/>
    <m/>
    <x v="1"/>
    <x v="0"/>
    <x v="0"/>
    <x v="0"/>
    <x v="0"/>
    <x v="1"/>
    <x v="2"/>
    <d v="1989-01-10T00:00:00"/>
    <x v="0"/>
    <x v="1"/>
  </r>
  <r>
    <n v="6592"/>
    <d v="2012-03-16T00:00:00"/>
    <d v="2012-03-16T00:00:00"/>
    <s v="Febrero 01-30"/>
    <s v="CERENELYS"/>
    <s v="GIL "/>
    <x v="2"/>
    <x v="1"/>
    <s v="ANABELLA BARRIA "/>
    <s v="LOS ANDES"/>
    <x v="32"/>
    <d v="2012-10-01T00:00:00"/>
    <m/>
    <n v="13"/>
    <x v="0"/>
    <s v="REEMPLAZO POR PROMOCIÓN DE ESMERALDA SOLI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LOS ANDES"/>
    <s v="Esmeralda Solis"/>
    <x v="0"/>
    <s v="8-835-2232"/>
    <n v="23"/>
    <x v="0"/>
    <x v="3"/>
    <s v="SAN MIGUELITO, PARAISO, CASA 14B1E"/>
    <x v="0"/>
    <s v="2679313"/>
    <s v="67335171"/>
    <x v="0"/>
    <x v="0"/>
    <x v="0"/>
    <x v="0"/>
    <x v="0"/>
    <x v="1"/>
    <x v="2"/>
    <d v="1989-06-12T00:00:00"/>
    <x v="0"/>
    <x v="1"/>
  </r>
  <r>
    <n v="6343"/>
    <d v="2011-09-19T00:00:00"/>
    <d v="2011-09-19T00:00:00"/>
    <s v="Octubre 01-30"/>
    <s v="NIJAHIRA "/>
    <s v="GUERRERO"/>
    <x v="2"/>
    <x v="1"/>
    <s v="ANABELLA BARRIA "/>
    <s v="LOS ANDES"/>
    <x v="32"/>
    <d v="2012-09-17T00:00:00"/>
    <m/>
    <n v="19"/>
    <x v="0"/>
    <s v="REEMPLAZO POR EL TRASLADO DE ANABEL GONZAL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LOS ANGELES"/>
    <s v="Yahira Diaz"/>
    <x v="0"/>
    <s v="8-786-2110"/>
    <n v="27"/>
    <x v="0"/>
    <x v="0"/>
    <s v="SAN ISIDRO"/>
    <x v="0"/>
    <m/>
    <s v="68912028"/>
    <x v="0"/>
    <x v="0"/>
    <x v="0"/>
    <x v="0"/>
    <x v="0"/>
    <x v="1"/>
    <x v="2"/>
    <d v="1985-06-15T00:00:00"/>
    <x v="0"/>
    <x v="0"/>
  </r>
  <r>
    <n v="5531"/>
    <d v="2009-05-04T00:00:00"/>
    <d v="2010-05-16T00:00:00"/>
    <s v="Julio 01-30"/>
    <s v="OTNIEL"/>
    <s v="RAMÍREZ"/>
    <x v="2"/>
    <x v="1"/>
    <s v="ANABELLA BARRIA "/>
    <s v="LOS ANDES"/>
    <x v="32"/>
    <d v="2009-04-05T00:00:00"/>
    <m/>
    <n v="35"/>
    <x v="0"/>
    <s v="RECLASIFICADO EJECUTIVO DE NEGOCIOS EL 16 MAYO´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16-1824"/>
    <n v="25"/>
    <x v="1"/>
    <x v="3"/>
    <s v="PARAISO 929 A"/>
    <x v="0"/>
    <m/>
    <s v="6612-2402"/>
    <x v="0"/>
    <x v="0"/>
    <x v="0"/>
    <x v="0"/>
    <x v="0"/>
    <x v="1"/>
    <x v="2"/>
    <d v="1987-09-24T00:00:00"/>
    <x v="0"/>
    <x v="1"/>
  </r>
  <r>
    <n v="5576"/>
    <d v="2009-06-01T00:00:00"/>
    <d v="2011-05-16T00:00:00"/>
    <s v="Septiembre 01-30"/>
    <s v="ALEJANDRA"/>
    <s v="MITIL"/>
    <x v="2"/>
    <x v="1"/>
    <s v="ANABELLA BARRIA "/>
    <s v="LOS ANDES"/>
    <x v="32"/>
    <d v="2010-06-02T00:00:00"/>
    <m/>
    <n v="23"/>
    <x v="0"/>
    <s v="PROMOCIONADO A EJECUTIVO DE NEGOCIOS EL 16 MARZO ´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46-961"/>
    <n v="24"/>
    <x v="0"/>
    <x v="2"/>
    <s v="PUEBLO NUEVO 4397"/>
    <x v="0"/>
    <s v="6678-8432"/>
    <s v="6650-8323"/>
    <x v="0"/>
    <x v="0"/>
    <x v="0"/>
    <x v="0"/>
    <x v="0"/>
    <x v="1"/>
    <x v="2"/>
    <d v="1988-06-18T00:00:00"/>
    <x v="0"/>
    <x v="1"/>
  </r>
  <r>
    <n v="3007"/>
    <d v="2006-02-16T07:45:00"/>
    <d v="2006-02-16T07:45:00"/>
    <s v="Marzo 01-30"/>
    <s v="MICHELLE EDITH"/>
    <s v="SUCRE CABALLERO"/>
    <x v="2"/>
    <x v="1"/>
    <s v="ANABELLA BARRIA "/>
    <s v="LOS ANDES"/>
    <x v="32"/>
    <m/>
    <m/>
    <n v="86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77-1921"/>
    <n v="29"/>
    <x v="0"/>
    <x v="2"/>
    <s v="ALCALDE DIAZ, 220.  LAS CUMBRES, "/>
    <x v="0"/>
    <s v="268-2274"/>
    <s v="6601-6137"/>
    <x v="0"/>
    <x v="0"/>
    <x v="0"/>
    <x v="0"/>
    <x v="0"/>
    <x v="1"/>
    <x v="2"/>
    <d v="1983-06-12T00:00:00"/>
    <x v="0"/>
    <x v="1"/>
  </r>
  <r>
    <n v="3021"/>
    <d v="2006-03-02T00:00:00"/>
    <d v="2011-03-16T00:00:00"/>
    <s v="Abril 01-30"/>
    <s v="CRISTINA"/>
    <s v="RODRIGUEZ"/>
    <x v="2"/>
    <x v="1"/>
    <s v="ANABELLA BARRIA "/>
    <s v="LOS ANDES"/>
    <x v="32"/>
    <d v="1899-12-30T00:00:00"/>
    <m/>
    <n v="25"/>
    <x v="0"/>
    <s v="PROMOCIONADO A EJECUTIVO DE NEGOCIOS EL 16 MARZO ´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6-700-922"/>
    <n v="36"/>
    <x v="0"/>
    <x v="3"/>
    <s v="LOS ANDES, BDA. EL FUTURO"/>
    <x v="0"/>
    <s v="275-2738"/>
    <s v="6611-4096"/>
    <x v="0"/>
    <x v="0"/>
    <x v="0"/>
    <x v="0"/>
    <x v="0"/>
    <x v="1"/>
    <x v="2"/>
    <d v="1976-05-24T00:00:00"/>
    <x v="0"/>
    <x v="1"/>
  </r>
  <r>
    <n v="5271"/>
    <d v="2008-07-16T00:00:00"/>
    <d v="2008-07-16T00:00:00"/>
    <s v="Mayo 01-30"/>
    <s v="ELSSIE"/>
    <s v="MIRANDA"/>
    <x v="2"/>
    <x v="1"/>
    <s v="ANABELLA BARRIA "/>
    <s v="LOS ANDES"/>
    <x v="32"/>
    <d v="2010-06-12T00:00:00"/>
    <m/>
    <n v="57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19-1594"/>
    <n v="32"/>
    <x v="0"/>
    <x v="2"/>
    <s v="VILLA VERONICA 302"/>
    <x v="0"/>
    <m/>
    <s v="6435-6342"/>
    <x v="0"/>
    <x v="0"/>
    <x v="0"/>
    <x v="0"/>
    <x v="0"/>
    <x v="1"/>
    <x v="2"/>
    <d v="1980-08-16T00:00:00"/>
    <x v="0"/>
    <x v="0"/>
  </r>
  <r>
    <n v="6082"/>
    <d v="2011-03-16T00:00:00"/>
    <d v="2011-03-16T00:00:00"/>
    <s v="Enero 01-30"/>
    <s v="ORIAN"/>
    <s v="PEREZ"/>
    <x v="2"/>
    <x v="1"/>
    <s v="ANABELLA BARRIA "/>
    <s v="LOS ANDES"/>
    <x v="32"/>
    <d v="2011-06-11T00:00:00"/>
    <m/>
    <n v="25"/>
    <x v="0"/>
    <s v="REEMPLAZO POR EL TRASLADO DE HEIDY DE VEG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06-334"/>
    <n v="25"/>
    <x v="1"/>
    <x v="3"/>
    <s v="SANTA LIBRADA"/>
    <x v="0"/>
    <m/>
    <s v="393-2621  /6526-1389"/>
    <x v="0"/>
    <x v="0"/>
    <x v="0"/>
    <x v="0"/>
    <x v="0"/>
    <x v="1"/>
    <x v="2"/>
    <d v="1987-06-07T00:00:00"/>
    <x v="0"/>
    <x v="0"/>
  </r>
  <r>
    <n v="7010"/>
    <d v="2013-01-02T00:00:00"/>
    <d v="2013-01-02T00:00:00"/>
    <m/>
    <s v="YERINELDIS VIVEL  "/>
    <s v="PITÍ HERRERA "/>
    <x v="2"/>
    <x v="0"/>
    <s v="MARIBEL CASTILLO"/>
    <s v="LOS ANDES"/>
    <x v="32"/>
    <m/>
    <m/>
    <n v="3"/>
    <x v="0"/>
    <s v="SIEMPRE LISTO CERTIFICADOS EL 14 DE MARZO 2013"/>
    <x v="0"/>
    <x v="0"/>
    <x v="0"/>
    <s v="LOS AND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3"/>
    <s v="LOS ANDES"/>
    <s v="Otniel Ramirez"/>
    <x v="0"/>
    <s v="8-828-1515"/>
    <n v="23"/>
    <x v="0"/>
    <x v="4"/>
    <s v="LAS CUMBRES, VILLA ACUARIO, CASA # 38"/>
    <x v="0"/>
    <m/>
    <m/>
    <x v="1"/>
    <x v="0"/>
    <x v="0"/>
    <x v="0"/>
    <x v="0"/>
    <x v="1"/>
    <x v="2"/>
    <d v="1989-02-09T00:00:00"/>
    <x v="0"/>
    <x v="2"/>
  </r>
  <r>
    <n v="6307"/>
    <d v="2011-09-01T00:00:00"/>
    <s v=" "/>
    <s v="Junio 01-30"/>
    <s v="MARILYN "/>
    <s v="RAMP"/>
    <x v="6"/>
    <x v="1"/>
    <s v="ANABELLA BARRIA "/>
    <s v="LOS ANDES"/>
    <x v="32"/>
    <d v="2011-09-01T00:00:00"/>
    <m/>
    <s v=" "/>
    <x v="0"/>
    <s v="REEMPLAZO POR LA PROMOCION DE LEONARD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57-2166"/>
    <n v="22"/>
    <x v="0"/>
    <x v="3"/>
    <s v="SAN MIGUELITO, VERANILLO, CALLE PRINCIPAL, CASA 49 A"/>
    <x v="0"/>
    <m/>
    <m/>
    <x v="0"/>
    <x v="0"/>
    <x v="0"/>
    <x v="0"/>
    <x v="0"/>
    <x v="1"/>
    <x v="2"/>
    <d v="1990-01-27T00:00:00"/>
    <x v="0"/>
    <x v="0"/>
  </r>
  <r>
    <n v="6135"/>
    <d v="2011-04-18T00:00:00"/>
    <s v=" "/>
    <s v="Febrero 01-30"/>
    <s v="LEONARDO"/>
    <s v="CASTILLO"/>
    <x v="6"/>
    <x v="1"/>
    <s v="ANABELLA BARRIA "/>
    <s v="LOS ANDES"/>
    <x v="32"/>
    <d v="2011-04-25T00:00:00"/>
    <m/>
    <s v=" "/>
    <x v="0"/>
    <s v="REEMPLAZO POR LA PROMOCION DE ALEXANDRA MITIL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98-1137"/>
    <n v="26"/>
    <x v="1"/>
    <x v="3"/>
    <s v="SAN MIGUELITO, CERRO VIENTO"/>
    <x v="0"/>
    <m/>
    <s v="6232-4386"/>
    <x v="1"/>
    <x v="0"/>
    <x v="0"/>
    <x v="0"/>
    <x v="0"/>
    <x v="1"/>
    <x v="2"/>
    <d v="1986-09-04T00:00:00"/>
    <x v="0"/>
    <x v="0"/>
  </r>
  <r>
    <n v="5799"/>
    <d v="2010-06-16T00:00:00"/>
    <s v=" "/>
    <s v="Junio 01-30"/>
    <s v="INES "/>
    <s v="FRÍAS"/>
    <x v="6"/>
    <x v="1"/>
    <s v="ANABELLA BARRIA "/>
    <s v="LOS ANDES"/>
    <x v="32"/>
    <d v="2011-09-21T00:00:00"/>
    <m/>
    <s v=" "/>
    <x v="0"/>
    <s v="REEMPLAZO POR LA PROMOCION DE TELMA VASQU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54-1141"/>
    <n v="20"/>
    <x v="0"/>
    <x v="3"/>
    <s v="SAN MIGUELITO, VILLA GUADALUPE"/>
    <x v="0"/>
    <m/>
    <s v="6904-5756"/>
    <x v="0"/>
    <x v="0"/>
    <x v="0"/>
    <x v="0"/>
    <x v="0"/>
    <x v="1"/>
    <x v="2"/>
    <d v="1991-12-20T00:00:00"/>
    <x v="0"/>
    <x v="2"/>
  </r>
  <r>
    <n v="2122"/>
    <d v="1995-10-16T00:00:00"/>
    <s v=" "/>
    <s v="Enero 01-15"/>
    <s v="ANABELLA"/>
    <s v="BARRIA VALLARINO"/>
    <x v="3"/>
    <x v="1"/>
    <s v="IVIS DE FAARUP"/>
    <s v="LOS ANDES"/>
    <x v="32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36-2350"/>
    <n v="50"/>
    <x v="0"/>
    <x v="3"/>
    <e v="#REF!"/>
    <x v="0"/>
    <s v="669-96019"/>
    <s v="6699-6019"/>
    <x v="1"/>
    <x v="0"/>
    <x v="0"/>
    <x v="0"/>
    <x v="0"/>
    <x v="1"/>
    <x v="2"/>
    <d v="1962-02-20T00:00:00"/>
    <x v="0"/>
    <x v="2"/>
  </r>
  <r>
    <n v="2315"/>
    <d v="2000-07-05T00:00:00"/>
    <d v="2012-10-01T00:00:00"/>
    <s v="Mayo 01-30"/>
    <s v="YIRIS MALEYKA"/>
    <s v="PINEDA FLORES"/>
    <x v="4"/>
    <x v="1"/>
    <s v="ANABELLA BARRIA "/>
    <s v="LOS ANDES"/>
    <x v="32"/>
    <m/>
    <m/>
    <n v="6"/>
    <x v="0"/>
    <s v="PROMOCIONADO A OFICIAL  EL 1 DE OCTUBRE 2012  / PROMOVIDO A COORDINADOR EL 16 SEP ´09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502-891"/>
    <n v="36"/>
    <x v="0"/>
    <x v="2"/>
    <s v="LAS CUMBRES, BDA. MONTERREY"/>
    <x v="0"/>
    <s v="268-0924"/>
    <s v="682-8348 / 6678-5398"/>
    <x v="1"/>
    <x v="0"/>
    <x v="1"/>
    <x v="0"/>
    <x v="0"/>
    <x v="1"/>
    <x v="2"/>
    <d v="1975-12-30T00:00:00"/>
    <x v="0"/>
    <x v="0"/>
  </r>
  <r>
    <n v="813"/>
    <d v="1991-09-09T00:00:00"/>
    <s v=" "/>
    <s v="Marzo 01-15"/>
    <s v="FELIX ANTONIO"/>
    <s v="VERGARA BROWN"/>
    <x v="4"/>
    <x v="1"/>
    <s v="ANABELLA BARRIA "/>
    <s v="LOS ANDES"/>
    <x v="32"/>
    <d v="2008-09-04T00:00:00"/>
    <m/>
    <s v=" "/>
    <x v="0"/>
    <s v=" REEMPLAZA RENUNCIA DE HERNÁN CORTÉ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8-233-923"/>
    <n v="51"/>
    <x v="1"/>
    <x v="2"/>
    <s v="RESIDENCIAL MONSERAT CALLE 9 CASA 39, LAS CUMBRES"/>
    <x v="0"/>
    <s v="268-8966"/>
    <s v="6671-2700"/>
    <x v="1"/>
    <x v="0"/>
    <x v="0"/>
    <x v="0"/>
    <x v="0"/>
    <x v="1"/>
    <x v="2"/>
    <d v="1960-12-15T00:00:00"/>
    <x v="0"/>
    <x v="1"/>
  </r>
  <r>
    <n v="2128"/>
    <d v="1986-06-02T00:00:00"/>
    <s v=" "/>
    <s v="Junio 01-30"/>
    <s v="YOLANDA"/>
    <s v="GAITAN ESQUIVEL"/>
    <x v="4"/>
    <x v="1"/>
    <s v="ANABELLA BARRIA "/>
    <s v="LOS ANDES"/>
    <x v="32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145-590"/>
    <n v="47"/>
    <x v="0"/>
    <x v="2"/>
    <s v="SAN ANTONIO, URB. LAS PRADERAS "/>
    <x v="0"/>
    <s v="239-1359"/>
    <s v="6688-3542"/>
    <x v="1"/>
    <x v="0"/>
    <x v="0"/>
    <x v="0"/>
    <x v="0"/>
    <x v="1"/>
    <x v="2"/>
    <d v="1965-03-31T00:00:00"/>
    <x v="0"/>
    <x v="1"/>
  </r>
  <r>
    <n v="2006"/>
    <d v="1999-05-05T00:00:00"/>
    <s v=" "/>
    <s v="Abril 01-30"/>
    <s v="JOSE EDWIN"/>
    <s v="MORENO CORTES"/>
    <x v="0"/>
    <x v="1"/>
    <s v="JOAQUIN   ALMANZA "/>
    <s v="LOS ANGELES"/>
    <x v="33"/>
    <d v="2012-05-02T00:00:00"/>
    <n v="11"/>
    <s v=" "/>
    <x v="0"/>
    <s v="REEMPLAZO POR EL TRASLADO DE GELACIO RODRIGU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36.6"/>
    <x v="0"/>
    <m/>
    <m/>
    <x v="0"/>
    <s v="8-207-396"/>
    <n v="54"/>
    <x v="1"/>
    <x v="2"/>
    <s v="VILLA CACERES CASA H-110"/>
    <x v="0"/>
    <s v="260-5845"/>
    <s v="6539-7345"/>
    <x v="1"/>
    <x v="0"/>
    <x v="0"/>
    <x v="0"/>
    <x v="0"/>
    <x v="0"/>
    <x v="3"/>
    <d v="1957-07-16T00:00:00"/>
    <x v="0"/>
    <x v="1"/>
  </r>
  <r>
    <n v="5736"/>
    <d v="2010-03-16T00:00:00"/>
    <s v=" "/>
    <s v="Febrero 01-30"/>
    <s v="MAYLETH"/>
    <s v="HUERTAS"/>
    <x v="0"/>
    <x v="1"/>
    <s v="JOAQUIN   ALMANZA "/>
    <s v="LOS ANGELES"/>
    <x v="33"/>
    <d v="2012-04-02T00:00:00"/>
    <n v="12"/>
    <s v=" "/>
    <x v="0"/>
    <s v="REEMPLAZO POR EL TRASLADO DE CORALIA SANCH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80.818181818182"/>
    <x v="0"/>
    <m/>
    <m/>
    <x v="0"/>
    <s v="8-829-2027"/>
    <n v="23"/>
    <x v="0"/>
    <x v="3"/>
    <s v="24 DICIEMBRE, BARRIADA MONTERICO, CALLE13"/>
    <x v="0"/>
    <m/>
    <s v="6949-0705"/>
    <x v="0"/>
    <x v="0"/>
    <x v="0"/>
    <x v="0"/>
    <x v="0"/>
    <x v="0"/>
    <x v="3"/>
    <d v="1989-10-02T00:00:00"/>
    <x v="0"/>
    <x v="1"/>
  </r>
  <r>
    <n v="2515"/>
    <d v="2002-09-09T00:00:00"/>
    <s v=" "/>
    <s v="Septiembre 01-30"/>
    <s v="ELBA ROSA"/>
    <s v="RIVERA ARANGO"/>
    <x v="0"/>
    <x v="1"/>
    <s v="JOAQUIN   ALMANZA "/>
    <s v="LOS ANGELES"/>
    <x v="33"/>
    <d v="2011-09-02T00:00:00"/>
    <n v="19"/>
    <s v=" "/>
    <x v="0"/>
    <s v="REEMPLAZO POR TRASLADO DE MIRLA CASTILLO"/>
    <x v="0"/>
    <x v="0"/>
    <x v="0"/>
    <s v="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56.5"/>
    <x v="0"/>
    <m/>
    <m/>
    <x v="0"/>
    <s v="8-465-508"/>
    <n v="38"/>
    <x v="0"/>
    <x v="3"/>
    <s v="VIA ESPAÑA, FRENTE AL IJA, EDIFICIO CARMEN CECILIA, APARTAMENTO # 101 "/>
    <x v="0"/>
    <s v="224-7050"/>
    <s v="6708-1068"/>
    <x v="0"/>
    <x v="0"/>
    <x v="0"/>
    <x v="0"/>
    <x v="0"/>
    <x v="0"/>
    <x v="3"/>
    <d v="1973-11-24T00:00:00"/>
    <x v="0"/>
    <x v="1"/>
  </r>
  <r>
    <n v="1733"/>
    <d v="2006-03-16T00:00:00"/>
    <s v=" "/>
    <s v="Enero 01-30"/>
    <s v="CARMEN MARIA"/>
    <s v="BEST GUILBOA"/>
    <x v="0"/>
    <x v="1"/>
    <s v="JOAQUIN   ALMANZA "/>
    <s v="LOS ANGELES"/>
    <x v="33"/>
    <d v="2012-03-03T00:00:00"/>
    <n v="13"/>
    <s v=" "/>
    <x v="0"/>
    <s v="REEMPLAZO POR EL TRASLADO DE ELIA POLANC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91.3"/>
    <x v="0"/>
    <m/>
    <m/>
    <x v="0"/>
    <s v="8-305-998"/>
    <n v="42"/>
    <x v="0"/>
    <x v="2"/>
    <s v="JUAN DIAZ - NVA. CONCEPCION CASA 722-2"/>
    <x v="0"/>
    <s v="266-0129"/>
    <s v="6718-8340"/>
    <x v="0"/>
    <x v="1"/>
    <x v="0"/>
    <x v="0"/>
    <x v="0"/>
    <x v="0"/>
    <x v="3"/>
    <d v="1969-11-08T00:00:00"/>
    <x v="0"/>
    <x v="1"/>
  </r>
  <r>
    <n v="6349"/>
    <d v="2011-09-19T00:00:00"/>
    <s v=" "/>
    <s v="Octubre 01-30"/>
    <s v="IRIS "/>
    <s v="PINTO"/>
    <x v="0"/>
    <x v="0"/>
    <s v="MARIBEL CASTILLO"/>
    <s v="MULTIPLAZA"/>
    <x v="33"/>
    <d v="2013-03-04T00:00:00"/>
    <n v="1"/>
    <s v=" "/>
    <x v="2"/>
    <s v="REEMPLAZA VACACIONES DE  DIDIER RANGEL"/>
    <x v="0"/>
    <x v="0"/>
    <x v="0"/>
    <s v="LOS ANGEL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31.6"/>
    <x v="0"/>
    <s v="ALBROOK MALL"/>
    <m/>
    <x v="0"/>
    <s v="9-726-1874"/>
    <n v="25"/>
    <x v="0"/>
    <x v="3"/>
    <s v="CHORRERA, LAS PALMERAS DEL OESTE"/>
    <x v="0"/>
    <s v="6370-3483"/>
    <m/>
    <x v="0"/>
    <x v="0"/>
    <x v="0"/>
    <x v="0"/>
    <x v="0"/>
    <x v="0"/>
    <x v="3"/>
    <d v="1987-02-09T00:00:00"/>
    <x v="0"/>
    <x v="0"/>
  </r>
  <r>
    <n v="1963"/>
    <d v="1998-06-08T00:00:00"/>
    <s v=" "/>
    <s v="Mayo 01-30"/>
    <s v="LILIA"/>
    <s v="FUENTES"/>
    <x v="1"/>
    <x v="1"/>
    <s v="JOAQUIN   ALMANZA "/>
    <s v="LOS ANGELES"/>
    <x v="33"/>
    <d v="2012-11-13T00:00:00"/>
    <m/>
    <s v=" "/>
    <x v="0"/>
    <s v="REEMPLAZO PORLA PROMOCIÓN DE FRANCISCO PER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246-511"/>
    <n v="40"/>
    <x v="0"/>
    <x v="2"/>
    <s v="OBARRIO- CALLE 56 EDIF, PRIMAVERA APTO. 17-B"/>
    <x v="0"/>
    <s v="770-3590"/>
    <s v="6617-5735"/>
    <x v="1"/>
    <x v="0"/>
    <x v="1"/>
    <x v="0"/>
    <x v="0"/>
    <x v="0"/>
    <x v="3"/>
    <d v="1972-05-13T00:00:00"/>
    <x v="0"/>
    <x v="1"/>
  </r>
  <r>
    <n v="2517"/>
    <d v="2002-09-23T00:00:00"/>
    <d v="2012-10-01T00:00:00"/>
    <s v="Junio 01-30"/>
    <s v="JOSE DEL CARMEN"/>
    <s v="PERALTA DELGADO"/>
    <x v="2"/>
    <x v="2"/>
    <s v="JOAQUIN   ALMANZA "/>
    <s v="LOS ANGELES"/>
    <x v="33"/>
    <d v="2010-08-04T00:00:00"/>
    <m/>
    <n v="6"/>
    <x v="0"/>
    <s v="PROMOCIONADO A EJECUTIVO DE NEGOCIO DUAL EL 1 DE OCTUBRE 2012 / PROMOCIONADO A OFICINISTA DE BALANCE EL 16 MARZO ´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417-473"/>
    <n v="40"/>
    <x v="1"/>
    <x v="0"/>
    <s v="NUEVO ARRAIJAN, RESIDENCIAL SAN GABRIEL"/>
    <x v="0"/>
    <s v="267-9561"/>
    <s v="6707-5582"/>
    <x v="1"/>
    <x v="0"/>
    <x v="0"/>
    <x v="0"/>
    <x v="0"/>
    <x v="0"/>
    <x v="3"/>
    <d v="1972-07-16T00:00:00"/>
    <x v="0"/>
    <x v="0"/>
  </r>
  <r>
    <n v="5947"/>
    <d v="2010-11-16T00:00:00"/>
    <d v="2010-11-16T00:00:00"/>
    <s v="Diciembre 01-30"/>
    <s v="ALEXIS "/>
    <s v="CASTILLO"/>
    <x v="2"/>
    <x v="1"/>
    <s v="JOAQUIN   ALMANZA "/>
    <s v="LOS ANGELES"/>
    <x v="33"/>
    <d v="2011-02-01T00:00:00"/>
    <m/>
    <n v="29"/>
    <x v="0"/>
    <s v="REEMPLAZO POR LA PROMOCION DE FRANCISC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31-2205"/>
    <n v="24"/>
    <x v="1"/>
    <x v="3"/>
    <s v="SAN ANTONIO, CALLE BELISARIO PORRAS"/>
    <x v="0"/>
    <m/>
    <s v="6794-9854"/>
    <x v="2"/>
    <x v="0"/>
    <x v="0"/>
    <x v="0"/>
    <x v="0"/>
    <x v="0"/>
    <x v="3"/>
    <d v="1988-05-24T00:00:00"/>
    <x v="0"/>
    <x v="1"/>
  </r>
  <r>
    <n v="3141"/>
    <d v="2006-08-01T00:00:00"/>
    <d v="2010-05-16T00:00:00"/>
    <s v="Agosto 01-30"/>
    <s v="YAJAIRA VENANCIA"/>
    <s v="DIAZ ARIAS"/>
    <x v="2"/>
    <x v="1"/>
    <s v="JOAQUIN   ALMANZA "/>
    <s v="LOS ANGELES"/>
    <x v="33"/>
    <m/>
    <m/>
    <n v="35"/>
    <x v="0"/>
    <s v="RECLASIFICADA EJECUTIVO DE NEGOCIOS EL 16 MAYO ´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502-459"/>
    <n v="36"/>
    <x v="0"/>
    <x v="0"/>
    <s v="LAS CUMBRES, CASA REAL 563"/>
    <x v="0"/>
    <s v="399-1742"/>
    <s v="6518-0793"/>
    <x v="1"/>
    <x v="0"/>
    <x v="0"/>
    <x v="1"/>
    <x v="0"/>
    <x v="0"/>
    <x v="3"/>
    <d v="1975-10-07T00:00:00"/>
    <x v="0"/>
    <x v="1"/>
  </r>
  <r>
    <n v="1031"/>
    <d v="1993-01-25T00:00:00"/>
    <d v="1993-01-25T00:00:00"/>
    <s v="Febrero 01-30"/>
    <s v="JUSTINA DEL CARMEN"/>
    <s v="GUEVARA DE URRUTIA"/>
    <x v="2"/>
    <x v="1"/>
    <s v="JOAQUIN   ALMANZA "/>
    <s v="LOS ANGELES"/>
    <x v="33"/>
    <d v="2009-09-02T00:00:00"/>
    <m/>
    <n v="243"/>
    <x v="0"/>
    <s v="REEMPLAZA VACANTE POR LA RENUNCIA DE MARIA LORENA GONZAL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42-630"/>
    <n v="47"/>
    <x v="0"/>
    <x v="2"/>
    <s v="ALTOS DE PANAMA,  61"/>
    <x v="0"/>
    <s v="230-0635"/>
    <s v="6678-9206"/>
    <x v="1"/>
    <x v="0"/>
    <x v="1"/>
    <x v="0"/>
    <x v="0"/>
    <x v="0"/>
    <x v="3"/>
    <d v="1966-01-03T00:00:00"/>
    <x v="0"/>
    <x v="2"/>
  </r>
  <r>
    <n v="3852"/>
    <d v="2004-02-09T00:00:00"/>
    <s v=" "/>
    <s v="Marzo 01-15"/>
    <s v="JOAQUIN  "/>
    <s v="ALMANZA ADAMES"/>
    <x v="3"/>
    <x v="1"/>
    <s v="DENISE DE LAVITOLA"/>
    <s v="LOS ANGELES"/>
    <x v="33"/>
    <d v="2010-06-02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9-122-1547"/>
    <n v="49"/>
    <x v="1"/>
    <x v="3"/>
    <s v="CALLE 21 URB. BRISAS DEL GOLF,CASA 142E, CERRO VIENTO"/>
    <x v="0"/>
    <s v="220-9885"/>
    <s v="6618-5080"/>
    <x v="1"/>
    <x v="0"/>
    <x v="0"/>
    <x v="0"/>
    <x v="0"/>
    <x v="0"/>
    <x v="3"/>
    <d v="1962-12-25T00:00:00"/>
    <x v="0"/>
    <x v="2"/>
  </r>
  <r>
    <n v="1287"/>
    <d v="1996-07-23T00:00:00"/>
    <d v="2012-10-01T00:00:00"/>
    <s v="Enero 16-30"/>
    <s v="FRANCISCO ALEXIS"/>
    <s v="PEREZ DE LA CRUZ"/>
    <x v="4"/>
    <x v="1"/>
    <s v="JOAQUIN   ALMANZA "/>
    <s v="LOS ANGELES"/>
    <x v="33"/>
    <d v="1899-12-30T00:00:00"/>
    <m/>
    <n v="6"/>
    <x v="0"/>
    <s v="PROMOCIONADO A OFICIAL  EL 1 DE OCTUBRE 2012  / PROMOCIONADO COORDINADOR 01 FEBRERO ´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390-543"/>
    <n v="42"/>
    <x v="1"/>
    <x v="2"/>
    <s v="LA CHORRERA CL PRINC.AVE. LAS AMERICAS 7148-B"/>
    <x v="0"/>
    <s v="244-6091"/>
    <s v="6614-0148"/>
    <x v="1"/>
    <x v="0"/>
    <x v="1"/>
    <x v="0"/>
    <x v="0"/>
    <x v="0"/>
    <x v="3"/>
    <d v="1970-02-05T00:00:00"/>
    <x v="0"/>
    <x v="1"/>
  </r>
  <r>
    <n v="4342"/>
    <d v="2006-12-18T00:00:00"/>
    <s v=" "/>
    <s v="Noviembre 01-30"/>
    <s v="ANGELA GUADALUPE"/>
    <s v="MENDOZA BERNAL"/>
    <x v="0"/>
    <x v="1"/>
    <s v="CARLOS  CODLING"/>
    <s v="LOS PUEBLOS"/>
    <x v="34"/>
    <d v="2012-01-03T00:00:00"/>
    <n v="15"/>
    <s v=" "/>
    <x v="0"/>
    <s v="REEMPLAZO POR EL TRASLADO DE VIVIAN DE DE LEON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33"/>
    <x v="0"/>
    <m/>
    <m/>
    <x v="0"/>
    <s v="8-756-57"/>
    <n v="30"/>
    <x v="0"/>
    <x v="3"/>
    <s v="QUINTAS DE LAS ACACIAS A-11"/>
    <x v="0"/>
    <s v="220-6905"/>
    <s v="6945-8993 / 6571-6336"/>
    <x v="0"/>
    <x v="0"/>
    <x v="0"/>
    <x v="0"/>
    <x v="0"/>
    <x v="1"/>
    <x v="0"/>
    <d v="1982-04-29T00:00:00"/>
    <x v="0"/>
    <x v="1"/>
  </r>
  <r>
    <n v="4129"/>
    <d v="2005-09-21T00:00:00"/>
    <s v=" "/>
    <s v="Noviembre 01-30"/>
    <s v="BRENDA PAULINA"/>
    <s v="BRANDS GONZALEZ"/>
    <x v="0"/>
    <x v="1"/>
    <s v="CARLOS  CODLING"/>
    <s v="LOS PUEBLOS"/>
    <x v="34"/>
    <d v="2012-01-03T00:00:00"/>
    <n v="15"/>
    <s v=" "/>
    <x v="0"/>
    <s v="REEMPLAZO POR EL TRASLADO DE  JORGE CASTAÑEDA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96"/>
    <x v="0"/>
    <m/>
    <m/>
    <x v="0"/>
    <s v="4-253-821"/>
    <n v="40"/>
    <x v="0"/>
    <x v="2"/>
    <s v="LOS ROBLES, 629, DON BOSCO"/>
    <x v="0"/>
    <s v="6634-0486"/>
    <s v="6634-0486"/>
    <x v="0"/>
    <x v="0"/>
    <x v="0"/>
    <x v="0"/>
    <x v="0"/>
    <x v="1"/>
    <x v="0"/>
    <d v="1971-10-12T00:00:00"/>
    <x v="0"/>
    <x v="1"/>
  </r>
  <r>
    <n v="5319"/>
    <d v="2008-08-18T00:00:00"/>
    <s v=" "/>
    <s v="Octubre 01-30"/>
    <s v="DAYBETH"/>
    <s v="DIAZ"/>
    <x v="0"/>
    <x v="1"/>
    <s v="CARLOS  CODLING"/>
    <s v="LOS PUEBLOS"/>
    <x v="34"/>
    <d v="2011-12-02T00:00:00"/>
    <n v="16"/>
    <s v=" "/>
    <x v="0"/>
    <s v="REEMPLAZO POR EL TRASLADO DE LUIS ARAU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6.545454545455"/>
    <x v="0"/>
    <m/>
    <m/>
    <x v="0"/>
    <s v="8-770-1136"/>
    <n v="29"/>
    <x v="0"/>
    <x v="3"/>
    <s v="EL CRISOL, URB. EL PINACULO, CASA D57"/>
    <x v="0"/>
    <s v="6636-3868"/>
    <s v="6636-3868"/>
    <x v="1"/>
    <x v="0"/>
    <x v="0"/>
    <x v="0"/>
    <x v="0"/>
    <x v="1"/>
    <x v="0"/>
    <d v="1983-10-03T00:00:00"/>
    <x v="0"/>
    <x v="2"/>
  </r>
  <r>
    <n v="353"/>
    <d v="1985-12-16T00:00:00"/>
    <s v=" "/>
    <s v="Febrero 01-30"/>
    <s v="GLORIA MIREYA"/>
    <s v="CASTILLERO DE CHACON"/>
    <x v="0"/>
    <x v="1"/>
    <s v="CARLOS  CODLING"/>
    <s v="LOS PUEBLOS"/>
    <x v="34"/>
    <d v="2012-01-03T00:00:00"/>
    <n v="15"/>
    <s v=" "/>
    <x v="0"/>
    <s v="A SU REGRESO DE VACICONES SE DEJO EN LA MISMA SUC.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80.636363636364"/>
    <x v="0"/>
    <m/>
    <m/>
    <x v="0"/>
    <s v="7-92-899"/>
    <n v="49"/>
    <x v="0"/>
    <x v="2"/>
    <s v="VILLA LUCRE  A-144"/>
    <x v="0"/>
    <s v="277-4583"/>
    <s v="6617-9877"/>
    <x v="1"/>
    <x v="0"/>
    <x v="0"/>
    <x v="0"/>
    <x v="0"/>
    <x v="1"/>
    <x v="0"/>
    <d v="1963-01-12T00:00:00"/>
    <x v="0"/>
    <x v="0"/>
  </r>
  <r>
    <n v="4479"/>
    <d v="2007-09-17T00:00:00"/>
    <s v=" "/>
    <s v="Septiembre 01-30"/>
    <s v="ADOLFO"/>
    <s v="ALVARADO  "/>
    <x v="0"/>
    <x v="1"/>
    <s v="CARLOS  CODLING"/>
    <s v="LOS PUEBLOS"/>
    <x v="34"/>
    <d v="2011-10-03T00:00:00"/>
    <n v="18"/>
    <s v=" "/>
    <x v="0"/>
    <s v="REEMPLAZO POR EL TRASLADO DE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8.6000000000004"/>
    <x v="0"/>
    <m/>
    <m/>
    <x v="0"/>
    <s v="8-705-93"/>
    <n v="35"/>
    <x v="1"/>
    <x v="2"/>
    <s v="DON BOSCO, VILLAS DE MEDITERRANEO, A-186"/>
    <x v="0"/>
    <s v="6493-7003"/>
    <s v="6493-7003"/>
    <x v="1"/>
    <x v="0"/>
    <x v="0"/>
    <x v="0"/>
    <x v="0"/>
    <x v="1"/>
    <x v="0"/>
    <d v="1977-01-08T00:00:00"/>
    <x v="0"/>
    <x v="1"/>
  </r>
  <r>
    <n v="3016"/>
    <d v="2006-03-02T07:45:00"/>
    <s v=" "/>
    <s v="Diciembre 01-30"/>
    <s v="LOURDES MARIA"/>
    <s v="TROMBETTA AVILA"/>
    <x v="0"/>
    <x v="1"/>
    <s v="CARLOS  CODLING"/>
    <s v="LOS PUEBLOS"/>
    <x v="34"/>
    <d v="2011-11-02T00:00:00"/>
    <n v="17"/>
    <s v=" "/>
    <x v="0"/>
    <s v="REEMPLAZO PERMANENETE POR EL TRASLADO DE MARIO CARRER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48.272727272727"/>
    <x v="0"/>
    <m/>
    <m/>
    <x v="0"/>
    <s v="8-323-956"/>
    <n v="46"/>
    <x v="0"/>
    <x v="2"/>
    <s v="TOCUMEN, PUNTA DEL ESTE, RESIDENCIAL SANTA BARBARA C58"/>
    <x v="0"/>
    <s v="266-0783"/>
    <s v="6794-4838"/>
    <x v="0"/>
    <x v="0"/>
    <x v="0"/>
    <x v="0"/>
    <x v="0"/>
    <x v="1"/>
    <x v="0"/>
    <d v="1965-09-18T00:00:00"/>
    <x v="0"/>
    <x v="1"/>
  </r>
  <r>
    <n v="6568"/>
    <d v="2012-02-16T00:00:00"/>
    <s v=" "/>
    <s v="Marzo 01-30"/>
    <s v="MAYRA "/>
    <s v="BATISTA ESCOBAR"/>
    <x v="0"/>
    <x v="1"/>
    <s v="CARLOS  CODLING"/>
    <s v="LOS PUEBLOS"/>
    <x v="34"/>
    <d v="2012-07-02T00:00:00"/>
    <n v="9"/>
    <s v=" "/>
    <x v="0"/>
    <s v="REEMPLAZA PERMANENTE POR GILDA VONG CHONG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42.25"/>
    <x v="0"/>
    <s v="BOULEVARD EL DORADO"/>
    <s v="Noemi Arcia"/>
    <x v="0"/>
    <s v="8-793-2315"/>
    <n v="26"/>
    <x v="0"/>
    <x v="3"/>
    <s v="BUENAVISTA - TOCUMEN"/>
    <x v="0"/>
    <m/>
    <m/>
    <x v="0"/>
    <x v="0"/>
    <x v="0"/>
    <x v="0"/>
    <x v="0"/>
    <x v="1"/>
    <x v="0"/>
    <d v="1986-02-23T00:00:00"/>
    <x v="0"/>
    <x v="0"/>
  </r>
  <r>
    <n v="3112"/>
    <d v="2006-07-03T00:00:00"/>
    <s v=" "/>
    <s v="Mayo 01-30"/>
    <s v="CELIA"/>
    <s v="GONZALEZ MARIN"/>
    <x v="0"/>
    <x v="1"/>
    <s v="CARLOS  CODLING"/>
    <s v="LOS PUEBLOS"/>
    <x v="34"/>
    <d v="2012-06-01T00:00:00"/>
    <n v="10"/>
    <s v=" "/>
    <x v="0"/>
    <s v="REEMPLAZO PORLA PROMOCION DE NADJA CHO. SE VOLVIO AL PUESTO DE CAJA EL 12/17/09 A SOLICITUD DE ELLA MISM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60.090909090909"/>
    <x v="0"/>
    <m/>
    <m/>
    <x v="0"/>
    <s v="8-473-416"/>
    <n v="37"/>
    <x v="0"/>
    <x v="0"/>
    <s v="SAN ANTONIO, CAMINO REAL, CASA K35"/>
    <x v="0"/>
    <s v="239-0420"/>
    <s v="6838-5037 / 6491-1404"/>
    <x v="0"/>
    <x v="0"/>
    <x v="0"/>
    <x v="0"/>
    <x v="0"/>
    <x v="1"/>
    <x v="0"/>
    <d v="1974-10-10T00:00:00"/>
    <x v="0"/>
    <x v="1"/>
  </r>
  <r>
    <n v="4919"/>
    <d v="2008-02-11T00:00:00"/>
    <s v=" "/>
    <s v="Enero 01-30"/>
    <s v="AZAEL"/>
    <s v="SALTARIN"/>
    <x v="0"/>
    <x v="1"/>
    <s v="CARLOS  CODLING"/>
    <s v="LOS PUEBLOS"/>
    <x v="34"/>
    <d v="2012-02-02T00:00:00"/>
    <n v="14"/>
    <s v=" "/>
    <x v="0"/>
    <s v="REEMPLAZO POR EL TRASLADO DE VIVIANA DE DE LEON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77"/>
    <x v="0"/>
    <m/>
    <m/>
    <x v="0"/>
    <s v="8-715-1962"/>
    <n v="34"/>
    <x v="1"/>
    <x v="0"/>
    <s v="LOS NOGALES #2, CALLE 18, CASA 581"/>
    <x v="0"/>
    <s v="292-3848"/>
    <s v="6534-5814"/>
    <x v="0"/>
    <x v="0"/>
    <x v="0"/>
    <x v="0"/>
    <x v="0"/>
    <x v="1"/>
    <x v="0"/>
    <d v="1978-02-11T00:00:00"/>
    <x v="0"/>
    <x v="1"/>
  </r>
  <r>
    <n v="2827"/>
    <d v="2005-05-16T00:00:00"/>
    <s v=" "/>
    <s v="Abril 01-30"/>
    <s v="CARMEN MARIA"/>
    <s v="MARENGO SAAVEDRA"/>
    <x v="1"/>
    <x v="1"/>
    <s v="CARLOS  CODLING"/>
    <s v="LOS PUEBLOS"/>
    <x v="34"/>
    <d v="2008-06-02T00:00:00"/>
    <m/>
    <s v=" "/>
    <x v="0"/>
    <s v="PROMOCIONADO COORDINADOR 01 FEBRERO ´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6-700-1764"/>
    <n v="36"/>
    <x v="0"/>
    <x v="2"/>
    <s v="ALTOS DE LAS ACACIAS, 1685"/>
    <x v="0"/>
    <s v="266-7664"/>
    <s v="6567-4470"/>
    <x v="0"/>
    <x v="0"/>
    <x v="0"/>
    <x v="1"/>
    <x v="0"/>
    <x v="1"/>
    <x v="0"/>
    <d v="1976-08-25T00:00:00"/>
    <x v="0"/>
    <x v="1"/>
  </r>
  <r>
    <n v="5177"/>
    <d v="2008-06-02T00:00:00"/>
    <d v="2012-10-01T00:00:00"/>
    <s v="Septiembre 01-30"/>
    <s v="MICHELLE"/>
    <s v="HUGUES"/>
    <x v="1"/>
    <x v="1"/>
    <s v="CARLOS  CODLING"/>
    <s v="LOS PUEBLOS"/>
    <x v="34"/>
    <d v="1899-12-30T00:00:00"/>
    <m/>
    <n v="6"/>
    <x v="0"/>
    <s v="PROMOCIONADO A COORDINADOR DE PLATAFORMA EL 1 DE OCTUBRE 2012 / REEMPLAZA VACANTE POR RENUNCIA DE MASIEL JUAR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40-1182"/>
    <n v="32"/>
    <x v="0"/>
    <x v="3"/>
    <s v="VILLA DEL SOL, C-16A"/>
    <x v="0"/>
    <m/>
    <s v="6657-7566"/>
    <x v="1"/>
    <x v="0"/>
    <x v="0"/>
    <x v="0"/>
    <x v="0"/>
    <x v="1"/>
    <x v="0"/>
    <d v="1980-09-10T00:00:00"/>
    <x v="12"/>
    <x v="2"/>
  </r>
  <r>
    <n v="6817"/>
    <d v="2012-08-01T00:00:00"/>
    <d v="2012-08-01T00:00:00"/>
    <s v="Agosto 01-30"/>
    <s v="KAREN YURIEL "/>
    <s v="ESTRADA BATISTA"/>
    <x v="2"/>
    <x v="1"/>
    <s v="CARLOS  CODLING"/>
    <s v="LOS PUEBLOS"/>
    <x v="34"/>
    <m/>
    <m/>
    <n v="8"/>
    <x v="0"/>
    <s v="POOL APOYO, SIEMPRE LISTO CERTIFICADO EL 15 DE OCTUBRE"/>
    <x v="0"/>
    <x v="0"/>
    <x v="0"/>
    <s v="LOS PUEBLO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LOS PUEBLOS"/>
    <s v="Luis Carlos Labrador"/>
    <x v="0"/>
    <s v="8-799-97"/>
    <n v="23"/>
    <x v="0"/>
    <x v="2"/>
    <s v="TOCUMEN BUENA VISTACASA B79"/>
    <x v="0"/>
    <m/>
    <m/>
    <x v="0"/>
    <x v="0"/>
    <x v="0"/>
    <x v="0"/>
    <x v="0"/>
    <x v="1"/>
    <x v="0"/>
    <d v="1989-08-19T00:00:00"/>
    <x v="0"/>
    <x v="1"/>
  </r>
  <r>
    <n v="5950"/>
    <d v="2010-11-16T00:00:00"/>
    <d v="2010-11-16T00:00:00"/>
    <s v="Agosto 01-30"/>
    <s v="IRVING"/>
    <s v="SANTOS"/>
    <x v="2"/>
    <x v="1"/>
    <s v="CARLOS  CODLING"/>
    <s v="LOS PUEBLOS"/>
    <x v="34"/>
    <m/>
    <m/>
    <n v="29"/>
    <x v="0"/>
    <s v="REEMPLAZO POR EL TRASLADO DE JETZA GONZAL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11-118"/>
    <n v="25"/>
    <x v="1"/>
    <x v="3"/>
    <s v="PEDREGAL, CALLE MARIA TORRIJOS, CASA 64"/>
    <x v="0"/>
    <m/>
    <s v="6090-6341"/>
    <x v="2"/>
    <x v="0"/>
    <x v="0"/>
    <x v="0"/>
    <x v="0"/>
    <x v="1"/>
    <x v="0"/>
    <d v="1987-08-03T00:00:00"/>
    <x v="0"/>
    <x v="1"/>
  </r>
  <r>
    <n v="547"/>
    <d v="1987-01-19T00:00:00"/>
    <d v="1987-01-19T00:00:00"/>
    <s v="Enero 01-30"/>
    <s v="LUIS CARLOS"/>
    <s v="AROSEMENA BARAHONA"/>
    <x v="2"/>
    <x v="1"/>
    <s v="CARLOS  CODLING"/>
    <s v="LOS PUEBLOS"/>
    <x v="34"/>
    <m/>
    <m/>
    <n v="315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31-534"/>
    <n v="49"/>
    <x v="1"/>
    <x v="3"/>
    <s v="JUAN DIAZ, CASA 159 -C"/>
    <x v="0"/>
    <s v="220-9699"/>
    <s v="6618-4952"/>
    <x v="1"/>
    <x v="0"/>
    <x v="0"/>
    <x v="0"/>
    <x v="0"/>
    <x v="1"/>
    <x v="0"/>
    <d v="1962-12-15T00:00:00"/>
    <x v="0"/>
    <x v="1"/>
  </r>
  <r>
    <n v="4823"/>
    <d v="2008-01-02T00:00:00"/>
    <d v="2008-01-02T00:00:00"/>
    <s v="Abril 01-30"/>
    <s v="MILI"/>
    <s v="VEGA"/>
    <x v="2"/>
    <x v="1"/>
    <s v="CARLOS  CODLING"/>
    <s v="LOS PUEBLOS"/>
    <x v="34"/>
    <d v="2010-08-11T00:00:00"/>
    <m/>
    <n v="63"/>
    <x v="0"/>
    <s v="REEMPLAZO  PERMANENTE POR EL TRASLADO DE EVELEEN PER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40-658"/>
    <n v="32"/>
    <x v="0"/>
    <x v="2"/>
    <s v="SAN MIGUELITO, SAMARIA, 157D"/>
    <x v="0"/>
    <s v="273-7818"/>
    <s v="6761-6312"/>
    <x v="0"/>
    <x v="0"/>
    <x v="0"/>
    <x v="0"/>
    <x v="0"/>
    <x v="1"/>
    <x v="0"/>
    <d v="1980-09-07T00:00:00"/>
    <x v="13"/>
    <x v="2"/>
  </r>
  <r>
    <n v="6095"/>
    <d v="2011-03-16T00:00:00"/>
    <d v="2011-03-16T00:00:00"/>
    <s v="Junio 01-30"/>
    <s v="NIDIA"/>
    <s v="DE LEONES"/>
    <x v="2"/>
    <x v="1"/>
    <s v="CARLOS  CODLING"/>
    <s v="LOS PUEBLOS"/>
    <x v="34"/>
    <d v="2011-06-06T00:00:00"/>
    <m/>
    <n v="25"/>
    <x v="0"/>
    <s v="REEMPLAZO POR LA PROMOCION DE YAISETH VARGA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38-1767"/>
    <n v="32"/>
    <x v="0"/>
    <x v="2"/>
    <s v="24 DE DICIEMBRE"/>
    <x v="0"/>
    <m/>
    <s v="6492-7911  /277-9034"/>
    <x v="0"/>
    <x v="0"/>
    <x v="0"/>
    <x v="0"/>
    <x v="0"/>
    <x v="1"/>
    <x v="0"/>
    <d v="1980-07-21T00:00:00"/>
    <x v="0"/>
    <x v="0"/>
  </r>
  <r>
    <n v="6590"/>
    <d v="2012-03-16T00:00:00"/>
    <d v="2012-03-16T00:00:00"/>
    <s v="Mayo 01-30"/>
    <s v="DACMA"/>
    <s v="URRIOLA"/>
    <x v="2"/>
    <x v="1"/>
    <s v="CARLOS  CODLING"/>
    <s v="LOS PUEBLOS"/>
    <x v="34"/>
    <m/>
    <m/>
    <n v="13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LOS PUEBLOS"/>
    <s v="Michelle Huges"/>
    <x v="0"/>
    <s v="8-794-604"/>
    <n v="26"/>
    <x v="0"/>
    <x v="3"/>
    <s v="TOCUMEN, LA SIESTA"/>
    <x v="0"/>
    <s v="2952694"/>
    <m/>
    <x v="0"/>
    <x v="0"/>
    <x v="0"/>
    <x v="0"/>
    <x v="0"/>
    <x v="1"/>
    <x v="0"/>
    <d v="1986-04-07T00:00:00"/>
    <x v="0"/>
    <x v="1"/>
  </r>
  <r>
    <n v="5729"/>
    <d v="2010-02-18T00:00:00"/>
    <d v="2012-10-01T00:00:00"/>
    <s v="Febrero 01-30"/>
    <s v="KATHERINE"/>
    <s v="MACIAS"/>
    <x v="2"/>
    <x v="1"/>
    <s v="CARLOS  CODLING"/>
    <s v="LOS PUEBLOS"/>
    <x v="34"/>
    <d v="2010-05-10T00:00:00"/>
    <m/>
    <n v="6"/>
    <x v="0"/>
    <s v="PROMOCIONADO A EJECUTIVO DE NEGOCIO  EL 1 DE OCTUBRE 2012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25-901"/>
    <n v="23"/>
    <x v="0"/>
    <x v="3"/>
    <s v="ALTOS DE LAS ACACIAS, CALLE PRINCIPAL, CASA 799"/>
    <x v="0"/>
    <s v="293-7620"/>
    <m/>
    <x v="2"/>
    <x v="0"/>
    <x v="0"/>
    <x v="0"/>
    <x v="0"/>
    <x v="1"/>
    <x v="0"/>
    <d v="1989-05-21T00:00:00"/>
    <x v="0"/>
    <x v="1"/>
  </r>
  <r>
    <n v="5446"/>
    <d v="2008-10-16T00:00:00"/>
    <d v="2010-05-16T00:00:00"/>
    <s v="Noviembre 01-30"/>
    <s v="VANESSA ITZEL"/>
    <s v="PATIÑO"/>
    <x v="2"/>
    <x v="1"/>
    <s v="CARLOS  CODLING"/>
    <s v="LOS PUEBLOS"/>
    <x v="34"/>
    <d v="1899-12-30T00:00:00"/>
    <m/>
    <n v="35"/>
    <x v="0"/>
    <s v="REEMPLAZA VACANTE POR EL TRASLADO DE YAMARA PEREZ.  RECLASIFICADA EJECUTIVO DE NEGOCIOS EL 16 MAYO´10.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73-1025"/>
    <n v="28"/>
    <x v="0"/>
    <x v="3"/>
    <s v="24 DE DICIEMBRE CASA20"/>
    <x v="0"/>
    <m/>
    <s v="6859-5810"/>
    <x v="0"/>
    <x v="0"/>
    <x v="0"/>
    <x v="0"/>
    <x v="0"/>
    <x v="1"/>
    <x v="0"/>
    <d v="1984-02-23T00:00:00"/>
    <x v="0"/>
    <x v="1"/>
  </r>
  <r>
    <n v="7009"/>
    <d v="2013-01-02T00:00:00"/>
    <d v="2013-01-02T00:00:00"/>
    <m/>
    <s v="YOALYS RAQUEL  "/>
    <s v="JUAREZ MARTÍNEZ "/>
    <x v="2"/>
    <x v="0"/>
    <s v="MARIBEL CASTILLO"/>
    <s v="LOS PUEBLOS"/>
    <x v="34"/>
    <m/>
    <m/>
    <n v="3"/>
    <x v="0"/>
    <s v="SIEMPRE LISTO CERTIFICADOS EL 14 DE MARZO 2013"/>
    <x v="0"/>
    <x v="0"/>
    <x v="0"/>
    <s v="LOS PUEBLO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3"/>
    <s v="LOS PUEBLOS"/>
    <s v="Luis Carlos Labrador"/>
    <x v="0"/>
    <s v="8-785-2027"/>
    <n v="27"/>
    <x v="0"/>
    <x v="4"/>
    <s v="TOCUMEN, BDA. LA SIESTA."/>
    <x v="0"/>
    <m/>
    <m/>
    <x v="0"/>
    <x v="0"/>
    <x v="0"/>
    <x v="0"/>
    <x v="0"/>
    <x v="1"/>
    <x v="0"/>
    <d v="1985-06-04T00:00:00"/>
    <x v="0"/>
    <x v="1"/>
  </r>
  <r>
    <n v="3234"/>
    <d v="2006-11-13T00:00:00"/>
    <d v="2006-11-13T00:00:00"/>
    <s v="Enero 01-30"/>
    <s v="LUIS CARLOS"/>
    <s v="LABRADOR MENACHO"/>
    <x v="2"/>
    <x v="1"/>
    <s v="CARLOS  CODLING"/>
    <s v="LOS PUEBLOS"/>
    <x v="34"/>
    <d v="2011-08-16T00:00:00"/>
    <m/>
    <n v="77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24-1357"/>
    <n v="33"/>
    <x v="1"/>
    <x v="3"/>
    <s v="DON BOSCO, LA RIVIERA"/>
    <x v="0"/>
    <s v="293-0138"/>
    <s v="6679-8066"/>
    <x v="1"/>
    <x v="0"/>
    <x v="1"/>
    <x v="0"/>
    <x v="0"/>
    <x v="1"/>
    <x v="0"/>
    <d v="1979-01-11T00:00:00"/>
    <x v="0"/>
    <x v="1"/>
  </r>
  <r>
    <n v="6857"/>
    <d v="2012-08-16T00:00:00"/>
    <s v=" "/>
    <s v="Julio 01-30"/>
    <s v="BRUNA"/>
    <s v="RECAMAN"/>
    <x v="6"/>
    <x v="1"/>
    <s v="CARLOS  CODLING"/>
    <s v="LOS PUEBLOS"/>
    <x v="34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PE-14628"/>
    <n v="20"/>
    <x v="0"/>
    <x v="3"/>
    <s v="BRISAS DEL GOLF, BRISAS VILLAGE"/>
    <x v="0"/>
    <m/>
    <m/>
    <x v="3"/>
    <x v="0"/>
    <x v="0"/>
    <x v="0"/>
    <x v="0"/>
    <x v="1"/>
    <x v="0"/>
    <d v="1992-07-04T00:00:00"/>
    <x v="0"/>
    <x v="0"/>
  </r>
  <r>
    <n v="6926"/>
    <d v="2012-10-16T00:00:00"/>
    <m/>
    <s v="Octubre 01-30"/>
    <s v="DALIS AIDETT"/>
    <s v="ODA ALVARADO"/>
    <x v="6"/>
    <x v="1"/>
    <s v="CARLOS  CODLING"/>
    <s v="LOS PUEBLOS"/>
    <x v="34"/>
    <m/>
    <m/>
    <n v="1359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7-707-55"/>
    <n v="22"/>
    <x v="0"/>
    <x v="2"/>
    <s v="SAN MIGUELITO"/>
    <x v="0"/>
    <m/>
    <m/>
    <x v="0"/>
    <x v="0"/>
    <x v="0"/>
    <x v="0"/>
    <x v="0"/>
    <x v="1"/>
    <x v="0"/>
    <d v="1990-02-04T00:00:00"/>
    <x v="0"/>
    <x v="0"/>
  </r>
  <r>
    <n v="162"/>
    <d v="1981-09-01T00:00:00"/>
    <s v=" "/>
    <s v="Marzo 01-30"/>
    <s v="CARLOS ANTONIO"/>
    <s v="CODLING"/>
    <x v="3"/>
    <x v="1"/>
    <s v="MARIBEL DE MUÑOZ"/>
    <s v="LOS PUEBLOS"/>
    <x v="34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8-235-1328"/>
    <n v="51"/>
    <x v="1"/>
    <x v="2"/>
    <s v="JUAN DÍAZ, EDIFICIO LAS ARCADAS - APTO. 82A"/>
    <x v="0"/>
    <s v="277-7058"/>
    <s v="6618-6051"/>
    <x v="1"/>
    <x v="0"/>
    <x v="0"/>
    <x v="0"/>
    <x v="0"/>
    <x v="1"/>
    <x v="0"/>
    <d v="1960-10-05T00:00:00"/>
    <x v="0"/>
    <x v="1"/>
  </r>
  <r>
    <n v="3217"/>
    <d v="2006-10-16T00:00:00"/>
    <d v="2012-10-01T00:00:00"/>
    <s v="Octubre 16-30"/>
    <s v="EIRA JUDID"/>
    <s v="VERGARA VELASQUEZ"/>
    <x v="4"/>
    <x v="1"/>
    <s v="CARLOS  CODLING"/>
    <s v="LOS PUEBLOS"/>
    <x v="34"/>
    <d v="2011-01-15T00:00:00"/>
    <m/>
    <n v="6"/>
    <x v="0"/>
    <s v="PROMOCIONADO A OFICIAL  EL 1 DE OCTUBRE 2012  / REEMPLAZO POR LA RENUNCIA DE EVELYN GONZAL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711-1616"/>
    <n v="36"/>
    <x v="0"/>
    <x v="2"/>
    <s v="SAN ANTONIO, ALTOS DE LAS PRADERAS, CASA B-129"/>
    <x v="0"/>
    <s v="6614-3574"/>
    <s v="6614-3574"/>
    <x v="0"/>
    <x v="0"/>
    <x v="1"/>
    <x v="0"/>
    <x v="0"/>
    <x v="1"/>
    <x v="0"/>
    <d v="1976-06-13T00:00:00"/>
    <x v="0"/>
    <x v="0"/>
  </r>
  <r>
    <n v="4244"/>
    <d v="2006-12-18T00:00:00"/>
    <s v=" "/>
    <s v="Enero 16-30"/>
    <s v="RICARDO ANTONIO"/>
    <s v="ZULETA QUINTERO"/>
    <x v="4"/>
    <x v="1"/>
    <s v="CARLOS  CODLING"/>
    <s v="LOS PUEBLOS"/>
    <x v="34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1"/>
    <s v="8-158-1053"/>
    <n v="62"/>
    <x v="1"/>
    <x v="2"/>
    <s v="PARQUE LEFEVRE 35"/>
    <x v="0"/>
    <s v="224-7242"/>
    <s v="6489-7991"/>
    <x v="1"/>
    <x v="0"/>
    <x v="0"/>
    <x v="0"/>
    <x v="0"/>
    <x v="1"/>
    <x v="0"/>
    <d v="1949-11-15T00:00:00"/>
    <x v="0"/>
    <x v="1"/>
  </r>
  <r>
    <n v="3602"/>
    <d v="2002-07-22T00:00:00"/>
    <s v=" "/>
    <s v="Febrero 01-15"/>
    <s v="SADITH AMELIA"/>
    <s v="CASTILLO MEJIA DE ESPINOSA"/>
    <x v="4"/>
    <x v="1"/>
    <s v="CARLOS  CODLING"/>
    <s v="LOS PUEBLOS"/>
    <x v="34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1"/>
    <s v="8-233-460"/>
    <n v="48"/>
    <x v="0"/>
    <x v="2"/>
    <s v="CIUDAD RADIAL, 22828, JUAN DIAZ"/>
    <x v="0"/>
    <s v="266-0164"/>
    <s v="6643-9652"/>
    <x v="1"/>
    <x v="0"/>
    <x v="0"/>
    <x v="0"/>
    <x v="0"/>
    <x v="1"/>
    <x v="0"/>
    <d v="1963-12-24T00:00:00"/>
    <x v="0"/>
    <x v="1"/>
  </r>
  <r>
    <n v="894"/>
    <d v="1992-05-07T00:00:00"/>
    <s v=" "/>
    <s v="Febrero 01-30"/>
    <s v="LUIS CARLOS"/>
    <s v="GARCIA JAEN"/>
    <x v="5"/>
    <x v="1"/>
    <s v="CARLOS  CODLING"/>
    <s v="LOS PUEBLOS"/>
    <x v="34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237-1956"/>
    <n v="47"/>
    <x v="1"/>
    <x v="2"/>
    <s v="RES. LA CASTELLANA, 625"/>
    <x v="0"/>
    <s v="233-5970"/>
    <s v="6652-5953"/>
    <x v="1"/>
    <x v="0"/>
    <x v="0"/>
    <x v="0"/>
    <x v="0"/>
    <x v="1"/>
    <x v="0"/>
    <d v="1965-05-29T00:00:00"/>
    <x v="0"/>
    <x v="3"/>
  </r>
  <r>
    <n v="6332"/>
    <d v="2011-09-19T00:00:00"/>
    <s v=" "/>
    <s v="Octubre 01-30"/>
    <s v="NORA "/>
    <s v="CEDEÑO"/>
    <x v="0"/>
    <x v="1"/>
    <s v="MONICA  PELAEZ "/>
    <s v="MARBELLA"/>
    <x v="35"/>
    <d v="2012-07-03T00:00:00"/>
    <n v="9"/>
    <s v=" "/>
    <x v="0"/>
    <s v="REEMPLAZO PERMANENTE POR EL TARSLADO DE KATRINA BRITTON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3.090909090909"/>
    <x v="0"/>
    <s v="BOULEVARD EL DORADO"/>
    <m/>
    <x v="0"/>
    <s v="8-798-1344"/>
    <n v="26"/>
    <x v="0"/>
    <x v="2"/>
    <s v="LAS CUMBRES, RESIDENCIAL PLAZA VALENCIA"/>
    <x v="0"/>
    <s v="6527-5206"/>
    <m/>
    <x v="0"/>
    <x v="0"/>
    <x v="0"/>
    <x v="0"/>
    <x v="0"/>
    <x v="0"/>
    <x v="2"/>
    <d v="1986-09-11T00:00:00"/>
    <x v="0"/>
    <x v="0"/>
  </r>
  <r>
    <n v="6354"/>
    <d v="2011-09-19T00:00:00"/>
    <s v=" "/>
    <s v="Enero 01-30"/>
    <s v="ESTEFANY "/>
    <s v="GOMEZ"/>
    <x v="0"/>
    <x v="1"/>
    <s v="MONICA  PELAEZ "/>
    <s v="MARBELLA"/>
    <x v="35"/>
    <d v="2012-05-02T00:00:00"/>
    <n v="11"/>
    <s v=" "/>
    <x v="0"/>
    <s v="REEMPLAZO POR LA SALIDA DE CARLOS DE LEON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24.3"/>
    <x v="0"/>
    <s v="TRANSISTMICA "/>
    <m/>
    <x v="0"/>
    <s v="8-880-1724"/>
    <n v="23"/>
    <x v="0"/>
    <x v="0"/>
    <s v="ARRAIJAN, NUEVO CHORRILLO. BARRIADA PRINCESA MIA, CALLE 8."/>
    <x v="0"/>
    <s v="262-6323"/>
    <s v="279-5532 / 6042-0487"/>
    <x v="0"/>
    <x v="0"/>
    <x v="0"/>
    <x v="0"/>
    <x v="0"/>
    <x v="0"/>
    <x v="2"/>
    <d v="1988-12-28T00:00:00"/>
    <x v="0"/>
    <x v="0"/>
  </r>
  <r>
    <n v="3145"/>
    <d v="2006-08-01T00:00:00"/>
    <s v=" "/>
    <s v="Mayo 01-30"/>
    <s v="JUAN FELIPE"/>
    <s v="MONTERO CUETO"/>
    <x v="0"/>
    <x v="1"/>
    <s v="MONICA  PELAEZ "/>
    <s v="MARBELLA"/>
    <x v="35"/>
    <d v="2012-06-01T00:00:00"/>
    <n v="10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6.4545454545455"/>
    <x v="0"/>
    <m/>
    <m/>
    <x v="0"/>
    <s v="8-715-417"/>
    <n v="34"/>
    <x v="1"/>
    <x v="2"/>
    <s v="SANTA LIBRADA, ALTOS DE VILLA ZAITA #1226"/>
    <x v="0"/>
    <s v="223-5617"/>
    <s v="6415-6459"/>
    <x v="0"/>
    <x v="0"/>
    <x v="0"/>
    <x v="0"/>
    <x v="0"/>
    <x v="0"/>
    <x v="2"/>
    <d v="1978-01-26T00:00:00"/>
    <x v="0"/>
    <x v="1"/>
  </r>
  <r>
    <n v="4899"/>
    <d v="2008-02-11T00:00:00"/>
    <s v=" "/>
    <s v="Febrero 01-30"/>
    <s v="OLANDA"/>
    <s v="GONZALEZ"/>
    <x v="0"/>
    <x v="1"/>
    <s v="MONICA  PELAEZ "/>
    <s v="MARBELLA"/>
    <x v="35"/>
    <d v="2012-04-02T00:00:00"/>
    <n v="12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42.6363636363635"/>
    <x v="0"/>
    <m/>
    <m/>
    <x v="0"/>
    <s v="9-164-594"/>
    <n v="43"/>
    <x v="0"/>
    <x v="0"/>
    <s v="EDISON PARK CALLE JOSSEP LESSEPS EDIFICIO ELMARE TORRE 100 APATAMENTO 3D"/>
    <x v="0"/>
    <s v="321-0829"/>
    <s v="6660-7496"/>
    <x v="0"/>
    <x v="0"/>
    <x v="0"/>
    <x v="0"/>
    <x v="0"/>
    <x v="0"/>
    <x v="2"/>
    <d v="1969-07-11T00:00:00"/>
    <x v="0"/>
    <x v="0"/>
  </r>
  <r>
    <n v="5614"/>
    <d v="2009-09-16T00:00:00"/>
    <s v=" "/>
    <s v="Junio 01-30"/>
    <s v="SOLANGEL"/>
    <s v="ESPINOSA"/>
    <x v="0"/>
    <x v="1"/>
    <s v="MONICA  PELAEZ "/>
    <s v="MARBELLA"/>
    <x v="35"/>
    <d v="2012-01-05T00:00:00"/>
    <n v="15"/>
    <s v=" "/>
    <x v="0"/>
    <s v="REEMPLAZO  POR EL TRASLADO DE SISSY CASTILLER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69.4285714285716"/>
    <x v="0"/>
    <m/>
    <m/>
    <x v="0"/>
    <s v="4-740-549"/>
    <n v="26"/>
    <x v="0"/>
    <x v="3"/>
    <s v="NUEVA JUAN DIAZ, NUEVA CONCEPCION"/>
    <x v="0"/>
    <m/>
    <m/>
    <x v="2"/>
    <x v="0"/>
    <x v="0"/>
    <x v="0"/>
    <x v="0"/>
    <x v="0"/>
    <x v="2"/>
    <d v="1986-06-09T00:00:00"/>
    <x v="0"/>
    <x v="2"/>
  </r>
  <r>
    <n v="2111"/>
    <d v="1988-12-01T00:00:00"/>
    <s v=" "/>
    <s v="Enero 01-30"/>
    <s v="VERONICA ESTHER"/>
    <s v="CEDENO CHONG"/>
    <x v="1"/>
    <x v="1"/>
    <s v="MONICA  PELAEZ "/>
    <s v="MARBELLA"/>
    <x v="35"/>
    <d v="2012-04-19T00:00:00"/>
    <m/>
    <s v=" "/>
    <x v="0"/>
    <s v="REEMPLAZO DE OMAR ESPINOSA QUE ESTA CUBRIENDO OTRA SUC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6-50-1260"/>
    <n v="53"/>
    <x v="0"/>
    <x v="0"/>
    <s v="CERRO VIENTO CL 56, CASA 2833"/>
    <x v="0"/>
    <s v="6674-4537"/>
    <s v="6674-4537"/>
    <x v="0"/>
    <x v="0"/>
    <x v="0"/>
    <x v="0"/>
    <x v="0"/>
    <x v="0"/>
    <x v="2"/>
    <d v="1958-11-06T00:00:00"/>
    <x v="0"/>
    <x v="1"/>
  </r>
  <r>
    <n v="4128"/>
    <d v="2005-09-21T00:00:00"/>
    <d v="2012-10-01T00:00:00"/>
    <s v="Agosto 01-30"/>
    <s v="ANABELIS "/>
    <s v="VERGARA BATISTA DE TRUJILLO"/>
    <x v="2"/>
    <x v="2"/>
    <s v="MONICA  PELAEZ "/>
    <s v="MARBELLA"/>
    <x v="35"/>
    <d v="2012-06-01T00:00:00"/>
    <n v="10"/>
    <n v="6"/>
    <x v="0"/>
    <s v="PROMOCIONADO A EJECUTIVO DE NEGOCIO DUAL EL 1 DE OCTUBRE 2012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7.4"/>
    <x v="0"/>
    <m/>
    <m/>
    <x v="0"/>
    <s v="8-701-2401"/>
    <n v="36"/>
    <x v="0"/>
    <x v="2"/>
    <s v="BARRIADA LAS CUMBRES DEL ESTE, ALCALDE DIAZ"/>
    <x v="0"/>
    <s v="268-9583"/>
    <s v="6172-2681 / 6480-2466"/>
    <x v="0"/>
    <x v="1"/>
    <x v="0"/>
    <x v="0"/>
    <x v="0"/>
    <x v="0"/>
    <x v="2"/>
    <d v="1976-07-24T00:00:00"/>
    <x v="14"/>
    <x v="0"/>
  </r>
  <r>
    <n v="4334"/>
    <d v="2006-12-18T00:00:00"/>
    <d v="2006-12-18T00:00:00"/>
    <s v="Septiembre 01-30"/>
    <s v="ODALYS DEL CARMEN"/>
    <s v="DIAZ HERNANDEZ"/>
    <x v="2"/>
    <x v="1"/>
    <s v="MONICA  PELAEZ "/>
    <s v="MARBELLA"/>
    <x v="35"/>
    <d v="2011-07-04T00:00:00"/>
    <m/>
    <n v="76"/>
    <x v="0"/>
    <s v="REEMPLAZO POR LA PROMOCION DE OMAR ESPINOZ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35-415"/>
    <n v="32"/>
    <x v="0"/>
    <x v="1"/>
    <s v="TOCUMEN, BDA. VILLAS DEL ESTE O-5"/>
    <x v="0"/>
    <s v="304-4411"/>
    <s v="6834-5288"/>
    <x v="1"/>
    <x v="0"/>
    <x v="0"/>
    <x v="0"/>
    <x v="0"/>
    <x v="0"/>
    <x v="2"/>
    <d v="1980-01-31T00:00:00"/>
    <x v="0"/>
    <x v="1"/>
  </r>
  <r>
    <n v="3132"/>
    <d v="2006-07-03T00:00:00"/>
    <d v="2012-05-16T00:00:00"/>
    <s v="Mayo 01-30"/>
    <s v="YENIS IRIS"/>
    <s v="TORIBIO CISNEROS"/>
    <x v="2"/>
    <x v="1"/>
    <s v="MONICA  PELAEZ "/>
    <s v="MARBELLA"/>
    <x v="35"/>
    <d v="2011-12-02T00:00:00"/>
    <m/>
    <n v="11"/>
    <x v="0"/>
    <s v="PROMOCIONADA A EJECUTIVA DE NEGOCIOS 16 MAYO 2012 / RECLASIFICADA DE CAJERA A OFIC. DE BAL EL 16-7-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9-707-977"/>
    <n v="33"/>
    <x v="0"/>
    <x v="0"/>
    <s v="BRISAS DEL GOLF"/>
    <x v="0"/>
    <s v="267-7638"/>
    <s v="6674-0198"/>
    <x v="0"/>
    <x v="0"/>
    <x v="0"/>
    <x v="0"/>
    <x v="0"/>
    <x v="0"/>
    <x v="2"/>
    <d v="1978-12-18T00:00:00"/>
    <x v="0"/>
    <x v="1"/>
  </r>
  <r>
    <n v="4112"/>
    <d v="2005-08-16T00:00:00"/>
    <s v=" "/>
    <s v="Julio 01-30"/>
    <s v="MONICA ANGELICA"/>
    <s v="PELAEZ ORTEGA"/>
    <x v="3"/>
    <x v="1"/>
    <s v="IVIS DE FAARUP"/>
    <s v="MARBELLA"/>
    <x v="35"/>
    <d v="1899-12-30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03-874"/>
    <n v="40"/>
    <x v="0"/>
    <x v="3"/>
    <s v="CALLE 1A EDIFICIO TOWER PARK APTO. 10A"/>
    <x v="0"/>
    <s v="260-1447"/>
    <s v="6671-7219"/>
    <x v="1"/>
    <x v="0"/>
    <x v="0"/>
    <x v="0"/>
    <x v="0"/>
    <x v="0"/>
    <x v="2"/>
    <d v="1972-03-19T00:00:00"/>
    <x v="0"/>
    <x v="2"/>
  </r>
  <r>
    <n v="798"/>
    <d v="1991-08-01T00:00:00"/>
    <s v=" "/>
    <s v="Junio 01-30"/>
    <s v="PRISCILA GIANNINA"/>
    <s v="FAMIGLIETTI ROMERO"/>
    <x v="4"/>
    <x v="1"/>
    <s v="MONICA  PELAEZ "/>
    <s v="MARBELLA"/>
    <x v="35"/>
    <d v="1899-12-30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47-95"/>
    <n v="39"/>
    <x v="0"/>
    <x v="2"/>
    <s v="VILLA LUCRE, URB. VILLA DE LAS AZORES, DÚPLEX AZ-11"/>
    <x v="0"/>
    <s v="229-0493"/>
    <s v="631-4805 / 6671-6774"/>
    <x v="1"/>
    <x v="0"/>
    <x v="0"/>
    <x v="0"/>
    <x v="0"/>
    <x v="0"/>
    <x v="2"/>
    <d v="1973-07-03T00:00:00"/>
    <x v="0"/>
    <x v="2"/>
  </r>
  <r>
    <n v="6797"/>
    <d v="2012-07-16T00:00:00"/>
    <m/>
    <s v="Mayo 01-30"/>
    <s v="IRIS"/>
    <s v="ARIAS"/>
    <x v="0"/>
    <x v="0"/>
    <s v="MARIBEL CASTILLO"/>
    <s v="COSTA DEL ESTE - CENTENARIO"/>
    <x v="36"/>
    <d v="2013-03-18T00:00:00"/>
    <n v="1"/>
    <n v="1359"/>
    <x v="0"/>
    <s v="POOL APOYO / SIEMPRE LISTO CERTIFICADOS EL 25 DE SEPTIEMBRE 2012"/>
    <x v="0"/>
    <x v="5"/>
    <x v="0"/>
    <s v="METROMAL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80"/>
    <x v="0"/>
    <s v="VILLA LUCRE"/>
    <s v="Gerardo Gonzalez"/>
    <x v="0"/>
    <s v="2-723-2377"/>
    <n v="23"/>
    <x v="0"/>
    <x v="3"/>
    <s v="24 DE DIC, STA ISABEL, CALLE 20"/>
    <x v="0"/>
    <m/>
    <s v="266-2741/6674-5141"/>
    <x v="0"/>
    <x v="0"/>
    <x v="0"/>
    <x v="0"/>
    <x v="0"/>
    <x v="0"/>
    <x v="0"/>
    <d v="1989-09-18T00:00:00"/>
    <x v="0"/>
    <x v="1"/>
  </r>
  <r>
    <n v="6891"/>
    <d v="2012-09-17T00:00:00"/>
    <m/>
    <s v=" "/>
    <s v="OSIRIS "/>
    <s v="MIRANDA"/>
    <x v="0"/>
    <x v="0"/>
    <s v="MARIBEL CASTILLO"/>
    <s v="METROMALL"/>
    <x v="36"/>
    <d v="2013-03-07T00:00:00"/>
    <n v="1"/>
    <n v="1359"/>
    <x v="0"/>
    <s v="POOL APOYO / SIEMPRE LISTO CERTIFICADOS EL 05 DICIEMBRE 2012"/>
    <x v="0"/>
    <x v="0"/>
    <x v="0"/>
    <s v="METROMAL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8"/>
    <x v="0"/>
    <s v="PUENTE CENTENARIO"/>
    <s v="Boris Simons"/>
    <x v="0"/>
    <s v="4-769-1110"/>
    <n v="22"/>
    <x v="0"/>
    <x v="3"/>
    <s v="LAS CUMBRES, CIUDAD BOLIVAR"/>
    <x v="0"/>
    <m/>
    <m/>
    <x v="0"/>
    <x v="0"/>
    <x v="0"/>
    <x v="0"/>
    <x v="0"/>
    <x v="0"/>
    <x v="0"/>
    <d v="1990-03-20T00:00:00"/>
    <x v="0"/>
    <x v="1"/>
  </r>
  <r>
    <n v="5135"/>
    <d v="2008-05-19T00:00:00"/>
    <s v=" "/>
    <s v="Marzo 01-30"/>
    <s v="IRINA "/>
    <s v="MONTES DE SÁNCHEZ"/>
    <x v="0"/>
    <x v="0"/>
    <s v="MARIBEL CASTILLO"/>
    <s v="METROMALL"/>
    <x v="36"/>
    <d v="2013-02-01T00:00:00"/>
    <n v="2"/>
    <s v=" "/>
    <x v="2"/>
    <s v="REEMPLAZA VACACIONES DE IRINA MONTES"/>
    <x v="0"/>
    <x v="0"/>
    <x v="0"/>
    <s v="METROMAL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9.4545454545455"/>
    <x v="0"/>
    <m/>
    <m/>
    <x v="0"/>
    <s v="8-414-412"/>
    <n v="40"/>
    <x v="0"/>
    <x v="2"/>
    <s v="RESIDENCIAL NUEVO TOCUMEN C-8"/>
    <x v="0"/>
    <m/>
    <s v="6048-9560"/>
    <x v="0"/>
    <x v="0"/>
    <x v="0"/>
    <x v="0"/>
    <x v="0"/>
    <x v="0"/>
    <x v="0"/>
    <d v="1971-09-22T00:00:00"/>
    <x v="0"/>
    <x v="1"/>
  </r>
  <r>
    <n v="5870"/>
    <d v="2010-08-16T00:00:00"/>
    <s v=" "/>
    <s v="Febrero 01-30"/>
    <s v="MELISSA                   "/>
    <s v="QUINTERO"/>
    <x v="0"/>
    <x v="1"/>
    <s v="ELSIE  KARICA "/>
    <s v="METROMALL"/>
    <x v="36"/>
    <d v="2012-02-02T00:00:00"/>
    <n v="14"/>
    <s v=" "/>
    <x v="0"/>
    <s v="REEMPLAZO POR EL TRASLADO DE JOSE MANUEL HERMAND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79.2"/>
    <x v="0"/>
    <m/>
    <m/>
    <x v="0"/>
    <s v="8-821-1636"/>
    <n v="24"/>
    <x v="0"/>
    <x v="3"/>
    <s v="24 DE DICIEMBRE"/>
    <x v="0"/>
    <m/>
    <s v="6613-5350"/>
    <x v="0"/>
    <x v="0"/>
    <x v="0"/>
    <x v="0"/>
    <x v="0"/>
    <x v="0"/>
    <x v="0"/>
    <d v="1988-10-12T00:00:00"/>
    <x v="0"/>
    <x v="0"/>
  </r>
  <r>
    <n v="1268"/>
    <d v="1996-02-22T00:00:00"/>
    <s v=" "/>
    <s v="Abril 01-30"/>
    <s v="LILIBETH ONEINA"/>
    <s v="ARAUZ GARRIDO"/>
    <x v="0"/>
    <x v="1"/>
    <s v="ELSIE  KARICA "/>
    <s v="METROMALL"/>
    <x v="36"/>
    <d v="2012-02-02T00:00:00"/>
    <n v="14"/>
    <s v=" "/>
    <x v="0"/>
    <s v="REEMPLAZO POR EL TRASLADO DE MARTHA JUDITHS ROGER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0.5"/>
    <x v="0"/>
    <m/>
    <m/>
    <x v="0"/>
    <s v="8-259-770"/>
    <n v="45"/>
    <x v="0"/>
    <x v="1"/>
    <s v="LOS NOGALES. CALLE 6TA. #143. LAS ACACIAS"/>
    <x v="0"/>
    <s v="292-4648"/>
    <s v="6617-7710"/>
    <x v="1"/>
    <x v="0"/>
    <x v="0"/>
    <x v="0"/>
    <x v="0"/>
    <x v="0"/>
    <x v="0"/>
    <d v="1966-11-20T00:00:00"/>
    <x v="0"/>
    <x v="1"/>
  </r>
  <r>
    <n v="3337"/>
    <d v="1994-04-07T00:00:00"/>
    <s v=" "/>
    <s v="Enero 01-30"/>
    <s v="LUIS EDUARDO"/>
    <s v="BARRIOS TELLO"/>
    <x v="0"/>
    <x v="1"/>
    <s v="ELSIE  KARICA "/>
    <s v="METROMALL"/>
    <x v="36"/>
    <d v="2012-02-02T00:00:00"/>
    <n v="14"/>
    <s v=" "/>
    <x v="0"/>
    <s v="REEMPLAZO POR EL TRASLADO DE YENIS ELIZONDR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66.7"/>
    <x v="0"/>
    <m/>
    <m/>
    <x v="0"/>
    <s v="8-260-344"/>
    <n v="45"/>
    <x v="1"/>
    <x v="2"/>
    <s v="LAS TERRAZAS DE BRISAS DEL GOLF, CALLE #38 A SUR, CASA# G-110"/>
    <x v="0"/>
    <s v="234-0236"/>
    <s v="6616-0715"/>
    <x v="1"/>
    <x v="1"/>
    <x v="0"/>
    <x v="0"/>
    <x v="0"/>
    <x v="0"/>
    <x v="0"/>
    <d v="1966-09-23T00:00:00"/>
    <x v="0"/>
    <x v="1"/>
  </r>
  <r>
    <n v="3494"/>
    <d v="1998-06-22T00:00:00"/>
    <s v=" "/>
    <s v="Mayo 01-30"/>
    <s v="MARIA ANGELICA"/>
    <s v="CABRERA SANCHEZ"/>
    <x v="1"/>
    <x v="1"/>
    <s v="ELSIE  KARICA "/>
    <s v="METROMALL"/>
    <x v="36"/>
    <d v="1899-12-30T00:00:00"/>
    <m/>
    <s v=" "/>
    <x v="0"/>
    <s v="PROMOCIONADO A COORDINADOR DE PLATAFORMA EL 16 DE MAYO 2012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6-72-730"/>
    <n v="41"/>
    <x v="0"/>
    <x v="2"/>
    <s v="VILLAS DEL GOLF, VILLA TIVOLI, CASA 13, CALLE FLORENCIA"/>
    <x v="0"/>
    <s v="996-4673"/>
    <s v="6430-1045"/>
    <x v="1"/>
    <x v="0"/>
    <x v="0"/>
    <x v="0"/>
    <x v="0"/>
    <x v="0"/>
    <x v="0"/>
    <d v="1971-03-10T00:00:00"/>
    <x v="0"/>
    <x v="1"/>
  </r>
  <r>
    <n v="6721"/>
    <d v="2012-06-18T00:00:00"/>
    <d v="2012-06-18T00:00:00"/>
    <s v="Junio 01-30"/>
    <s v="SILVIA "/>
    <s v="ALVEO"/>
    <x v="2"/>
    <x v="1"/>
    <s v="ELSIE  KARICA "/>
    <s v="METROMALL"/>
    <x v="36"/>
    <m/>
    <m/>
    <n v="10"/>
    <x v="0"/>
    <s v="APROBADO PRESUPUESTO 2013 / SIEMPRE LISTO CERTIFICADOS EL 24 DE AGOSTO 2012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METROMALL"/>
    <s v="Maria Angelica Cabrera"/>
    <x v="0"/>
    <s v="8-790-2089"/>
    <n v="26"/>
    <x v="0"/>
    <x v="3"/>
    <s v="EL CRISOL, VILLA VERÓNICA"/>
    <x v="0"/>
    <m/>
    <m/>
    <x v="0"/>
    <x v="0"/>
    <x v="0"/>
    <x v="0"/>
    <x v="0"/>
    <x v="0"/>
    <x v="0"/>
    <d v="1985-12-14T00:00:00"/>
    <x v="0"/>
    <x v="1"/>
  </r>
  <r>
    <n v="3375"/>
    <d v="1996-08-26T00:00:00"/>
    <s v=" "/>
    <s v="Abril 01-15"/>
    <s v="ELSIE MARIA"/>
    <s v="KARICA RUIZ DE DUCREUX"/>
    <x v="3"/>
    <x v="1"/>
    <s v="MARIBEL DE MUÑOZ"/>
    <s v="METROMALL"/>
    <x v="36"/>
    <d v="2008-06-02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09-97"/>
    <n v="43"/>
    <x v="0"/>
    <x v="2"/>
    <s v=" BRISAS DEL GOLF CASA . VIA TOCUMEN"/>
    <x v="0"/>
    <s v="220-8464"/>
    <s v="6674-2289"/>
    <x v="1"/>
    <x v="0"/>
    <x v="0"/>
    <x v="0"/>
    <x v="0"/>
    <x v="0"/>
    <x v="0"/>
    <d v="1969-04-29T00:00:00"/>
    <x v="0"/>
    <x v="3"/>
  </r>
  <r>
    <n v="685"/>
    <d v="1990-10-10T00:00:00"/>
    <s v=" "/>
    <s v="Febrero 01-30"/>
    <s v="ZADHID YAIRIS"/>
    <s v="MEZA DE MORENO"/>
    <x v="4"/>
    <x v="1"/>
    <s v="ELSIE  KARICA "/>
    <s v="METROMALL"/>
    <x v="36"/>
    <d v="2011-03-04T00:00:00"/>
    <m/>
    <s v=" "/>
    <x v="0"/>
    <s v="PROMOCIONADO A OFICIAL EL 16 DE MAYO 2012/REEMPLAZO POR EL TRASLADO Y PROMOCION DE MABYS ESPINOZ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447-284"/>
    <n v="39"/>
    <x v="0"/>
    <x v="2"/>
    <s v="SAN ANTONIO CAMINO REAL CL. AMADOR VILLA LAS PALMAS CASA M 11"/>
    <x v="0"/>
    <s v="266-7291"/>
    <s v="6617-9964"/>
    <x v="0"/>
    <x v="0"/>
    <x v="1"/>
    <x v="0"/>
    <x v="0"/>
    <x v="0"/>
    <x v="0"/>
    <d v="1973-04-06T00:00:00"/>
    <x v="0"/>
    <x v="1"/>
  </r>
  <r>
    <n v="4689"/>
    <d v="2007-09-24T00:00:00"/>
    <s v=" "/>
    <s v="Julio 01-30"/>
    <s v="RODRIGO"/>
    <s v="MENDOZA  "/>
    <x v="5"/>
    <x v="1"/>
    <s v="ELSIE  KARICA "/>
    <s v="METROMALL"/>
    <x v="36"/>
    <d v="1899-12-30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307-919"/>
    <n v="43"/>
    <x v="1"/>
    <x v="2"/>
    <s v="SAN ANTONIO, URB. LAS PRADERAS , K10"/>
    <x v="0"/>
    <m/>
    <s v="6776-9666"/>
    <x v="1"/>
    <x v="0"/>
    <x v="0"/>
    <x v="0"/>
    <x v="0"/>
    <x v="0"/>
    <x v="0"/>
    <d v="1969-02-28T00:00:00"/>
    <x v="0"/>
    <x v="1"/>
  </r>
  <r>
    <n v="5625"/>
    <d v="2009-11-20T00:00:00"/>
    <s v=" "/>
    <s v="Diciembre 01-30"/>
    <s v="KATRINA"/>
    <s v="BRITTON"/>
    <x v="0"/>
    <x v="1"/>
    <s v="GINA  SMITH "/>
    <s v="MULTIPLAZA"/>
    <x v="37"/>
    <d v="2013-01-22T00:00:00"/>
    <n v="3"/>
    <s v=" "/>
    <x v="0"/>
    <s v="REEMPLAZO POR EL TRASLADO DE JOSE FLORENTINO MOREN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13.727272727273"/>
    <x v="0"/>
    <m/>
    <m/>
    <x v="0"/>
    <s v="8-768-819"/>
    <n v="29"/>
    <x v="0"/>
    <x v="0"/>
    <s v="NUEVO ARRAIJAN, VILLAS DE LA ALAMEDA"/>
    <x v="0"/>
    <m/>
    <m/>
    <x v="0"/>
    <x v="0"/>
    <x v="0"/>
    <x v="0"/>
    <x v="0"/>
    <x v="1"/>
    <x v="2"/>
    <d v="1983-07-28T00:00:00"/>
    <x v="0"/>
    <x v="2"/>
  </r>
  <r>
    <n v="6557"/>
    <d v="2012-02-16T00:00:00"/>
    <s v=" "/>
    <s v="Marzo 01-30"/>
    <s v="DIDIER "/>
    <s v="RANGEL DE SEDAS"/>
    <x v="0"/>
    <x v="1"/>
    <s v="GINA  SMITH "/>
    <s v="MULTIPLAZA"/>
    <x v="37"/>
    <d v="2012-11-02T00:00:00"/>
    <n v="5"/>
    <s v=" "/>
    <x v="0"/>
    <s v="REEMPLAZO POR EL TRASLADO DE ERICKA PER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4.375"/>
    <x v="0"/>
    <s v="LA CHORRERA - PARQUE 10 DE NOV."/>
    <s v="Reinier Rodríguez"/>
    <x v="0"/>
    <s v="8-796-1457"/>
    <n v="27"/>
    <x v="1"/>
    <x v="2"/>
    <s v="Chorrera, calle 2 de Noviembre."/>
    <x v="0"/>
    <m/>
    <s v=" 6501-0753  "/>
    <x v="1"/>
    <x v="0"/>
    <x v="0"/>
    <x v="0"/>
    <x v="0"/>
    <x v="1"/>
    <x v="2"/>
    <d v="1985-11-17T00:00:00"/>
    <x v="0"/>
    <x v="0"/>
  </r>
  <r>
    <n v="6336"/>
    <d v="2011-09-19T00:00:00"/>
    <s v=" "/>
    <s v="Agosto 01-30"/>
    <s v="YENNY"/>
    <s v="RODRIGUEZ"/>
    <x v="0"/>
    <x v="1"/>
    <s v="GINA  SMITH "/>
    <s v="MULTIPLAZA"/>
    <x v="37"/>
    <d v="2012-10-08T00:00:00"/>
    <n v="6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56.2"/>
    <x v="0"/>
    <s v="SAN SEBASTIAN"/>
    <m/>
    <x v="0"/>
    <s v="9-704-931"/>
    <n v="35"/>
    <x v="0"/>
    <x v="3"/>
    <s v="RIO ABAJO, CALLE 15 "/>
    <x v="0"/>
    <s v="224-8059"/>
    <s v="6640-5757"/>
    <x v="0"/>
    <x v="0"/>
    <x v="0"/>
    <x v="0"/>
    <x v="0"/>
    <x v="1"/>
    <x v="2"/>
    <d v="1977-06-28T00:00:00"/>
    <x v="0"/>
    <x v="0"/>
  </r>
  <r>
    <n v="4470"/>
    <d v="2007-09-17T00:00:00"/>
    <s v=" "/>
    <s v="Octubre 01-30"/>
    <s v="LIZEYKA"/>
    <s v="BARCIA"/>
    <x v="0"/>
    <x v="1"/>
    <s v="GINA  SMITH "/>
    <s v="MULTIPLAZA"/>
    <x v="37"/>
    <d v="2011-11-02T00:00:00"/>
    <n v="17"/>
    <s v=" "/>
    <x v="0"/>
    <s v="REEMPLAZO POR EL TRASLADO DE NIDIA OLMO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9.6363636363635"/>
    <x v="0"/>
    <m/>
    <m/>
    <x v="0"/>
    <s v="3-701-1228"/>
    <n v="35"/>
    <x v="0"/>
    <x v="0"/>
    <s v="24 DE DICIEMBRE, NUEVO TOCUMEN, M-274"/>
    <x v="0"/>
    <s v="266-3256"/>
    <s v="6511-3473"/>
    <x v="0"/>
    <x v="0"/>
    <x v="0"/>
    <x v="0"/>
    <x v="0"/>
    <x v="1"/>
    <x v="2"/>
    <d v="1977-02-12T00:00:00"/>
    <x v="0"/>
    <x v="1"/>
  </r>
  <r>
    <n v="3952"/>
    <d v="2004-09-16T00:00:00"/>
    <s v=" "/>
    <s v="Julio 01-30"/>
    <s v="JOSE DE JESUS"/>
    <s v="RODRIGUEZ DE LEON"/>
    <x v="0"/>
    <x v="1"/>
    <s v="GINA  SMITH "/>
    <s v="MULTIPLAZA"/>
    <x v="37"/>
    <d v="2011-08-30T00:00:00"/>
    <n v="20"/>
    <s v=" "/>
    <x v="0"/>
    <s v="REEMPLAZO POR LA SALIDA AHARON LANDERO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36.5454545454545"/>
    <x v="0"/>
    <m/>
    <m/>
    <x v="0"/>
    <s v="8-246-75"/>
    <n v="48"/>
    <x v="1"/>
    <x v="2"/>
    <s v="VILLA VERONICA 180"/>
    <x v="0"/>
    <m/>
    <s v="6520-1617"/>
    <x v="0"/>
    <x v="0"/>
    <x v="0"/>
    <x v="0"/>
    <x v="0"/>
    <x v="1"/>
    <x v="2"/>
    <d v="1965-04-02T00:00:00"/>
    <x v="0"/>
    <x v="1"/>
  </r>
  <r>
    <n v="5553"/>
    <d v="2009-06-01T00:00:00"/>
    <s v=" "/>
    <s v="Septiembre 01-30"/>
    <s v="JAAZIEL"/>
    <s v="RUIZ"/>
    <x v="0"/>
    <x v="1"/>
    <s v="GINA  SMITH "/>
    <s v="MULTIPLAZA"/>
    <x v="37"/>
    <d v="2011-10-03T00:00:00"/>
    <n v="18"/>
    <s v=" "/>
    <x v="0"/>
    <s v="REEMPLAZO PERMANENTE POR EL TRASLADO DE YANITZA NIET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1.7"/>
    <x v="0"/>
    <m/>
    <m/>
    <x v="0"/>
    <s v="8-794-404"/>
    <n v="26"/>
    <x v="0"/>
    <x v="3"/>
    <s v="CHORRERA, BARRIO VEGA 3198"/>
    <x v="0"/>
    <m/>
    <s v="6499-0821"/>
    <x v="0"/>
    <x v="0"/>
    <x v="0"/>
    <x v="0"/>
    <x v="0"/>
    <x v="1"/>
    <x v="2"/>
    <d v="1986-01-12T00:00:00"/>
    <x v="0"/>
    <x v="1"/>
  </r>
  <r>
    <n v="440"/>
    <d v="1986-04-01T00:00:00"/>
    <s v=" "/>
    <s v="Mayo 01-30"/>
    <s v="JUAN BAUTISTA"/>
    <s v="PEREZ JARAMILLO"/>
    <x v="1"/>
    <x v="1"/>
    <s v="GINA  SMITH "/>
    <s v="MULTIPLAZA"/>
    <x v="37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1"/>
    <s v="8-317-402"/>
    <n v="49"/>
    <x v="1"/>
    <x v="3"/>
    <s v="ANCON, 582"/>
    <x v="0"/>
    <s v="239-8696"/>
    <s v="6685-6746 / 6789-1242"/>
    <x v="1"/>
    <x v="0"/>
    <x v="0"/>
    <x v="0"/>
    <x v="0"/>
    <x v="1"/>
    <x v="2"/>
    <d v="1962-12-09T00:00:00"/>
    <x v="0"/>
    <x v="1"/>
  </r>
  <r>
    <n v="2296"/>
    <d v="2001-05-28T00:00:00"/>
    <s v=" "/>
    <s v="Enero 01-30"/>
    <s v="EDNA DE LOURDES"/>
    <s v="GUEVARA HENRIQUEZ"/>
    <x v="1"/>
    <x v="1"/>
    <s v="GINA  SMITH "/>
    <s v="MULTIPLAZA"/>
    <x v="37"/>
    <d v="2011-08-03T00:00:00"/>
    <m/>
    <s v=" "/>
    <x v="0"/>
    <s v="PROMOCIONADO COORDINADOR 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6-88-21"/>
    <n v="37"/>
    <x v="0"/>
    <x v="2"/>
    <e v="#REF!"/>
    <x v="0"/>
    <s v="226-4809"/>
    <s v="6438-9881"/>
    <x v="1"/>
    <x v="0"/>
    <x v="1"/>
    <x v="0"/>
    <x v="0"/>
    <x v="1"/>
    <x v="2"/>
    <d v="1975-08-19T00:00:00"/>
    <x v="0"/>
    <x v="1"/>
  </r>
  <r>
    <n v="2982"/>
    <d v="2006-01-03T00:00:00"/>
    <d v="2006-01-03T00:00:00"/>
    <s v="Junio 01-30"/>
    <s v="MIRIAM"/>
    <s v="VILLA DE RIOS"/>
    <x v="2"/>
    <x v="1"/>
    <s v="GINA  SMITH "/>
    <s v="MULTIPLAZA"/>
    <x v="37"/>
    <d v="1899-12-30T00:00:00"/>
    <m/>
    <n v="87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E-8-80349"/>
    <n v="47"/>
    <x v="0"/>
    <x v="2"/>
    <s v="CAMINO REAL A57"/>
    <x v="0"/>
    <s v="239-1607"/>
    <s v="6515-7541"/>
    <x v="0"/>
    <x v="1"/>
    <x v="1"/>
    <x v="0"/>
    <x v="0"/>
    <x v="1"/>
    <x v="2"/>
    <d v="1965-04-26T00:00:00"/>
    <x v="0"/>
    <x v="1"/>
  </r>
  <r>
    <n v="4333"/>
    <d v="2006-12-18T00:00:00"/>
    <d v="2006-12-18T00:00:00"/>
    <s v="Abril 01-30"/>
    <s v="PAMELA ENITH"/>
    <s v="PAREDES RODRIGUEZ"/>
    <x v="2"/>
    <x v="1"/>
    <s v="GINA  SMITH "/>
    <s v="MULTIPLAZA"/>
    <x v="37"/>
    <d v="1899-12-30T00:00:00"/>
    <m/>
    <n v="76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55-890"/>
    <n v="30"/>
    <x v="0"/>
    <x v="3"/>
    <s v="TUMBA MUERTO, LINDA VISTA. CALLE K3. "/>
    <x v="0"/>
    <s v="230-1260"/>
    <s v="6803-9233"/>
    <x v="0"/>
    <x v="0"/>
    <x v="1"/>
    <x v="1"/>
    <x v="0"/>
    <x v="1"/>
    <x v="2"/>
    <d v="1982-04-08T00:00:00"/>
    <x v="0"/>
    <x v="1"/>
  </r>
  <r>
    <n v="6461"/>
    <d v="2011-11-16T00:00:00"/>
    <d v="2011-11-16T00:00:00"/>
    <s v="Noviembre 01-30"/>
    <s v="KATHIUSKA"/>
    <s v="FORERO BRAVO"/>
    <x v="2"/>
    <x v="0"/>
    <s v="MARIBEL CASTILLO"/>
    <s v="PAITILLA"/>
    <x v="37"/>
    <d v="2013-03-04T00:00:00"/>
    <m/>
    <n v="17"/>
    <x v="0"/>
    <s v="POOL APOYO"/>
    <x v="0"/>
    <x v="0"/>
    <x v="0"/>
    <s v="MULTIPLAZ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LOS PUEBLOS"/>
    <s v="Michelle Huges  "/>
    <x v="0"/>
    <s v="8-809-1396"/>
    <n v="25"/>
    <x v="0"/>
    <x v="0"/>
    <s v="TOCUMEN, BARRIADA LA SIESTA, CASA 1215"/>
    <x v="0"/>
    <m/>
    <s v=" 6150-1532  "/>
    <x v="2"/>
    <x v="0"/>
    <x v="0"/>
    <x v="0"/>
    <x v="0"/>
    <x v="1"/>
    <x v="2"/>
    <d v="1987-10-16T00:00:00"/>
    <x v="0"/>
    <x v="0"/>
  </r>
  <r>
    <n v="3325"/>
    <d v="1980-02-01T00:00:00"/>
    <s v=" "/>
    <s v="Marzo 01-30"/>
    <s v="GINA ELIETH"/>
    <s v="SMITH VERGARA"/>
    <x v="3"/>
    <x v="1"/>
    <s v="IVIS DE FAARUP"/>
    <s v="MULTIPLAZA"/>
    <x v="37"/>
    <d v="1899-12-30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24-1490"/>
    <n v="50"/>
    <x v="0"/>
    <x v="3"/>
    <s v=" VILLA LUCRE 23 "/>
    <x v="0"/>
    <s v="277-4111"/>
    <s v="6949-4960/6606-5886"/>
    <x v="0"/>
    <x v="0"/>
    <x v="0"/>
    <x v="0"/>
    <x v="0"/>
    <x v="1"/>
    <x v="2"/>
    <d v="1962-03-29T00:00:00"/>
    <x v="0"/>
    <x v="0"/>
  </r>
  <r>
    <n v="544"/>
    <d v="1987-01-16T00:00:00"/>
    <s v=" "/>
    <s v="Febrero 01-15"/>
    <s v="YARITZA DEL CARMEN"/>
    <s v="SEN DE VEGA"/>
    <x v="4"/>
    <x v="1"/>
    <s v="GINA  SMITH "/>
    <s v="MULTIPLAZA"/>
    <x v="37"/>
    <d v="2009-05-14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44-427"/>
    <n v="46"/>
    <x v="0"/>
    <x v="2"/>
    <s v="SAN FRANCISCO  1"/>
    <x v="0"/>
    <s v="270-7633"/>
    <s v="6669-1555 / 6626-9991"/>
    <x v="1"/>
    <x v="0"/>
    <x v="0"/>
    <x v="0"/>
    <x v="0"/>
    <x v="1"/>
    <x v="2"/>
    <d v="1965-11-23T00:00:00"/>
    <x v="0"/>
    <x v="0"/>
  </r>
  <r>
    <n v="5097"/>
    <d v="2008-05-05T00:00:00"/>
    <s v=" "/>
    <s v="Julio 01-30"/>
    <s v="YARA"/>
    <s v="MENDOZA"/>
    <x v="5"/>
    <x v="1"/>
    <s v="GINA  SMITH "/>
    <s v="MULTIPLAZA"/>
    <x v="37"/>
    <d v="2008-06-02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316-707"/>
    <n v="43"/>
    <x v="0"/>
    <x v="3"/>
    <s v="DON BOSCO 10"/>
    <x v="0"/>
    <s v="268-1779"/>
    <s v="6515-9699"/>
    <x v="1"/>
    <x v="0"/>
    <x v="0"/>
    <x v="0"/>
    <x v="0"/>
    <x v="1"/>
    <x v="2"/>
    <d v="1970-02-02T00:00:00"/>
    <x v="0"/>
    <x v="1"/>
  </r>
  <r>
    <n v="6567"/>
    <d v="2012-02-16T00:00:00"/>
    <s v=" "/>
    <s v="Marzo 01-30"/>
    <s v="ANA "/>
    <s v="CHECA ACOSTA"/>
    <x v="0"/>
    <x v="0"/>
    <s v="MARIBEL CASTILLO"/>
    <s v="OBARRIO"/>
    <x v="38"/>
    <d v="2012-12-01T00:00:00"/>
    <n v="4"/>
    <s v=" "/>
    <x v="2"/>
    <s v="REEMPLAZA VACACIONES DE ANA CHECA"/>
    <x v="0"/>
    <x v="0"/>
    <x v="0"/>
    <s v="OBAR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8.5"/>
    <x v="0"/>
    <s v="ALBROOK MALL"/>
    <s v="Dilia Viquez"/>
    <x v="0"/>
    <s v="8-820-450"/>
    <n v="24"/>
    <x v="0"/>
    <x v="3"/>
    <s v="BETHANIA, FRENTE PARQUE DE LAS ENFERMERAS, CASA 248, CERCA DELTA DEL INGENIO"/>
    <x v="0"/>
    <m/>
    <s v=" 6870-6130  "/>
    <x v="1"/>
    <x v="0"/>
    <x v="0"/>
    <x v="0"/>
    <x v="0"/>
    <x v="1"/>
    <x v="2"/>
    <d v="1988-11-12T00:00:00"/>
    <x v="0"/>
    <x v="0"/>
  </r>
  <r>
    <n v="5162"/>
    <d v="2008-05-19T00:00:00"/>
    <s v=" "/>
    <s v="Febrero 01-30"/>
    <s v="SUSANA"/>
    <s v="GODOY"/>
    <x v="0"/>
    <x v="1"/>
    <s v="MARTHA  C. DE GUERRA"/>
    <s v="OBARRIO"/>
    <x v="38"/>
    <d v="2012-03-03T00:00:00"/>
    <n v="13"/>
    <s v=" "/>
    <x v="0"/>
    <s v="REEMPLAZO POR EL TRASLADO DE OSMAN OCHOA SOMOS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27.909090909091"/>
    <x v="0"/>
    <m/>
    <m/>
    <x v="0"/>
    <s v="8-747-956"/>
    <n v="31"/>
    <x v="0"/>
    <x v="0"/>
    <s v="VISTA ALEGRE, VACAMONTE CASA 110-E, CALLE 2DA"/>
    <x v="0"/>
    <m/>
    <s v="6828-5023"/>
    <x v="0"/>
    <x v="0"/>
    <x v="0"/>
    <x v="0"/>
    <x v="0"/>
    <x v="1"/>
    <x v="2"/>
    <d v="1981-05-07T00:00:00"/>
    <x v="0"/>
    <x v="0"/>
  </r>
  <r>
    <n v="4717"/>
    <d v="2007-06-11T00:00:00"/>
    <s v=" "/>
    <s v="Septiembre 01-30"/>
    <s v="CEYMAR"/>
    <s v="MOJICA"/>
    <x v="0"/>
    <x v="1"/>
    <s v="MARTHA  C. DE GUERRA"/>
    <s v="OBARRIO"/>
    <x v="38"/>
    <d v="2012-02-02T00:00:00"/>
    <n v="14"/>
    <s v=" "/>
    <x v="0"/>
    <s v="REEMPLAZO POR TRASLADO DE VANESSA ELIZABETH GUERR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32.6"/>
    <x v="0"/>
    <m/>
    <m/>
    <x v="0"/>
    <s v="8-775-932"/>
    <n v="28"/>
    <x v="0"/>
    <x v="3"/>
    <s v="CIUDAD RADIAL 7821"/>
    <x v="0"/>
    <m/>
    <s v="6598-7213"/>
    <x v="1"/>
    <x v="0"/>
    <x v="0"/>
    <x v="0"/>
    <x v="0"/>
    <x v="1"/>
    <x v="2"/>
    <d v="1984-05-24T00:00:00"/>
    <x v="0"/>
    <x v="1"/>
  </r>
  <r>
    <n v="4896"/>
    <d v="2008-02-11T00:00:00"/>
    <s v=" "/>
    <s v="Enero 01-30"/>
    <s v="JOEL"/>
    <s v="VEGA"/>
    <x v="0"/>
    <x v="1"/>
    <s v="MARTHA  C. DE GUERRA"/>
    <s v="OBARRIO"/>
    <x v="38"/>
    <d v="2012-02-02T00:00:00"/>
    <n v="14"/>
    <s v=" "/>
    <x v="0"/>
    <s v="REEMPLAZO POR EL TRASLADO DE EROS CAN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81.9"/>
    <x v="0"/>
    <m/>
    <m/>
    <x v="0"/>
    <s v="8-747-659"/>
    <n v="31"/>
    <x v="1"/>
    <x v="1"/>
    <s v="BALBOA 122F / VILLA GUADALUPE, SAN MIGUELITO "/>
    <x v="0"/>
    <s v="267-1632"/>
    <s v="6586-9353 / 6615-1632"/>
    <x v="1"/>
    <x v="1"/>
    <x v="0"/>
    <x v="0"/>
    <x v="0"/>
    <x v="1"/>
    <x v="2"/>
    <d v="1981-06-13T00:00:00"/>
    <x v="15"/>
    <x v="1"/>
  </r>
  <r>
    <n v="538"/>
    <d v="1986-12-15T00:00:00"/>
    <s v=" "/>
    <s v="Diciembre 01-30"/>
    <s v="SISSI ELIZABETH"/>
    <s v="MENDIETA DE CASTILLERO"/>
    <x v="0"/>
    <x v="1"/>
    <s v="MARTHA  C. DE GUERRA"/>
    <s v="OBARRIO"/>
    <x v="38"/>
    <d v="2012-01-03T00:00:00"/>
    <n v="15"/>
    <s v=" "/>
    <x v="0"/>
    <s v="APROBADO PRESUPUESTO 20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8.636363636364"/>
    <x v="0"/>
    <m/>
    <m/>
    <x v="0"/>
    <s v="8-245-988"/>
    <n v="51"/>
    <x v="0"/>
    <x v="2"/>
    <s v="VILLA BOLIVARIANA L-09"/>
    <x v="0"/>
    <s v="268-4756"/>
    <s v="6062-1726"/>
    <x v="0"/>
    <x v="0"/>
    <x v="0"/>
    <x v="0"/>
    <x v="0"/>
    <x v="1"/>
    <x v="2"/>
    <d v="1961-05-15T00:00:00"/>
    <x v="0"/>
    <x v="0"/>
  </r>
  <r>
    <n v="6202"/>
    <d v="2011-06-16T00:00:00"/>
    <s v=" "/>
    <s v="Mayo 01-30"/>
    <s v="KATHERINE"/>
    <s v="LEDEZMA"/>
    <x v="0"/>
    <x v="1"/>
    <s v="MARTHA  C. DE GUERRA"/>
    <s v="OBARRIO"/>
    <x v="38"/>
    <d v="2012-01-03T00:00:00"/>
    <n v="15"/>
    <s v=" "/>
    <x v="0"/>
    <s v="APROBAD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02.454545454545"/>
    <x v="0"/>
    <m/>
    <m/>
    <x v="0"/>
    <s v="8-786-1132"/>
    <n v="27"/>
    <x v="0"/>
    <x v="3"/>
    <s v="NUEVO ARRAIJAN"/>
    <x v="0"/>
    <m/>
    <s v="6442-2104"/>
    <x v="0"/>
    <x v="0"/>
    <x v="0"/>
    <x v="0"/>
    <x v="0"/>
    <x v="1"/>
    <x v="2"/>
    <d v="1985-04-12T00:00:00"/>
    <x v="0"/>
    <x v="0"/>
  </r>
  <r>
    <n v="3184"/>
    <d v="2006-09-04T00:00:00"/>
    <s v=" "/>
    <s v="Octubre 01-30"/>
    <s v="NINOSKA IBETH"/>
    <s v="JAEN ARIAS"/>
    <x v="0"/>
    <x v="1"/>
    <s v="MARTHA  C. DE GUERRA"/>
    <s v="OBARRIO"/>
    <x v="38"/>
    <d v="2011-11-02T00:00:00"/>
    <n v="17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92.363636363636"/>
    <x v="0"/>
    <m/>
    <m/>
    <x v="0"/>
    <s v="8-715-1165"/>
    <n v="34"/>
    <x v="0"/>
    <x v="3"/>
    <s v="URBANIZACION BRISAS DEL GOLF . CASA 40 -F"/>
    <x v="0"/>
    <s v="229-2981"/>
    <s v="6699-0074"/>
    <x v="1"/>
    <x v="1"/>
    <x v="0"/>
    <x v="0"/>
    <x v="0"/>
    <x v="1"/>
    <x v="2"/>
    <d v="1977-12-22T00:00:00"/>
    <x v="0"/>
    <x v="1"/>
  </r>
  <r>
    <n v="6346"/>
    <d v="2011-09-19T00:00:00"/>
    <s v=" "/>
    <s v="Enero 01-30"/>
    <s v="MICHELLE"/>
    <s v="SANTAMARIA"/>
    <x v="0"/>
    <x v="1"/>
    <s v="MARTHA  C. DE GUERRA"/>
    <s v="OBARRIO"/>
    <x v="38"/>
    <d v="2012-02-02T00:00:00"/>
    <n v="14"/>
    <s v=" "/>
    <x v="0"/>
    <s v="REEMPLAZO POR EL TRASLADO DE MANUEL GARRID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18.090909090909"/>
    <x v="0"/>
    <s v="PLAZA CAROLINA"/>
    <m/>
    <x v="0"/>
    <s v="8-772-1940"/>
    <n v="29"/>
    <x v="0"/>
    <x v="3"/>
    <s v="EL VALLE DE SAN ISIDRO, CASA 2-228"/>
    <x v="0"/>
    <s v="6627-3636"/>
    <s v="6627-3636"/>
    <x v="0"/>
    <x v="0"/>
    <x v="0"/>
    <x v="0"/>
    <x v="0"/>
    <x v="1"/>
    <x v="2"/>
    <d v="1983-02-24T00:00:00"/>
    <x v="0"/>
    <x v="0"/>
  </r>
  <r>
    <n v="4970"/>
    <d v="2008-02-25T00:00:00"/>
    <s v=" "/>
    <s v="Marzo 01-30"/>
    <s v="VICTOR "/>
    <s v="GUILLEN"/>
    <x v="0"/>
    <x v="1"/>
    <s v="MARTHA  C. DE GUERRA"/>
    <s v="OBARRIO"/>
    <x v="38"/>
    <d v="2012-05-02T00:00:00"/>
    <n v="11"/>
    <s v=" "/>
    <x v="0"/>
    <s v="REEMPLAZO POR EL TRASLADO DE CARLOS CUBILL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48.4"/>
    <x v="0"/>
    <m/>
    <m/>
    <x v="0"/>
    <s v="8-482-242"/>
    <n v="37"/>
    <x v="1"/>
    <x v="2"/>
    <s v="CERRO VIENTO, CALLE 55, CASA 2800"/>
    <x v="0"/>
    <s v="399-6199"/>
    <s v="6836-5440"/>
    <x v="1"/>
    <x v="0"/>
    <x v="0"/>
    <x v="0"/>
    <x v="0"/>
    <x v="1"/>
    <x v="2"/>
    <d v="1974-12-28T00:00:00"/>
    <x v="0"/>
    <x v="1"/>
  </r>
  <r>
    <n v="2051"/>
    <d v="1998-04-20T00:00:00"/>
    <s v=" "/>
    <s v="Marzo 01-30"/>
    <s v="FANNY"/>
    <s v="RIOS ARDINES"/>
    <x v="1"/>
    <x v="1"/>
    <s v="MARTHA  C. DE GUERRA"/>
    <s v="OBARRIO"/>
    <x v="38"/>
    <d v="2010-10-02T00:00:00"/>
    <m/>
    <s v=" "/>
    <x v="0"/>
    <s v="PROMOCIONADO COORDINADOR 01 FEBRERO ´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43-1974"/>
    <n v="31"/>
    <x v="0"/>
    <x v="2"/>
    <s v="ARRAIJÁN, VILLA LA PRADERA #483"/>
    <x v="0"/>
    <s v="211-3475"/>
    <s v="6516-5277"/>
    <x v="0"/>
    <x v="0"/>
    <x v="1"/>
    <x v="0"/>
    <x v="0"/>
    <x v="1"/>
    <x v="2"/>
    <d v="1981-01-08T00:00:00"/>
    <x v="0"/>
    <x v="2"/>
  </r>
  <r>
    <n v="3100"/>
    <d v="2011-02-01T00:00:00"/>
    <s v=" "/>
    <s v="Mayo 01-30"/>
    <s v="JULEMI "/>
    <s v="TERREROS"/>
    <x v="1"/>
    <x v="1"/>
    <s v="MARTHA  C. DE GUERRA"/>
    <s v="OBARRIO"/>
    <x v="38"/>
    <d v="1899-12-30T00:00:00"/>
    <m/>
    <s v=" "/>
    <x v="0"/>
    <s v="PROMOCIONADO A COORDINADOR DE PLATAFORMA 16 MAYO 2012 / REEMPLAZO POR LA RENUNCIA DE YOHANA CRU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744-1203"/>
    <n v="31"/>
    <x v="0"/>
    <x v="3"/>
    <s v="PARQUE LEFEVRE, CALLE ERNESTO T. LEFEVRE, EDIF. ROYAL PARK, APTO. B-208"/>
    <x v="0"/>
    <m/>
    <s v="6550-1753"/>
    <x v="2"/>
    <x v="0"/>
    <x v="0"/>
    <x v="0"/>
    <x v="0"/>
    <x v="1"/>
    <x v="2"/>
    <d v="1981-02-15T00:00:00"/>
    <x v="0"/>
    <x v="0"/>
  </r>
  <r>
    <n v="4952"/>
    <d v="2008-02-11T00:00:00"/>
    <d v="2008-02-11T00:00:00"/>
    <s v="Mayo 01-30"/>
    <s v="FRANCISCO JAVIER"/>
    <s v="AROSEMENA "/>
    <x v="2"/>
    <x v="1"/>
    <s v="MARTHA  C. DE GUERRA"/>
    <s v="OBARRIO"/>
    <x v="38"/>
    <d v="2009-02-07T00:00:00"/>
    <m/>
    <n v="62"/>
    <x v="0"/>
    <s v="REEMPLAZA RENUNCIA OBARRI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87-26"/>
    <n v="29"/>
    <x v="1"/>
    <x v="3"/>
    <s v="VIA ESPAÑA, EDIF. LOS PINOS #2"/>
    <x v="0"/>
    <s v="261-6817"/>
    <s v="6750-3495"/>
    <x v="1"/>
    <x v="1"/>
    <x v="0"/>
    <x v="0"/>
    <x v="0"/>
    <x v="1"/>
    <x v="2"/>
    <d v="1983-07-03T00:00:00"/>
    <x v="0"/>
    <x v="0"/>
  </r>
  <r>
    <n v="4850"/>
    <d v="2008-01-16T00:00:00"/>
    <d v="2008-01-16T00:00:00"/>
    <s v="Febrero 01-30"/>
    <s v="MARJORIE"/>
    <s v="PEREZ"/>
    <x v="2"/>
    <x v="1"/>
    <s v="MARTHA  C. DE GUERRA"/>
    <s v="OBARRIO"/>
    <x v="38"/>
    <d v="2011-07-04T00:00:00"/>
    <m/>
    <n v="63"/>
    <x v="0"/>
    <s v="REEMPLAZOPOR EL TRASLADO DE ODALYS DIA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55-1641"/>
    <n v="30"/>
    <x v="0"/>
    <x v="3"/>
    <s v="VILLA GUADALUPE 24-1"/>
    <x v="0"/>
    <m/>
    <s v="6519-0299"/>
    <x v="1"/>
    <x v="0"/>
    <x v="0"/>
    <x v="0"/>
    <x v="0"/>
    <x v="1"/>
    <x v="2"/>
    <d v="1982-04-21T00:00:00"/>
    <x v="0"/>
    <x v="1"/>
  </r>
  <r>
    <n v="1119"/>
    <d v="1994-03-01T00:00:00"/>
    <d v="1994-03-01T00:00:00"/>
    <s v="Abril 01-30"/>
    <s v="LUIS CARLOS"/>
    <s v="ARAUZ RIOS"/>
    <x v="2"/>
    <x v="1"/>
    <s v="MARTHA  C. DE GUERRA"/>
    <s v="OBARRIO"/>
    <x v="38"/>
    <m/>
    <m/>
    <n v="229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127-1900"/>
    <n v="45"/>
    <x v="1"/>
    <x v="3"/>
    <s v="ALTOS EL DORADO. CASA 33"/>
    <x v="0"/>
    <s v="260-2342"/>
    <s v="6675-4695 / 616-2572"/>
    <x v="1"/>
    <x v="0"/>
    <x v="0"/>
    <x v="0"/>
    <x v="0"/>
    <x v="1"/>
    <x v="2"/>
    <d v="1968-02-01T00:00:00"/>
    <x v="0"/>
    <x v="2"/>
  </r>
  <r>
    <n v="4967"/>
    <d v="2008-02-25T00:00:00"/>
    <d v="2008-02-25T00:00:00"/>
    <s v="Marzo 01-30"/>
    <s v="LILISBETH"/>
    <s v="SAAVEDRA"/>
    <x v="2"/>
    <x v="1"/>
    <s v="MARTHA  C. DE GUERRA"/>
    <s v="OBARRIO"/>
    <x v="38"/>
    <m/>
    <m/>
    <n v="62"/>
    <x v="0"/>
    <s v="REEMPLAZO POR LA RENUNCIA DE NATALIE HIDALG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10-1440"/>
    <n v="35"/>
    <x v="0"/>
    <x v="3"/>
    <s v="LAS CUMBRES "/>
    <x v="0"/>
    <s v="234-9582"/>
    <s v="6764-9436"/>
    <x v="1"/>
    <x v="0"/>
    <x v="0"/>
    <x v="0"/>
    <x v="0"/>
    <x v="1"/>
    <x v="2"/>
    <d v="1977-08-11T00:00:00"/>
    <x v="0"/>
    <x v="1"/>
  </r>
  <r>
    <n v="6083"/>
    <d v="2011-03-16T00:00:00"/>
    <d v="2011-03-16T00:00:00"/>
    <s v="Junio 01-30"/>
    <s v="GRISELDA"/>
    <s v="DE LEON"/>
    <x v="2"/>
    <x v="1"/>
    <s v="MARTHA  C. DE GUERRA"/>
    <s v="OBARRIO"/>
    <x v="38"/>
    <d v="2011-06-01T00:00:00"/>
    <m/>
    <n v="25"/>
    <x v="0"/>
    <s v="REEMPLAZO POR EL TRASLADO DE EVELYNN SCHOUWE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63-609"/>
    <n v="28"/>
    <x v="0"/>
    <x v="3"/>
    <s v="RIO ABAJO"/>
    <x v="0"/>
    <m/>
    <s v="6782-5641"/>
    <x v="0"/>
    <x v="0"/>
    <x v="0"/>
    <x v="0"/>
    <x v="0"/>
    <x v="1"/>
    <x v="2"/>
    <d v="1983-12-11T00:00:00"/>
    <x v="0"/>
    <x v="0"/>
  </r>
  <r>
    <n v="6447"/>
    <d v="2011-11-16T00:00:00"/>
    <d v="2011-11-16T00:00:00"/>
    <s v="Octubre 01-30"/>
    <s v="ALEJANDRINA"/>
    <s v="DE LA CRUZ DE BARRIOS"/>
    <x v="2"/>
    <x v="1"/>
    <s v="MARTHA  C. DE GUERRA"/>
    <s v="OBARRIO"/>
    <x v="38"/>
    <d v="2012-05-08T00:00:00"/>
    <m/>
    <n v="17"/>
    <x v="0"/>
    <s v="REEMPLAZO POR LA SALIDA DE ESMERLDA ARROCH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MARBELLA"/>
    <s v="Tomas Quintero  "/>
    <x v="0"/>
    <s v="8-780-878"/>
    <n v="30"/>
    <x v="0"/>
    <x v="2"/>
    <s v="JUAN DÍAZ, BARRIADA ALTOS DE VILLA LOBOS, CALLA H, CASA A-11"/>
    <x v="0"/>
    <m/>
    <m/>
    <x v="1"/>
    <x v="0"/>
    <x v="0"/>
    <x v="0"/>
    <x v="0"/>
    <x v="1"/>
    <x v="2"/>
    <d v="1982-07-04T00:00:00"/>
    <x v="0"/>
    <x v="0"/>
  </r>
  <r>
    <n v="688"/>
    <d v="1990-10-17T00:00:00"/>
    <d v="1990-10-17T00:00:00"/>
    <s v="Julio 01-30"/>
    <s v="SANDRA DE LOS REYES"/>
    <s v="ICAZA HILL"/>
    <x v="2"/>
    <x v="1"/>
    <s v="MARTHA  C. DE GUERRA"/>
    <s v="OBARRIO"/>
    <x v="38"/>
    <d v="2012-07-02T00:00:00"/>
    <m/>
    <n v="270"/>
    <x v="0"/>
    <s v="REEMPLAZO POR EL TRASLADO DE VIVIANA MEDIN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30-795"/>
    <n v="49"/>
    <x v="0"/>
    <x v="3"/>
    <s v="URBANIZACION EL VALE DE LAS PRADERAS, CALLE 10, LAS CUMBRES, CASA 239"/>
    <x v="0"/>
    <s v="225-1178"/>
    <s v="6467-3089"/>
    <x v="0"/>
    <x v="0"/>
    <x v="0"/>
    <x v="0"/>
    <x v="0"/>
    <x v="1"/>
    <x v="2"/>
    <d v="1963-01-06T00:00:00"/>
    <x v="0"/>
    <x v="1"/>
  </r>
  <r>
    <n v="6361"/>
    <d v="2011-09-19T00:00:00"/>
    <d v="2011-09-19T00:00:00"/>
    <s v="Septiembre 01-30"/>
    <s v="ANA "/>
    <s v="CABEZA"/>
    <x v="2"/>
    <x v="1"/>
    <s v="MARTHA  C. DE GUERRA"/>
    <s v="OBARRIO"/>
    <x v="38"/>
    <d v="2012-06-01T00:00:00"/>
    <m/>
    <n v="19"/>
    <x v="0"/>
    <s v="REEMPLAZO POR EL TRASLADO DE LAILY DOMINGU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LOS PUEBLOS"/>
    <s v="Michelle Huges"/>
    <x v="0"/>
    <s v="8-789-1225"/>
    <n v="27"/>
    <x v="0"/>
    <x v="2"/>
    <s v="TOCUMEN, VILLA BELEN"/>
    <x v="0"/>
    <m/>
    <s v="6150-1461 / 205-4000"/>
    <x v="0"/>
    <x v="0"/>
    <x v="0"/>
    <x v="0"/>
    <x v="0"/>
    <x v="1"/>
    <x v="2"/>
    <d v="1985-08-14T00:00:00"/>
    <x v="0"/>
    <x v="0"/>
  </r>
  <r>
    <n v="6455"/>
    <d v="2011-11-16T00:00:00"/>
    <d v="2011-11-16T00:00:00"/>
    <s v="Diciembre 01-30"/>
    <s v="ARILIS"/>
    <s v="SANCHEZ DE GONZALEZ"/>
    <x v="2"/>
    <x v="1"/>
    <s v="MARTHA  C. DE GUERRA"/>
    <s v="OBARRIO"/>
    <x v="38"/>
    <d v="2012-09-17T00:00:00"/>
    <m/>
    <n v="17"/>
    <x v="0"/>
    <s v="REEMPLAZO TEMPORAL POR LA RENUNCIA DE VILMA VELAZC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24 DE DICIEMBRE"/>
    <s v="Luz Correoso "/>
    <x v="0"/>
    <s v="8-754-1810"/>
    <n v="30"/>
    <x v="0"/>
    <x v="2"/>
    <s v="URBANIZACIÓN LAS AMERICAS, CALLE 5TA CASA R 46"/>
    <x v="0"/>
    <m/>
    <s v=" 6033-0855  "/>
    <x v="0"/>
    <x v="0"/>
    <x v="0"/>
    <x v="0"/>
    <x v="0"/>
    <x v="1"/>
    <x v="2"/>
    <d v="1982-03-27T00:00:00"/>
    <x v="0"/>
    <x v="0"/>
  </r>
  <r>
    <n v="6727"/>
    <d v="2012-06-18T00:00:00"/>
    <d v="2012-06-18T00:00:00"/>
    <s v="Agosto 01-30"/>
    <s v="ALEX "/>
    <s v="BETHANCOURTH"/>
    <x v="2"/>
    <x v="0"/>
    <s v="MARIBEL CASTILLO"/>
    <s v="VIA ESPAÑA"/>
    <x v="38"/>
    <d v="2013-03-04T00:00:00"/>
    <m/>
    <n v="10"/>
    <x v="2"/>
    <s v="REEMPLAZA VACACIONES DE DESIRET RAMOS /SIEMPRE LISTO CERTIFICADOS EL 24 DE AGOSTO 2012"/>
    <x v="0"/>
    <x v="0"/>
    <x v="0"/>
    <s v="OBAR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LOS ANGELES"/>
    <s v="Justina Urrutia"/>
    <x v="0"/>
    <s v="8-800-27"/>
    <n v="26"/>
    <x v="1"/>
    <x v="0"/>
    <s v="ARRAIJAN, CERRO SILVESTRE "/>
    <x v="0"/>
    <m/>
    <m/>
    <x v="0"/>
    <x v="0"/>
    <x v="0"/>
    <x v="0"/>
    <x v="0"/>
    <x v="1"/>
    <x v="2"/>
    <d v="1986-09-25T00:00:00"/>
    <x v="0"/>
    <x v="1"/>
  </r>
  <r>
    <n v="6266"/>
    <d v="2011-07-18T00:00:00"/>
    <s v=" "/>
    <s v="Agosto 01-30"/>
    <s v="CAROLINE"/>
    <s v="ESCUDERO"/>
    <x v="6"/>
    <x v="1"/>
    <s v="MARTHA  C. DE GUERRA"/>
    <s v="OBARRIO"/>
    <x v="38"/>
    <m/>
    <m/>
    <s v=" "/>
    <x v="0"/>
    <s v="REEMPLAZO POR VACANTE POR LA SALIDA DE CAROLINA PALACI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70-421"/>
    <n v="19"/>
    <x v="0"/>
    <x v="3"/>
    <s v="VACAMONTE, CALLE 6TA TRANSVERSAL, CASA #F43"/>
    <x v="0"/>
    <m/>
    <s v="6982-9623"/>
    <x v="2"/>
    <x v="0"/>
    <x v="0"/>
    <x v="0"/>
    <x v="0"/>
    <x v="1"/>
    <x v="2"/>
    <d v="1993-05-23T00:00:00"/>
    <x v="0"/>
    <x v="0"/>
  </r>
  <r>
    <n v="6887"/>
    <d v="2012-09-17T00:00:00"/>
    <m/>
    <s v="Noviembre 01-30"/>
    <s v="DARLENYS"/>
    <s v="GONZALEZ"/>
    <x v="6"/>
    <x v="1"/>
    <s v="MARTHA  C. DE GUERRA"/>
    <s v="OBARRIO"/>
    <x v="38"/>
    <m/>
    <m/>
    <n v="1359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30-400"/>
    <n v="23"/>
    <x v="0"/>
    <x v="3"/>
    <s v="BETHANIA"/>
    <x v="0"/>
    <m/>
    <m/>
    <x v="0"/>
    <x v="0"/>
    <x v="0"/>
    <x v="0"/>
    <x v="0"/>
    <x v="1"/>
    <x v="2"/>
    <d v="1989-10-24T00:00:00"/>
    <x v="0"/>
    <x v="0"/>
  </r>
  <r>
    <n v="112"/>
    <d v="1979-08-16T00:00:00"/>
    <s v=" "/>
    <s v="Julio 01-30"/>
    <s v="MARTHA STELLA"/>
    <s v="CUCALON DE GUERRA"/>
    <x v="3"/>
    <x v="1"/>
    <s v="IVIS DE FAARUP"/>
    <s v="OBARRIO"/>
    <x v="38"/>
    <d v="2010-04-19T00:00:00"/>
    <m/>
    <s v=" "/>
    <x v="0"/>
    <s v="REEMPLAZO POR EL TRASLADO DE MARIA ISABEL DOMINGUEZ A DEPARTAMENT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PE-8-356"/>
    <n v="53"/>
    <x v="0"/>
    <x v="2"/>
    <s v=" EL CANGREJO PH TERRANOVA"/>
    <x v="0"/>
    <s v="263-7543"/>
    <s v="6676-5096"/>
    <x v="1"/>
    <x v="0"/>
    <x v="0"/>
    <x v="0"/>
    <x v="0"/>
    <x v="1"/>
    <x v="2"/>
    <d v="1958-11-25T00:00:00"/>
    <x v="0"/>
    <x v="2"/>
  </r>
  <r>
    <n v="1334"/>
    <d v="1998-01-01T00:00:00"/>
    <s v=" "/>
    <s v="Febrero 01-15"/>
    <s v="MARIANA"/>
    <s v="TRIBALDOS DE GUEVARA"/>
    <x v="4"/>
    <x v="0"/>
    <s v="GINA  SMITH "/>
    <s v="MULTIPLAZA"/>
    <x v="38"/>
    <d v="2013-03-04T00:00:00"/>
    <m/>
    <s v=" "/>
    <x v="2"/>
    <s v="REEMPLAZA VACACIONES DE GINA SMITH"/>
    <x v="0"/>
    <x v="0"/>
    <x v="0"/>
    <s v="OBAR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29-1064"/>
    <n v="33"/>
    <x v="0"/>
    <x v="2"/>
    <s v="MARBELLA, CALLE 49 BELLA VISTA, EDIFICIO TORRES EBBELLE, TORRE 1, APTO. 21-B"/>
    <x v="0"/>
    <s v="226-6426"/>
    <s v="6614-0395"/>
    <x v="1"/>
    <x v="0"/>
    <x v="0"/>
    <x v="0"/>
    <x v="0"/>
    <x v="1"/>
    <x v="2"/>
    <d v="1979-07-27T00:00:00"/>
    <x v="0"/>
    <x v="1"/>
  </r>
  <r>
    <n v="1957"/>
    <d v="1998-03-17T00:00:00"/>
    <s v=" "/>
    <s v="Enero 01-30"/>
    <s v="MAYLU MARGARITA DEL CARMEN"/>
    <s v="VARGAS"/>
    <x v="4"/>
    <x v="1"/>
    <s v="MARTHA  C. DE GUERRA"/>
    <s v="OBARRIO"/>
    <x v="38"/>
    <m/>
    <m/>
    <s v=" "/>
    <x v="0"/>
    <s v="CAMBIA LA ESTRUCTURA DE UN OFICIAL POR UN COORDINADOR ADICIONAL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9-181-400"/>
    <n v="41"/>
    <x v="0"/>
    <x v="2"/>
    <s v="EL DORADO, CLE TERCERA, CASA 11J"/>
    <x v="0"/>
    <s v="260-3865"/>
    <s v="6617-9544"/>
    <x v="1"/>
    <x v="0"/>
    <x v="1"/>
    <x v="0"/>
    <x v="0"/>
    <x v="1"/>
    <x v="2"/>
    <d v="1971-07-25T00:00:00"/>
    <x v="0"/>
    <x v="1"/>
  </r>
  <r>
    <n v="1133"/>
    <d v="1994-07-07T00:00:00"/>
    <s v=" "/>
    <s v="Junio 01-30"/>
    <s v="ELIZABETH"/>
    <s v="HERRERA MARRERO"/>
    <x v="4"/>
    <x v="1"/>
    <s v="MARTHA  C. DE GUERRA"/>
    <s v="OBARRIO"/>
    <x v="38"/>
    <d v="2007-12-03T00:00:00"/>
    <m/>
    <s v=" "/>
    <x v="0"/>
    <s v="PROMOVIDO A OFICIAL  16 JUL. ´08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63-553"/>
    <n v="39"/>
    <x v="0"/>
    <x v="3"/>
    <s v="AVE. RAMON ARIAS, EDIF. BUENAVENTURA"/>
    <x v="0"/>
    <s v="265-5178"/>
    <s v="6636-3451 / 630-3129"/>
    <x v="1"/>
    <x v="0"/>
    <x v="0"/>
    <x v="0"/>
    <x v="0"/>
    <x v="1"/>
    <x v="2"/>
    <d v="1973-09-01T00:00:00"/>
    <x v="0"/>
    <x v="2"/>
  </r>
  <r>
    <n v="3671"/>
    <d v="1986-08-18T00:00:00"/>
    <s v=" "/>
    <s v="Septiembre 01-30"/>
    <s v="NILKA GISELA"/>
    <s v="NAVARRO GUERRERO"/>
    <x v="4"/>
    <x v="1"/>
    <s v="MARTHA  C. DE GUERRA"/>
    <s v="OBARRIO"/>
    <x v="38"/>
    <d v="2011-01-03T00:00:00"/>
    <m/>
    <s v=" "/>
    <x v="0"/>
    <s v="REEMPLAZO POR LA RENUNCIA DE JOSTCKIEN ATENCI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71-549"/>
    <n v="50"/>
    <x v="0"/>
    <x v="3"/>
    <s v="DORADO LAKES, CASA 159, CALLE N"/>
    <x v="0"/>
    <s v="224-7784"/>
    <s v="6626-4294"/>
    <x v="1"/>
    <x v="0"/>
    <x v="0"/>
    <x v="0"/>
    <x v="0"/>
    <x v="1"/>
    <x v="2"/>
    <d v="1961-09-29T00:00:00"/>
    <x v="0"/>
    <x v="2"/>
  </r>
  <r>
    <n v="225"/>
    <d v="1983-07-01T00:00:00"/>
    <s v=" "/>
    <s v="Junio 01-30"/>
    <s v="JAVIER ANTONIO"/>
    <s v="OVIEDO GORDONES"/>
    <x v="5"/>
    <x v="1"/>
    <s v="MARTHA  C. DE GUERRA"/>
    <s v="OBARRIO"/>
    <x v="38"/>
    <d v="1899-12-30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224-2605"/>
    <n v="49"/>
    <x v="1"/>
    <x v="0"/>
    <s v=" PUEBLO NUEVO, LOS SAUCES CASA 17B"/>
    <x v="0"/>
    <s v="623-9919"/>
    <s v="6445-2321"/>
    <x v="1"/>
    <x v="0"/>
    <x v="0"/>
    <x v="0"/>
    <x v="0"/>
    <x v="1"/>
    <x v="2"/>
    <d v="1963-01-14T00:00:00"/>
    <x v="0"/>
    <x v="1"/>
  </r>
  <r>
    <n v="186"/>
    <d v="1982-05-01T00:00:00"/>
    <s v=" "/>
    <s v="Marzo 01-30"/>
    <s v="JAVIER ANTONIO"/>
    <s v="GONZALEZ DE LA CRUZ"/>
    <x v="10"/>
    <x v="1"/>
    <s v="ELIZABETH  DE AMO"/>
    <s v="PAITILLA"/>
    <x v="39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25-1985"/>
    <n v="48"/>
    <x v="1"/>
    <x v="2"/>
    <s v="CARRASQUILLA. "/>
    <x v="0"/>
    <s v="277-6934"/>
    <s v="6827-4617"/>
    <x v="0"/>
    <x v="0"/>
    <x v="0"/>
    <x v="0"/>
    <x v="0"/>
    <x v="0"/>
    <x v="2"/>
    <d v="1963-09-18T00:00:00"/>
    <x v="0"/>
    <x v="1"/>
  </r>
  <r>
    <n v="5746"/>
    <d v="2010-03-16T00:00:00"/>
    <s v=" "/>
    <s v="Marzo 01-30"/>
    <s v="ANA MARIA"/>
    <s v="CHRISTIE"/>
    <x v="0"/>
    <x v="1"/>
    <s v="ELIZABETH  DE AMO"/>
    <s v="PAITILLA"/>
    <x v="39"/>
    <d v="2012-05-02T00:00:00"/>
    <n v="11"/>
    <s v=" "/>
    <x v="0"/>
    <s v="REENPLAZO POR EL TRASLADO DE JOSE DE LA CRUZ MONTENEGR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19.3999999999996"/>
    <x v="0"/>
    <m/>
    <m/>
    <x v="0"/>
    <s v="8-793-1785"/>
    <n v="27"/>
    <x v="0"/>
    <x v="3"/>
    <s v="ARRAIJAN, HATO MONTAÑA,BARRIADA MONTERREGIO"/>
    <x v="0"/>
    <m/>
    <s v="6656-7035"/>
    <x v="0"/>
    <x v="0"/>
    <x v="0"/>
    <x v="0"/>
    <x v="0"/>
    <x v="0"/>
    <x v="2"/>
    <d v="1985-10-10T00:00:00"/>
    <x v="0"/>
    <x v="0"/>
  </r>
  <r>
    <n v="3019"/>
    <d v="2006-03-02T00:00:00"/>
    <s v=" "/>
    <s v="Enero 01-30"/>
    <s v="NATALIE NAZARETH"/>
    <s v="ACOSTA VEGA"/>
    <x v="0"/>
    <x v="1"/>
    <s v="ELIZABETH  DE AMO"/>
    <s v="PAITILLA"/>
    <x v="39"/>
    <d v="2012-03-03T00:00:00"/>
    <n v="13"/>
    <s v=" "/>
    <x v="0"/>
    <s v="REEMPLAZO POR EL TRASLADO DE JAZMINA CHERIG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41.818181818182"/>
    <x v="0"/>
    <m/>
    <m/>
    <x v="0"/>
    <s v="8-706-1459"/>
    <n v="35"/>
    <x v="0"/>
    <x v="2"/>
    <s v="DON BOSCO, BDA. LA RIVIERA"/>
    <x v="0"/>
    <s v="6632-3965"/>
    <s v="6697-5890"/>
    <x v="1"/>
    <x v="0"/>
    <x v="0"/>
    <x v="0"/>
    <x v="0"/>
    <x v="0"/>
    <x v="2"/>
    <d v="1977-01-21T00:00:00"/>
    <x v="0"/>
    <x v="1"/>
  </r>
  <r>
    <n v="4039"/>
    <d v="2005-03-16T00:00:00"/>
    <s v=" "/>
    <s v="Febrero 01-30"/>
    <s v="BLANCA FLOR"/>
    <s v="BARRIOS "/>
    <x v="0"/>
    <x v="1"/>
    <s v="ELIZABETH  DE AMO"/>
    <s v="PAITILLA"/>
    <x v="39"/>
    <d v="2012-03-03T00:00:00"/>
    <n v="13"/>
    <s v=" "/>
    <x v="0"/>
    <s v="REEMPLAZO POR EL TRASLADO DE MILITZA ORTEG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1.909090909091"/>
    <x v="0"/>
    <m/>
    <m/>
    <x v="0"/>
    <s v="8-741-49"/>
    <n v="33"/>
    <x v="0"/>
    <x v="2"/>
    <s v="CALIDONIA CL34, EDIF LA GRANJA"/>
    <x v="0"/>
    <s v="224-4733"/>
    <s v="6451-9675"/>
    <x v="0"/>
    <x v="0"/>
    <x v="0"/>
    <x v="0"/>
    <x v="0"/>
    <x v="0"/>
    <x v="2"/>
    <d v="1978-10-17T00:00:00"/>
    <x v="0"/>
    <x v="1"/>
  </r>
  <r>
    <n v="626"/>
    <d v="1990-05-14T00:00:00"/>
    <s v=" "/>
    <s v="Febrero 01-30"/>
    <s v="NIDIA"/>
    <s v="DOMINGUEZ"/>
    <x v="0"/>
    <x v="1"/>
    <s v="ELIZABETH  DE AMO"/>
    <s v="PAITILLA"/>
    <x v="39"/>
    <d v="2011-11-02T00:00:00"/>
    <n v="17"/>
    <s v=" "/>
    <x v="0"/>
    <s v="A SU REGRESO DE VACACIONES EN MARZO DE 2011 SE DEJO EN LA MISMA SUCURSAL ALTOS DE PANAMA  03/09/20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9.1"/>
    <x v="0"/>
    <m/>
    <m/>
    <x v="0"/>
    <s v="7-71-931"/>
    <n v="57"/>
    <x v="0"/>
    <x v="2"/>
    <s v="VISTA ALTA CALLE OLIMPO #M-59"/>
    <x v="0"/>
    <s v="277-0237"/>
    <s v="6604-1104"/>
    <x v="1"/>
    <x v="0"/>
    <x v="0"/>
    <x v="0"/>
    <x v="0"/>
    <x v="0"/>
    <x v="2"/>
    <d v="1954-12-24T00:00:00"/>
    <x v="0"/>
    <x v="1"/>
  </r>
  <r>
    <n v="712"/>
    <d v="1990-11-26T00:00:00"/>
    <s v=" "/>
    <s v="Diciembre 01-30"/>
    <s v="FRANCIS ANABEL"/>
    <s v="VASQUEZ PINTO"/>
    <x v="0"/>
    <x v="1"/>
    <s v="ELIZABETH  DE AMO"/>
    <s v="PAITILLA"/>
    <x v="39"/>
    <d v="2012-01-03T00:00:00"/>
    <n v="15"/>
    <s v=" "/>
    <x v="0"/>
    <s v="REEMPLAZO POR EL TRASLADO EDITH GOM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99.7272727272725"/>
    <x v="0"/>
    <m/>
    <m/>
    <x v="0"/>
    <s v="9-124-1921"/>
    <n v="48"/>
    <x v="0"/>
    <x v="2"/>
    <s v="CIUDAD VACAMONTE A-151"/>
    <x v="0"/>
    <s v="251-2181"/>
    <s v="6500-4510"/>
    <x v="0"/>
    <x v="0"/>
    <x v="0"/>
    <x v="0"/>
    <x v="0"/>
    <x v="0"/>
    <x v="2"/>
    <d v="1963-11-23T00:00:00"/>
    <x v="0"/>
    <x v="0"/>
  </r>
  <r>
    <n v="4265"/>
    <d v="1988-11-14T00:00:00"/>
    <s v=" "/>
    <s v="Diciembre 01-30"/>
    <s v="DIANA MARIA"/>
    <s v="CORDOBA BELLIDO"/>
    <x v="0"/>
    <x v="1"/>
    <s v="ELIZABETH  DE AMO"/>
    <s v="PAITILLA"/>
    <x v="39"/>
    <d v="2012-01-03T00:00:00"/>
    <n v="15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2"/>
    <x v="0"/>
    <m/>
    <m/>
    <x v="0"/>
    <s v="8-229-1857"/>
    <n v="49"/>
    <x v="0"/>
    <x v="2"/>
    <s v="SAN ANTONIO CAMINO REAL II, I-26"/>
    <x v="0"/>
    <s v="239-2914"/>
    <s v="6569-8007"/>
    <x v="0"/>
    <x v="0"/>
    <x v="0"/>
    <x v="0"/>
    <x v="0"/>
    <x v="0"/>
    <x v="2"/>
    <d v="1962-11-03T00:00:00"/>
    <x v="0"/>
    <x v="1"/>
  </r>
  <r>
    <n v="2896"/>
    <d v="2005-08-16T00:00:00"/>
    <s v=" "/>
    <s v="Octubre 01-30"/>
    <s v="JASMINA"/>
    <s v="CHERIGO HERNANDEZ"/>
    <x v="0"/>
    <x v="1"/>
    <s v="ELIZABETH  DE AMO"/>
    <s v="PAITILLA"/>
    <x v="39"/>
    <d v="2012-07-02T00:00:00"/>
    <n v="9"/>
    <s v=" "/>
    <x v="0"/>
    <s v="REEMPLAZO POR EL TRASLADO DE AMILCAR PATIÑ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48.125"/>
    <x v="0"/>
    <m/>
    <m/>
    <x v="0"/>
    <s v="8-528-913"/>
    <n v="42"/>
    <x v="0"/>
    <x v="3"/>
    <s v="LOS CORTIJOS #8, ARRAIJAN"/>
    <x v="0"/>
    <s v="256-5938"/>
    <s v="6634-4703"/>
    <x v="0"/>
    <x v="0"/>
    <x v="0"/>
    <x v="0"/>
    <x v="0"/>
    <x v="0"/>
    <x v="2"/>
    <d v="1970-03-18T00:00:00"/>
    <x v="0"/>
    <x v="0"/>
  </r>
  <r>
    <n v="3466"/>
    <d v="1991-04-25T00:00:00"/>
    <s v=" "/>
    <s v="Marzo 01-30"/>
    <s v="SARA DALYS"/>
    <s v="BETHANCOURT VISUETTI DE ZEBALLOS"/>
    <x v="1"/>
    <x v="0"/>
    <s v="MARIBEL CASTILLO"/>
    <s v="VIA ESPAÑA"/>
    <x v="39"/>
    <d v="2013-02-26T00:00:00"/>
    <m/>
    <s v=" "/>
    <x v="4"/>
    <s v="ESTARA DE VACACIONES DEL 01 AL 30 DE MARZO /  APERTURA DE SUCURSAL EL 08 DE AGOSTO DE 2011. "/>
    <x v="0"/>
    <x v="6"/>
    <x v="0"/>
    <s v="PAITILL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17-687"/>
    <n v="49"/>
    <x v="0"/>
    <x v="2"/>
    <s v="CALLE 3RA. NORTE LA FLORESTA CASA A-336 ARRAIJAN"/>
    <x v="0"/>
    <s v="251-3623"/>
    <s v="6647-3438"/>
    <x v="1"/>
    <x v="0"/>
    <x v="1"/>
    <x v="0"/>
    <x v="0"/>
    <x v="0"/>
    <x v="2"/>
    <d v="1963-03-04T00:00:00"/>
    <x v="0"/>
    <x v="1"/>
  </r>
  <r>
    <n v="6254"/>
    <d v="2011-07-18T00:00:00"/>
    <d v="2011-07-18T00:00:00"/>
    <s v="Julio 01-30"/>
    <s v="KATHERINE"/>
    <s v="VASQUEZ"/>
    <x v="2"/>
    <x v="1"/>
    <s v="ELIZABETH  DE AMO"/>
    <s v="PAITILLA"/>
    <x v="39"/>
    <d v="2012-02-02T00:00:00"/>
    <m/>
    <n v="21"/>
    <x v="0"/>
    <s v="REEMPLAZA POR LA RENUNCIA DE YARISEL MARIN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2"/>
    <s v="8-858-64"/>
    <n v="22"/>
    <x v="0"/>
    <x v="3"/>
    <s v="Chilibre, San Vicente # 1, Casa # 915"/>
    <x v="0"/>
    <m/>
    <s v="216-4622  6798-4899"/>
    <x v="1"/>
    <x v="0"/>
    <x v="0"/>
    <x v="0"/>
    <x v="0"/>
    <x v="0"/>
    <x v="2"/>
    <d v="1990-02-07T00:00:00"/>
    <x v="0"/>
    <x v="0"/>
  </r>
  <r>
    <n v="1676"/>
    <d v="1999-03-01T00:00:00"/>
    <d v="2011-07-16T00:00:00"/>
    <s v="Enero 01-30"/>
    <s v="MARIELA"/>
    <s v="MONTENEGRO ORTEGA"/>
    <x v="2"/>
    <x v="1"/>
    <s v="ELIZABETH  DE AMO"/>
    <s v="PAITILLA"/>
    <x v="39"/>
    <d v="2011-02-04T00:00:00"/>
    <m/>
    <n v="21"/>
    <x v="0"/>
    <s v="PROMOCIONADO A EJECUTIVO DE NEGOCIOS A PARTIR DEL 16 DE JULIO DE 20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02-2378"/>
    <n v="36"/>
    <x v="0"/>
    <x v="2"/>
    <s v="SAN ANTONIO A68"/>
    <x v="0"/>
    <s v="2391363"/>
    <s v="6797-1302"/>
    <x v="0"/>
    <x v="0"/>
    <x v="0"/>
    <x v="0"/>
    <x v="0"/>
    <x v="0"/>
    <x v="2"/>
    <d v="1976-09-26T00:00:00"/>
    <x v="0"/>
    <x v="1"/>
  </r>
  <r>
    <n v="3621"/>
    <d v="2002-07-29T00:00:00"/>
    <d v="2009-09-16T00:00:00"/>
    <s v="Mayo 01-30"/>
    <s v="BELKIS WALKYRIAS"/>
    <s v="PINZON DOMINGUEZ"/>
    <x v="2"/>
    <x v="1"/>
    <s v="ELIZABETH  DE AMO"/>
    <s v="PAITILLA"/>
    <x v="39"/>
    <d v="2007-01-10T00:00:00"/>
    <m/>
    <n v="43"/>
    <x v="0"/>
    <s v="RECLASIFICADO EJECUTIVO DE NEGOCIOS 16 SEP. ´09.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08-1915"/>
    <n v="35"/>
    <x v="0"/>
    <x v="3"/>
    <s v=" COLONIA LAS LOMAS ,  CASA 150,  VILLA LUCRE"/>
    <x v="0"/>
    <s v="277-5583"/>
    <s v="6782-3463"/>
    <x v="1"/>
    <x v="0"/>
    <x v="0"/>
    <x v="0"/>
    <x v="0"/>
    <x v="0"/>
    <x v="2"/>
    <d v="1977-05-13T00:00:00"/>
    <x v="0"/>
    <x v="1"/>
  </r>
  <r>
    <n v="3738"/>
    <d v="1997-10-08T00:00:00"/>
    <d v="1997-10-08T00:00:00"/>
    <s v="Septiembre 01-30"/>
    <s v="MITZEL  DEL CARMEN"/>
    <s v="GONZALEZ GONZALEZ"/>
    <x v="2"/>
    <x v="1"/>
    <s v="ELIZABETH  DE AMO"/>
    <s v="PAITILLA"/>
    <x v="39"/>
    <d v="1899-12-30T00:00:00"/>
    <m/>
    <n v="186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465-270"/>
    <n v="38"/>
    <x v="0"/>
    <x v="2"/>
    <s v="SAN FERNANDO CASA 123"/>
    <x v="0"/>
    <s v="266-4518"/>
    <s v="6735-0041"/>
    <x v="1"/>
    <x v="0"/>
    <x v="0"/>
    <x v="0"/>
    <x v="0"/>
    <x v="0"/>
    <x v="2"/>
    <d v="1974-03-18T00:00:00"/>
    <x v="0"/>
    <x v="1"/>
  </r>
  <r>
    <n v="5279"/>
    <d v="2008-07-16T00:00:00"/>
    <d v="2008-07-16T00:00:00"/>
    <s v="Junio 01-30"/>
    <s v="ZORAYA"/>
    <s v="CORDOBA"/>
    <x v="2"/>
    <x v="1"/>
    <s v="ELIZABETH  DE AMO"/>
    <s v="PAITILLA"/>
    <x v="39"/>
    <d v="2008-12-03T00:00:00"/>
    <m/>
    <n v="57"/>
    <x v="0"/>
    <s v="REEMPLAZA VACANTE POR RENUNCIA DE LUZMILA SA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495-489"/>
    <n v="37"/>
    <x v="0"/>
    <x v="2"/>
    <s v="BARRIADA THATCHER CASA 3230. ARRAIJAN"/>
    <x v="0"/>
    <m/>
    <s v="6656-5947"/>
    <x v="0"/>
    <x v="0"/>
    <x v="0"/>
    <x v="0"/>
    <x v="0"/>
    <x v="0"/>
    <x v="2"/>
    <d v="1974-12-22T00:00:00"/>
    <x v="0"/>
    <x v="0"/>
  </r>
  <r>
    <n v="7008"/>
    <d v="2013-01-02T00:00:00"/>
    <d v="2013-01-02T00:00:00"/>
    <m/>
    <s v="KATHERINE EDITH   "/>
    <s v="MARTÍNEZ FRIAS"/>
    <x v="2"/>
    <x v="0"/>
    <s v="MARIBEL CASTILLO"/>
    <s v="PAITILLA"/>
    <x v="39"/>
    <m/>
    <m/>
    <n v="3"/>
    <x v="0"/>
    <s v="SIEMPRE LISTO CERTIFICADOS EL 14 DE MARZO 2013"/>
    <x v="0"/>
    <x v="0"/>
    <x v="0"/>
    <s v="PAITILL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3"/>
    <s v="PAITILLA"/>
    <s v="Mitzel Gonzalez"/>
    <x v="0"/>
    <s v="8-853-1682"/>
    <n v="21"/>
    <x v="0"/>
    <x v="4"/>
    <s v="DON BOSCO, LA RIVIERA. "/>
    <x v="0"/>
    <m/>
    <m/>
    <x v="0"/>
    <x v="0"/>
    <x v="0"/>
    <x v="0"/>
    <x v="0"/>
    <x v="0"/>
    <x v="2"/>
    <d v="1991-04-25T00:00:00"/>
    <x v="0"/>
    <x v="1"/>
  </r>
  <r>
    <n v="36"/>
    <d v="2006-01-01T00:00:00"/>
    <s v=" "/>
    <s v="Marzo "/>
    <s v="ELIZABETH"/>
    <s v="LASSO DE LA VEGA DE AMO"/>
    <x v="3"/>
    <x v="1"/>
    <s v="IVIS DE FAARUP"/>
    <s v="PAITILLA"/>
    <x v="39"/>
    <d v="1899-12-30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153-1829"/>
    <n v="67"/>
    <x v="0"/>
    <x v="2"/>
    <s v="LA LOCERIA, CASA 4"/>
    <x v="0"/>
    <s v="236-4237"/>
    <s v="6631-0402"/>
    <x v="1"/>
    <x v="0"/>
    <x v="0"/>
    <x v="0"/>
    <x v="0"/>
    <x v="0"/>
    <x v="2"/>
    <d v="1945-02-16T00:00:00"/>
    <x v="0"/>
    <x v="2"/>
  </r>
  <r>
    <n v="1309"/>
    <d v="1996-11-06T00:00:00"/>
    <s v=" "/>
    <s v="Septiembre 01-15"/>
    <s v="CAROLINA"/>
    <s v="OLMOS MORENO"/>
    <x v="4"/>
    <x v="1"/>
    <s v="ELIZABETH  DE AMO"/>
    <s v="PAITILLA"/>
    <x v="39"/>
    <d v="2012-07-10T00:00:00"/>
    <m/>
    <s v=" "/>
    <x v="0"/>
    <s v="REEMPLAZA TRASLADO DE GINA DUMANUOR /PROMOVIDO A OFICIAL EL 01 DE ABRIL ´10.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2-139-980"/>
    <n v="40"/>
    <x v="0"/>
    <x v="3"/>
    <s v="SAN CRISTOBAL 6, VILLA GUADALUPE "/>
    <x v="0"/>
    <s v="274-0592"/>
    <s v="260-9847 / 6480-1502"/>
    <x v="0"/>
    <x v="0"/>
    <x v="0"/>
    <x v="0"/>
    <x v="0"/>
    <x v="0"/>
    <x v="2"/>
    <d v="1972-04-17T00:00:00"/>
    <x v="0"/>
    <x v="1"/>
  </r>
  <r>
    <n v="1786"/>
    <d v="2000-02-14T00:00:00"/>
    <s v=" "/>
    <s v="Febrero 16-30"/>
    <s v="GISELA MARINA"/>
    <s v="CHERO JIMENEZ"/>
    <x v="4"/>
    <x v="1"/>
    <s v="ELIZABETH  DE AMO"/>
    <s v="PAITILLA"/>
    <x v="39"/>
    <d v="2011-09-02T00:00:00"/>
    <m/>
    <s v=" "/>
    <x v="0"/>
    <s v="REEMPLAZO POR LA RENUNCIA DE MONALISA ARANGO .  PROMOCIONADO A OFICIAL EL 01 DE AGOSTO DE 20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34-86"/>
    <n v="32"/>
    <x v="0"/>
    <x v="2"/>
    <s v="VILLA LUCRE P-235"/>
    <x v="0"/>
    <m/>
    <s v="6747-9361"/>
    <x v="1"/>
    <x v="0"/>
    <x v="0"/>
    <x v="1"/>
    <x v="0"/>
    <x v="0"/>
    <x v="2"/>
    <d v="1980-01-18T00:00:00"/>
    <x v="0"/>
    <x v="1"/>
  </r>
  <r>
    <n v="248"/>
    <d v="1984-05-17T00:00:00"/>
    <s v=" "/>
    <s v="Abril 01-30"/>
    <s v="ALEX ROBERTO"/>
    <s v="RIVERA MENDOZA"/>
    <x v="5"/>
    <x v="1"/>
    <s v="ELIZABETH  DE AMO"/>
    <s v="PAITILLA"/>
    <x v="39"/>
    <d v="1899-12-30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283-322"/>
    <n v="52"/>
    <x v="1"/>
    <x v="3"/>
    <s v="VILLA LUCRE. CASA 55, CALLE 19"/>
    <x v="0"/>
    <s v="263-9000"/>
    <s v="6657-2411"/>
    <x v="1"/>
    <x v="0"/>
    <x v="0"/>
    <x v="0"/>
    <x v="0"/>
    <x v="0"/>
    <x v="2"/>
    <d v="1960-04-17T00:00:00"/>
    <x v="0"/>
    <x v="0"/>
  </r>
  <r>
    <n v="828"/>
    <d v="1991-10-16T00:00:00"/>
    <s v=" "/>
    <s v="Octubre 01-30"/>
    <s v="LUIS ALFONSO"/>
    <s v="CHACON CRUZ"/>
    <x v="7"/>
    <x v="1"/>
    <s v="ELIZABETH  DE AMO"/>
    <s v="PAITILLA"/>
    <x v="39"/>
    <d v="1899-12-30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320-631"/>
    <n v="48"/>
    <x v="1"/>
    <x v="2"/>
    <s v="ALCALDE DIAZ CASA 167"/>
    <x v="0"/>
    <s v="226-7120"/>
    <s v="6540-8061"/>
    <x v="1"/>
    <x v="0"/>
    <x v="0"/>
    <x v="0"/>
    <x v="0"/>
    <x v="0"/>
    <x v="2"/>
    <d v="1963-12-26T00:00:00"/>
    <x v="0"/>
    <x v="0"/>
  </r>
  <r>
    <n v="6791"/>
    <d v="2012-07-16T00:00:00"/>
    <m/>
    <s v="Julio 01-30"/>
    <s v="BREDIO"/>
    <s v="VARGAS"/>
    <x v="0"/>
    <x v="1"/>
    <s v="SARA   DE GUARDIA"/>
    <s v="PARQUE LEFEVRE"/>
    <x v="40"/>
    <d v="2013-03-04T00:00:00"/>
    <n v="1"/>
    <n v="1359"/>
    <x v="0"/>
    <s v="REEMPLAZO POR EL TRASLADO DE LUIS ARAU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6.3333333333335"/>
    <x v="0"/>
    <s v="PARQUE LEFEVRE"/>
    <s v="Natividad de Abrego"/>
    <x v="0"/>
    <s v="8-829-1971"/>
    <n v="23"/>
    <x v="1"/>
    <x v="3"/>
    <s v="LAS CUMBRES, PLAZA VALENCIA, CASA #22"/>
    <x v="0"/>
    <m/>
    <s v="6453-0758"/>
    <x v="0"/>
    <x v="0"/>
    <x v="0"/>
    <x v="0"/>
    <x v="0"/>
    <x v="0"/>
    <x v="3"/>
    <d v="1989-10-26T00:00:00"/>
    <x v="0"/>
    <x v="1"/>
  </r>
  <r>
    <n v="6324"/>
    <d v="2011-09-19T00:00:00"/>
    <s v=" "/>
    <s v="Julio 01-30"/>
    <s v="YARILIN"/>
    <s v="RODRIGUEZ"/>
    <x v="0"/>
    <x v="1"/>
    <s v="SARA   DE GUARDIA"/>
    <s v="PARQUE LEFEVRE"/>
    <x v="40"/>
    <d v="2012-11-12T00:00:00"/>
    <n v="5"/>
    <s v=" "/>
    <x v="0"/>
    <s v="REEMPLAZO PERMANENTE  DE ALBERTO DAVI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24.5"/>
    <x v="0"/>
    <s v="VIA SIMON BOLIVAR"/>
    <m/>
    <x v="0"/>
    <s v="8-728-1431"/>
    <n v="33"/>
    <x v="0"/>
    <x v="3"/>
    <s v="LAS CUMBRES DEL NORTE, CASA # 138, CALLE #8"/>
    <x v="0"/>
    <s v="273-8551"/>
    <s v="6525-2407"/>
    <x v="0"/>
    <x v="0"/>
    <x v="0"/>
    <x v="0"/>
    <x v="0"/>
    <x v="0"/>
    <x v="3"/>
    <d v="1979-06-27T00:00:00"/>
    <x v="0"/>
    <x v="0"/>
  </r>
  <r>
    <n v="6340"/>
    <d v="2011-09-19T00:00:00"/>
    <s v=" "/>
    <s v="Agosto 01-30"/>
    <s v="AMBAR"/>
    <s v="SANTOS"/>
    <x v="0"/>
    <x v="1"/>
    <s v="SARA   DE GUARDIA"/>
    <s v="PARQUE LEFEVRE"/>
    <x v="40"/>
    <d v="2012-08-31T00:00:00"/>
    <n v="8"/>
    <s v=" "/>
    <x v="0"/>
    <s v="REEMPLAZO PERMANENTE POR EL TRASLADO MIGUEL MARTINEZ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4.5454545454545"/>
    <x v="0"/>
    <s v="PARQUE LEFEVRE"/>
    <m/>
    <x v="0"/>
    <s v="4-728-2305"/>
    <n v="29"/>
    <x v="0"/>
    <x v="1"/>
    <s v="24 DE DICIEMBRE, BARRIADA SANTA RITA "/>
    <x v="0"/>
    <s v="396-3396"/>
    <s v="6889-4754"/>
    <x v="0"/>
    <x v="0"/>
    <x v="0"/>
    <x v="0"/>
    <x v="0"/>
    <x v="0"/>
    <x v="3"/>
    <d v="1983-04-26T00:00:00"/>
    <x v="0"/>
    <x v="0"/>
  </r>
  <r>
    <n v="6038"/>
    <d v="2011-02-01T00:00:00"/>
    <s v=" "/>
    <s v="Enero 01-30"/>
    <s v="ELIZABETH"/>
    <s v="FERRER"/>
    <x v="0"/>
    <x v="1"/>
    <s v="SARA   DE GUARDIA"/>
    <s v="PARQUE LEFEVRE"/>
    <x v="40"/>
    <d v="2012-03-07T00:00:00"/>
    <n v="13"/>
    <s v=" "/>
    <x v="0"/>
    <s v="REEMPLAZA RENUNCIA DE JAVIER MADRID PARQUE LEFEVRE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7.3636363636365"/>
    <x v="0"/>
    <m/>
    <m/>
    <x v="0"/>
    <s v="8-808-2018"/>
    <n v="25"/>
    <x v="0"/>
    <x v="3"/>
    <s v="LAS CUMBRES"/>
    <x v="0"/>
    <m/>
    <s v="6949-1103"/>
    <x v="0"/>
    <x v="0"/>
    <x v="0"/>
    <x v="0"/>
    <x v="0"/>
    <x v="0"/>
    <x v="3"/>
    <d v="1987-07-03T00:00:00"/>
    <x v="0"/>
    <x v="0"/>
  </r>
  <r>
    <n v="1986"/>
    <d v="1997-09-22T00:00:00"/>
    <s v=" "/>
    <s v="Diciembre 01-30"/>
    <s v="NATIVIDAD IBET"/>
    <s v="BERRIO DE ABREGO"/>
    <x v="0"/>
    <x v="1"/>
    <s v="SARA   DE GUARDIA"/>
    <s v="PARQUE LEFEVRE"/>
    <x v="40"/>
    <d v="2011-09-02T00:00:00"/>
    <n v="19"/>
    <s v=" "/>
    <x v="0"/>
    <s v="REEMPLAZO POR EL TRASLADO DE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8"/>
    <x v="0"/>
    <m/>
    <m/>
    <x v="0"/>
    <s v="8-354-494"/>
    <n v="47"/>
    <x v="0"/>
    <x v="2"/>
    <s v="PMA. VIEJO CL. 8VA, CASA 150"/>
    <x v="0"/>
    <s v="224-3766"/>
    <s v="6439-0777 / 6728-8934"/>
    <x v="0"/>
    <x v="0"/>
    <x v="0"/>
    <x v="0"/>
    <x v="0"/>
    <x v="0"/>
    <x v="3"/>
    <d v="1964-12-25T00:00:00"/>
    <x v="0"/>
    <x v="1"/>
  </r>
  <r>
    <n v="5544"/>
    <d v="2009-06-01T00:00:00"/>
    <s v=" "/>
    <s v="Junio 01-30"/>
    <s v="ECATERINA"/>
    <s v="GRAJALES"/>
    <x v="0"/>
    <x v="1"/>
    <s v="SARA   DE GUARDIA"/>
    <s v="PARQUE LEFEVRE"/>
    <x v="40"/>
    <d v="2012-08-09T00:00:00"/>
    <n v="8"/>
    <s v=" "/>
    <x v="0"/>
    <s v="REEMPLAZO POR EL TRASLADO DIANA IRIGOYEN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3.5"/>
    <x v="0"/>
    <m/>
    <m/>
    <x v="0"/>
    <s v="8-777-1088"/>
    <n v="28"/>
    <x v="0"/>
    <x v="2"/>
    <s v="SANTA MONICA #42, LAS CUMBRES"/>
    <x v="0"/>
    <m/>
    <s v="6526-0020"/>
    <x v="0"/>
    <x v="0"/>
    <x v="0"/>
    <x v="0"/>
    <x v="0"/>
    <x v="0"/>
    <x v="3"/>
    <d v="1984-08-03T00:00:00"/>
    <x v="0"/>
    <x v="1"/>
  </r>
  <r>
    <n v="2036"/>
    <d v="1994-07-11T00:00:00"/>
    <s v=" "/>
    <s v="Septiembre 01-30"/>
    <s v="DIANET MERCEDES"/>
    <s v="NUNEZ GALVEZ"/>
    <x v="1"/>
    <x v="1"/>
    <s v="SARA   DE GUARDIA"/>
    <s v="PARQUE LEFEVRE"/>
    <x v="40"/>
    <d v="2013-03-04T00:00:00"/>
    <m/>
    <s v=" "/>
    <x v="0"/>
    <s v="TRASLADO TEMPORAL POR EMBARAZO DE CARMEN BRAV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1"/>
    <s v="2-132-246"/>
    <n v="41"/>
    <x v="0"/>
    <x v="2"/>
    <s v="URB. CAMINO REAL 2DA. ETAPA, CALLE SAN MARTIN, CASA H-10"/>
    <x v="0"/>
    <s v="239-2596"/>
    <s v="6648-6431"/>
    <x v="0"/>
    <x v="0"/>
    <x v="0"/>
    <x v="0"/>
    <x v="0"/>
    <x v="0"/>
    <x v="3"/>
    <d v="1970-11-26T00:00:00"/>
    <x v="0"/>
    <x v="1"/>
  </r>
  <r>
    <n v="2478"/>
    <d v="2002-07-01T00:00:00"/>
    <s v=" "/>
    <s v="Junio 01-30"/>
    <s v="CARMEN ELENA"/>
    <s v="BRAVO PEÑALBA"/>
    <x v="1"/>
    <x v="1"/>
    <s v="SARA   DE GUARDIA"/>
    <s v="PARQUE LEFEVRE"/>
    <x v="40"/>
    <d v="2013-03-04T00:00:00"/>
    <m/>
    <s v=" "/>
    <x v="0"/>
    <s v="TRASLADO TEMPORAL POR EMBARAZO  / PROMOCIONADA A COORDINADORA DE PLATAFORMA EL 16 DE MAYO 2012/TRASLADO A SOLICITUD DE ELLA MISMA 07/02/08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705-2303"/>
    <n v="35"/>
    <x v="0"/>
    <x v="2"/>
    <s v="JUAN DIAZ, BARRIADA VILLA DE DON BOSCO, AVENIDA CUARTA  MANZANA 9, CASA 387"/>
    <x v="0"/>
    <s v="231-8021"/>
    <s v="6519-0023"/>
    <x v="0"/>
    <x v="0"/>
    <x v="1"/>
    <x v="0"/>
    <x v="0"/>
    <x v="0"/>
    <x v="3"/>
    <d v="1977-01-05T00:00:00"/>
    <x v="0"/>
    <x v="0"/>
  </r>
  <r>
    <n v="6451"/>
    <d v="2011-11-16T00:00:00"/>
    <d v="2011-11-16T00:00:00"/>
    <s v=" "/>
    <s v="NAZARETH"/>
    <s v="MUÑOZ RIVERA"/>
    <x v="2"/>
    <x v="0"/>
    <s v="MARIBEL CASTILLO"/>
    <s v="PARQUE LEFEVRE"/>
    <x v="40"/>
    <d v="2012-11-23T00:00:00"/>
    <m/>
    <n v="17"/>
    <x v="0"/>
    <s v="POOL APOYO"/>
    <x v="0"/>
    <x v="0"/>
    <x v="0"/>
    <s v="PARQUE LEFEV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VIA ARGENTINA"/>
    <s v="Vianca Herrera  "/>
    <x v="0"/>
    <s v="8-817-1292"/>
    <n v="24"/>
    <x v="0"/>
    <x v="3"/>
    <s v="RIO ABAJO, CALLE 9NA, EDIF. PH. KINGS POINT, APTO. 301"/>
    <x v="0"/>
    <m/>
    <s v=" 6229-9609  "/>
    <x v="1"/>
    <x v="0"/>
    <x v="0"/>
    <x v="0"/>
    <x v="0"/>
    <x v="0"/>
    <x v="3"/>
    <d v="1988-08-11T00:00:00"/>
    <x v="0"/>
    <x v="0"/>
  </r>
  <r>
    <n v="1695"/>
    <d v="1999-04-12T00:00:00"/>
    <d v="1999-04-12T00:00:00"/>
    <s v="Enero 01-30"/>
    <s v="JEOVANA LIZBETH"/>
    <s v="BARRIOS VARGAS"/>
    <x v="2"/>
    <x v="1"/>
    <s v="SARA   DE GUARDIA"/>
    <s v="PARQUE LEFEVRE"/>
    <x v="40"/>
    <d v="2009-12-02T00:00:00"/>
    <m/>
    <n v="168"/>
    <x v="0"/>
    <s v=" REEMPLAZA VACANTE POR RECLASIFICACION DE EDNA GUEVAR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95-433"/>
    <n v="40"/>
    <x v="0"/>
    <x v="1"/>
    <s v="SAN ANTONIO-CAMINO REAL  N-69"/>
    <x v="0"/>
    <s v="239-1809"/>
    <s v="6674-3535"/>
    <x v="1"/>
    <x v="0"/>
    <x v="0"/>
    <x v="0"/>
    <x v="0"/>
    <x v="0"/>
    <x v="3"/>
    <d v="1971-10-22T00:00:00"/>
    <x v="0"/>
    <x v="1"/>
  </r>
  <r>
    <n v="2342"/>
    <d v="2001-07-23T00:00:00"/>
    <d v="2009-03-16T00:00:00"/>
    <s v="Abril 01-30"/>
    <s v="VIVELKA DEL CARMEN"/>
    <s v="GORDON DE PLICETT"/>
    <x v="2"/>
    <x v="1"/>
    <s v="SARA   DE GUARDIA"/>
    <s v="PARQUE LEFEVRE"/>
    <x v="40"/>
    <d v="1899-12-30T00:00:00"/>
    <m/>
    <n v="49"/>
    <x v="0"/>
    <s v="RECLASIFICADO EJECUTIVO DE NEGOCIOS 03/16/09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401-85"/>
    <n v="40"/>
    <x v="0"/>
    <x v="1"/>
    <s v="VILLAS DE DON BOSCO, 50 C, MANZANA 8"/>
    <x v="0"/>
    <s v="290-1149"/>
    <s v="6434-2848"/>
    <x v="1"/>
    <x v="0"/>
    <x v="0"/>
    <x v="0"/>
    <x v="0"/>
    <x v="0"/>
    <x v="3"/>
    <d v="1971-12-18T00:00:00"/>
    <x v="0"/>
    <x v="1"/>
  </r>
  <r>
    <n v="6257"/>
    <d v="2011-07-18T00:00:00"/>
    <d v="2011-07-18T00:00:00"/>
    <s v="Agosto 01-30"/>
    <s v="CÉSAR"/>
    <s v="MONTERO"/>
    <x v="2"/>
    <x v="1"/>
    <s v="SARA   DE GUARDIA"/>
    <s v="PARQUE LEFEVRE"/>
    <x v="40"/>
    <d v="2011-09-26T00:00:00"/>
    <m/>
    <n v="21"/>
    <x v="0"/>
    <s v="REEMPLAZO POR EL TRASLADO DE LUIS ROBLET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02-2500"/>
    <n v="26"/>
    <x v="1"/>
    <x v="0"/>
    <s v="Ave. 12 de octubre, PH San Lorenzo # 4, Apto. # 443"/>
    <x v="0"/>
    <m/>
    <s v="396-6343  / 6544-9717"/>
    <x v="0"/>
    <x v="0"/>
    <x v="0"/>
    <x v="0"/>
    <x v="0"/>
    <x v="0"/>
    <x v="3"/>
    <d v="1986-10-25T00:00:00"/>
    <x v="0"/>
    <x v="0"/>
  </r>
  <r>
    <n v="6991"/>
    <d v="2013-01-02T00:00:00"/>
    <d v="2013-01-02T00:00:00"/>
    <s v=" "/>
    <s v="DAMARIS JAZMIN   "/>
    <s v="CEDEÑO ESCOBAR"/>
    <x v="2"/>
    <x v="0"/>
    <s v="MARIBEL CASTILLO"/>
    <s v="PARQUE LEFEVRE"/>
    <x v="40"/>
    <m/>
    <m/>
    <n v="3"/>
    <x v="0"/>
    <s v="SIEMPRE LISTO CERTIFICADOS EL 14 DE MARZO 2013"/>
    <x v="0"/>
    <x v="0"/>
    <x v="0"/>
    <s v="PARQUE LEFEV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PARQUE LEFEVRE"/>
    <s v="Jeovana Barrios"/>
    <x v="0"/>
    <s v="8-753-932"/>
    <n v="30"/>
    <x v="0"/>
    <x v="4"/>
    <s v="VERACRUZ, BARRIADA PANAMÁ, CALLE 1RA"/>
    <x v="0"/>
    <m/>
    <m/>
    <x v="1"/>
    <x v="0"/>
    <x v="0"/>
    <x v="0"/>
    <x v="0"/>
    <x v="0"/>
    <x v="3"/>
    <d v="1982-01-09T00:00:00"/>
    <x v="0"/>
    <x v="1"/>
  </r>
  <r>
    <n v="1928"/>
    <d v="1987-02-09T00:00:00"/>
    <s v=" "/>
    <s v="Febrero 01-15"/>
    <s v="SARA JUDITH"/>
    <s v="GUERRERO DE GUARDIA"/>
    <x v="3"/>
    <x v="1"/>
    <s v="DENISE DE LAVITOLA"/>
    <s v="PARQUE LEFEVRE"/>
    <x v="40"/>
    <d v="1899-12-30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2-99-216"/>
    <n v="49"/>
    <x v="0"/>
    <x v="2"/>
    <s v="COLONIA LAS LOMAS CASA 74, LA PULIDA"/>
    <x v="0"/>
    <s v="277-5051"/>
    <s v="6685-4051"/>
    <x v="1"/>
    <x v="0"/>
    <x v="0"/>
    <x v="0"/>
    <x v="0"/>
    <x v="0"/>
    <x v="3"/>
    <d v="1963-06-26T00:00:00"/>
    <x v="0"/>
    <x v="2"/>
  </r>
  <r>
    <n v="1715"/>
    <d v="1999-05-18T00:00:00"/>
    <s v=" "/>
    <s v="Marzo 01-15"/>
    <s v="CESAR AUGUSTO"/>
    <s v="RODRIGUEZ GALLARDO"/>
    <x v="4"/>
    <x v="1"/>
    <s v="SARA   DE GUARDIA"/>
    <s v="PARQUE LEFEVRE"/>
    <x v="40"/>
    <d v="1899-12-30T00:00:00"/>
    <m/>
    <s v=" "/>
    <x v="0"/>
    <s v="PROMOVIDO A COORDINADOR EL 01 DE ABRIL ´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507-627"/>
    <n v="36"/>
    <x v="1"/>
    <x v="2"/>
    <s v="ALTOS DE CERRO VIENTO. 3104 CL72"/>
    <x v="0"/>
    <s v="220-1639"/>
    <s v="6626-7560"/>
    <x v="1"/>
    <x v="0"/>
    <x v="0"/>
    <x v="1"/>
    <x v="0"/>
    <x v="0"/>
    <x v="3"/>
    <d v="1976-04-28T00:00:00"/>
    <x v="0"/>
    <x v="2"/>
  </r>
  <r>
    <n v="711"/>
    <d v="1990-11-26T00:00:00"/>
    <s v=" "/>
    <s v="Octubre 01-30"/>
    <s v="EDGAR HORACIO"/>
    <s v="QUINTANA WONG"/>
    <x v="5"/>
    <x v="1"/>
    <s v="SARA   DE GUARDIA"/>
    <s v="PARQUE LEFEVRE"/>
    <x v="40"/>
    <d v="1899-12-30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225-1842"/>
    <n v="48"/>
    <x v="1"/>
    <x v="2"/>
    <s v="VILLA LUCRE 91 "/>
    <x v="0"/>
    <s v="260-7711"/>
    <s v="6671-2661"/>
    <x v="1"/>
    <x v="0"/>
    <x v="0"/>
    <x v="0"/>
    <x v="0"/>
    <x v="0"/>
    <x v="3"/>
    <d v="1963-10-01T00:00:00"/>
    <x v="0"/>
    <x v="2"/>
  </r>
  <r>
    <n v="203"/>
    <d v="1982-10-25T00:00:00"/>
    <s v=" "/>
    <s v="Septiembre 01-30"/>
    <s v="MANUEL ANTONIIO"/>
    <s v="CORTEZ TORRES"/>
    <x v="0"/>
    <x v="1"/>
    <s v="RITA TEJEIRA"/>
    <s v="HATO PINTADO"/>
    <x v="41"/>
    <d v="2011-10-03T00:00:00"/>
    <n v="18"/>
    <s v=" "/>
    <x v="0"/>
    <s v="REEMPLAZA INCAPACIDAD EN PENONOME"/>
    <x v="0"/>
    <x v="0"/>
    <x v="0"/>
    <s v="PENONOM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35.2"/>
    <x v="0"/>
    <m/>
    <m/>
    <x v="0"/>
    <s v="8-480-551"/>
    <n v="53"/>
    <x v="1"/>
    <x v="2"/>
    <s v="CERRO VIENTO CALLE 39 CASA 2509"/>
    <x v="1"/>
    <s v="239-8546"/>
    <s v="6626-3688"/>
    <x v="0"/>
    <x v="0"/>
    <x v="0"/>
    <x v="0"/>
    <x v="0"/>
    <x v="0"/>
    <x v="1"/>
    <d v="1958-08-03T00:00:00"/>
    <x v="0"/>
    <x v="2"/>
  </r>
  <r>
    <n v="5817"/>
    <d v="2010-06-16T00:00:00"/>
    <s v=" "/>
    <s v="Agosto 01-30"/>
    <s v="JAIME"/>
    <s v="GOMEZ"/>
    <x v="0"/>
    <x v="1"/>
    <s v="RITA TEJEIRA"/>
    <s v="PENONOME"/>
    <x v="41"/>
    <d v="2012-06-01T00:00:00"/>
    <n v="10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97.8"/>
    <x v="0"/>
    <m/>
    <m/>
    <x v="0"/>
    <s v="2-140-752"/>
    <n v="40"/>
    <x v="1"/>
    <x v="2"/>
    <s v="SARDINA, VIA LAS DELICIAS"/>
    <x v="1"/>
    <m/>
    <s v="6466-1239"/>
    <x v="0"/>
    <x v="0"/>
    <x v="0"/>
    <x v="0"/>
    <x v="0"/>
    <x v="0"/>
    <x v="1"/>
    <d v="1972-03-10T00:00:00"/>
    <x v="0"/>
    <x v="1"/>
  </r>
  <r>
    <n v="2015"/>
    <d v="1999-12-06T00:00:00"/>
    <s v=" "/>
    <s v="Mayo 01-30"/>
    <s v="JOSE CATALINO"/>
    <s v="BUITRAGO MONTOYA"/>
    <x v="0"/>
    <x v="1"/>
    <s v="RITA TEJEIRA"/>
    <s v="PENONOME"/>
    <x v="41"/>
    <d v="1999-12-06T00:00:00"/>
    <n v="160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12.6000000000004"/>
    <x v="0"/>
    <m/>
    <m/>
    <x v="0"/>
    <s v="2-98-2121"/>
    <n v="51"/>
    <x v="1"/>
    <x v="2"/>
    <s v="SONADORA, PAJONAL"/>
    <x v="1"/>
    <s v="997-7122"/>
    <m/>
    <x v="0"/>
    <x v="0"/>
    <x v="0"/>
    <x v="0"/>
    <x v="0"/>
    <x v="0"/>
    <x v="1"/>
    <d v="1961-01-24T00:00:00"/>
    <x v="0"/>
    <x v="1"/>
  </r>
  <r>
    <n v="5929"/>
    <d v="2010-10-18T00:00:00"/>
    <s v=" "/>
    <s v="Julio 01-30"/>
    <s v="ANAYANSI"/>
    <s v="CHERIGO "/>
    <x v="0"/>
    <x v="1"/>
    <s v="RITA TEJEIRA"/>
    <s v="PENONOME"/>
    <x v="41"/>
    <d v="2010-10-18T00:00:00"/>
    <n v="30"/>
    <s v=" "/>
    <x v="0"/>
    <s v="REEMPLAZO POR LA SALIDA DE JAIME ACHURR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9.3999999999996"/>
    <x v="0"/>
    <m/>
    <m/>
    <x v="0"/>
    <s v="2-716-1872"/>
    <n v="27"/>
    <x v="0"/>
    <x v="3"/>
    <s v="CALLE JOSE VASQUEZ FINAL SIN SALIDA, DAMIEN CARLES PENONOME"/>
    <x v="1"/>
    <s v="997-4939"/>
    <s v="6052-7800"/>
    <x v="0"/>
    <x v="0"/>
    <x v="0"/>
    <x v="0"/>
    <x v="0"/>
    <x v="0"/>
    <x v="1"/>
    <d v="1985-09-02T00:00:00"/>
    <x v="0"/>
    <x v="1"/>
  </r>
  <r>
    <n v="7074"/>
    <d v="2013-02-18T00:00:00"/>
    <m/>
    <s v=" "/>
    <s v="DAYSI"/>
    <s v="MORAN GONZÁLES"/>
    <x v="0"/>
    <x v="3"/>
    <s v="RITA TEJEIRA"/>
    <s v="PENONOME"/>
    <x v="41"/>
    <d v="2013-02-18T00:00:00"/>
    <n v="2"/>
    <n v="1359"/>
    <x v="0"/>
    <s v="REEMPLAZA LIC DE MATERNIDAD DE ANAYANSI CHERIG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2-710-984"/>
    <n v="31"/>
    <x v="0"/>
    <x v="4"/>
    <m/>
    <x v="1"/>
    <m/>
    <m/>
    <x v="0"/>
    <x v="0"/>
    <x v="0"/>
    <x v="0"/>
    <x v="0"/>
    <x v="0"/>
    <x v="1"/>
    <d v="1982-03-01T00:00:00"/>
    <x v="0"/>
    <x v="0"/>
  </r>
  <r>
    <n v="7119"/>
    <d v="2013-04-01T00:00:00"/>
    <m/>
    <m/>
    <s v="EDUARDO ENRIQUE"/>
    <s v="CASAS MORENO"/>
    <x v="0"/>
    <x v="1"/>
    <s v="RITA TEJEIRA"/>
    <s v="PENONOME"/>
    <x v="41"/>
    <m/>
    <m/>
    <m/>
    <x v="0"/>
    <m/>
    <x v="3"/>
    <x v="2"/>
    <x v="3"/>
    <m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3"/>
    <m/>
    <m/>
    <x v="0"/>
    <s v="2-731-757"/>
    <m/>
    <x v="1"/>
    <x v="4"/>
    <m/>
    <x v="6"/>
    <m/>
    <m/>
    <x v="1"/>
    <x v="0"/>
    <x v="0"/>
    <x v="0"/>
    <x v="0"/>
    <x v="4"/>
    <x v="4"/>
    <d v="1985-05-03T00:00:00"/>
    <x v="0"/>
    <x v="0"/>
  </r>
  <r>
    <n v="1964"/>
    <d v="1999-11-16T00:00:00"/>
    <s v=" "/>
    <s v="Septiembre 01-30"/>
    <s v="DAYSI GISELA"/>
    <s v="HERRERA TORRES"/>
    <x v="1"/>
    <x v="1"/>
    <s v="RITA TEJEIRA"/>
    <s v="PENONOME"/>
    <x v="41"/>
    <d v="2007-01-11T00:00:00"/>
    <m/>
    <s v=" "/>
    <x v="0"/>
    <s v="PROMOCIONADO OFICIAL EL 01 DE JUNIO 20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2-122-538"/>
    <n v="43"/>
    <x v="0"/>
    <x v="3"/>
    <s v=" PENONOME, EL ENCANTO 24"/>
    <x v="1"/>
    <s v="991-2166"/>
    <s v="6774-9562 / 6579-0520"/>
    <x v="1"/>
    <x v="0"/>
    <x v="0"/>
    <x v="0"/>
    <x v="0"/>
    <x v="0"/>
    <x v="1"/>
    <d v="1969-01-15T00:00:00"/>
    <x v="0"/>
    <x v="1"/>
  </r>
  <r>
    <n v="5680"/>
    <d v="2009-11-23T00:00:00"/>
    <d v="2010-07-16T00:00:00"/>
    <s v="Diciembre 01-30"/>
    <s v="JOSE ANTONIO"/>
    <s v="DE LEON"/>
    <x v="2"/>
    <x v="2"/>
    <s v="RITA TEJEIRA"/>
    <s v="PENONOME"/>
    <x v="41"/>
    <d v="2009-11-23T00:00:00"/>
    <m/>
    <n v="33"/>
    <x v="0"/>
    <s v="RECLASIFICACION A PARTIR DEL 16-7-20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532-130"/>
    <n v="37"/>
    <x v="1"/>
    <x v="2"/>
    <s v="PENONOME"/>
    <x v="1"/>
    <m/>
    <s v="6689-7948"/>
    <x v="1"/>
    <x v="0"/>
    <x v="0"/>
    <x v="0"/>
    <x v="0"/>
    <x v="0"/>
    <x v="1"/>
    <d v="1975-04-23T00:00:00"/>
    <x v="0"/>
    <x v="1"/>
  </r>
  <r>
    <n v="5963"/>
    <d v="2010-11-16T00:00:00"/>
    <d v="2010-11-16T00:00:00"/>
    <s v="Octubre 01-30"/>
    <s v="MARIELA "/>
    <s v="CAMARENA"/>
    <x v="2"/>
    <x v="1"/>
    <s v="RITA TEJEIRA"/>
    <s v="PENONOME"/>
    <x v="41"/>
    <d v="1899-12-30T00:00:00"/>
    <m/>
    <n v="29"/>
    <x v="0"/>
    <s v="REEMPLAZA VACANTE POR LA SALIDA DE BETILDA ACOST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9-719-2365"/>
    <n v="28"/>
    <x v="0"/>
    <x v="2"/>
    <s v="BARRIADA VILLA CUMBRERAS No. 2, CALLE LOS TULIPANES PENONOME, "/>
    <x v="1"/>
    <m/>
    <s v="6948-8134"/>
    <x v="1"/>
    <x v="0"/>
    <x v="0"/>
    <x v="0"/>
    <x v="0"/>
    <x v="0"/>
    <x v="1"/>
    <d v="1984-05-11T00:00:00"/>
    <x v="0"/>
    <x v="1"/>
  </r>
  <r>
    <n v="6630"/>
    <d v="2012-04-02T00:00:00"/>
    <d v="2012-04-02T00:00:00"/>
    <s v="Febrero 01-30"/>
    <s v="ROSINA "/>
    <s v="LOZADA"/>
    <x v="2"/>
    <x v="1"/>
    <s v="RITA TEJEIRA"/>
    <s v="PENONOME"/>
    <x v="41"/>
    <m/>
    <m/>
    <n v="12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2-713-752"/>
    <n v="29"/>
    <x v="0"/>
    <x v="0"/>
    <s v="PENONOME, CALLE CHOGRE-PRINCIPAL"/>
    <x v="1"/>
    <m/>
    <s v="67811583"/>
    <x v="3"/>
    <x v="0"/>
    <x v="0"/>
    <x v="0"/>
    <x v="0"/>
    <x v="0"/>
    <x v="1"/>
    <d v="1983-09-07T00:00:00"/>
    <x v="0"/>
    <x v="0"/>
  </r>
  <r>
    <n v="2386"/>
    <d v="2001-10-29T00:00:00"/>
    <s v=" "/>
    <s v="Mayo 01-30"/>
    <s v="RITA"/>
    <s v="TEJEIRA"/>
    <x v="3"/>
    <x v="1"/>
    <s v="CARMEN SANDOVAL"/>
    <s v="PENONOME"/>
    <x v="41"/>
    <d v="1899-12-30T00:00:00"/>
    <m/>
    <s v=" "/>
    <x v="0"/>
    <s v="CAMBIO DE ESTUCTUR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80-509"/>
    <n v="44"/>
    <x v="0"/>
    <x v="2"/>
    <s v="MIRAFLORES S/N"/>
    <x v="1"/>
    <m/>
    <s v="6613-8743"/>
    <x v="1"/>
    <x v="0"/>
    <x v="0"/>
    <x v="0"/>
    <x v="0"/>
    <x v="0"/>
    <x v="1"/>
    <d v="1967-10-19T00:00:00"/>
    <x v="0"/>
    <x v="1"/>
  </r>
  <r>
    <n v="2310"/>
    <d v="2000-07-03T00:00:00"/>
    <s v=" "/>
    <s v="Julio 01-30"/>
    <s v="ADOLFO FERNANDO"/>
    <s v="NUNEZ CHEN"/>
    <x v="4"/>
    <x v="1"/>
    <s v="RITA TEJEIRA"/>
    <s v="PENONOME"/>
    <x v="41"/>
    <d v="2008-09-16T00:00:00"/>
    <m/>
    <s v=" "/>
    <x v="0"/>
    <s v="PROMOCIONADO OFICIAL EL 01 DE JUNIO 20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2-126-27"/>
    <n v="43"/>
    <x v="1"/>
    <x v="2"/>
    <s v="VILLA CUMBRERA NO. 2 CALLE 4TA. LAS MAGNOLIAS, CASA NO. 111"/>
    <x v="1"/>
    <s v="997-7232"/>
    <s v="6532-3991"/>
    <x v="0"/>
    <x v="0"/>
    <x v="0"/>
    <x v="0"/>
    <x v="0"/>
    <x v="0"/>
    <x v="1"/>
    <d v="1969-06-26T00:00:00"/>
    <x v="0"/>
    <x v="1"/>
  </r>
  <r>
    <n v="6333"/>
    <d v="2011-09-19T00:00:00"/>
    <s v=" "/>
    <s v="Agosto 01-30"/>
    <s v="LILY "/>
    <s v="KAPELL"/>
    <x v="0"/>
    <x v="0"/>
    <s v="MARIBEL CASTILLO"/>
    <s v="ALBROOK"/>
    <x v="42"/>
    <d v="2013-02-15T00:00:00"/>
    <n v="2"/>
    <s v=" "/>
    <x v="0"/>
    <s v="POOL APOYO / FAVOR MANTENER EN EL PRIMER TURNO"/>
    <x v="7"/>
    <x v="7"/>
    <x v="5"/>
    <s v="PLAZA BANCO GENERAL"/>
    <x v="6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65.8"/>
    <x v="0"/>
    <s v="CHORRERA"/>
    <m/>
    <x v="0"/>
    <s v="8-736-1148"/>
    <n v="32"/>
    <x v="0"/>
    <x v="3"/>
    <s v="LA CHORRERA, LA HERRADURA"/>
    <x v="0"/>
    <s v="6624-2595"/>
    <s v="6487-9455"/>
    <x v="0"/>
    <x v="0"/>
    <x v="0"/>
    <x v="0"/>
    <x v="0"/>
    <x v="0"/>
    <x v="2"/>
    <d v="1980-04-27T00:00:00"/>
    <x v="0"/>
    <x v="0"/>
  </r>
  <r>
    <n v="6352"/>
    <d v="2011-09-19T00:00:00"/>
    <s v=" "/>
    <s v="Agosto 01-30"/>
    <s v="IRENE"/>
    <s v="CASTILLO"/>
    <x v="0"/>
    <x v="0"/>
    <s v="MARIBEL CASTILLO"/>
    <s v="PLAZA BANCO GENERAL"/>
    <x v="42"/>
    <d v="2013-03-04T00:00:00"/>
    <n v="1"/>
    <s v=" "/>
    <x v="2"/>
    <s v="REEMPLAZA VACCIONES DE MICHELLE ALVAREZ"/>
    <x v="0"/>
    <x v="0"/>
    <x v="0"/>
    <s v="PLAZA BANCO GENERA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7.3"/>
    <x v="0"/>
    <s v="ALBROOK"/>
    <m/>
    <x v="0"/>
    <s v="8-748-498"/>
    <n v="31"/>
    <x v="0"/>
    <x v="3"/>
    <s v="NVO. ARRAIJAN, BDA. VALLE HERMOSO, CALLE LOS TAMARINDOS, CASA A 251"/>
    <x v="0"/>
    <s v="257-1184"/>
    <s v="6912-0784"/>
    <x v="0"/>
    <x v="0"/>
    <x v="0"/>
    <x v="0"/>
    <x v="0"/>
    <x v="0"/>
    <x v="2"/>
    <d v="1981-07-09T00:00:00"/>
    <x v="0"/>
    <x v="0"/>
  </r>
  <r>
    <n v="5101"/>
    <d v="2008-05-05T00:00:00"/>
    <s v=" "/>
    <s v="Mayo 01-30"/>
    <s v="DIMAS"/>
    <s v="SÁNCHEZ"/>
    <x v="0"/>
    <x v="1"/>
    <s v="PRISCILLA CORCO"/>
    <s v="PLAZA BANCO GENERAL"/>
    <x v="42"/>
    <d v="2012-07-09T00:00:00"/>
    <n v="9"/>
    <s v=" "/>
    <x v="0"/>
    <s v="REEMPLAZO POR EL TRASLADO DE GILMA CAÑIZALE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73"/>
    <x v="0"/>
    <m/>
    <m/>
    <x v="0"/>
    <s v="8-711-2145"/>
    <n v="35"/>
    <x v="1"/>
    <x v="0"/>
    <s v="LA CHORRERA, CALLE CAPITAN, BARRIO COLON 2184"/>
    <x v="0"/>
    <s v="253-4635"/>
    <s v="6763-8786"/>
    <x v="0"/>
    <x v="0"/>
    <x v="0"/>
    <x v="0"/>
    <x v="0"/>
    <x v="0"/>
    <x v="2"/>
    <d v="1977-09-14T00:00:00"/>
    <x v="0"/>
    <x v="0"/>
  </r>
  <r>
    <n v="5879"/>
    <d v="2010-08-16T00:00:00"/>
    <s v=" "/>
    <s v="Noviembre 01-30"/>
    <s v="SUCELLY                      "/>
    <s v="SÁENZ"/>
    <x v="0"/>
    <x v="1"/>
    <s v="PRISCILLA CORCO"/>
    <s v="PLAZA BANCO GENERAL"/>
    <x v="42"/>
    <d v="2012-03-03T00:00:00"/>
    <n v="13"/>
    <s v=" "/>
    <x v="0"/>
    <s v="REEMPLAZO POR EL TRASLADO DE LUIS ARMUELLE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48.2"/>
    <x v="0"/>
    <m/>
    <m/>
    <x v="0"/>
    <s v="8-791-817"/>
    <n v="26"/>
    <x v="0"/>
    <x v="0"/>
    <s v="CHORRERA, BDA. LA TULIHUECA, CASA # 5465"/>
    <x v="0"/>
    <m/>
    <m/>
    <x v="0"/>
    <x v="0"/>
    <x v="0"/>
    <x v="0"/>
    <x v="0"/>
    <x v="0"/>
    <x v="2"/>
    <d v="1985-12-26T00:00:00"/>
    <x v="0"/>
    <x v="2"/>
  </r>
  <r>
    <n v="5277"/>
    <d v="2008-07-16T00:00:00"/>
    <s v=" "/>
    <s v="Abril 01-30"/>
    <s v="MITZEL"/>
    <s v="MACIAS"/>
    <x v="0"/>
    <x v="1"/>
    <s v="PRISCILLA CORCO"/>
    <s v="PLAZA BANCO GENERAL"/>
    <x v="42"/>
    <d v="2011-05-04T00:00:00"/>
    <n v="23"/>
    <s v=" "/>
    <x v="0"/>
    <s v="REEMPLAZO POR EL TRASLADO DE JILMA MIRAND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10.7"/>
    <x v="0"/>
    <m/>
    <m/>
    <x v="0"/>
    <s v="8-723-909"/>
    <n v="33"/>
    <x v="0"/>
    <x v="2"/>
    <s v="COLINAS DEL SOL 239. ARRAIJAN"/>
    <x v="0"/>
    <m/>
    <s v="6478-8450"/>
    <x v="0"/>
    <x v="0"/>
    <x v="0"/>
    <x v="0"/>
    <x v="0"/>
    <x v="0"/>
    <x v="2"/>
    <d v="1978-11-12T00:00:00"/>
    <x v="0"/>
    <x v="0"/>
  </r>
  <r>
    <n v="5102"/>
    <d v="2008-05-05T00:00:00"/>
    <s v=" "/>
    <s v="Julio 01-30"/>
    <s v="JAYZA"/>
    <s v="SÁNCHEZ"/>
    <x v="0"/>
    <x v="1"/>
    <s v="PRISCILLA CORCO"/>
    <s v="PLAZA BANCO GENERAL"/>
    <x v="42"/>
    <d v="2012-11-20T00:00:00"/>
    <n v="5"/>
    <s v=" "/>
    <x v="0"/>
    <s v="REEMPLAZO POR EL TRASLADO DE BARBARA MILLARE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26.363636363636"/>
    <x v="0"/>
    <m/>
    <m/>
    <x v="0"/>
    <s v="8-731-1836"/>
    <n v="33"/>
    <x v="0"/>
    <x v="3"/>
    <s v="BELLA VISTA EDIF. HABAA APTO 4-B"/>
    <x v="0"/>
    <s v="6452-1240/257-1573"/>
    <s v="6856-9650"/>
    <x v="0"/>
    <x v="0"/>
    <x v="0"/>
    <x v="0"/>
    <x v="0"/>
    <x v="0"/>
    <x v="2"/>
    <d v="1979-10-16T00:00:00"/>
    <x v="0"/>
    <x v="1"/>
  </r>
  <r>
    <n v="6048"/>
    <d v="2011-02-01T00:00:00"/>
    <s v=" "/>
    <s v="Marzo 01-30"/>
    <s v="MICHELLE "/>
    <s v="DE ALVAREZ"/>
    <x v="0"/>
    <x v="1"/>
    <s v="PRISCILLA CORCO"/>
    <s v="PLAZA BANCO GENERAL"/>
    <x v="42"/>
    <d v="2012-12-01T00:00:00"/>
    <n v="4"/>
    <s v=" "/>
    <x v="0"/>
    <s v="REEMPLAZO POR EL TRASLADO DE JULISSA JULI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4.454545454545"/>
    <x v="0"/>
    <m/>
    <m/>
    <x v="0"/>
    <s v="8-797-2331"/>
    <n v="26"/>
    <x v="0"/>
    <x v="2"/>
    <s v="TORRIJOS CARTER"/>
    <x v="0"/>
    <m/>
    <m/>
    <x v="0"/>
    <x v="0"/>
    <x v="0"/>
    <x v="0"/>
    <x v="0"/>
    <x v="0"/>
    <x v="2"/>
    <d v="1986-06-25T00:00:00"/>
    <x v="0"/>
    <x v="4"/>
  </r>
  <r>
    <n v="2351"/>
    <d v="2001-07-30T00:00:00"/>
    <s v=" "/>
    <s v="Mayo 01-30"/>
    <s v="VIANETH ENITH"/>
    <s v="BARAHONA TORRES"/>
    <x v="1"/>
    <x v="0"/>
    <s v="MARIBEL CASTILLO"/>
    <s v="PLAZA BANCO GENERAL"/>
    <x v="42"/>
    <d v="2012-10-01T00:00:00"/>
    <m/>
    <s v=" "/>
    <x v="0"/>
    <s v="PROMOCIONADO A COORDINADOR DE PLATAFORMA 16 DE MAYO 2012  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1"/>
    <s v="8-499-764"/>
    <n v="36"/>
    <x v="0"/>
    <x v="0"/>
    <s v="CORREGIMIENTO DE NUEVO ARRAIJAN, BARRIADA ALTOS DE SAN GABRIEL, CALLE PRIMERA, CASA 93"/>
    <x v="0"/>
    <s v="248-5819"/>
    <s v="6527-6024"/>
    <x v="1"/>
    <x v="0"/>
    <x v="1"/>
    <x v="0"/>
    <x v="0"/>
    <x v="0"/>
    <x v="2"/>
    <d v="1975-12-14T00:00:00"/>
    <x v="0"/>
    <x v="1"/>
  </r>
  <r>
    <n v="1671"/>
    <d v="1999-02-22T00:00:00"/>
    <d v="1999-02-22T00:00:00"/>
    <s v="Marzo 01-30"/>
    <s v="DALYS ITZEL"/>
    <s v="GONZALEZ DE BARLETTA"/>
    <x v="1"/>
    <x v="1"/>
    <s v="PRISCILLA CORCO"/>
    <s v="PLAZA BANCO GENERAL"/>
    <x v="42"/>
    <d v="2009-04-29T00:00:00"/>
    <m/>
    <n v="170"/>
    <x v="0"/>
    <s v="PROMOCIONADA A COORDINADOR DE PLATAFORMA A PARTIR DEL 01 FEB  2013 / REEMPLAZA VACANTE POR TRASLADO DE DORA RODRIGUEZ AL AREA OESTE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33-733"/>
    <n v="39"/>
    <x v="0"/>
    <x v="2"/>
    <s v="VILLA LUCRE M 21"/>
    <x v="0"/>
    <s v="261-1132"/>
    <s v="6587-5263"/>
    <x v="0"/>
    <x v="0"/>
    <x v="0"/>
    <x v="0"/>
    <x v="0"/>
    <x v="0"/>
    <x v="2"/>
    <d v="1973-05-31T00:00:00"/>
    <x v="0"/>
    <x v="1"/>
  </r>
  <r>
    <n v="5624"/>
    <d v="2009-12-12T00:00:00"/>
    <d v="2009-12-12T00:00:00"/>
    <s v="Agosto 01-30"/>
    <s v="ZUHELEM"/>
    <s v="ZARATE"/>
    <x v="2"/>
    <x v="1"/>
    <s v="PRISCILLA CORCO"/>
    <s v="PLAZA BANCO GENERAL"/>
    <x v="42"/>
    <d v="2013-03-18T00:00:00"/>
    <m/>
    <n v="40"/>
    <x v="0"/>
    <s v="REEMPLAZO POR LA PROMOCIÓN DE DALYS GONZAL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3-720-2081"/>
    <n v="24"/>
    <x v="0"/>
    <x v="0"/>
    <s v="TORRIJOS CARTER, CASA 137"/>
    <x v="0"/>
    <m/>
    <s v="6781-2091"/>
    <x v="2"/>
    <x v="0"/>
    <x v="0"/>
    <x v="0"/>
    <x v="0"/>
    <x v="0"/>
    <x v="2"/>
    <d v="1988-02-19T00:00:00"/>
    <x v="0"/>
    <x v="2"/>
  </r>
  <r>
    <n v="6588"/>
    <d v="2012-03-16T00:00:00"/>
    <d v="2012-03-16T00:00:00"/>
    <s v="Mayo 01-30"/>
    <s v="SISLEY"/>
    <s v="SÁNCHEZ"/>
    <x v="2"/>
    <x v="1"/>
    <s v="PRISCILLA CORCO"/>
    <s v="PLAZA BANCO GENERAL"/>
    <x v="42"/>
    <d v="2012-11-01T00:00:00"/>
    <m/>
    <n v="13"/>
    <x v="0"/>
    <s v="REEMPLAZO TEMPORAL POR RENUNCIA DE BARBARA RODRIGU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PLAZA BANCO GENERAL"/>
    <s v="Barbara Rodríguez"/>
    <x v="0"/>
    <s v="8-804-846"/>
    <n v="25"/>
    <x v="0"/>
    <x v="3"/>
    <s v="ANCON, CALLE VENADO"/>
    <x v="0"/>
    <s v="2120214"/>
    <m/>
    <x v="0"/>
    <x v="0"/>
    <x v="0"/>
    <x v="0"/>
    <x v="0"/>
    <x v="0"/>
    <x v="2"/>
    <d v="1987-03-24T00:00:00"/>
    <x v="0"/>
    <x v="1"/>
  </r>
  <r>
    <n v="3514"/>
    <d v="1999-10-11T00:00:00"/>
    <d v="1999-10-11T00:00:00"/>
    <s v="Diciembre 01-30"/>
    <s v="HEIDI BELEN"/>
    <s v="CORTEZ BARNES DE VEGA"/>
    <x v="2"/>
    <x v="1"/>
    <s v="PRISCILLA CORCO"/>
    <s v="PLAZA BANCO GENERAL"/>
    <x v="42"/>
    <d v="2011-09-02T00:00:00"/>
    <m/>
    <n v="162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25-408"/>
    <n v="33"/>
    <x v="0"/>
    <x v="2"/>
    <s v="3RA. ETAPA SANTA LIBRADA CASA  I-34 SAN MIGUELITO"/>
    <x v="0"/>
    <s v="231-6468"/>
    <s v="6632-1821"/>
    <x v="1"/>
    <x v="0"/>
    <x v="0"/>
    <x v="0"/>
    <x v="0"/>
    <x v="0"/>
    <x v="2"/>
    <d v="1978-12-28T00:00:00"/>
    <x v="0"/>
    <x v="0"/>
  </r>
  <r>
    <n v="5820"/>
    <d v="2010-06-16T00:00:00"/>
    <d v="2011-03-16T00:00:00"/>
    <s v="Julio 01-30"/>
    <s v="RUTH "/>
    <s v="ARAÚZ"/>
    <x v="2"/>
    <x v="1"/>
    <s v="PRISCILLA CORCO"/>
    <s v="PLAZA BANCO GENERAL"/>
    <x v="42"/>
    <d v="2010-09-09T00:00:00"/>
    <m/>
    <n v="25"/>
    <x v="0"/>
    <s v="REEMPLAZO POR LA RENUNCIA DE GABRIELA VALDERRAMA. Promocionada a ejecutivo de negocios 16 marzo de 20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33-1226"/>
    <n v="28"/>
    <x v="0"/>
    <x v="2"/>
    <s v=" VIA JOSE A. ARANGO P.H. LOS ALAMOS APTO 201B SANTA CLARA"/>
    <x v="0"/>
    <m/>
    <m/>
    <x v="0"/>
    <x v="0"/>
    <x v="0"/>
    <x v="0"/>
    <x v="0"/>
    <x v="0"/>
    <x v="2"/>
    <d v="1984-07-11T00:00:00"/>
    <x v="0"/>
    <x v="0"/>
  </r>
  <r>
    <n v="2011"/>
    <d v="1997-03-19T00:00:00"/>
    <d v="2010-10-16T00:00:00"/>
    <s v="Febrero 01-30"/>
    <s v="MARISABEL"/>
    <s v="ROMAN LEZCANO"/>
    <x v="2"/>
    <x v="1"/>
    <s v="PRISCILLA CORCO"/>
    <s v="PLAZA BANCO GENERAL"/>
    <x v="42"/>
    <d v="2009-06-03T00:00:00"/>
    <m/>
    <n v="30"/>
    <x v="0"/>
    <s v="PROMOCIONADA A EJECUTIVO DE NEGOCIOS EL 16 OCTUBRE ´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335-718"/>
    <n v="42"/>
    <x v="0"/>
    <x v="2"/>
    <s v="ALTOS DEL ROMERAL 303"/>
    <x v="0"/>
    <s v="233-0900"/>
    <s v="6666-5767"/>
    <x v="1"/>
    <x v="0"/>
    <x v="0"/>
    <x v="0"/>
    <x v="0"/>
    <x v="0"/>
    <x v="2"/>
    <d v="1970-05-04T00:00:00"/>
    <x v="16"/>
    <x v="2"/>
  </r>
  <r>
    <n v="5949"/>
    <d v="2010-11-16T00:00:00"/>
    <d v="2010-11-16T00:00:00"/>
    <s v="Enero 01-30"/>
    <s v="MARIA GUADALUPE"/>
    <s v="CARRAZCO"/>
    <x v="2"/>
    <x v="1"/>
    <s v="PRISCILLA CORCO"/>
    <s v="PLAZA BANCO GENERAL"/>
    <x v="42"/>
    <d v="2011-09-05T00:00:00"/>
    <m/>
    <n v="29"/>
    <x v="0"/>
    <s v="REEMPLAZO POR LA RENUNCIA DE ZULEYKA VEG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42-1919"/>
    <n v="22"/>
    <x v="0"/>
    <x v="3"/>
    <s v="VILLA GRECIA, LAS CUMBRES"/>
    <x v="0"/>
    <m/>
    <s v="6760-7926"/>
    <x v="2"/>
    <x v="0"/>
    <x v="0"/>
    <x v="0"/>
    <x v="0"/>
    <x v="0"/>
    <x v="2"/>
    <d v="1990-12-13T00:00:00"/>
    <x v="0"/>
    <x v="2"/>
  </r>
  <r>
    <n v="6158"/>
    <d v="2011-04-18T00:00:00"/>
    <s v=" "/>
    <s v="Junio 01-30"/>
    <s v="VICTORIA "/>
    <s v="CASTILLO"/>
    <x v="6"/>
    <x v="0"/>
    <s v="MARIBEL CASTILLO"/>
    <s v="PLAZA BANCO GENERAL"/>
    <x v="42"/>
    <d v="2011-04-25T00:00:00"/>
    <m/>
    <s v=" "/>
    <x v="0"/>
    <s v="REEMPLAZA VACANTE POR LA PROMOCION DE RUTH ARAU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50-999"/>
    <n v="21"/>
    <x v="0"/>
    <x v="3"/>
    <s v="HATO PINTADO "/>
    <x v="0"/>
    <s v="6589-6025"/>
    <s v="6457-0347"/>
    <x v="0"/>
    <x v="0"/>
    <x v="0"/>
    <x v="0"/>
    <x v="0"/>
    <x v="0"/>
    <x v="2"/>
    <d v="1991-08-26T00:00:00"/>
    <x v="0"/>
    <x v="0"/>
  </r>
  <r>
    <n v="6944"/>
    <d v="2012-11-01T00:00:00"/>
    <m/>
    <s v="Diciembre 01-30"/>
    <s v="KAREN LUCIA"/>
    <s v="AGUILAR DOMINGUEZ"/>
    <x v="6"/>
    <x v="1"/>
    <s v="PRISCILLA CORCO"/>
    <s v="PLAZA BANCO GENERAL"/>
    <x v="42"/>
    <m/>
    <m/>
    <n v="1359"/>
    <x v="0"/>
    <s v="APOYO POR ENTRENAMIENTO DE VICTORI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36-2484"/>
    <n v="22"/>
    <x v="0"/>
    <x v="3"/>
    <s v="VILLA BOLIVARIANA, ALCALDE DIAZ"/>
    <x v="0"/>
    <m/>
    <m/>
    <x v="0"/>
    <x v="0"/>
    <x v="0"/>
    <x v="0"/>
    <x v="0"/>
    <x v="0"/>
    <x v="2"/>
    <d v="1990-06-17T00:00:00"/>
    <x v="0"/>
    <x v="0"/>
  </r>
  <r>
    <n v="2379"/>
    <d v="2001-11-12T00:00:00"/>
    <s v=" "/>
    <s v="Febrero "/>
    <s v="PRISCILLA"/>
    <s v="CORCO ALEMAN"/>
    <x v="3"/>
    <x v="1"/>
    <s v="IVIS DE FAARUP"/>
    <s v="PLAZA BANCO GENERAL"/>
    <x v="42"/>
    <d v="2012-01-03T00:00:00"/>
    <m/>
    <s v=" "/>
    <x v="0"/>
    <s v="REEMPLAZO POR E TRASLADO DE NIDIA DE MOTT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230-2408"/>
    <n v="49"/>
    <x v="0"/>
    <x v="2"/>
    <s v="PUNTA PAITILLA VIA ITALIA, PACIFIC WIND"/>
    <x v="0"/>
    <s v="215-2171"/>
    <s v="6673-1339"/>
    <x v="1"/>
    <x v="0"/>
    <x v="0"/>
    <x v="0"/>
    <x v="0"/>
    <x v="0"/>
    <x v="2"/>
    <d v="1963-04-30T00:00:00"/>
    <x v="0"/>
    <x v="3"/>
  </r>
  <r>
    <n v="1478"/>
    <d v="1998-01-05T00:00:00"/>
    <s v=" "/>
    <s v="Enero 01-15"/>
    <s v="CARMEN AURORA"/>
    <s v="MORALES GOFF"/>
    <x v="4"/>
    <x v="1"/>
    <s v="PRISCILLA CORCO"/>
    <s v="PLAZA BANCO GENERAL"/>
    <x v="42"/>
    <d v="2011-02-09T00:00:00"/>
    <m/>
    <s v=" "/>
    <x v="0"/>
    <s v="REEMPLAZO POR EL TRASLADO DE PRISCILLA CORC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229-2589"/>
    <n v="50"/>
    <x v="0"/>
    <x v="3"/>
    <s v="ALTOS DE PANAMA.  TORRE 3, 5A"/>
    <x v="0"/>
    <s v="775-5519"/>
    <s v="6614-4556 / 632-4902"/>
    <x v="1"/>
    <x v="0"/>
    <x v="0"/>
    <x v="0"/>
    <x v="0"/>
    <x v="0"/>
    <x v="2"/>
    <d v="1962-07-16T00:00:00"/>
    <x v="0"/>
    <x v="1"/>
  </r>
  <r>
    <n v="939"/>
    <d v="1991-11-01T00:00:00"/>
    <s v=" "/>
    <s v="Agosto 01-15"/>
    <s v="MELISSA DEL CARMEN"/>
    <s v="ROMAN CASTILLO"/>
    <x v="4"/>
    <x v="1"/>
    <s v="PRISCILLA CORCO"/>
    <s v="PLAZA BANCO GENERAL"/>
    <x v="42"/>
    <d v="2011-08-03T00:00:00"/>
    <m/>
    <s v=" "/>
    <x v="0"/>
    <s v="REEMPLAZO POR EL TRASLADO DE DARIO MOREN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419-480"/>
    <n v="39"/>
    <x v="0"/>
    <x v="3"/>
    <s v="CONDADO DEL REY, FLORENCIA #4"/>
    <x v="0"/>
    <s v="720-1250"/>
    <s v="6676-5441"/>
    <x v="1"/>
    <x v="0"/>
    <x v="0"/>
    <x v="0"/>
    <x v="0"/>
    <x v="0"/>
    <x v="2"/>
    <d v="1972-10-01T00:00:00"/>
    <x v="0"/>
    <x v="2"/>
  </r>
  <r>
    <n v="2372"/>
    <d v="2001-09-24T00:00:00"/>
    <s v=" "/>
    <s v="Noviembre 01-30"/>
    <s v="ERIC HERMIR"/>
    <s v="RIOS MIRANDA"/>
    <x v="5"/>
    <x v="1"/>
    <s v="PRISCILLA CORCO"/>
    <s v="PLAZA BANCO GENERAL"/>
    <x v="42"/>
    <d v="2011-04-18T00:00:00"/>
    <m/>
    <s v=" "/>
    <x v="0"/>
    <s v="RECLASIFICACION EL 01 ENERO 20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424-149"/>
    <n v="40"/>
    <x v="1"/>
    <x v="0"/>
    <s v="SAN MIGUELITO, LAS 500 #19-181"/>
    <x v="0"/>
    <s v="2746299"/>
    <s v="6618-0132"/>
    <x v="1"/>
    <x v="0"/>
    <x v="0"/>
    <x v="0"/>
    <x v="0"/>
    <x v="0"/>
    <x v="2"/>
    <d v="1972-08-26T00:00:00"/>
    <x v="0"/>
    <x v="4"/>
  </r>
  <r>
    <n v="6350"/>
    <d v="2011-09-19T00:00:00"/>
    <s v=" "/>
    <s v="Diciembre 01-30"/>
    <s v="DOLORES "/>
    <s v="LAWRENCE"/>
    <x v="0"/>
    <x v="1"/>
    <s v="MARLENE  LACAYO "/>
    <s v="PLAZA CAROLINA"/>
    <x v="43"/>
    <d v="2012-08-01T00:00:00"/>
    <n v="8"/>
    <s v=" "/>
    <x v="0"/>
    <s v="CAJERO APROBADO POR AMPLIACIÓN DE AUTO BANC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4.5"/>
    <x v="0"/>
    <s v="LOS PUEBLOS"/>
    <m/>
    <x v="0"/>
    <s v="8-794-910"/>
    <n v="26"/>
    <x v="0"/>
    <x v="3"/>
    <s v="PACORA, SANTA RITA, CASA 674"/>
    <x v="0"/>
    <s v="6982-7100"/>
    <s v="69827100 / 6633-5657"/>
    <x v="0"/>
    <x v="0"/>
    <x v="0"/>
    <x v="0"/>
    <x v="0"/>
    <x v="0"/>
    <x v="0"/>
    <d v="1986-03-24T00:00:00"/>
    <x v="0"/>
    <x v="0"/>
  </r>
  <r>
    <n v="3813"/>
    <d v="2003-08-28T00:00:00"/>
    <s v=" "/>
    <s v="Septiembre 01-30"/>
    <s v="ALFONSO "/>
    <s v="BAYARD ALVEO"/>
    <x v="0"/>
    <x v="1"/>
    <s v="MARLENE  LACAYO "/>
    <s v="PLAZA CAROLINA"/>
    <x v="43"/>
    <d v="2012-08-01T00:00:00"/>
    <n v="8"/>
    <s v=" "/>
    <x v="0"/>
    <s v="REEMPLAZO POR EL TRASLADO DE VIVIANA DE DE LEON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5.4"/>
    <x v="0"/>
    <m/>
    <m/>
    <x v="0"/>
    <s v="8-475-636"/>
    <n v="37"/>
    <x v="1"/>
    <x v="2"/>
    <s v="CAMPO LIMBERG TORRE E- 3B, JUAN DIAZ"/>
    <x v="0"/>
    <s v="233-6140"/>
    <s v="6676-6140 / 6745-3947"/>
    <x v="1"/>
    <x v="0"/>
    <x v="0"/>
    <x v="0"/>
    <x v="0"/>
    <x v="0"/>
    <x v="0"/>
    <d v="1974-11-26T00:00:00"/>
    <x v="0"/>
    <x v="1"/>
  </r>
  <r>
    <n v="5327"/>
    <d v="2008-08-18T00:00:00"/>
    <s v=" "/>
    <s v="Julio 01-30"/>
    <s v="JACKELINE"/>
    <s v="SOLIS"/>
    <x v="0"/>
    <x v="1"/>
    <s v="MARLENE  LACAYO "/>
    <s v="PLAZA CAROLINA"/>
    <x v="43"/>
    <d v="2011-07-04T00:00:00"/>
    <n v="21"/>
    <s v=" "/>
    <x v="0"/>
    <s v="REEMPLAZO POR EL TRASLADO DE ERIC VAREL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58.181818181818"/>
    <x v="0"/>
    <m/>
    <m/>
    <x v="0"/>
    <s v="8-719-1712"/>
    <n v="34"/>
    <x v="0"/>
    <x v="0"/>
    <s v="PACORA, RESIDENCIAL NVO. TOCUMEN F-355"/>
    <x v="0"/>
    <s v="6574-9027"/>
    <s v="6574-9027"/>
    <x v="0"/>
    <x v="0"/>
    <x v="0"/>
    <x v="0"/>
    <x v="0"/>
    <x v="0"/>
    <x v="0"/>
    <d v="1978-06-21T00:00:00"/>
    <x v="0"/>
    <x v="0"/>
  </r>
  <r>
    <n v="4341"/>
    <d v="2006-12-18T00:00:00"/>
    <s v=" "/>
    <s v="Octubre 01-30"/>
    <s v="YARIBETH LINETH"/>
    <s v="CABALLERO BLANCO"/>
    <x v="0"/>
    <x v="1"/>
    <s v="MARLENE  LACAYO "/>
    <s v="PLAZA CAROLINA"/>
    <x v="43"/>
    <d v="2012-01-03T00:00:00"/>
    <n v="15"/>
    <s v=" "/>
    <x v="0"/>
    <s v="REEMPLAZO  POR EL TRASLADO DE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79.090909090909"/>
    <x v="0"/>
    <m/>
    <m/>
    <x v="0"/>
    <s v="8-740-2361"/>
    <n v="32"/>
    <x v="0"/>
    <x v="0"/>
    <s v="PEDREGAL, VILLALOBOS 349"/>
    <x v="0"/>
    <s v="6460-2030"/>
    <s v="6460-2030"/>
    <x v="1"/>
    <x v="0"/>
    <x v="0"/>
    <x v="0"/>
    <x v="0"/>
    <x v="0"/>
    <x v="0"/>
    <d v="1980-10-20T00:00:00"/>
    <x v="0"/>
    <x v="1"/>
  </r>
  <r>
    <n v="319"/>
    <d v="1985-08-05T00:00:00"/>
    <s v=" "/>
    <s v="Agosto 01-30"/>
    <s v="MARIA DEL CARMEN"/>
    <s v="RIOS DE DURAN"/>
    <x v="0"/>
    <x v="1"/>
    <s v="MARLENE  LACAYO "/>
    <s v="PLAZA CAROLINA"/>
    <x v="43"/>
    <d v="2012-01-03T00:00:00"/>
    <n v="15"/>
    <s v=" "/>
    <x v="0"/>
    <s v="REEMPLAZO PERMANENTE POR EL TRASLADO DE DIANA CORDOB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98.3636363636365"/>
    <x v="0"/>
    <m/>
    <m/>
    <x v="0"/>
    <s v="8-161-2602"/>
    <n v="58"/>
    <x v="0"/>
    <x v="2"/>
    <s v="URB. SANTA CLARA 33F"/>
    <x v="0"/>
    <s v="233-1948"/>
    <s v="6648-7500"/>
    <x v="0"/>
    <x v="0"/>
    <x v="0"/>
    <x v="0"/>
    <x v="0"/>
    <x v="0"/>
    <x v="0"/>
    <d v="1954-01-30T00:00:00"/>
    <x v="0"/>
    <x v="0"/>
  </r>
  <r>
    <n v="4901"/>
    <d v="2008-02-11T00:00:00"/>
    <s v=" "/>
    <s v="Enero 01-30"/>
    <s v="SUSANA"/>
    <s v="ROBLES"/>
    <x v="1"/>
    <x v="1"/>
    <s v="MARLENE  LACAYO "/>
    <s v="PLAZA CAROLINA"/>
    <x v="43"/>
    <d v="2012-10-25T00:00:00"/>
    <m/>
    <s v=" "/>
    <x v="0"/>
    <s v="REEMPLAZO POR EL TRASLADO DE ELOY SAM A DEPARTAMENTO. / PROMOCIONADO COORDINADOR 01 FEBRERO ´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31-40"/>
    <n v="33"/>
    <x v="0"/>
    <x v="2"/>
    <s v="URBANIZACION BRISAS DEL GOLF  R-48"/>
    <x v="0"/>
    <s v="399-3165"/>
    <s v="6557-7495"/>
    <x v="1"/>
    <x v="0"/>
    <x v="0"/>
    <x v="1"/>
    <x v="0"/>
    <x v="0"/>
    <x v="0"/>
    <d v="1979-10-15T00:00:00"/>
    <x v="0"/>
    <x v="2"/>
  </r>
  <r>
    <n v="4430"/>
    <d v="2007-10-08T00:00:00"/>
    <d v="2012-10-01T00:00:00"/>
    <s v="Octubre 01-30"/>
    <s v="AMAVET"/>
    <s v="AGUIRRE"/>
    <x v="2"/>
    <x v="2"/>
    <s v="MARLENE  LACAYO "/>
    <s v="PLAZA CAROLINA"/>
    <x v="43"/>
    <d v="2012-02-02T00:00:00"/>
    <n v="14"/>
    <n v="6"/>
    <x v="0"/>
    <s v="PROMOCIONADO A EJECUTIVO DE NEGOCIO DUAL EL 1 DE OCTUBRE 2012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0"/>
    <x v="0"/>
    <m/>
    <m/>
    <x v="1"/>
    <s v="8-800-1832"/>
    <n v="26"/>
    <x v="0"/>
    <x v="1"/>
    <s v="NUEVO TOCUMEN, ALTOS DEL ANGEL"/>
    <x v="0"/>
    <s v="390-2095"/>
    <s v="6753-9828"/>
    <x v="0"/>
    <x v="1"/>
    <x v="0"/>
    <x v="0"/>
    <x v="0"/>
    <x v="0"/>
    <x v="0"/>
    <d v="1986-10-01T00:00:00"/>
    <x v="0"/>
    <x v="1"/>
  </r>
  <r>
    <n v="6314"/>
    <d v="2011-09-01T00:00:00"/>
    <d v="2011-09-01T00:00:00"/>
    <s v="Junio 01-30"/>
    <s v="YESSICA"/>
    <s v="SAENZ"/>
    <x v="2"/>
    <x v="1"/>
    <s v="MARLENE  LACAYO "/>
    <s v="PLAZA CAROLINA"/>
    <x v="43"/>
    <d v="2011-09-01T00:00:00"/>
    <m/>
    <n v="19"/>
    <x v="0"/>
    <s v="REEMPLAZO POR LA PROMOCION DE HILDA FERNAND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2-145-815"/>
    <n v="40"/>
    <x v="0"/>
    <x v="2"/>
    <s v="VILLA VERONICA, EL CRISOL"/>
    <x v="0"/>
    <m/>
    <s v="6070-6642"/>
    <x v="1"/>
    <x v="0"/>
    <x v="0"/>
    <x v="0"/>
    <x v="0"/>
    <x v="0"/>
    <x v="0"/>
    <d v="1972-04-22T00:00:00"/>
    <x v="0"/>
    <x v="0"/>
  </r>
  <r>
    <n v="6818"/>
    <d v="2012-08-01T00:00:00"/>
    <d v="2012-08-01T00:00:00"/>
    <s v="Noviembre 01-30"/>
    <s v="PEDRO "/>
    <s v="RUÍZ ARBOLEDA"/>
    <x v="2"/>
    <x v="1"/>
    <s v="MARLENE  LACAYO "/>
    <s v="PLAZA CAROLINA"/>
    <x v="43"/>
    <m/>
    <m/>
    <n v="8"/>
    <x v="0"/>
    <s v="APROBACION ESPECIAL POR CAMBIO DE ESTRUCTURA, SIEMPRE LISTO CERTIFICADO EL 15 DE OCTUBRE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PLAZA CAROLINA"/>
    <s v="Eloy Sam"/>
    <x v="0"/>
    <s v="8-855-1628"/>
    <n v="23"/>
    <x v="1"/>
    <x v="3"/>
    <s v="TOCUMEN CIUDAD BELEN CALLE ANGEL CASA 165"/>
    <x v="0"/>
    <m/>
    <m/>
    <x v="1"/>
    <x v="0"/>
    <x v="0"/>
    <x v="0"/>
    <x v="0"/>
    <x v="0"/>
    <x v="0"/>
    <d v="1989-10-31T00:00:00"/>
    <x v="0"/>
    <x v="1"/>
  </r>
  <r>
    <n v="2759"/>
    <d v="2005-03-01T00:00:00"/>
    <s v=" "/>
    <s v="Febrero 01-15"/>
    <s v="MARLENE MARIE"/>
    <s v="LACAYO CHAMPSAUR"/>
    <x v="3"/>
    <x v="1"/>
    <s v="MARIBEL DE MUÑOZ"/>
    <s v="PLAZA CAROLINA"/>
    <x v="43"/>
    <m/>
    <m/>
    <s v=" "/>
    <x v="0"/>
    <s v="CAMBIO DE ESTRUCTUR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09-2212"/>
    <n v="35"/>
    <x v="0"/>
    <x v="0"/>
    <s v="ANCON, P.H. RESIDENCIAL CRYSTAL SPRINGS, CASA #28."/>
    <x v="0"/>
    <s v="233-4516"/>
    <s v="6671-1543"/>
    <x v="1"/>
    <x v="0"/>
    <x v="0"/>
    <x v="0"/>
    <x v="0"/>
    <x v="0"/>
    <x v="0"/>
    <d v="1977-07-30T00:00:00"/>
    <x v="0"/>
    <x v="3"/>
  </r>
  <r>
    <n v="658"/>
    <d v="1990-08-01T00:00:00"/>
    <s v=" "/>
    <s v="Junio 01-15"/>
    <s v="LEA GISELA"/>
    <s v="TEJEIRA DE VARELA"/>
    <x v="4"/>
    <x v="1"/>
    <s v="MARLENE  LACAYO "/>
    <s v="PLAZA CAROLINA"/>
    <x v="43"/>
    <d v="2009-03-16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38-2262"/>
    <n v="46"/>
    <x v="0"/>
    <x v="2"/>
    <s v="CHANIS. RESIDENCIAL CASA BLANCA 120"/>
    <x v="0"/>
    <s v="233-7293"/>
    <s v="6616-1870"/>
    <x v="1"/>
    <x v="0"/>
    <x v="0"/>
    <x v="0"/>
    <x v="0"/>
    <x v="0"/>
    <x v="0"/>
    <d v="1965-08-13T00:00:00"/>
    <x v="0"/>
    <x v="1"/>
  </r>
  <r>
    <n v="4862"/>
    <d v="2008-01-16T00:00:00"/>
    <s v=" "/>
    <s v="Enero 01-30"/>
    <s v="ERIKA"/>
    <s v="PEREZ MEDINA"/>
    <x v="0"/>
    <x v="1"/>
    <s v="RICARDO SKINNER"/>
    <s v="PLAZA CORDOBA"/>
    <x v="44"/>
    <d v="2012-08-09T00:00:00"/>
    <n v="8"/>
    <s v=" "/>
    <x v="0"/>
    <s v="REEMPLAZO POR EL TRASLADO DE NOEMI ARCI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47.6"/>
    <x v="0"/>
    <m/>
    <m/>
    <x v="0"/>
    <s v="8-772-1546"/>
    <n v="36"/>
    <x v="0"/>
    <x v="3"/>
    <s v="PRADERAS DE SAN LORENZO #3B39"/>
    <x v="0"/>
    <s v="237-0267"/>
    <s v="6729-5822"/>
    <x v="0"/>
    <x v="0"/>
    <x v="0"/>
    <x v="0"/>
    <x v="0"/>
    <x v="0"/>
    <x v="3"/>
    <d v="1976-02-13T00:00:00"/>
    <x v="0"/>
    <x v="1"/>
  </r>
  <r>
    <n v="229"/>
    <d v="1983-08-05T00:00:00"/>
    <s v=" "/>
    <s v="Agosto 01-30"/>
    <s v="JOSE MANUEL"/>
    <s v="HERNANDEZ SERRANO"/>
    <x v="0"/>
    <x v="1"/>
    <s v="RICARDO SKINNER"/>
    <s v="PLAZA CORDOBA"/>
    <x v="44"/>
    <d v="2012-07-02T00:00:00"/>
    <n v="9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06.2"/>
    <x v="0"/>
    <m/>
    <m/>
    <x v="0"/>
    <s v="8-208-468"/>
    <n v="58"/>
    <x v="1"/>
    <x v="2"/>
    <s v="CLUB X EL INGENIO, CALLE 9NA, BETHANIA EDIFICIO BEBY 14, APTO 25"/>
    <x v="0"/>
    <s v="229-1349"/>
    <s v="6815-4504"/>
    <x v="1"/>
    <x v="0"/>
    <x v="0"/>
    <x v="0"/>
    <x v="0"/>
    <x v="0"/>
    <x v="3"/>
    <d v="1953-10-30T00:00:00"/>
    <x v="0"/>
    <x v="0"/>
  </r>
  <r>
    <n v="5134"/>
    <d v="2008-05-19T00:00:00"/>
    <s v=" "/>
    <s v="Febrero 01-30"/>
    <s v="JILMA"/>
    <s v="MIRANDA"/>
    <x v="0"/>
    <x v="1"/>
    <s v="RICARDO SKINNER"/>
    <s v="PLAZA CORDOBA"/>
    <x v="44"/>
    <d v="2012-05-02T00:00:00"/>
    <n v="11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2.3333333333335"/>
    <x v="0"/>
    <m/>
    <m/>
    <x v="0"/>
    <s v="5-17-886"/>
    <n v="45"/>
    <x v="0"/>
    <x v="0"/>
    <s v="TORRIJOS CARTER - EL MIRADOR, 17-B"/>
    <x v="0"/>
    <s v="234-0107"/>
    <s v="6522-4278"/>
    <x v="0"/>
    <x v="0"/>
    <x v="0"/>
    <x v="0"/>
    <x v="0"/>
    <x v="0"/>
    <x v="3"/>
    <d v="1966-12-21T00:00:00"/>
    <x v="0"/>
    <x v="0"/>
  </r>
  <r>
    <n v="6815"/>
    <d v="2012-08-01T00:00:00"/>
    <d v="2012-08-01T00:00:00"/>
    <s v="Julio 01-30"/>
    <s v="RAJIV RICARDO "/>
    <s v="IBARRA ARJONA "/>
    <x v="2"/>
    <x v="0"/>
    <s v="MARIBEL CASTILLO"/>
    <s v="MARBELLA"/>
    <x v="44"/>
    <d v="2013-03-05T00:00:00"/>
    <m/>
    <n v="8"/>
    <x v="0"/>
    <s v="POOL APOYO"/>
    <x v="0"/>
    <x v="0"/>
    <x v="0"/>
    <s v="PLAZA CORDOB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PLAZA CORDOBA"/>
    <s v="Jazmin Manfre"/>
    <x v="0"/>
    <s v="8-781-113"/>
    <n v="27"/>
    <x v="1"/>
    <x v="0"/>
    <s v="ARRAIJAN, COLINAS DEL SOL,CALLE BEGONIAS, CASA 686"/>
    <x v="0"/>
    <m/>
    <m/>
    <x v="0"/>
    <x v="0"/>
    <x v="0"/>
    <x v="0"/>
    <x v="0"/>
    <x v="0"/>
    <x v="3"/>
    <d v="1984-11-21T00:00:00"/>
    <x v="0"/>
    <x v="1"/>
  </r>
  <r>
    <n v="3117"/>
    <d v="2006-07-03T00:00:00"/>
    <d v="2006-07-03T00:00:00"/>
    <s v="Abril 01-30"/>
    <s v="ERICKA ELENA"/>
    <s v="PEREZ POLO"/>
    <x v="2"/>
    <x v="1"/>
    <s v="RICARDO SKINNER"/>
    <s v="PLAZA CORDOBA"/>
    <x v="44"/>
    <d v="2012-01-19T00:00:00"/>
    <m/>
    <n v="81"/>
    <x v="0"/>
    <s v="REEMPLAZO POR EL TRASLADO DE EURALYS SANCH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PLAZA BANCO GENERAL"/>
    <s v="Barbara Rodríguez"/>
    <x v="0"/>
    <s v="8-765-1284"/>
    <n v="29"/>
    <x v="0"/>
    <x v="3"/>
    <s v="SAN MIGUELITO, ALTOS DEL CRISOL # 2, CASA162"/>
    <x v="0"/>
    <s v="217-2967"/>
    <s v="6737-3694"/>
    <x v="1"/>
    <x v="0"/>
    <x v="0"/>
    <x v="0"/>
    <x v="0"/>
    <x v="0"/>
    <x v="3"/>
    <d v="1983-04-29T00:00:00"/>
    <x v="0"/>
    <x v="3"/>
  </r>
  <r>
    <n v="5442"/>
    <d v="2008-10-16T00:00:00"/>
    <d v="2010-01-02T00:00:00"/>
    <s v="Agosto 01-30"/>
    <s v="JANELLY DEL CARMEN"/>
    <s v="BARRÍA"/>
    <x v="2"/>
    <x v="1"/>
    <s v="RICARDO SKINNER"/>
    <s v="PLAZA CORDOBA"/>
    <x v="44"/>
    <d v="2013-02-04T00:00:00"/>
    <m/>
    <n v="39"/>
    <x v="0"/>
    <s v="PERMANENTE POR EL TRASLADO DE JAZMIN MANFRE / RECLASIFICADA A EJECUTIVO DE NEGOCIOS A PARTIR DEL 02 DE ENERO ´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80-387"/>
    <n v="27"/>
    <x v="0"/>
    <x v="2"/>
    <s v="TOCUMEN ALTOS DEL ANGEL CALLE LOS SERAFINES CASA O-363"/>
    <x v="0"/>
    <s v="6733-0538 / 392-0082"/>
    <s v="6733-0538"/>
    <x v="1"/>
    <x v="0"/>
    <x v="0"/>
    <x v="0"/>
    <x v="0"/>
    <x v="0"/>
    <x v="3"/>
    <d v="1984-11-18T00:00:00"/>
    <x v="0"/>
    <x v="1"/>
  </r>
  <r>
    <n v="369"/>
    <d v="1987-03-04T00:00:00"/>
    <s v=" "/>
    <s v="Enero 01-30"/>
    <s v="RICARDO ALBERTO"/>
    <s v="SKINNER RODRIGUEZ"/>
    <x v="3"/>
    <x v="1"/>
    <s v="DENISE DE LAVITOLA"/>
    <s v="PLAZA CORDOBA"/>
    <x v="44"/>
    <d v="2011-01-26T00:00:00"/>
    <m/>
    <s v=" "/>
    <x v="0"/>
    <s v="REEMPLAZO POR EL TRASLADO DE DIXIE ROS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24-1715"/>
    <n v="50"/>
    <x v="1"/>
    <x v="2"/>
    <s v="JUAN DIAZ URBANIZACION LOS ROBLES, CALLE M, CASA 581"/>
    <x v="0"/>
    <s v="293-7051"/>
    <s v="6587-8039"/>
    <x v="1"/>
    <x v="0"/>
    <x v="0"/>
    <x v="0"/>
    <x v="0"/>
    <x v="0"/>
    <x v="3"/>
    <d v="1961-09-26T00:00:00"/>
    <x v="0"/>
    <x v="0"/>
  </r>
  <r>
    <n v="1346"/>
    <d v="1997-01-02T00:00:00"/>
    <s v=" "/>
    <s v="Enero 01-15"/>
    <s v="GINA GLORIELA"/>
    <s v="DUMANOIR PONCE"/>
    <x v="4"/>
    <x v="0"/>
    <s v="XIOMARA   DE PEÑA"/>
    <s v="SAN SEBASTIAN"/>
    <x v="44"/>
    <d v="2013-03-04T00:00:00"/>
    <m/>
    <s v=" "/>
    <x v="4"/>
    <s v="RREMPLAZA VACACIONES DE ANAYANSI MARICHALL"/>
    <x v="8"/>
    <x v="0"/>
    <x v="0"/>
    <s v="SAN SEBASTIAN"/>
    <x v="7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34-670"/>
    <n v="39"/>
    <x v="0"/>
    <x v="3"/>
    <s v="SAN FRANCISCO, EDIF. VILLA DE ASIS"/>
    <x v="0"/>
    <s v="322-2118"/>
    <s v="6613-7340"/>
    <x v="1"/>
    <x v="0"/>
    <x v="0"/>
    <x v="1"/>
    <x v="0"/>
    <x v="1"/>
    <x v="2"/>
    <d v="1973-03-14T00:00:00"/>
    <x v="0"/>
    <x v="2"/>
  </r>
  <r>
    <n v="4229"/>
    <d v="2006-10-02T00:00:00"/>
    <d v="2012-10-01T00:00:00"/>
    <s v="Octubre 01-30"/>
    <s v="ZEIKA "/>
    <s v="DUARTE PEREIRA"/>
    <x v="4"/>
    <x v="1"/>
    <s v="RICARDO SKINNER"/>
    <s v="PLAZA CORDOBA"/>
    <x v="44"/>
    <d v="2010-07-06T00:00:00"/>
    <m/>
    <n v="6"/>
    <x v="0"/>
    <s v="PROMOCIONADO A OFICIAL  EL 1 DE OCTUBRE 2012  / PROMOCIONADA A COORDINADOR DE PLATAFORMA APARTIR DEL 01 DE JULIO. REEMPLAZO POR LA PROMOCION DE JOHANNA RODRIGU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73-615"/>
    <n v="28"/>
    <x v="0"/>
    <x v="2"/>
    <s v="CERRO VIENTO CALLE VASCO NUÑEZ CASA 53"/>
    <x v="0"/>
    <s v="212-2997"/>
    <s v="6463-7144 / 6580-1565"/>
    <x v="1"/>
    <x v="0"/>
    <x v="0"/>
    <x v="1"/>
    <x v="0"/>
    <x v="0"/>
    <x v="3"/>
    <d v="1984-02-09T00:00:00"/>
    <x v="0"/>
    <x v="2"/>
  </r>
  <r>
    <n v="4488"/>
    <d v="2007-09-17T00:00:00"/>
    <s v=" "/>
    <s v="Septiembre 01-30"/>
    <s v="OSCAR"/>
    <s v="BATISTA  "/>
    <x v="5"/>
    <x v="1"/>
    <s v="RICARDO SKINNER"/>
    <s v="PLAZA CORDOBA"/>
    <x v="44"/>
    <d v="2011-05-05T00:00:00"/>
    <m/>
    <s v=" "/>
    <x v="0"/>
    <s v="REEMPLAZO POR EL TRASLADO DE RAFAEL ALVARAD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7-700-1304"/>
    <n v="35"/>
    <x v="1"/>
    <x v="3"/>
    <s v="VILLA CACERES,  11"/>
    <x v="0"/>
    <s v="260-7941"/>
    <s v="6591-3303"/>
    <x v="1"/>
    <x v="0"/>
    <x v="0"/>
    <x v="0"/>
    <x v="0"/>
    <x v="0"/>
    <x v="3"/>
    <d v="1977-08-04T00:00:00"/>
    <x v="0"/>
    <x v="2"/>
  </r>
  <r>
    <n v="5745"/>
    <d v="2010-03-16T00:00:00"/>
    <s v=" "/>
    <s v="Junio 01-30"/>
    <s v="YESENIA "/>
    <s v="VANEGAS"/>
    <x v="0"/>
    <x v="1"/>
    <s v="MARIBEL FONG"/>
    <s v="PLAZA LAS ÁMERICAS"/>
    <x v="45"/>
    <d v="2012-06-14T00:00:00"/>
    <n v="10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6.7"/>
    <x v="0"/>
    <m/>
    <m/>
    <x v="0"/>
    <s v="8-530-1046"/>
    <n v="37"/>
    <x v="0"/>
    <x v="3"/>
    <s v="TOCUMEN, LA SIESTA, CALLE EL BRILLANTE, CASA 36"/>
    <x v="0"/>
    <m/>
    <s v="6601-7791"/>
    <x v="0"/>
    <x v="0"/>
    <x v="0"/>
    <x v="0"/>
    <x v="0"/>
    <x v="1"/>
    <x v="0"/>
    <d v="1974-12-14T00:00:00"/>
    <x v="0"/>
    <x v="1"/>
  </r>
  <r>
    <n v="6034"/>
    <d v="2011-02-01T00:00:00"/>
    <s v=" "/>
    <s v="Abril 01-30"/>
    <s v="YETZURY "/>
    <s v="MAGALLON"/>
    <x v="0"/>
    <x v="1"/>
    <s v="MARIBEL FONG"/>
    <s v="PLAZA LAS ÁMERICAS"/>
    <x v="45"/>
    <d v="2012-06-14T00:00:00"/>
    <n v="10"/>
    <s v=" "/>
    <x v="0"/>
    <s v="REEMPLAZO DE CARMEN BEST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20"/>
    <x v="0"/>
    <m/>
    <m/>
    <x v="0"/>
    <s v="2-726-2459"/>
    <n v="25"/>
    <x v="0"/>
    <x v="2"/>
    <s v="24 DE DICIEMBRE, CERRO AZUL"/>
    <x v="0"/>
    <m/>
    <s v="6009-3040"/>
    <x v="0"/>
    <x v="0"/>
    <x v="0"/>
    <x v="0"/>
    <x v="0"/>
    <x v="1"/>
    <x v="0"/>
    <d v="1987-07-28T00:00:00"/>
    <x v="0"/>
    <x v="0"/>
  </r>
  <r>
    <n v="3024"/>
    <d v="2006-03-02T07:45:00"/>
    <s v=" "/>
    <s v="Marzo 01-30"/>
    <s v="CARLA ADDIS"/>
    <s v="CERA TROYA"/>
    <x v="0"/>
    <x v="1"/>
    <s v="MARIBEL FONG"/>
    <s v="PLAZA LAS ÁMERICAS"/>
    <x v="45"/>
    <d v="2012-06-14T00:00:00"/>
    <n v="10"/>
    <s v=" "/>
    <x v="0"/>
    <s v="REEMPLAZO POR EL TRASLADO DE MARISOL  DUBOI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5.818181818182"/>
    <x v="0"/>
    <m/>
    <m/>
    <x v="0"/>
    <s v="8-733-201"/>
    <n v="32"/>
    <x v="0"/>
    <x v="1"/>
    <s v="DON BOSCO, VILLAS DEL MEDITERRANEO, CASA 187"/>
    <x v="0"/>
    <s v="293-6594"/>
    <s v="6020-4656"/>
    <x v="0"/>
    <x v="0"/>
    <x v="0"/>
    <x v="0"/>
    <x v="0"/>
    <x v="1"/>
    <x v="0"/>
    <d v="1979-12-12T00:00:00"/>
    <x v="0"/>
    <x v="2"/>
  </r>
  <r>
    <n v="6810"/>
    <d v="2012-07-16T00:00:00"/>
    <m/>
    <s v="Octubre 01-30"/>
    <s v="ZULEMA"/>
    <s v="NAVARRO    "/>
    <x v="0"/>
    <x v="0"/>
    <s v="MARIBEL CASTILLO"/>
    <s v="PLAZA LAS ÁMERICAS"/>
    <x v="45"/>
    <d v="2013-03-04T00:00:00"/>
    <n v="1"/>
    <n v="1359"/>
    <x v="2"/>
    <s v="REEMPLAZA VACACIONES DE CARLA CERA / SIEMPRE LISTO CERTIFICADOS EL 25 DE SEPTIEMBRE 2012"/>
    <x v="0"/>
    <x v="0"/>
    <x v="0"/>
    <s v="PLAZA LAS ÁMERIC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15.3333333333335"/>
    <x v="0"/>
    <s v="PLAZA LAS AMERICAS"/>
    <s v="Yesenia Vanegas"/>
    <x v="0"/>
    <s v="8-769-554"/>
    <n v="31"/>
    <x v="0"/>
    <x v="2"/>
    <s v="LAS MAÑANITAS, PARQUE ALICANTE, CALLE 1RA, CASA #8 "/>
    <x v="0"/>
    <m/>
    <s v="391-5519/6981-1958"/>
    <x v="0"/>
    <x v="0"/>
    <x v="0"/>
    <x v="0"/>
    <x v="0"/>
    <x v="1"/>
    <x v="0"/>
    <d v="1981-03-10T00:00:00"/>
    <x v="0"/>
    <x v="1"/>
  </r>
  <r>
    <n v="1730"/>
    <d v="1999-06-09T00:00:00"/>
    <s v=" "/>
    <s v="Septiembre 01-30"/>
    <s v="HEIDY MABEL"/>
    <s v="PALMA PINTO"/>
    <x v="1"/>
    <x v="1"/>
    <s v="MARIBEL FONG"/>
    <s v="PLAZA LAS ÁMERICAS"/>
    <x v="45"/>
    <d v="2012-06-13T00:00:00"/>
    <m/>
    <s v=" "/>
    <x v="0"/>
    <s v="PROMOVIDO A COORDINADOR 16 JUL. ´08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713-2232"/>
    <n v="34"/>
    <x v="0"/>
    <x v="2"/>
    <s v="TOCUMEN, PASEO TORREMOLINOS, CALLE H, CASA NO.7"/>
    <x v="0"/>
    <s v="266-7016"/>
    <s v="6704-4474 / 6639-1919"/>
    <x v="0"/>
    <x v="0"/>
    <x v="0"/>
    <x v="0"/>
    <x v="0"/>
    <x v="1"/>
    <x v="0"/>
    <d v="1977-12-20T00:00:00"/>
    <x v="0"/>
    <x v="0"/>
  </r>
  <r>
    <n v="6723"/>
    <d v="2012-06-18T00:00:00"/>
    <d v="2012-06-18T00:00:00"/>
    <s v="Septiembre 01-30"/>
    <s v="RODRIGO "/>
    <s v="MUÑOZ"/>
    <x v="2"/>
    <x v="0"/>
    <s v="MARIBEL CASTILLO"/>
    <s v="PLAZA LAS ÁMERICAS"/>
    <x v="45"/>
    <d v="2013-03-04T00:00:00"/>
    <m/>
    <n v="10"/>
    <x v="5"/>
    <s v="APOYO  TRANSACCIONAL / SIEMPRE LISTO CERTIFICADOS EL 24 DE AGOSTO 2012"/>
    <x v="0"/>
    <x v="0"/>
    <x v="0"/>
    <s v="PLAZA LAS ÁMERIC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24 DE DICIEMBRE"/>
    <s v="Luz Correoso"/>
    <x v="0"/>
    <s v="8-836-1761"/>
    <n v="22"/>
    <x v="1"/>
    <x v="0"/>
    <s v="CERRO VIENTO, CALLE S, CASA #961"/>
    <x v="0"/>
    <m/>
    <m/>
    <x v="1"/>
    <x v="0"/>
    <x v="0"/>
    <x v="0"/>
    <x v="0"/>
    <x v="1"/>
    <x v="0"/>
    <d v="1990-12-06T00:00:00"/>
    <x v="0"/>
    <x v="3"/>
  </r>
  <r>
    <n v="5958"/>
    <d v="2010-11-16T00:00:00"/>
    <d v="2010-11-16T00:00:00"/>
    <s v="Diciembre 01-30"/>
    <s v="LAYLI"/>
    <s v="DOMINGUEZ"/>
    <x v="2"/>
    <x v="1"/>
    <s v="MARIBEL FONG"/>
    <s v="PLAZA LAS ÁMERICAS"/>
    <x v="45"/>
    <d v="2011-02-01T00:00:00"/>
    <m/>
    <n v="29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67-2117"/>
    <n v="29"/>
    <x v="0"/>
    <x v="2"/>
    <s v="TOCUMEN, LA SIESTA, CASA 138"/>
    <x v="0"/>
    <m/>
    <s v="6936-5801"/>
    <x v="2"/>
    <x v="0"/>
    <x v="0"/>
    <x v="0"/>
    <x v="0"/>
    <x v="1"/>
    <x v="0"/>
    <d v="1983-07-14T00:00:00"/>
    <x v="0"/>
    <x v="0"/>
  </r>
  <r>
    <n v="164"/>
    <d v="1981-09-16T00:00:00"/>
    <s v=" "/>
    <s v="Junio 01-15"/>
    <s v="MARIBEL ESTHER"/>
    <s v="FONG "/>
    <x v="3"/>
    <x v="1"/>
    <s v="MARIBEL DE MUÑOZ"/>
    <s v="PLAZA LAS ÁMERICAS"/>
    <x v="45"/>
    <d v="2012-06-11T00:00:00"/>
    <m/>
    <s v=" "/>
    <x v="0"/>
    <s v="PROMOVIDA A GERENTE DE SUCURSAL 03 DE ENERO ´11 .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75-644"/>
    <n v="50"/>
    <x v="0"/>
    <x v="1"/>
    <s v="ALTOS DE LAS ACACIAS "/>
    <x v="0"/>
    <s v="266-6537 /6445-1292"/>
    <s v="6445-1292"/>
    <x v="1"/>
    <x v="0"/>
    <x v="0"/>
    <x v="0"/>
    <x v="0"/>
    <x v="1"/>
    <x v="0"/>
    <d v="1962-04-21T00:00:00"/>
    <x v="0"/>
    <x v="1"/>
  </r>
  <r>
    <n v="370"/>
    <d v="1985-12-17T00:00:00"/>
    <s v=" "/>
    <s v="Enero 16-15"/>
    <s v="KENIA DEL CARMEN"/>
    <s v="DE GRACIA DE SALGADO"/>
    <x v="4"/>
    <x v="1"/>
    <s v="MARIBEL FONG"/>
    <s v="PLAZA LAS ÁMERICAS"/>
    <x v="45"/>
    <d v="2012-06-13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85-550"/>
    <n v="43"/>
    <x v="0"/>
    <x v="2"/>
    <s v="CIUDAD RADIAL, CASA 6311, JUAN DIAZ"/>
    <x v="0"/>
    <s v="266-9689"/>
    <s v="6684-2023"/>
    <x v="1"/>
    <x v="0"/>
    <x v="0"/>
    <x v="0"/>
    <x v="0"/>
    <x v="1"/>
    <x v="0"/>
    <d v="1969-08-12T00:00:00"/>
    <x v="0"/>
    <x v="1"/>
  </r>
  <r>
    <n v="916"/>
    <d v="1992-09-07T00:00:00"/>
    <s v=" "/>
    <s v="Febrero 01-30"/>
    <s v="EYNAR"/>
    <s v="LARA MONTENEGRO"/>
    <x v="5"/>
    <x v="1"/>
    <s v="MARIBEL FONG"/>
    <s v="PLAZA LAS ÁMERICAS"/>
    <x v="45"/>
    <d v="2012-06-14T00:00:00"/>
    <m/>
    <s v=" "/>
    <x v="0"/>
    <s v="REEMPLAZA A FRANKLIN MANCILL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255-883"/>
    <n v="47"/>
    <x v="1"/>
    <x v="2"/>
    <s v="RES.LAS AMERICAS, B21"/>
    <x v="0"/>
    <s v="292-0050"/>
    <s v="6678-4709"/>
    <x v="0"/>
    <x v="0"/>
    <x v="0"/>
    <x v="0"/>
    <x v="0"/>
    <x v="1"/>
    <x v="0"/>
    <d v="1964-12-11T00:00:00"/>
    <x v="0"/>
    <x v="2"/>
  </r>
  <r>
    <n v="2620"/>
    <d v="2004-04-01T00:00:00"/>
    <s v=" "/>
    <s v="Junio 01-30"/>
    <s v="MANUEL ANTONIO"/>
    <s v="GARRIDO CALDERON"/>
    <x v="0"/>
    <x v="1"/>
    <s v="DIXIE ROSS"/>
    <s v="PLAZA TOCUMEN"/>
    <x v="46"/>
    <d v="2012-08-01T00:00:00"/>
    <n v="8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96.3999999999996"/>
    <x v="0"/>
    <m/>
    <m/>
    <x v="0"/>
    <s v="8-313-645"/>
    <n v="43"/>
    <x v="1"/>
    <x v="1"/>
    <s v="URBANIZACION LOS ROBLES 801"/>
    <x v="0"/>
    <s v="293-9693"/>
    <s v="6527-8748"/>
    <x v="1"/>
    <x v="0"/>
    <x v="0"/>
    <x v="0"/>
    <x v="0"/>
    <x v="0"/>
    <x v="0"/>
    <d v="1969-08-25T00:00:00"/>
    <x v="0"/>
    <x v="1"/>
  </r>
  <r>
    <n v="4906"/>
    <d v="2008-02-11T00:00:00"/>
    <s v=" "/>
    <s v="Enero 01-30"/>
    <s v="BETZY "/>
    <s v="BARRERA"/>
    <x v="0"/>
    <x v="1"/>
    <s v="DIXIE ROSS"/>
    <s v="PLAZA TOCUMEN"/>
    <x v="46"/>
    <d v="2012-07-02T00:00:00"/>
    <n v="9"/>
    <s v=" "/>
    <x v="0"/>
    <s v="REEMPLAZO POR EL TRASLADO DE YETZURI MAGALLON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10.3"/>
    <x v="0"/>
    <m/>
    <m/>
    <x v="0"/>
    <s v="6-707-1394"/>
    <n v="29"/>
    <x v="0"/>
    <x v="3"/>
    <s v="24 DE DICIEMBRE O-319"/>
    <x v="0"/>
    <s v="295-9435"/>
    <s v="6811-0204"/>
    <x v="0"/>
    <x v="0"/>
    <x v="0"/>
    <x v="0"/>
    <x v="0"/>
    <x v="0"/>
    <x v="0"/>
    <d v="1983-02-09T00:00:00"/>
    <x v="0"/>
    <x v="0"/>
  </r>
  <r>
    <n v="832"/>
    <d v="1991-11-01T00:00:00"/>
    <s v=" "/>
    <s v="Diciembre 01-30"/>
    <s v="CARLOS EDILIO"/>
    <s v="MADRID"/>
    <x v="0"/>
    <x v="1"/>
    <s v="DIXIE ROSS"/>
    <s v="PLAZA TOCUMEN"/>
    <x v="46"/>
    <d v="2011-08-03T00:00:00"/>
    <n v="20"/>
    <s v=" "/>
    <x v="0"/>
    <s v="REEMPLAZO POR EL TRASLADO DE ENRIQUE CRU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55.5454545454545"/>
    <x v="0"/>
    <m/>
    <m/>
    <x v="0"/>
    <s v="7-94-62"/>
    <n v="47"/>
    <x v="1"/>
    <x v="2"/>
    <s v="URBANIZACION DON BOSCO 330"/>
    <x v="0"/>
    <s v="266-7469"/>
    <s v="6688-1079"/>
    <x v="1"/>
    <x v="1"/>
    <x v="0"/>
    <x v="0"/>
    <x v="0"/>
    <x v="0"/>
    <x v="0"/>
    <d v="1964-10-13T00:00:00"/>
    <x v="0"/>
    <x v="0"/>
  </r>
  <r>
    <n v="6376"/>
    <d v="2011-09-19T00:00:00"/>
    <s v=" "/>
    <s v="Diciembre 01-30"/>
    <s v="BELEN "/>
    <s v="CASTRO"/>
    <x v="0"/>
    <x v="1"/>
    <s v="DIXIE ROSS"/>
    <s v="PLAZA TOCUMEN"/>
    <x v="46"/>
    <d v="2012-06-01T00:00:00"/>
    <n v="10"/>
    <s v=" "/>
    <x v="0"/>
    <s v="REEMPLAZA INCAPACIDAD / REEMPLAZO POR CECILIA GONZALEZ 4to CAJER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36.909090909091"/>
    <x v="0"/>
    <s v="COSTA DEL ESTE CENTENARIO"/>
    <m/>
    <x v="0"/>
    <s v="8-838-1011"/>
    <n v="25"/>
    <x v="0"/>
    <x v="3"/>
    <s v="SAN MIGUELITO, EL CRISTO"/>
    <x v="0"/>
    <s v="6948-0367"/>
    <s v="69480367"/>
    <x v="0"/>
    <x v="0"/>
    <x v="0"/>
    <x v="0"/>
    <x v="0"/>
    <x v="0"/>
    <x v="0"/>
    <d v="1987-10-03T00:00:00"/>
    <x v="0"/>
    <x v="0"/>
  </r>
  <r>
    <n v="2324"/>
    <d v="2000-07-17T00:00:00"/>
    <s v=" "/>
    <s v="Abril 01-30"/>
    <s v="XIOMARA IZELA"/>
    <s v="CAMARGO DE CAMPOS"/>
    <x v="1"/>
    <x v="1"/>
    <s v="DIXIE ROSS"/>
    <s v="PLAZA TOCUMEN"/>
    <x v="46"/>
    <d v="1899-12-30T00:00:00"/>
    <m/>
    <s v=" "/>
    <x v="0"/>
    <s v="PROMOCIONADO A COORDINADOR DE PLATAFORMA 16 MAYO 2012 / SE RECLASIFICO A EJECUTIVA DE NEGOCIOS EL 03/16/09.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414-470"/>
    <n v="43"/>
    <x v="0"/>
    <x v="2"/>
    <s v="LAS PRADERAS DE SAN ANTONIO, 159"/>
    <x v="0"/>
    <s v="239-3203"/>
    <s v="6695-1822"/>
    <x v="0"/>
    <x v="0"/>
    <x v="0"/>
    <x v="1"/>
    <x v="0"/>
    <x v="0"/>
    <x v="0"/>
    <d v="1969-07-22T00:00:00"/>
    <x v="0"/>
    <x v="1"/>
  </r>
  <r>
    <n v="1084"/>
    <d v="1993-07-22T00:00:00"/>
    <d v="1993-07-22T00:00:00"/>
    <s v="Noviembre 01-30"/>
    <s v="HARMODIO JOSE"/>
    <s v="ESPINO COCO"/>
    <x v="2"/>
    <x v="2"/>
    <s v="DIXIE ROSS"/>
    <s v="PLAZA TOCUMEN"/>
    <x v="46"/>
    <d v="2010-10-04T00:00:00"/>
    <m/>
    <n v="237"/>
    <x v="0"/>
    <s v="REEMPLAZO POR EL TRASLADO DE YARIELA BEITI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284-587"/>
    <n v="44"/>
    <x v="1"/>
    <x v="3"/>
    <s v="JUAN DIAZ. URBANIZACION PEDREGALITO B10"/>
    <x v="0"/>
    <s v="220-2566"/>
    <s v="6450-0342"/>
    <x v="0"/>
    <x v="0"/>
    <x v="0"/>
    <x v="0"/>
    <x v="0"/>
    <x v="0"/>
    <x v="0"/>
    <d v="1967-09-01T00:00:00"/>
    <x v="0"/>
    <x v="2"/>
  </r>
  <r>
    <n v="6662"/>
    <d v="2012-05-02T00:00:00"/>
    <d v="2012-05-02T00:00:00"/>
    <s v="Febrero 01-30"/>
    <s v="ABDIEL"/>
    <s v="MELENDEZ   "/>
    <x v="2"/>
    <x v="1"/>
    <s v="DIXIE ROSS"/>
    <s v="PLAZA TOCUMEN"/>
    <x v="46"/>
    <d v="2012-08-31T00:00:00"/>
    <m/>
    <n v="11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9-719-466"/>
    <n v="28"/>
    <x v="1"/>
    <x v="0"/>
    <s v="VIA ESPAÑA, SAN FRANCISCO, CARRASQUILLA, CALLE 80, CASA 42"/>
    <x v="0"/>
    <s v="998-2075"/>
    <m/>
    <x v="0"/>
    <x v="0"/>
    <x v="0"/>
    <x v="0"/>
    <x v="0"/>
    <x v="0"/>
    <x v="0"/>
    <d v="1984-02-28T00:00:00"/>
    <x v="0"/>
    <x v="0"/>
  </r>
  <r>
    <n v="6453"/>
    <d v="2011-11-16T00:00:00"/>
    <d v="2011-11-16T00:00:00"/>
    <s v="Octubre 01-30"/>
    <s v="YARIELA   "/>
    <s v="HENRIQUEZ RODRIGUEZ"/>
    <x v="2"/>
    <x v="1"/>
    <s v="DIXIE ROSS"/>
    <s v="PLAZA TOCUMEN"/>
    <x v="46"/>
    <d v="2012-02-06T00:00:00"/>
    <m/>
    <n v="17"/>
    <x v="0"/>
    <s v="REEMPLAZO POR EL TRASLADO DE ESMERALDA ARROCH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PLAZA TOCUMEN"/>
    <s v="Leydi Ana Delgado"/>
    <x v="0"/>
    <s v="8-774-7"/>
    <n v="28"/>
    <x v="0"/>
    <x v="3"/>
    <s v="TOCUMEN, BUENA VISTA, CASA C232A, CALLE 3C."/>
    <x v="0"/>
    <m/>
    <m/>
    <x v="0"/>
    <x v="0"/>
    <x v="0"/>
    <x v="0"/>
    <x v="0"/>
    <x v="0"/>
    <x v="0"/>
    <d v="1984-03-23T00:00:00"/>
    <x v="0"/>
    <x v="0"/>
  </r>
  <r>
    <n v="3319"/>
    <d v="2007-03-09T00:00:00"/>
    <d v="2007-03-09T00:00:00"/>
    <s v="Diciembre 01-30"/>
    <s v="SANDRA"/>
    <s v="ROSADO"/>
    <x v="2"/>
    <x v="1"/>
    <s v="DIXIE ROSS"/>
    <s v="PLAZA TOCUMEN"/>
    <x v="46"/>
    <d v="2011-02-01T00:00:00"/>
    <m/>
    <n v="73"/>
    <x v="0"/>
    <s v="REEMPLAZO POR EL TRASLADO DE LILISBETH SAAVEDR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2"/>
    <s v="8-743-1252"/>
    <n v="31"/>
    <x v="0"/>
    <x v="0"/>
    <s v="CONCEPCION, CALLE PRINCIPAL, CASA 4024"/>
    <x v="0"/>
    <m/>
    <s v="6018-4209"/>
    <x v="2"/>
    <x v="0"/>
    <x v="0"/>
    <x v="0"/>
    <x v="0"/>
    <x v="0"/>
    <x v="0"/>
    <d v="1981-01-07T00:00:00"/>
    <x v="0"/>
    <x v="0"/>
  </r>
  <r>
    <n v="3609"/>
    <d v="2002-12-23T00:00:00"/>
    <s v=" "/>
    <s v="Enero 16-30"/>
    <s v="DIXIE LINDA"/>
    <s v="ROSS GONZALEZ DE CHIARI"/>
    <x v="3"/>
    <x v="1"/>
    <s v="MARIBEL DE MUÑOZ"/>
    <s v="PLAZA TOCUMEN"/>
    <x v="46"/>
    <d v="2011-01-31T00:00:00"/>
    <m/>
    <s v=" "/>
    <x v="0"/>
    <s v="REEMPLAZO POR EL TRASLADO DE IDELIA DE CONTRERAS.  PROMOVIDA A GERENTE DE SUCURSAL EL 03 DE ENERO ´11 . REEMPLAZO POR EL TRASLADO DE CARMEN MUÑO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1"/>
    <s v="8-380-906"/>
    <n v="45"/>
    <x v="0"/>
    <x v="1"/>
    <s v="BRISAS DEL GOLF, CALLE 45 ,200 I"/>
    <x v="0"/>
    <s v="220-9161"/>
    <s v="6681-7534 / 6683-1733"/>
    <x v="1"/>
    <x v="0"/>
    <x v="0"/>
    <x v="0"/>
    <x v="0"/>
    <x v="0"/>
    <x v="0"/>
    <d v="1966-08-31T00:00:00"/>
    <x v="0"/>
    <x v="0"/>
  </r>
  <r>
    <n v="2104"/>
    <d v="1983-02-28T00:00:00"/>
    <s v=" "/>
    <s v="Enero 01-15"/>
    <s v="JOVANNA ESTHER"/>
    <s v="ABREGO DE HERRERA"/>
    <x v="4"/>
    <x v="1"/>
    <s v="DIXIE ROSS"/>
    <s v="PLAZA TOCUMEN"/>
    <x v="46"/>
    <d v="2011-02-28T00:00:00"/>
    <m/>
    <s v=" "/>
    <x v="0"/>
    <s v="REEMPLAZO POR EL TRASLADO DE ELIZABETH HERRER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8-225-1401"/>
    <n v="49"/>
    <x v="0"/>
    <x v="2"/>
    <s v="VILLA LUCRE, 19D"/>
    <x v="0"/>
    <s v="277-0119"/>
    <s v="6700-5490"/>
    <x v="1"/>
    <x v="0"/>
    <x v="0"/>
    <x v="0"/>
    <x v="0"/>
    <x v="0"/>
    <x v="0"/>
    <d v="1963-04-11T00:00:00"/>
    <x v="0"/>
    <x v="1"/>
  </r>
  <r>
    <n v="6799"/>
    <d v="2012-07-16T00:00:00"/>
    <m/>
    <s v="Noviembre 01-30"/>
    <s v="DEYSI"/>
    <s v="DE MONTENEGRO"/>
    <x v="0"/>
    <x v="0"/>
    <s v="MARIBEL CASTILLO"/>
    <s v="PUENTE CENTENARIO"/>
    <x v="47"/>
    <d v="2013-02-26T00:00:00"/>
    <n v="2"/>
    <n v="1359"/>
    <x v="0"/>
    <s v="POOL APOYO / SIEMPRE LISTO CERTIFICADOS EL 25 DE SEPTIEMBRE 2012"/>
    <x v="0"/>
    <x v="0"/>
    <x v="0"/>
    <s v="PUENTE CENTENA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7.3333333333333"/>
    <x v="0"/>
    <s v="LOS ANDES"/>
    <s v="Maybis Guerra"/>
    <x v="0"/>
    <s v="8-781-1443"/>
    <n v="28"/>
    <x v="0"/>
    <x v="2"/>
    <s v="LAS CUMBRES, PLAZA VALENCIA, CASA #108"/>
    <x v="0"/>
    <m/>
    <s v="6263-4543"/>
    <x v="0"/>
    <x v="0"/>
    <x v="0"/>
    <x v="0"/>
    <x v="0"/>
    <x v="1"/>
    <x v="0"/>
    <d v="1985-03-01T00:00:00"/>
    <x v="0"/>
    <x v="1"/>
  </r>
  <r>
    <n v="6356"/>
    <d v="2011-09-19T00:00:00"/>
    <s v=" "/>
    <s v="Septiembre 01-30"/>
    <s v="MAGALY "/>
    <s v=" ROJAS"/>
    <x v="0"/>
    <x v="0"/>
    <s v="MARIBEL CASTILLO"/>
    <s v="PUENTE CENTENARIO"/>
    <x v="47"/>
    <d v="2013-01-02T00:00:00"/>
    <n v="3"/>
    <s v=" "/>
    <x v="2"/>
    <s v="REEMPLAZA VACACIONES DE BORIS SIMMONS"/>
    <x v="0"/>
    <x v="0"/>
    <x v="0"/>
    <s v="PUENTE CENTENA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47.8"/>
    <x v="0"/>
    <s v="MULTIPLAZA"/>
    <m/>
    <x v="0"/>
    <s v="8-765-1303"/>
    <n v="30"/>
    <x v="0"/>
    <x v="3"/>
    <s v="TORRIJOS CARTER CALLE PRINCIPAL CASA 1065"/>
    <x v="0"/>
    <s v="234-8304"/>
    <s v="6090-8487"/>
    <x v="0"/>
    <x v="0"/>
    <x v="0"/>
    <x v="0"/>
    <x v="0"/>
    <x v="1"/>
    <x v="0"/>
    <d v="1983-04-03T00:00:00"/>
    <x v="0"/>
    <x v="0"/>
  </r>
  <r>
    <n v="5419"/>
    <d v="2008-10-16T00:00:00"/>
    <s v=" "/>
    <s v="Noviembre 01-30"/>
    <s v="YADIRA"/>
    <s v="SANJUR"/>
    <x v="0"/>
    <x v="1"/>
    <s v="ARLENE  ADAMES "/>
    <s v="PUENTE CENTENARIO"/>
    <x v="47"/>
    <d v="2012-01-03T00:00:00"/>
    <n v="15"/>
    <s v=" "/>
    <x v="0"/>
    <s v="APROBADO PRESUPUESTO 20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00.2857142857147"/>
    <x v="0"/>
    <m/>
    <m/>
    <x v="0"/>
    <s v="9-716-1050"/>
    <n v="30"/>
    <x v="0"/>
    <x v="3"/>
    <s v="SAN VICENTE #2 chilibre casa 255"/>
    <x v="0"/>
    <s v="6484-0291 / 216-6205"/>
    <s v="6484-0291"/>
    <x v="0"/>
    <x v="0"/>
    <x v="0"/>
    <x v="0"/>
    <x v="0"/>
    <x v="1"/>
    <x v="0"/>
    <d v="1982-07-06T00:00:00"/>
    <x v="0"/>
    <x v="1"/>
  </r>
  <r>
    <n v="4316"/>
    <d v="2004-03-04T00:00:00"/>
    <s v=" "/>
    <s v="Agosto 01-30"/>
    <s v="ROGELIO ARIEL"/>
    <s v="CUAN DE GRACIA"/>
    <x v="0"/>
    <x v="1"/>
    <s v="ARLENE  ADAMES "/>
    <s v="PUENTE CENTENARIO"/>
    <x v="47"/>
    <d v="2012-06-01T00:00:00"/>
    <n v="10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3.090909090909"/>
    <x v="0"/>
    <m/>
    <m/>
    <x v="0"/>
    <s v="8-802-1111"/>
    <n v="28"/>
    <x v="1"/>
    <x v="0"/>
    <s v="LA CHORRERA BARRIO COLÓN CASA 3442"/>
    <x v="0"/>
    <s v="6675-0051"/>
    <s v="6675-0051"/>
    <x v="0"/>
    <x v="1"/>
    <x v="0"/>
    <x v="0"/>
    <x v="0"/>
    <x v="1"/>
    <x v="0"/>
    <d v="1984-07-30T00:00:00"/>
    <x v="0"/>
    <x v="1"/>
  </r>
  <r>
    <n v="4472"/>
    <d v="2007-09-17T00:00:00"/>
    <s v=" "/>
    <s v="Septiembre 01-30"/>
    <s v="DAMARIS"/>
    <s v="GUERRA"/>
    <x v="0"/>
    <x v="1"/>
    <s v="ARLENE  ADAMES "/>
    <s v="PUENTE CENTENARIO"/>
    <x v="47"/>
    <d v="2011-10-04T00:00:00"/>
    <n v="18"/>
    <s v=" "/>
    <x v="0"/>
    <s v="REEMPLAZO POR EL TRASLADO DE JULISSA JULI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38.5"/>
    <x v="0"/>
    <m/>
    <m/>
    <x v="0"/>
    <s v="8-785-639"/>
    <n v="27"/>
    <x v="0"/>
    <x v="3"/>
    <s v="LA CHORRERA, LOMAS DEL MASTRANTO, CASA L-13"/>
    <x v="0"/>
    <s v="254-3546"/>
    <s v="6700-4127"/>
    <x v="0"/>
    <x v="1"/>
    <x v="0"/>
    <x v="0"/>
    <x v="0"/>
    <x v="1"/>
    <x v="0"/>
    <d v="1985-03-19T00:00:00"/>
    <x v="0"/>
    <x v="1"/>
  </r>
  <r>
    <n v="4904"/>
    <d v="2008-02-11T00:00:00"/>
    <s v=" "/>
    <s v="Marzo 01-30"/>
    <s v="BORIS"/>
    <s v="SIMMONS"/>
    <x v="0"/>
    <x v="1"/>
    <s v="ARLENE  ADAMES "/>
    <s v="PUENTE CENTENARIO"/>
    <x v="47"/>
    <d v="2012-04-02T00:00:00"/>
    <n v="12"/>
    <s v=" "/>
    <x v="0"/>
    <s v="REEMPLAZO PERMANENETE POR EL ALGIS ZARZAVILL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27.545454545455"/>
    <x v="0"/>
    <m/>
    <m/>
    <x v="0"/>
    <s v="8-753-455"/>
    <n v="31"/>
    <x v="1"/>
    <x v="3"/>
    <s v="SANTA LIBRADA, II ETAPA, LAS CUMBRES CASA 100"/>
    <x v="0"/>
    <s v="231-3620"/>
    <s v="6504-7606"/>
    <x v="1"/>
    <x v="0"/>
    <x v="0"/>
    <x v="0"/>
    <x v="0"/>
    <x v="1"/>
    <x v="0"/>
    <d v="1981-09-29T00:00:00"/>
    <x v="0"/>
    <x v="2"/>
  </r>
  <r>
    <n v="4088"/>
    <d v="2005-07-01T00:00:00"/>
    <s v=" "/>
    <s v="Diciembre 01-30"/>
    <s v="ISRAEL ENRIQUE"/>
    <s v="DIAZ RAMOS"/>
    <x v="0"/>
    <x v="1"/>
    <s v="ARLENE  ADAMES "/>
    <s v="PUENTE CENTENARIO"/>
    <x v="47"/>
    <d v="2012-01-03T00:00:00"/>
    <n v="15"/>
    <s v=" "/>
    <x v="0"/>
    <s v="REEMPLAZO POR EL TRASLADO DE FRANCIS VASQU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91.3"/>
    <x v="0"/>
    <m/>
    <m/>
    <x v="0"/>
    <s v="8-750-555"/>
    <n v="31"/>
    <x v="1"/>
    <x v="3"/>
    <s v="VILLA LUCRE 40"/>
    <x v="0"/>
    <s v="292-8827"/>
    <s v="6582-6618"/>
    <x v="1"/>
    <x v="0"/>
    <x v="0"/>
    <x v="0"/>
    <x v="0"/>
    <x v="1"/>
    <x v="0"/>
    <d v="1981-08-29T00:00:00"/>
    <x v="0"/>
    <x v="1"/>
  </r>
  <r>
    <n v="2005"/>
    <d v="1998-10-30T00:00:00"/>
    <s v=" "/>
    <s v="Octubre 01-30"/>
    <s v="HEIDI"/>
    <s v="DUBOIS URRIOLA"/>
    <x v="0"/>
    <x v="1"/>
    <s v="ARLENE  ADAMES "/>
    <s v="PUENTE CENTENARIO"/>
    <x v="47"/>
    <d v="2011-11-02T00:00:00"/>
    <n v="17"/>
    <s v=" "/>
    <x v="0"/>
    <s v="REEMPLAZO POR EL TRASLADO DE BREND BRAND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45.727272727273"/>
    <x v="0"/>
    <m/>
    <m/>
    <x v="0"/>
    <s v="4-138-2715"/>
    <n v="52"/>
    <x v="0"/>
    <x v="3"/>
    <s v="PARQUE LEFEVRE, LA SABANA CEREZO -1D"/>
    <x v="0"/>
    <s v="222-0139"/>
    <m/>
    <x v="0"/>
    <x v="0"/>
    <x v="0"/>
    <x v="0"/>
    <x v="0"/>
    <x v="1"/>
    <x v="0"/>
    <d v="1959-11-07T00:00:00"/>
    <x v="0"/>
    <x v="1"/>
  </r>
  <r>
    <n v="6045"/>
    <d v="2011-02-01T00:00:00"/>
    <s v=" "/>
    <s v="Febrero 01-30"/>
    <s v="FATIMA "/>
    <s v="VELASQUEZ "/>
    <x v="0"/>
    <x v="1"/>
    <s v="ARLENE  ADAMES "/>
    <s v="PUENTE CENTENARIO"/>
    <x v="47"/>
    <d v="2011-10-03T00:00:00"/>
    <n v="18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69.454545454545"/>
    <x v="0"/>
    <m/>
    <m/>
    <x v="2"/>
    <s v="7-700-1626"/>
    <n v="35"/>
    <x v="0"/>
    <x v="3"/>
    <s v="RESIDENCIAL LA ESMERALDA, CASA 119, LA CHORRERA"/>
    <x v="0"/>
    <m/>
    <s v="6692-7127"/>
    <x v="2"/>
    <x v="0"/>
    <x v="0"/>
    <x v="0"/>
    <x v="0"/>
    <x v="1"/>
    <x v="0"/>
    <d v="1977-10-07T00:00:00"/>
    <x v="0"/>
    <x v="0"/>
  </r>
  <r>
    <n v="6036"/>
    <d v="2011-02-01T00:00:00"/>
    <s v=" "/>
    <s v="Enero 01-30"/>
    <s v="JOHEL "/>
    <s v="VALVERDE"/>
    <x v="0"/>
    <x v="1"/>
    <s v="ARLENE  ADAMES "/>
    <s v="PUENTE CENTENARIO"/>
    <x v="47"/>
    <d v="2011-11-02T00:00:00"/>
    <n v="17"/>
    <s v=" "/>
    <x v="0"/>
    <s v="REEMPLAZA TRASLADO DE IVAN HAYER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72.3999999999996"/>
    <x v="0"/>
    <m/>
    <m/>
    <x v="0"/>
    <s v="8-848-270"/>
    <n v="24"/>
    <x v="1"/>
    <x v="3"/>
    <s v="ROBERTO DURÁN"/>
    <x v="0"/>
    <m/>
    <s v="6949-7512"/>
    <x v="1"/>
    <x v="0"/>
    <x v="0"/>
    <x v="0"/>
    <x v="0"/>
    <x v="1"/>
    <x v="0"/>
    <d v="1988-08-20T00:00:00"/>
    <x v="0"/>
    <x v="0"/>
  </r>
  <r>
    <n v="752"/>
    <d v="1991-03-20T00:00:00"/>
    <s v=" "/>
    <s v="Marzo 01-30"/>
    <s v="INA DEL CARMEN"/>
    <s v="HURTADO DE REEDER"/>
    <x v="1"/>
    <x v="1"/>
    <s v="ARLENE  ADAMES "/>
    <s v="PUENTE CENTENARIO"/>
    <x v="47"/>
    <d v="2009-10-01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30-896"/>
    <n v="42"/>
    <x v="0"/>
    <x v="2"/>
    <s v="PRADERAS DEL ROCIO. B79  LAS CUMBRES"/>
    <x v="0"/>
    <s v="237-2369"/>
    <s v="66328713 / 6614-8185"/>
    <x v="1"/>
    <x v="0"/>
    <x v="1"/>
    <x v="0"/>
    <x v="0"/>
    <x v="1"/>
    <x v="0"/>
    <d v="1970-04-28T00:00:00"/>
    <x v="0"/>
    <x v="1"/>
  </r>
  <r>
    <n v="2346"/>
    <d v="2001-07-30T00:00:00"/>
    <s v=" "/>
    <s v="Octubre 01-30"/>
    <s v="CINDY SYBELLE"/>
    <s v="VALDES DE GARCIA"/>
    <x v="1"/>
    <x v="1"/>
    <s v="ARLENE  ADAMES "/>
    <s v="PUENTE CENTENARIO"/>
    <x v="47"/>
    <d v="2011-07-04T00:00:00"/>
    <m/>
    <s v=" "/>
    <x v="0"/>
    <s v="VACANTE APROBADO 20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487-26"/>
    <n v="37"/>
    <x v="0"/>
    <x v="2"/>
    <s v="BRISAS DEL GOLF CL 12 OCCIDENTE CASA FO-68"/>
    <x v="0"/>
    <s v="233-0620"/>
    <s v="6614-5461"/>
    <x v="0"/>
    <x v="0"/>
    <x v="1"/>
    <x v="1"/>
    <x v="0"/>
    <x v="1"/>
    <x v="0"/>
    <d v="1974-12-30T00:00:00"/>
    <x v="0"/>
    <x v="2"/>
  </r>
  <r>
    <n v="816"/>
    <d v="1991-10-01T00:00:00"/>
    <d v="1991-10-01T00:00:00"/>
    <s v="Noviembre 01-30"/>
    <s v="GABRIEL ERNESTO"/>
    <s v="CESPEDES CESPEDES"/>
    <x v="2"/>
    <x v="0"/>
    <s v="MARIBEL CASTILLO"/>
    <s v="PUENTE CENTENARIO"/>
    <x v="47"/>
    <d v="2013-01-03T00:00:00"/>
    <m/>
    <n v="258"/>
    <x v="0"/>
    <s v="COLABORADOR ASIGNADO A CIUDAD DEL SABER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7-93-2210"/>
    <n v="49"/>
    <x v="1"/>
    <x v="2"/>
    <s v="HATO PINTADO CALLE LA PULIDA, EDIF. MONTERREY 1 APTO 5B "/>
    <x v="0"/>
    <s v="261-2128"/>
    <s v="6616-3943"/>
    <x v="1"/>
    <x v="0"/>
    <x v="0"/>
    <x v="0"/>
    <x v="0"/>
    <x v="1"/>
    <x v="0"/>
    <d v="1963-03-07T00:00:00"/>
    <x v="0"/>
    <x v="3"/>
  </r>
  <r>
    <n v="3549"/>
    <d v="2000-05-16T00:00:00"/>
    <d v="2000-05-16T00:00:00"/>
    <s v="Abril 01-30"/>
    <s v="ITZEL DEYANIRA"/>
    <s v="NAVARRO ARENAS DE GUEVARA"/>
    <x v="2"/>
    <x v="1"/>
    <s v="ARLENE  ADAMES "/>
    <s v="PUENTE CENTENARIO"/>
    <x v="47"/>
    <d v="2009-10-01T00:00:00"/>
    <m/>
    <n v="155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86-558"/>
    <n v="37"/>
    <x v="0"/>
    <x v="2"/>
    <s v="LAS CUMBRES URB. CASA REAL CALLE CIRCUNVALACION CAS 149 B"/>
    <x v="0"/>
    <s v="390-3508"/>
    <s v="6718-6183"/>
    <x v="1"/>
    <x v="0"/>
    <x v="1"/>
    <x v="0"/>
    <x v="0"/>
    <x v="1"/>
    <x v="0"/>
    <d v="1975-03-25T00:00:00"/>
    <x v="0"/>
    <x v="1"/>
  </r>
  <r>
    <n v="5181"/>
    <d v="2008-06-02T00:00:00"/>
    <d v="2008-06-02T00:00:00"/>
    <s v="Mayo 01-30"/>
    <s v="DIANA CAROLINA"/>
    <s v="HERRERA"/>
    <x v="2"/>
    <x v="1"/>
    <s v="ARLENE  ADAMES "/>
    <s v="PUENTE CENTENARIO"/>
    <x v="47"/>
    <d v="2009-06-01T00:00:00"/>
    <m/>
    <n v="58"/>
    <x v="0"/>
    <s v="ESTA PRESTADA TEMPORALMENTE A SUC.  PLAZA CORDOBA. REEMPLAZO POR EL TRASLADO DE HILDA SOLIS A LA TERMINAL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09-1673"/>
    <n v="25"/>
    <x v="0"/>
    <x v="3"/>
    <s v="SAN PEDRO CASA Q16"/>
    <x v="0"/>
    <s v="6701-6170"/>
    <s v="6701-6170"/>
    <x v="0"/>
    <x v="0"/>
    <x v="0"/>
    <x v="1"/>
    <x v="0"/>
    <x v="1"/>
    <x v="0"/>
    <d v="1987-10-17T00:00:00"/>
    <x v="0"/>
    <x v="3"/>
  </r>
  <r>
    <n v="5431"/>
    <d v="2008-10-16T00:00:00"/>
    <d v="2011-03-16T00:00:00"/>
    <s v="Julio 01-30"/>
    <s v="LISSETH DEL CARMEN"/>
    <s v="ATENCIO"/>
    <x v="2"/>
    <x v="1"/>
    <s v="ARLENE  ADAMES "/>
    <s v="PUENTE CENTENARIO"/>
    <x v="47"/>
    <d v="2009-10-01T00:00:00"/>
    <m/>
    <n v="25"/>
    <x v="0"/>
    <s v="PROMOCIONADO A EJECUTIVO DE NEGOCIOS EL 16 MARZO ´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92-1567"/>
    <n v="26"/>
    <x v="0"/>
    <x v="0"/>
    <s v="LOS ANDES CASA H37"/>
    <x v="0"/>
    <s v="6578-1730"/>
    <s v="6518-1730"/>
    <x v="1"/>
    <x v="0"/>
    <x v="0"/>
    <x v="0"/>
    <x v="0"/>
    <x v="1"/>
    <x v="0"/>
    <d v="1986-01-18T00:00:00"/>
    <x v="0"/>
    <x v="2"/>
  </r>
  <r>
    <n v="6328"/>
    <d v="2011-09-19T00:00:00"/>
    <d v="2011-09-19T00:00:00"/>
    <s v="Agosto 01-30"/>
    <s v="CHRISTINE "/>
    <s v="CASTILLERO"/>
    <x v="2"/>
    <x v="1"/>
    <s v="ARLENE  ADAMES "/>
    <s v="PUENTE CENTENARIO"/>
    <x v="47"/>
    <d v="2011-11-26T00:00:00"/>
    <m/>
    <n v="19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PUENTE CENTENARIO"/>
    <s v="Diana Carolina Herrera"/>
    <x v="0"/>
    <s v="8-828-2135"/>
    <n v="23"/>
    <x v="0"/>
    <x v="3"/>
    <s v="VILLAS DE SAN JOSE. SAN MIGUELITO"/>
    <x v="0"/>
    <m/>
    <s v="6674-6069"/>
    <x v="1"/>
    <x v="0"/>
    <x v="0"/>
    <x v="0"/>
    <x v="0"/>
    <x v="1"/>
    <x v="0"/>
    <d v="1989-08-31T00:00:00"/>
    <x v="0"/>
    <x v="0"/>
  </r>
  <r>
    <n v="6448"/>
    <d v="2011-11-16T00:00:00"/>
    <d v="2011-11-16T00:00:00"/>
    <s v="Septiembre 01-30"/>
    <s v="YAISYBETH"/>
    <s v="JOSEPH DUTARY"/>
    <x v="2"/>
    <x v="1"/>
    <s v="ARLENE  ADAMES "/>
    <s v="PUENTE CENTENARIO"/>
    <x v="47"/>
    <d v="1899-12-30T00:00:00"/>
    <m/>
    <n v="17"/>
    <x v="0"/>
    <s v="REEMPLAZO POR LA RENUNCIO DE ILEANA MARIN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PUENTE CENTENARIO"/>
    <s v="Diana  Herrera"/>
    <x v="0"/>
    <s v="8-825-472"/>
    <n v="23"/>
    <x v="0"/>
    <x v="3"/>
    <s v="LAS CUMBRES, BARRIADA CUMBRES DEL NORTE"/>
    <x v="0"/>
    <m/>
    <s v=" 6552-6102  "/>
    <x v="0"/>
    <x v="0"/>
    <x v="0"/>
    <x v="0"/>
    <x v="0"/>
    <x v="1"/>
    <x v="0"/>
    <d v="1989-04-15T00:00:00"/>
    <x v="0"/>
    <x v="0"/>
  </r>
  <r>
    <n v="6728"/>
    <d v="2012-06-18T00:00:00"/>
    <d v="2012-06-18T00:00:00"/>
    <s v="Junio 01-30"/>
    <s v="ZULEIMA "/>
    <s v="LOPEZ"/>
    <x v="2"/>
    <x v="1"/>
    <s v="ARLENE  ADAMES "/>
    <s v="PUENTE CENTENARIO"/>
    <x v="47"/>
    <m/>
    <m/>
    <n v="10"/>
    <x v="0"/>
    <s v="REEMPLAZO POR EL TRASLADO DE GABRIEL CESPEDES/ SIEMPRE LISTO CERTIFICADOS EL 24 DE AGOSTO 2012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PUENTE CENTENARIO"/>
    <s v="Diana Carolina Herrera"/>
    <x v="0"/>
    <s v="8-847-315"/>
    <n v="21"/>
    <x v="0"/>
    <x v="3"/>
    <s v="CONDADO DEL REY , CASA7, BRISAS DE VIZCAYA"/>
    <x v="0"/>
    <m/>
    <m/>
    <x v="0"/>
    <x v="0"/>
    <x v="0"/>
    <x v="0"/>
    <x v="0"/>
    <x v="1"/>
    <x v="0"/>
    <d v="1991-05-21T00:00:00"/>
    <x v="0"/>
    <x v="3"/>
  </r>
  <r>
    <n v="7017"/>
    <d v="2013-01-02T00:00:00"/>
    <d v="2013-01-02T00:00:00"/>
    <m/>
    <s v="MARJORIE  JOELYN   "/>
    <s v="LÓPEZ RÍOS"/>
    <x v="2"/>
    <x v="0"/>
    <s v="MARIBEL CASTILLO"/>
    <s v="PUENTE CENTENARIO"/>
    <x v="47"/>
    <m/>
    <m/>
    <n v="3"/>
    <x v="0"/>
    <s v="SIEMPRE LISTO CERTIFICADOS EL 14 DE MARZO 2013"/>
    <x v="0"/>
    <x v="0"/>
    <x v="0"/>
    <s v="PUENTE CENTENA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3"/>
    <s v="PUENTE CENTENARIO"/>
    <s v="Diana Herrera"/>
    <x v="0"/>
    <s v="8-810-2295"/>
    <n v="25"/>
    <x v="0"/>
    <x v="4"/>
    <m/>
    <x v="0"/>
    <m/>
    <m/>
    <x v="1"/>
    <x v="0"/>
    <x v="0"/>
    <x v="0"/>
    <x v="0"/>
    <x v="1"/>
    <x v="0"/>
    <d v="1987-08-12T00:00:00"/>
    <x v="0"/>
    <x v="3"/>
  </r>
  <r>
    <n v="5728"/>
    <d v="2010-02-18T00:00:00"/>
    <s v=" "/>
    <s v="Febrero 01-30"/>
    <s v="SORANGEL "/>
    <s v="BARSALLO"/>
    <x v="6"/>
    <x v="1"/>
    <s v="ARLENE  ADAMES "/>
    <s v="PUENTE CENTENARIO"/>
    <x v="47"/>
    <d v="2010-05-10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89-1502"/>
    <n v="27"/>
    <x v="0"/>
    <x v="3"/>
    <s v="LAS CUMBRES, GONZALILLO, SECTOR #4."/>
    <x v="0"/>
    <s v="237-4632"/>
    <m/>
    <x v="2"/>
    <x v="0"/>
    <x v="0"/>
    <x v="0"/>
    <x v="0"/>
    <x v="1"/>
    <x v="0"/>
    <d v="1985-10-02T00:00:00"/>
    <x v="0"/>
    <x v="0"/>
  </r>
  <r>
    <n v="6136"/>
    <d v="2011-04-18T00:00:00"/>
    <s v=" "/>
    <s v="Enero 01-30"/>
    <s v="MOISES"/>
    <s v="DONADO"/>
    <x v="6"/>
    <x v="1"/>
    <s v="ARLENE  ADAMES "/>
    <s v="PUENTE CENTENARIO"/>
    <x v="47"/>
    <d v="2011-04-25T00:00:00"/>
    <m/>
    <s v=" "/>
    <x v="0"/>
    <s v="REEMPLAZO POR LA PROMOCION DE LISBETH AGUILAR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55-1462"/>
    <n v="30"/>
    <x v="1"/>
    <x v="2"/>
    <s v="VILLA LUCRE"/>
    <x v="0"/>
    <m/>
    <s v="6782-2747"/>
    <x v="1"/>
    <x v="0"/>
    <x v="0"/>
    <x v="0"/>
    <x v="0"/>
    <x v="1"/>
    <x v="0"/>
    <d v="1982-04-23T00:00:00"/>
    <x v="0"/>
    <x v="0"/>
  </r>
  <r>
    <n v="3372"/>
    <d v="1996-08-19T00:00:00"/>
    <s v=" "/>
    <s v="Febrero 16-30"/>
    <s v="ARLENE "/>
    <s v="ADAMES LOPEZ DE COSTA"/>
    <x v="3"/>
    <x v="1"/>
    <s v="MARIBEL DE MUÑOZ"/>
    <s v="PUENTE CENTENARIO"/>
    <x v="47"/>
    <d v="2009-10-01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08-15"/>
    <n v="40"/>
    <x v="0"/>
    <x v="2"/>
    <s v="ALBROOK VILLA DE FIRENZE CALLE 5TA CASA 83"/>
    <x v="0"/>
    <s v="399-7320"/>
    <s v="6616-7143"/>
    <x v="1"/>
    <x v="0"/>
    <x v="0"/>
    <x v="0"/>
    <x v="0"/>
    <x v="1"/>
    <x v="0"/>
    <d v="1972-04-07T00:00:00"/>
    <x v="0"/>
    <x v="3"/>
  </r>
  <r>
    <n v="527"/>
    <d v="1986-11-11T00:00:00"/>
    <s v=" "/>
    <s v="Enero 16-30"/>
    <s v="DIANA"/>
    <s v="DE GRACIA "/>
    <x v="4"/>
    <x v="1"/>
    <s v="ARLENE  ADAMES "/>
    <s v="PUENTE CENTENARIO"/>
    <x v="47"/>
    <d v="2010-07-05T00:00:00"/>
    <m/>
    <s v=" "/>
    <x v="0"/>
    <s v="REEMPLAZO POR EL TRASLADO DE GABRIELA LOP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210-781"/>
    <n v="50"/>
    <x v="0"/>
    <x v="1"/>
    <s v="SAN MIGUELITO, EL CRISOL 104"/>
    <x v="0"/>
    <s v="233-4974"/>
    <s v="6651-7586 / 6467-9362"/>
    <x v="1"/>
    <x v="0"/>
    <x v="0"/>
    <x v="0"/>
    <x v="0"/>
    <x v="1"/>
    <x v="0"/>
    <d v="1962-07-18T00:00:00"/>
    <x v="0"/>
    <x v="0"/>
  </r>
  <r>
    <n v="3344"/>
    <d v="1991-11-05T00:00:00"/>
    <s v=" "/>
    <s v="Enero 01-15"/>
    <s v="DALYS"/>
    <s v="GONZALEZ IGLESIAS DE HALL"/>
    <x v="4"/>
    <x v="1"/>
    <s v="ARLENE  ADAMES "/>
    <s v="PUENTE CENTENARIO"/>
    <x v="47"/>
    <d v="2009-11-06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26-97"/>
    <n v="50"/>
    <x v="0"/>
    <x v="2"/>
    <s v="BETHANIA, VILLA SOBERANIA CALLE IERA CASA NO. 20"/>
    <x v="0"/>
    <s v="260-6646"/>
    <s v="6671-4858"/>
    <x v="1"/>
    <x v="0"/>
    <x v="0"/>
    <x v="0"/>
    <x v="0"/>
    <x v="1"/>
    <x v="0"/>
    <d v="1961-10-14T00:00:00"/>
    <x v="0"/>
    <x v="1"/>
  </r>
  <r>
    <n v="1332"/>
    <d v="1998-08-03T00:00:00"/>
    <s v=" "/>
    <s v="Mayo 01-15"/>
    <s v="RUBEN ATILA"/>
    <s v="CALDERON AGUILERA"/>
    <x v="4"/>
    <x v="1"/>
    <s v="ARLENE  ADAMES "/>
    <s v="PUENTE CENTENARIO"/>
    <x v="47"/>
    <d v="2009-10-01T00:00:00"/>
    <m/>
    <s v=" "/>
    <x v="0"/>
    <s v="PROMOVIDO A OFICIAL EL 01 DE ABRIL ´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29-1246"/>
    <n v="33"/>
    <x v="1"/>
    <x v="3"/>
    <s v="LA CHORRERA. BARRIADA LA SEDA 4680"/>
    <x v="0"/>
    <s v="253-0381"/>
    <s v="6678-4089"/>
    <x v="1"/>
    <x v="0"/>
    <x v="0"/>
    <x v="1"/>
    <x v="0"/>
    <x v="1"/>
    <x v="0"/>
    <d v="1979-07-10T00:00:00"/>
    <x v="0"/>
    <x v="2"/>
  </r>
  <r>
    <n v="3048"/>
    <d v="2006-04-17T00:00:00"/>
    <s v=" "/>
    <s v="Junio 01-30"/>
    <s v="JULIO CESAR"/>
    <s v="TEJADA RUDAS"/>
    <x v="5"/>
    <x v="1"/>
    <s v="ARLENE  ADAMES "/>
    <s v="PUENTE CENTENARIO"/>
    <x v="47"/>
    <d v="2010-10-04T00:00:00"/>
    <m/>
    <s v=" "/>
    <x v="0"/>
    <s v="REEMPLAZO PERMANENTE POR EL TRASLADO DE EYNAR LAR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69-194"/>
    <n v="29"/>
    <x v="1"/>
    <x v="2"/>
    <s v="VILLA ZAITA CASA 22A"/>
    <x v="0"/>
    <s v="231-1459"/>
    <s v="6505-0451"/>
    <x v="1"/>
    <x v="0"/>
    <x v="0"/>
    <x v="0"/>
    <x v="0"/>
    <x v="1"/>
    <x v="0"/>
    <d v="1983-08-19T00:00:00"/>
    <x v="0"/>
    <x v="1"/>
  </r>
  <r>
    <n v="6555"/>
    <d v="2012-02-16T00:00:00"/>
    <s v=" "/>
    <s v="Noviembre 01-30"/>
    <s v="ISRAEL "/>
    <s v="DOMÍNGUEZ MARIN"/>
    <x v="0"/>
    <x v="0"/>
    <s v="MARIBEL CASTILLO"/>
    <s v="RIO ABAJO"/>
    <x v="48"/>
    <d v="2013-03-11T00:00:00"/>
    <n v="1"/>
    <s v=" "/>
    <x v="1"/>
    <s v="REEMPLAZO POR INCAPACIDAD DE KATHIRYS DE LEON  HASTA LA FECHA DE INICIO DE LIC DE MATERNIDAD 16 MARZO AL 24 JULIO"/>
    <x v="0"/>
    <x v="0"/>
    <x v="0"/>
    <s v="RIO ABAJ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47.125"/>
    <x v="0"/>
    <s v="VIA ARGENTINA"/>
    <s v="Julissa Julio"/>
    <x v="0"/>
    <s v="8-847-469"/>
    <n v="21"/>
    <x v="1"/>
    <x v="3"/>
    <s v="PEDREGAL, PANAMA"/>
    <x v="0"/>
    <m/>
    <s v=" 6780-2902  "/>
    <x v="0"/>
    <x v="0"/>
    <x v="0"/>
    <x v="0"/>
    <x v="0"/>
    <x v="0"/>
    <x v="3"/>
    <d v="1991-05-24T00:00:00"/>
    <x v="0"/>
    <x v="0"/>
  </r>
  <r>
    <n v="6788"/>
    <d v="2012-07-16T00:00:00"/>
    <m/>
    <s v="Octubre 01-30"/>
    <s v="CARLOS"/>
    <s v="MOSQUERA"/>
    <x v="0"/>
    <x v="0"/>
    <s v="MARIBEL CASTILLO"/>
    <s v="RIO ABAJO"/>
    <x v="48"/>
    <d v="2013-01-02T00:00:00"/>
    <n v="3"/>
    <n v="1359"/>
    <x v="3"/>
    <s v="REEMPLAZA LICENCIA DE MATERNIDAD DE DALYS GONZALEZ HASTA EL 13 DE MAYO 2013"/>
    <x v="0"/>
    <x v="0"/>
    <x v="0"/>
    <s v="RIO ABAJ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99.3333333333335"/>
    <x v="0"/>
    <s v="CHANIS"/>
    <s v="Walter Torres"/>
    <x v="0"/>
    <s v="8-882-1590"/>
    <n v="20"/>
    <x v="1"/>
    <x v="3"/>
    <s v="SAN MIGUELITO, MANO DE PIEDRA, ALTOS DEL VALLE"/>
    <x v="0"/>
    <m/>
    <s v="6885-4403"/>
    <x v="0"/>
    <x v="0"/>
    <x v="0"/>
    <x v="0"/>
    <x v="0"/>
    <x v="0"/>
    <x v="3"/>
    <d v="1992-06-02T00:00:00"/>
    <x v="0"/>
    <x v="1"/>
  </r>
  <r>
    <n v="5564"/>
    <d v="2009-06-01T00:00:00"/>
    <s v=" "/>
    <s v="Abril 01-30"/>
    <s v="DALYS"/>
    <s v="GONZALEZ"/>
    <x v="0"/>
    <x v="1"/>
    <s v="MARIA MERCEDES CHEN"/>
    <s v="RIO ABAJO"/>
    <x v="48"/>
    <d v="2012-06-01T00:00:00"/>
    <n v="10"/>
    <s v=" "/>
    <x v="0"/>
    <s v="REEMPLAZO POR EL TRASLAO DE YARIBETH CORNEJ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4.6363636363635"/>
    <x v="0"/>
    <m/>
    <m/>
    <x v="0"/>
    <s v="8-828-2451"/>
    <n v="25"/>
    <x v="0"/>
    <x v="0"/>
    <s v="ALCALDE DIAZ, CASA 382"/>
    <x v="0"/>
    <m/>
    <s v="6856-5256"/>
    <x v="0"/>
    <x v="0"/>
    <x v="0"/>
    <x v="0"/>
    <x v="0"/>
    <x v="0"/>
    <x v="3"/>
    <d v="1987-11-24T00:00:00"/>
    <x v="0"/>
    <x v="1"/>
  </r>
  <r>
    <n v="5308"/>
    <d v="2008-08-18T00:00:00"/>
    <s v=" "/>
    <s v="Mayo 01-30"/>
    <s v="BELKIS ZULEID"/>
    <s v="SANTAMARIA"/>
    <x v="0"/>
    <x v="1"/>
    <s v="MARIA MERCEDES CHEN"/>
    <s v="RIO ABAJO"/>
    <x v="48"/>
    <d v="2011-09-02T00:00:00"/>
    <n v="19"/>
    <s v=" "/>
    <x v="0"/>
    <s v="REEMPLAZO PERMANENTE POR EL TRASLADO DE  MATILDE YAÑ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78"/>
    <x v="0"/>
    <m/>
    <m/>
    <x v="0"/>
    <s v="8-516-1928"/>
    <n v="36"/>
    <x v="0"/>
    <x v="3"/>
    <s v="DON BOSCO, CASA 30B"/>
    <x v="0"/>
    <m/>
    <s v="6686-0402"/>
    <x v="0"/>
    <x v="0"/>
    <x v="0"/>
    <x v="0"/>
    <x v="0"/>
    <x v="0"/>
    <x v="3"/>
    <d v="1975-10-29T00:00:00"/>
    <x v="0"/>
    <x v="1"/>
  </r>
  <r>
    <n v="705"/>
    <d v="1990-11-12T00:00:00"/>
    <s v=" "/>
    <s v="Octubre 01-30"/>
    <s v="JOSE ALFREDO"/>
    <s v="SÁNCHEZ VILLARREAL"/>
    <x v="0"/>
    <x v="1"/>
    <s v="MARIA MERCEDES CHEN"/>
    <s v="RIO ABAJO"/>
    <x v="48"/>
    <d v="2011-11-02T00:00:00"/>
    <n v="17"/>
    <s v=" "/>
    <x v="0"/>
    <s v="REEMPLAZO  POR EL TRASLADO DE JUAN MONTER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66.636363636364"/>
    <x v="0"/>
    <m/>
    <m/>
    <x v="0"/>
    <s v="8-240-695"/>
    <n v="47"/>
    <x v="1"/>
    <x v="3"/>
    <s v="TUMBA MUERTO. "/>
    <x v="0"/>
    <s v="230-0807"/>
    <m/>
    <x v="1"/>
    <x v="0"/>
    <x v="0"/>
    <x v="0"/>
    <x v="0"/>
    <x v="0"/>
    <x v="3"/>
    <d v="1965-02-15T00:00:00"/>
    <x v="0"/>
    <x v="0"/>
  </r>
  <r>
    <n v="6192"/>
    <d v="2011-06-16T00:00:00"/>
    <s v=" "/>
    <s v="Junio 01-30"/>
    <s v="KATHIRYS"/>
    <s v="DE LEÓN"/>
    <x v="0"/>
    <x v="1"/>
    <s v="MARIA MERCEDES CHEN"/>
    <s v="RIO ABAJO"/>
    <x v="48"/>
    <d v="2012-05-02T00:00:00"/>
    <n v="11"/>
    <s v=" "/>
    <x v="0"/>
    <s v="REEMPLAZO POR EL TRASLADO DE ANA TERESA CEDEÑ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64.545454545455"/>
    <x v="0"/>
    <m/>
    <m/>
    <x v="0"/>
    <s v="8-785-2441"/>
    <n v="27"/>
    <x v="0"/>
    <x v="0"/>
    <s v="PEDREGAL"/>
    <x v="0"/>
    <m/>
    <s v="6053-5539"/>
    <x v="0"/>
    <x v="0"/>
    <x v="0"/>
    <x v="0"/>
    <x v="0"/>
    <x v="0"/>
    <x v="3"/>
    <d v="1985-04-09T00:00:00"/>
    <x v="0"/>
    <x v="0"/>
  </r>
  <r>
    <n v="2106"/>
    <d v="1986-07-01T00:00:00"/>
    <s v=" "/>
    <s v="Abril 01-30"/>
    <s v="YILA ASENETH"/>
    <s v="CORDOBA DE PONCE"/>
    <x v="1"/>
    <x v="1"/>
    <s v="MARIA MERCEDES CHEN"/>
    <s v="RIO ABAJO"/>
    <x v="48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65-640"/>
    <n v="45"/>
    <x v="0"/>
    <x v="2"/>
    <s v="COLINAS DE NAZARETH, CASA # 100"/>
    <x v="0"/>
    <s v="233-4361"/>
    <m/>
    <x v="1"/>
    <x v="0"/>
    <x v="1"/>
    <x v="0"/>
    <x v="0"/>
    <x v="0"/>
    <x v="3"/>
    <d v="1967-03-25T00:00:00"/>
    <x v="0"/>
    <x v="1"/>
  </r>
  <r>
    <n v="2403"/>
    <d v="2001-12-17T00:00:00"/>
    <d v="2008-10-01T00:00:00"/>
    <s v="Noviembre 01-30"/>
    <s v="DENIS FRANKLIN"/>
    <s v="ARRIETA GUERRA"/>
    <x v="2"/>
    <x v="1"/>
    <s v="MARIA MERCEDES CHEN"/>
    <s v="RIO ABAJO"/>
    <x v="48"/>
    <d v="2008-01-02T00:00:00"/>
    <m/>
    <n v="54"/>
    <x v="0"/>
    <s v="SE RECLASIFICA DE CAJERO A ASISTENTE DE NEGOCIOS PARA CUBRIR EL TRASLADO DE INA REEDER A BOULEVARD 01/10/08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276-939"/>
    <n v="38"/>
    <x v="1"/>
    <x v="3"/>
    <s v="RIO ABAJO, PH MORADA DO DOL"/>
    <x v="0"/>
    <s v="229-3279"/>
    <s v="6018-7000"/>
    <x v="1"/>
    <x v="0"/>
    <x v="0"/>
    <x v="0"/>
    <x v="0"/>
    <x v="0"/>
    <x v="3"/>
    <d v="1974-08-19T00:00:00"/>
    <x v="0"/>
    <x v="2"/>
  </r>
  <r>
    <n v="3392"/>
    <d v="1997-10-15T00:00:00"/>
    <d v="1997-10-15T00:00:00"/>
    <s v="Octubre 01-30"/>
    <s v="RAIZA RAQUEL"/>
    <s v="VARGAS QUINTERO DE CORDERO"/>
    <x v="2"/>
    <x v="1"/>
    <s v="MARIA MERCEDES CHEN"/>
    <s v="RIO ABAJO"/>
    <x v="48"/>
    <m/>
    <m/>
    <n v="186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382-868"/>
    <n v="40"/>
    <x v="0"/>
    <x v="2"/>
    <s v="CALLE 71 EDIF. PLAZA LOURDES APTO. #4-F SAN FRANCISCO"/>
    <x v="0"/>
    <s v="261-6387"/>
    <s v="6653-8046"/>
    <x v="0"/>
    <x v="0"/>
    <x v="0"/>
    <x v="0"/>
    <x v="0"/>
    <x v="0"/>
    <x v="3"/>
    <d v="1971-10-06T00:00:00"/>
    <x v="0"/>
    <x v="0"/>
  </r>
  <r>
    <n v="4473"/>
    <d v="2007-09-17T00:00:00"/>
    <d v="2011-05-01T00:00:00"/>
    <s v="Junio 01-30"/>
    <s v="OKYA"/>
    <s v="GOMEZ  "/>
    <x v="2"/>
    <x v="1"/>
    <s v="MARIA MERCEDES CHEN"/>
    <s v="RIO ABAJO"/>
    <x v="48"/>
    <d v="2011-07-07T00:00:00"/>
    <m/>
    <n v="23"/>
    <x v="0"/>
    <s v="REEMPLAZO POR EL TRASLADO DE MARISSA BERNAL. PROMOCIONADO A EJECUTIVO DE NEGOCIOS A PARTIR DEL 01 DE MAYO DE 20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35-1240"/>
    <n v="32"/>
    <x v="0"/>
    <x v="2"/>
    <s v="RIO ABAJO CALLE 15, EDIFICIO BRISAS DEL CARIBE, APTO B."/>
    <x v="0"/>
    <s v="6707-9533"/>
    <s v="6079-3714"/>
    <x v="1"/>
    <x v="0"/>
    <x v="0"/>
    <x v="0"/>
    <x v="0"/>
    <x v="0"/>
    <x v="3"/>
    <d v="1980-01-20T00:00:00"/>
    <x v="0"/>
    <x v="1"/>
  </r>
  <r>
    <n v="7003"/>
    <d v="2013-01-02T00:00:00"/>
    <d v="2013-01-02T00:00:00"/>
    <m/>
    <s v="INGRID ARLEYN   "/>
    <s v="MUÑOZ PIMENTEL"/>
    <x v="2"/>
    <x v="0"/>
    <s v="MARIBEL CASTILLO"/>
    <s v="RIO ABAJO"/>
    <x v="48"/>
    <m/>
    <m/>
    <n v="3"/>
    <x v="0"/>
    <s v="SIEMPRE LISTO CERTIFICADOS EL 14 DE MARZO 2013"/>
    <x v="0"/>
    <x v="0"/>
    <x v="0"/>
    <s v="RIO ABAJ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3"/>
    <s v="RIO ABAJO"/>
    <s v="Denis Arrieta"/>
    <x v="0"/>
    <s v="8-864-1888"/>
    <n v="20"/>
    <x v="0"/>
    <x v="4"/>
    <s v="CIUDAD BOLIVAR, SANTA TERESA"/>
    <x v="0"/>
    <m/>
    <m/>
    <x v="0"/>
    <x v="0"/>
    <x v="0"/>
    <x v="0"/>
    <x v="0"/>
    <x v="0"/>
    <x v="3"/>
    <d v="1992-10-26T00:00:00"/>
    <x v="0"/>
    <x v="1"/>
  </r>
  <r>
    <n v="551"/>
    <d v="1987-01-12T00:00:00"/>
    <s v=" "/>
    <s v="Enero 16-15"/>
    <s v="MARIA MERCEDES"/>
    <s v="CHEN "/>
    <x v="3"/>
    <x v="1"/>
    <s v="DENISE DE LAVITOLA"/>
    <s v="RIO ABAJO"/>
    <x v="48"/>
    <d v="1899-12-30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14-850"/>
    <n v="51"/>
    <x v="0"/>
    <x v="1"/>
    <s v="NUEVO CAMPO ALEGRE. #33"/>
    <x v="0"/>
    <s v="265-0924"/>
    <s v="6612-6432"/>
    <x v="1"/>
    <x v="0"/>
    <x v="0"/>
    <x v="0"/>
    <x v="0"/>
    <x v="0"/>
    <x v="3"/>
    <d v="1961-04-05T00:00:00"/>
    <x v="0"/>
    <x v="2"/>
  </r>
  <r>
    <n v="4252"/>
    <d v="1982-02-10T00:00:00"/>
    <s v=" "/>
    <s v="Febrero 16-15"/>
    <s v="DALIS SOBEIDA"/>
    <s v="MORENO"/>
    <x v="4"/>
    <x v="1"/>
    <s v="MARIA MERCEDES CHEN"/>
    <s v="RIO ABAJO"/>
    <x v="48"/>
    <d v="2008-12-11T00:00:00"/>
    <m/>
    <s v=" "/>
    <x v="0"/>
    <s v="REEMPLAZO PERMANENTE POR EL TRASLADO DE JESSICA DE CONTRERA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7-112-722"/>
    <n v="52"/>
    <x v="0"/>
    <x v="3"/>
    <s v="CORREGIMIENTO JOSÉ D ESPINAR RESIDENCIAL LA CASTELLANA"/>
    <x v="0"/>
    <s v="217-2703"/>
    <s v="6725-6665"/>
    <x v="1"/>
    <x v="0"/>
    <x v="0"/>
    <x v="1"/>
    <x v="0"/>
    <x v="0"/>
    <x v="3"/>
    <d v="1959-08-24T00:00:00"/>
    <x v="0"/>
    <x v="3"/>
  </r>
  <r>
    <n v="4462"/>
    <d v="2007-08-15T00:00:00"/>
    <s v=" "/>
    <s v="Septiembre 01-30"/>
    <s v="YARIELA ELIZABETH"/>
    <s v="BEITIA ARAUZ"/>
    <x v="5"/>
    <x v="1"/>
    <s v="MARIA MERCEDES CHEN"/>
    <s v="RIO ABAJO"/>
    <x v="48"/>
    <d v="2011-04-04T00:00:00"/>
    <m/>
    <s v=" "/>
    <x v="0"/>
    <s v="REEMPLAZO PERMANETE POR EL TRASLADO DE ISMAEL SANCH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52-1815"/>
    <n v="31"/>
    <x v="0"/>
    <x v="2"/>
    <s v="SAN ANTONIO, VILLAS DEL CAMINO REAL, H192"/>
    <x v="0"/>
    <s v="239-0484"/>
    <s v="6038-3367"/>
    <x v="1"/>
    <x v="0"/>
    <x v="0"/>
    <x v="0"/>
    <x v="0"/>
    <x v="0"/>
    <x v="3"/>
    <d v="1981-03-26T00:00:00"/>
    <x v="0"/>
    <x v="1"/>
  </r>
  <r>
    <n v="6804"/>
    <d v="2012-07-16T00:00:00"/>
    <m/>
    <s v=" "/>
    <s v="TIANY"/>
    <s v="NORSE"/>
    <x v="0"/>
    <x v="0"/>
    <s v="BELISARIO  QUINTERO "/>
    <s v="SABANITAS"/>
    <x v="49"/>
    <d v="2012-08-13T00:00:00"/>
    <n v="8"/>
    <n v="1359"/>
    <x v="0"/>
    <s v="POOL APOYO / SIEMPRE LISTO CERTIFICADOS EL 25 DE SEPTIEMBRE 2012"/>
    <x v="0"/>
    <x v="0"/>
    <x v="0"/>
    <s v="SABANIT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80.6666666666665"/>
    <x v="0"/>
    <s v="SABANITAS"/>
    <s v="Yanixa Ellis"/>
    <x v="0"/>
    <s v="3-721-493"/>
    <n v="23"/>
    <x v="0"/>
    <x v="4"/>
    <s v="COLÓN, SABANITAS"/>
    <x v="5"/>
    <m/>
    <s v="6517-4714"/>
    <x v="0"/>
    <x v="0"/>
    <x v="0"/>
    <x v="0"/>
    <x v="0"/>
    <x v="0"/>
    <x v="2"/>
    <d v="1988-12-05T00:00:00"/>
    <x v="0"/>
    <x v="1"/>
  </r>
  <r>
    <n v="5046"/>
    <d v="2008-04-01T00:00:00"/>
    <s v=" "/>
    <s v=" "/>
    <s v="YANIXA"/>
    <s v="ELLIS"/>
    <x v="0"/>
    <x v="1"/>
    <s v="BELISARIO  QUINTERO "/>
    <s v="SABANITAS"/>
    <x v="49"/>
    <d v="2011-09-02T00:00:00"/>
    <n v="19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66.1"/>
    <x v="0"/>
    <m/>
    <m/>
    <x v="0"/>
    <s v="3-714-2033"/>
    <n v="29"/>
    <x v="0"/>
    <x v="2"/>
    <s v="SAN JUDAS, CASA I -13, CALLE 1RA"/>
    <x v="5"/>
    <s v="444-3382"/>
    <s v="6809-3154"/>
    <x v="0"/>
    <x v="0"/>
    <x v="0"/>
    <x v="0"/>
    <x v="0"/>
    <x v="0"/>
    <x v="2"/>
    <d v="1983-01-28T00:00:00"/>
    <x v="0"/>
    <x v="0"/>
  </r>
  <r>
    <n v="5665"/>
    <d v="2009-11-11T00:00:00"/>
    <s v=" "/>
    <s v=" "/>
    <s v="YESENIA"/>
    <s v="SANTOS"/>
    <x v="0"/>
    <x v="1"/>
    <s v="BELISARIO  QUINTERO "/>
    <s v="SABANITAS"/>
    <x v="49"/>
    <d v="2011-06-03T00:00:00"/>
    <n v="22"/>
    <s v=" "/>
    <x v="0"/>
    <s v="REEMPLAZO POR VACANTE POR LA SALIDA DE ANGEL MARTINEZ 09/03/09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1.3"/>
    <x v="0"/>
    <m/>
    <m/>
    <x v="0"/>
    <s v="3-710-754"/>
    <n v="32"/>
    <x v="0"/>
    <x v="0"/>
    <s v="PLAYA LANGOST, PORTOBELO"/>
    <x v="5"/>
    <m/>
    <m/>
    <x v="2"/>
    <x v="0"/>
    <x v="0"/>
    <x v="0"/>
    <x v="0"/>
    <x v="0"/>
    <x v="2"/>
    <d v="1981-03-02T00:00:00"/>
    <x v="0"/>
    <x v="1"/>
  </r>
  <r>
    <n v="5546"/>
    <d v="2009-06-01T00:00:00"/>
    <s v=" "/>
    <s v=" "/>
    <s v="OSCAR "/>
    <s v="LOPEZ"/>
    <x v="0"/>
    <x v="1"/>
    <s v="BELISARIO  QUINTERO "/>
    <s v="SABANITAS"/>
    <x v="49"/>
    <d v="2011-10-03T00:00:00"/>
    <n v="18"/>
    <s v=" "/>
    <x v="0"/>
    <s v="REEMPLAZA VACANTE DE JOSE ESPINOZA 08/14/09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11.7"/>
    <x v="0"/>
    <m/>
    <m/>
    <x v="0"/>
    <s v="3-711-1248"/>
    <n v="30"/>
    <x v="1"/>
    <x v="3"/>
    <s v="ALTOS DE SAN JUDAS, CALLE 3, CASA A46"/>
    <x v="5"/>
    <m/>
    <s v="6534-9505"/>
    <x v="0"/>
    <x v="0"/>
    <x v="0"/>
    <x v="0"/>
    <x v="0"/>
    <x v="0"/>
    <x v="2"/>
    <d v="1982-10-26T00:00:00"/>
    <x v="0"/>
    <x v="2"/>
  </r>
  <r>
    <n v="2985"/>
    <d v="2006-01-16T00:00:00"/>
    <s v=" "/>
    <s v="Enero 01-30"/>
    <s v="JUAN CARLOS"/>
    <s v="CRASTZ CHONG"/>
    <x v="0"/>
    <x v="1"/>
    <s v="BELISARIO  QUINTERO "/>
    <s v="SABANITAS"/>
    <x v="49"/>
    <d v="2012-06-01T00:00:00"/>
    <n v="10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30.2"/>
    <x v="0"/>
    <m/>
    <m/>
    <x v="0"/>
    <s v="3-703-307"/>
    <n v="34"/>
    <x v="1"/>
    <x v="2"/>
    <s v="LA CRESTA CASA 163 A"/>
    <x v="5"/>
    <s v="442-3603"/>
    <s v="6710-2107"/>
    <x v="1"/>
    <x v="0"/>
    <x v="0"/>
    <x v="0"/>
    <x v="0"/>
    <x v="0"/>
    <x v="2"/>
    <d v="1978-01-26T00:00:00"/>
    <x v="0"/>
    <x v="0"/>
  </r>
  <r>
    <n v="2282"/>
    <d v="2001-05-02T00:00:00"/>
    <s v=" "/>
    <s v=" "/>
    <s v="ANGELA"/>
    <s v="GONZALEZ SOTO"/>
    <x v="1"/>
    <x v="1"/>
    <s v="BELISARIO  QUINTERO "/>
    <s v="SABANITAS"/>
    <x v="49"/>
    <m/>
    <m/>
    <s v=" "/>
    <x v="0"/>
    <s v="PROMOCIONADO COORDINADOR EL 16 DE MAYO ´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3-101-930"/>
    <n v="42"/>
    <x v="0"/>
    <x v="2"/>
    <s v="SANTA RITA ARRIBA, P17"/>
    <x v="5"/>
    <s v="442-1907"/>
    <s v="6526-3765"/>
    <x v="1"/>
    <x v="0"/>
    <x v="0"/>
    <x v="0"/>
    <x v="0"/>
    <x v="0"/>
    <x v="2"/>
    <d v="1970-05-31T00:00:00"/>
    <x v="0"/>
    <x v="0"/>
  </r>
  <r>
    <n v="3620"/>
    <d v="2002-07-30T00:00:00"/>
    <d v="2002-07-30T00:00:00"/>
    <s v=" "/>
    <s v="LISBETH "/>
    <s v="GONDOLA AMAYA DE VALLEJOS"/>
    <x v="2"/>
    <x v="2"/>
    <s v="BELISARIO  QUINTERO "/>
    <s v="SABANITAS"/>
    <x v="49"/>
    <m/>
    <m/>
    <n v="129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3-103-1000"/>
    <n v="41"/>
    <x v="0"/>
    <x v="2"/>
    <s v="NUEVO COLON 1 D-3-10"/>
    <x v="5"/>
    <s v="442-5708"/>
    <s v="6756-0702"/>
    <x v="0"/>
    <x v="0"/>
    <x v="1"/>
    <x v="1"/>
    <x v="0"/>
    <x v="0"/>
    <x v="2"/>
    <d v="1970-09-11T00:00:00"/>
    <x v="0"/>
    <x v="0"/>
  </r>
  <r>
    <n v="5041"/>
    <d v="2008-04-01T00:00:00"/>
    <d v="2008-04-01T00:00:00"/>
    <s v=" "/>
    <s v="DEYSI"/>
    <s v="TAMAYO"/>
    <x v="2"/>
    <x v="1"/>
    <s v="BELISARIO  QUINTERO "/>
    <s v="SABANITAS"/>
    <x v="49"/>
    <d v="2008-02-05T00:00:00"/>
    <m/>
    <n v="60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3-713-1482"/>
    <n v="28"/>
    <x v="0"/>
    <x v="0"/>
    <s v="PUERTO EL CAÑO, SABANITAS, CASA 41"/>
    <x v="5"/>
    <s v="442-4990"/>
    <s v="6855-0086"/>
    <x v="0"/>
    <x v="0"/>
    <x v="0"/>
    <x v="0"/>
    <x v="0"/>
    <x v="0"/>
    <x v="2"/>
    <d v="1983-12-28T00:00:00"/>
    <x v="0"/>
    <x v="1"/>
  </r>
  <r>
    <n v="5492"/>
    <d v="2009-03-02T00:00:00"/>
    <d v="2009-03-02T00:00:00"/>
    <s v="Marzo 01-30"/>
    <s v="EDUARDO "/>
    <s v="GARRICK"/>
    <x v="2"/>
    <x v="1"/>
    <s v="BELISARIO  QUINTERO "/>
    <s v="SABANITAS"/>
    <x v="49"/>
    <m/>
    <m/>
    <n v="49"/>
    <x v="2"/>
    <s v="REEMPLAZA VACACIONE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3-713-1691"/>
    <n v="28"/>
    <x v="1"/>
    <x v="3"/>
    <s v="COLON BUENA VISTA PUBLO GRANDE NO 1 CASA P 57"/>
    <x v="5"/>
    <m/>
    <s v="6551-3315"/>
    <x v="0"/>
    <x v="0"/>
    <x v="0"/>
    <x v="0"/>
    <x v="0"/>
    <x v="0"/>
    <x v="2"/>
    <d v="1984-01-15T00:00:00"/>
    <x v="0"/>
    <x v="1"/>
  </r>
  <r>
    <n v="2947"/>
    <d v="2005-10-17T00:00:00"/>
    <s v=" "/>
    <s v=" "/>
    <s v="BELISARIO ANTONIO"/>
    <s v="QUINTERO GONZALEZ"/>
    <x v="3"/>
    <x v="1"/>
    <s v="IVIS DE FAARUP"/>
    <s v="SABANITAS"/>
    <x v="49"/>
    <d v="2011-10-31T00:00:00"/>
    <m/>
    <s v=" "/>
    <x v="0"/>
    <s v="REEMPLAZO POR LA SALIDA DE ELENA CHRISTENSEN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453-426"/>
    <n v="50"/>
    <x v="1"/>
    <x v="2"/>
    <s v="COLON, VILLA VENECIA N° 21"/>
    <x v="5"/>
    <m/>
    <s v="6685-9526"/>
    <x v="1"/>
    <x v="0"/>
    <x v="0"/>
    <x v="0"/>
    <x v="0"/>
    <x v="0"/>
    <x v="2"/>
    <d v="1961-08-12T00:00:00"/>
    <x v="0"/>
    <x v="0"/>
  </r>
  <r>
    <n v="339"/>
    <d v="1987-02-23T00:00:00"/>
    <s v=" "/>
    <s v=" "/>
    <s v="LEIZA ODALIS"/>
    <s v="REVELLO HUERTAS"/>
    <x v="4"/>
    <x v="1"/>
    <s v="BELISARIO  QUINTERO "/>
    <s v="SABANITAS"/>
    <x v="49"/>
    <d v="2008-02-05T00:00:00"/>
    <m/>
    <s v=" "/>
    <x v="0"/>
    <s v="PROMOVIDA DE COORDINADOR A OFICIAL 16 JULIO ´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3-81-1683"/>
    <n v="53"/>
    <x v="0"/>
    <x v="1"/>
    <s v="COLON, ARCO IRIS, 5822 A"/>
    <x v="5"/>
    <s v="445-4563"/>
    <s v="6672-7668"/>
    <x v="0"/>
    <x v="0"/>
    <x v="0"/>
    <x v="0"/>
    <x v="0"/>
    <x v="0"/>
    <x v="2"/>
    <d v="1959-02-12T00:00:00"/>
    <x v="0"/>
    <x v="3"/>
  </r>
  <r>
    <n v="6367"/>
    <d v="2011-09-19T00:00:00"/>
    <s v=" "/>
    <s v="Noviembre 01-30"/>
    <s v="LEIDA"/>
    <s v="SANTOS"/>
    <x v="0"/>
    <x v="0"/>
    <s v="MARIBEL CASTILLO"/>
    <s v="SAN FRANCISCO"/>
    <x v="50"/>
    <d v="2013-03-04T00:00:00"/>
    <n v="1"/>
    <s v=" "/>
    <x v="2"/>
    <s v="REEMPLAZA VACACIONES DE ELIZONDRO CORNEJO"/>
    <x v="0"/>
    <x v="0"/>
    <x v="0"/>
    <s v="BOULEVARD EL DORADO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94.8"/>
    <x v="0"/>
    <s v="DORADO"/>
    <m/>
    <x v="0"/>
    <s v="8-828-8"/>
    <n v="23"/>
    <x v="0"/>
    <x v="3"/>
    <s v="CHILIBRE, VILLA UNIDA, CALLE 12, CASA 47"/>
    <x v="0"/>
    <s v="6940-3934"/>
    <s v="6917-3966"/>
    <x v="0"/>
    <x v="0"/>
    <x v="0"/>
    <x v="0"/>
    <x v="0"/>
    <x v="1"/>
    <x v="0"/>
    <d v="1989-08-20T00:00:00"/>
    <x v="0"/>
    <x v="0"/>
  </r>
  <r>
    <n v="6339"/>
    <d v="2011-09-19T00:00:00"/>
    <s v=" "/>
    <s v="Noviembre 01-30"/>
    <s v="YEISSI"/>
    <s v="WILLIAMS"/>
    <x v="0"/>
    <x v="1"/>
    <s v="MELISSA ARAUZ"/>
    <s v="SAN FRANCISCO"/>
    <x v="50"/>
    <d v="2012-09-12T00:00:00"/>
    <n v="7"/>
    <s v=" "/>
    <x v="0"/>
    <s v="REEMPLAZO POR EL TRASLADO DE LILY KAPELL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66"/>
    <x v="0"/>
    <s v="AVE. CUBA"/>
    <m/>
    <x v="0"/>
    <s v="8-844-2423"/>
    <n v="21"/>
    <x v="0"/>
    <x v="3"/>
    <s v="LA CHORRERA, BELLA ESPERANZA"/>
    <x v="0"/>
    <s v="244-0125"/>
    <s v="6747-5782"/>
    <x v="0"/>
    <x v="0"/>
    <x v="0"/>
    <x v="0"/>
    <x v="0"/>
    <x v="0"/>
    <x v="2"/>
    <d v="1991-02-15T00:00:00"/>
    <x v="0"/>
    <x v="0"/>
  </r>
  <r>
    <n v="2746"/>
    <d v="2005-01-19T00:00:00"/>
    <s v=" "/>
    <s v="Diciembre 01-30"/>
    <s v="LORENA DAGMAR"/>
    <s v="TORRES CEREZO"/>
    <x v="0"/>
    <x v="1"/>
    <s v="MELISSA ARAUZ"/>
    <s v="SAN FRANCISCO"/>
    <x v="50"/>
    <d v="2012-01-03T00:00:00"/>
    <n v="15"/>
    <s v=" "/>
    <x v="0"/>
    <s v="REEMPLAZO POR EL TRASLADO DE DAMARIS GUERR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07.4444444444443"/>
    <x v="0"/>
    <m/>
    <m/>
    <x v="0"/>
    <s v="8-492-663"/>
    <n v="37"/>
    <x v="0"/>
    <x v="2"/>
    <s v="RIO ABAJO, CASA 2533"/>
    <x v="0"/>
    <s v="224-1854/6585-0731"/>
    <s v="6585-0731"/>
    <x v="0"/>
    <x v="0"/>
    <x v="0"/>
    <x v="0"/>
    <x v="0"/>
    <x v="0"/>
    <x v="2"/>
    <d v="1975-07-25T00:00:00"/>
    <x v="0"/>
    <x v="1"/>
  </r>
  <r>
    <n v="808"/>
    <d v="1991-09-02T00:00:00"/>
    <s v=" "/>
    <s v="Julio 01-30"/>
    <s v="MARIO DE LOS SANTOS"/>
    <s v="CARRERA PENA"/>
    <x v="0"/>
    <x v="1"/>
    <s v="MELISSA ARAUZ"/>
    <s v="SAN FRANCISCO"/>
    <x v="50"/>
    <d v="2011-08-03T00:00:00"/>
    <n v="20"/>
    <s v=" "/>
    <x v="0"/>
    <s v="REEMPLAZO POR EL TRASLADO DE GABRIEL BATIST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84.7272727272725"/>
    <x v="0"/>
    <m/>
    <m/>
    <x v="0"/>
    <s v="8-467-18"/>
    <n v="44"/>
    <x v="1"/>
    <x v="1"/>
    <s v="BARRIADA DON BOSO, LOS ROBLES SUR #1277 CL. SEPTIMA"/>
    <x v="0"/>
    <s v="262-1122"/>
    <s v=""/>
    <x v="0"/>
    <x v="1"/>
    <x v="0"/>
    <x v="0"/>
    <x v="0"/>
    <x v="0"/>
    <x v="2"/>
    <d v="1968-07-23T00:00:00"/>
    <x v="0"/>
    <x v="0"/>
  </r>
  <r>
    <n v="2631"/>
    <d v="2004-05-03T00:00:00"/>
    <s v=" "/>
    <s v="Junio 01-30"/>
    <s v="VILMA MARCELA"/>
    <s v="VANNUCCHI DE ARIAS"/>
    <x v="0"/>
    <x v="1"/>
    <s v="MELISSA ARAUZ"/>
    <s v="SAN FRANCISCO"/>
    <x v="50"/>
    <d v="2011-07-04T00:00:00"/>
    <n v="21"/>
    <s v=" "/>
    <x v="0"/>
    <s v="REEMPLAZO POR EL TRASLADO DE ERIKA POL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44.6"/>
    <x v="0"/>
    <m/>
    <m/>
    <x v="0"/>
    <s v="8-230-1625"/>
    <n v="47"/>
    <x v="0"/>
    <x v="2"/>
    <s v="CALLE GUAYACAN, BARRIADA 2000 ARRAIJAN"/>
    <x v="0"/>
    <s v="230-0585 Ó 616-5041"/>
    <s v="6781-6002"/>
    <x v="1"/>
    <x v="0"/>
    <x v="0"/>
    <x v="0"/>
    <x v="0"/>
    <x v="0"/>
    <x v="2"/>
    <d v="1964-09-15T00:00:00"/>
    <x v="0"/>
    <x v="1"/>
  </r>
  <r>
    <n v="5636"/>
    <d v="2009-11-20T00:00:00"/>
    <s v=" "/>
    <s v="Septiembre 01-30"/>
    <s v="YEIMY JUNISLY"/>
    <s v="CAMARENA"/>
    <x v="0"/>
    <x v="1"/>
    <s v="MELISSA ARAUZ"/>
    <s v="SAN FRANCISCO"/>
    <x v="50"/>
    <d v="2012-01-03T00:00:00"/>
    <n v="15"/>
    <s v=" "/>
    <x v="0"/>
    <s v="REEMPLAZO POR EL TRASLADO DE YAIRETH MELEND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65.909090909091"/>
    <x v="0"/>
    <m/>
    <m/>
    <x v="0"/>
    <s v="8-828-2006"/>
    <n v="23"/>
    <x v="0"/>
    <x v="0"/>
    <s v="BDA 2000 SECTOR 4 CASA  42 G, CALLE GUAYACAN ARRAIJAN"/>
    <x v="0"/>
    <m/>
    <s v="6834-7357"/>
    <x v="2"/>
    <x v="0"/>
    <x v="0"/>
    <x v="0"/>
    <x v="0"/>
    <x v="0"/>
    <x v="2"/>
    <d v="1989-07-27T00:00:00"/>
    <x v="0"/>
    <x v="0"/>
  </r>
  <r>
    <n v="3909"/>
    <d v="2005-01-03T00:00:00"/>
    <s v=" "/>
    <s v="Octubre 01-30"/>
    <s v="NAYUBEL KIRMALIZ"/>
    <s v="BLACK GONZALEZ DE "/>
    <x v="1"/>
    <x v="1"/>
    <s v="MELISSA ARAUZ"/>
    <s v="SAN FRANCISCO"/>
    <x v="50"/>
    <m/>
    <m/>
    <s v=" "/>
    <x v="0"/>
    <s v="PROMOCIONADO A COORDINADOR A PARTIR DEL 01 DE AGOSTO DE 20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746-1175"/>
    <n v="31"/>
    <x v="0"/>
    <x v="2"/>
    <s v="URBANIZACIO BRISAS DEL GOLF 131 - I"/>
    <x v="0"/>
    <s v="290-4327"/>
    <s v="6775-4745"/>
    <x v="1"/>
    <x v="0"/>
    <x v="1"/>
    <x v="0"/>
    <x v="0"/>
    <x v="0"/>
    <x v="2"/>
    <d v="1981-04-19T00:00:00"/>
    <x v="0"/>
    <x v="1"/>
  </r>
  <r>
    <n v="6722"/>
    <d v="2012-06-18T00:00:00"/>
    <d v="2012-06-18T00:00:00"/>
    <s v="Junio 01-30"/>
    <s v="MARIA "/>
    <s v="CAMPOS"/>
    <x v="2"/>
    <x v="0"/>
    <s v="MARIBEL CASTILLO"/>
    <s v="SAN FRANCISCO"/>
    <x v="50"/>
    <d v="2013-02-01T00:00:00"/>
    <m/>
    <n v="10"/>
    <x v="0"/>
    <s v="REEMPLAZA VACACIONES DE ABDUL TORRERO"/>
    <x v="0"/>
    <x v="0"/>
    <x v="0"/>
    <s v="SAN FRANCISC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VISTA ALEGRE"/>
    <s v="Emma Cabeza"/>
    <x v="0"/>
    <s v="8-820-387"/>
    <n v="24"/>
    <x v="0"/>
    <x v="0"/>
    <s v="ARRAIJAN, BARRIADA EL PALMAR,CASA # 292"/>
    <x v="0"/>
    <m/>
    <m/>
    <x v="0"/>
    <x v="0"/>
    <x v="0"/>
    <x v="0"/>
    <x v="0"/>
    <x v="0"/>
    <x v="2"/>
    <d v="1988-11-12T00:00:00"/>
    <x v="0"/>
    <x v="1"/>
  </r>
  <r>
    <n v="6583"/>
    <d v="2012-03-16T00:00:00"/>
    <d v="2012-03-16T00:00:00"/>
    <s v="Marzo 01-30"/>
    <s v="ABDUL"/>
    <s v="TORRERO"/>
    <x v="2"/>
    <x v="1"/>
    <s v="MELISSA ARAUZ"/>
    <s v="SAN FRANCISCO"/>
    <x v="50"/>
    <m/>
    <m/>
    <n v="13"/>
    <x v="0"/>
    <s v="REEMPLAZO  POR LA RENUNCIA DE AGUSTIN RIVER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VISTA ALEGRE"/>
    <s v="Emma Cabeza"/>
    <x v="0"/>
    <s v="8-845-312"/>
    <n v="23"/>
    <x v="1"/>
    <x v="3"/>
    <s v="NUEVO ARRAIJAN - VALLE HERMOSO"/>
    <x v="0"/>
    <s v="3441406"/>
    <s v="62099465"/>
    <x v="0"/>
    <x v="0"/>
    <x v="0"/>
    <x v="0"/>
    <x v="0"/>
    <x v="0"/>
    <x v="2"/>
    <d v="1989-05-29T00:00:00"/>
    <x v="0"/>
    <x v="1"/>
  </r>
  <r>
    <n v="5267"/>
    <d v="2008-07-16T00:00:00"/>
    <d v="2008-07-16T00:00:00"/>
    <s v="Junio 01-30"/>
    <s v="STEFANIA"/>
    <s v="ARIAS"/>
    <x v="2"/>
    <x v="1"/>
    <s v="MELISSA ARAUZ"/>
    <s v="SAN FRANCISCO"/>
    <x v="50"/>
    <d v="2011-08-03T00:00:00"/>
    <m/>
    <n v="57"/>
    <x v="0"/>
    <s v="REEMPLAZO POR LA PROMOCION DE NAYUBEL BLACK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72-1520"/>
    <n v="29"/>
    <x v="0"/>
    <x v="3"/>
    <s v="COLONIAS DEL PRADO 309"/>
    <x v="0"/>
    <m/>
    <s v="6480-8400"/>
    <x v="0"/>
    <x v="0"/>
    <x v="0"/>
    <x v="0"/>
    <x v="0"/>
    <x v="0"/>
    <x v="2"/>
    <d v="1984-02-03T00:00:00"/>
    <x v="0"/>
    <x v="2"/>
  </r>
  <r>
    <n v="2728"/>
    <d v="2005-01-03T00:00:00"/>
    <d v="2005-01-03T00:00:00"/>
    <s v="Febrero 01-30"/>
    <s v="NADIA YANEL"/>
    <s v="MELGAR SALAZAR"/>
    <x v="2"/>
    <x v="1"/>
    <s v="MELISSA ARAUZ"/>
    <s v="SAN FRANCISCO"/>
    <x v="50"/>
    <m/>
    <m/>
    <n v="99"/>
    <x v="0"/>
    <s v="APROBADO 4 ASISTENTE DE NEGOCIO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30-127"/>
    <n v="33"/>
    <x v="0"/>
    <x v="2"/>
    <s v="SAN ANTONIO, CAMINO REAL, G- 23"/>
    <x v="0"/>
    <s v="239-4781"/>
    <s v="6506-0436"/>
    <x v="1"/>
    <x v="0"/>
    <x v="0"/>
    <x v="0"/>
    <x v="0"/>
    <x v="0"/>
    <x v="2"/>
    <d v="1979-08-30T00:00:00"/>
    <x v="0"/>
    <x v="1"/>
  </r>
  <r>
    <n v="4834"/>
    <d v="2008-01-02T00:00:00"/>
    <d v="2008-01-02T00:00:00"/>
    <s v="Enero 01-30"/>
    <s v="KATSINA"/>
    <s v="CARVAJAL"/>
    <x v="2"/>
    <x v="1"/>
    <s v="MELISSA ARAUZ"/>
    <s v="SAN FRANCISCO"/>
    <x v="50"/>
    <d v="2008-11-14T00:00:00"/>
    <m/>
    <n v="63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39-1540"/>
    <n v="32"/>
    <x v="0"/>
    <x v="3"/>
    <s v="URBANIZACION DORASOL B-11"/>
    <x v="0"/>
    <m/>
    <s v="6617-1973"/>
    <x v="1"/>
    <x v="0"/>
    <x v="0"/>
    <x v="0"/>
    <x v="0"/>
    <x v="0"/>
    <x v="2"/>
    <d v="1980-08-18T00:00:00"/>
    <x v="0"/>
    <x v="1"/>
  </r>
  <r>
    <n v="7001"/>
    <d v="2013-01-02T00:00:00"/>
    <d v="2013-01-02T00:00:00"/>
    <m/>
    <s v="ROXANA JACQUELINE  "/>
    <s v="PÉREZ MENDOZA "/>
    <x v="2"/>
    <x v="0"/>
    <s v="MARIBEL CASTILLO"/>
    <s v="SAN FRANCISCO"/>
    <x v="50"/>
    <m/>
    <m/>
    <n v="3"/>
    <x v="0"/>
    <s v="SIEMPRE LISTO CERTIFICADOS EL 14 DE MARZO 2013"/>
    <x v="0"/>
    <x v="0"/>
    <x v="0"/>
    <s v="SAN FRANCISC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3"/>
    <s v="SAN FRANCISCO"/>
    <s v="Stefania Arias"/>
    <x v="0"/>
    <s v="6-705-327"/>
    <n v="32"/>
    <x v="0"/>
    <x v="4"/>
    <s v="VIA BRASI, EDIFICIO 22, APTO. 2A"/>
    <x v="0"/>
    <m/>
    <m/>
    <x v="0"/>
    <x v="0"/>
    <x v="0"/>
    <x v="0"/>
    <x v="0"/>
    <x v="0"/>
    <x v="2"/>
    <d v="1980-08-25T00:00:00"/>
    <x v="0"/>
    <x v="1"/>
  </r>
  <r>
    <n v="6144"/>
    <d v="2011-04-18T00:00:00"/>
    <s v=" "/>
    <s v="Marzo 01-30"/>
    <s v="GILLYANS"/>
    <s v="SANTOS"/>
    <x v="6"/>
    <x v="1"/>
    <s v="MELISSA ARAUZ"/>
    <s v="SAN FRANCISCO"/>
    <x v="50"/>
    <d v="2011-04-25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09-31"/>
    <n v="25"/>
    <x v="0"/>
    <x v="3"/>
    <s v="SAN FRANCISCO, VILLA GUADALUPE"/>
    <x v="0"/>
    <m/>
    <s v="6724-3267"/>
    <x v="0"/>
    <x v="0"/>
    <x v="0"/>
    <x v="0"/>
    <x v="0"/>
    <x v="0"/>
    <x v="2"/>
    <d v="1987-08-25T00:00:00"/>
    <x v="0"/>
    <x v="0"/>
  </r>
  <r>
    <n v="1946"/>
    <d v="1991-03-19T00:00:00"/>
    <s v=" "/>
    <s v="Marzo 16-30"/>
    <s v="MELISSA RAQUEL"/>
    <s v="ARAUZ MOJICA"/>
    <x v="3"/>
    <x v="1"/>
    <s v="IVIS DE FAARUP"/>
    <s v="SAN FRANCISCO"/>
    <x v="50"/>
    <d v="2012-01-03T00:00:00"/>
    <m/>
    <s v=" "/>
    <x v="0"/>
    <s v="PROMOCIONADO A GERENTE EL 16 DE MAYO 2012 /REEMPLAZO POR EL TRASLADO DE PRISCILLA CORC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47-328"/>
    <n v="42"/>
    <x v="0"/>
    <x v="2"/>
    <s v="PTA PAITILLA, VIA ITALIA EDIF PARQUE MAR APTO 7A"/>
    <x v="0"/>
    <s v="230-6908"/>
    <s v="6679-1406"/>
    <x v="1"/>
    <x v="0"/>
    <x v="0"/>
    <x v="0"/>
    <x v="0"/>
    <x v="0"/>
    <x v="2"/>
    <d v="1970-08-21T00:00:00"/>
    <x v="0"/>
    <x v="1"/>
  </r>
  <r>
    <n v="1068"/>
    <d v="1993-05-03T00:00:00"/>
    <s v=" "/>
    <s v="Marzo 01-15"/>
    <s v="ITZELA RAMELI"/>
    <s v="CASTILLO DE BRAVO"/>
    <x v="4"/>
    <x v="1"/>
    <s v="MELISSA ARAUZ"/>
    <s v="SAN FRANCISCO"/>
    <x v="50"/>
    <d v="2010-06-03T00:00:00"/>
    <m/>
    <s v=" "/>
    <x v="0"/>
    <s v="REEMPLAZO POR EL TRASLADO DE JOSTCKIEN ATENCIO. PROMOVIDO A OFICIAL.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42-796"/>
    <n v="46"/>
    <x v="0"/>
    <x v="2"/>
    <s v="CLAYTON, CALLE PAPAYA, CASA 667"/>
    <x v="0"/>
    <s v="317-1447"/>
    <s v="6607-1994"/>
    <x v="1"/>
    <x v="0"/>
    <x v="0"/>
    <x v="0"/>
    <x v="0"/>
    <x v="0"/>
    <x v="2"/>
    <d v="1965-09-26T00:00:00"/>
    <x v="0"/>
    <x v="1"/>
  </r>
  <r>
    <n v="351"/>
    <d v="1985-12-03T00:00:00"/>
    <s v=" "/>
    <s v="Marzo 01-30"/>
    <s v="ELIZONDO"/>
    <s v="CORNEJO ARROCHA"/>
    <x v="5"/>
    <x v="1"/>
    <s v="MELISSA ARAUZ"/>
    <s v="SAN FRANCISCO"/>
    <x v="50"/>
    <d v="2011-08-03T00:00:00"/>
    <m/>
    <s v=" "/>
    <x v="0"/>
    <s v="REEMPLAZO POR EL TRASLADO DE JOEL ARROY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2-89-1275"/>
    <n v="53"/>
    <x v="1"/>
    <x v="1"/>
    <s v="COLINAS DORASOL - CL 1RA CASA 19"/>
    <x v="0"/>
    <m/>
    <s v="6659-3253"/>
    <x v="0"/>
    <x v="0"/>
    <x v="0"/>
    <x v="0"/>
    <x v="0"/>
    <x v="0"/>
    <x v="2"/>
    <d v="1959-02-11T00:00:00"/>
    <x v="0"/>
    <x v="0"/>
  </r>
  <r>
    <n v="6902"/>
    <d v="2012-09-17T00:00:00"/>
    <m/>
    <s v=" "/>
    <s v="MANUEL "/>
    <s v="ORTEGA"/>
    <x v="0"/>
    <x v="0"/>
    <s v="MARIBEL CASTILLO"/>
    <s v="SAN SEBASTIAN"/>
    <x v="51"/>
    <d v="2013-01-02T00:00:00"/>
    <n v="3"/>
    <n v="1359"/>
    <x v="2"/>
    <s v="REEMPLAZA VACACIONES DE GELACIO RODRIGUEZ / SIEMPRE LISTO CERTIFICADOS EL 05 DICIEMBRE 2012"/>
    <x v="0"/>
    <x v="0"/>
    <x v="0"/>
    <s v="SAN SEBASTIAN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90"/>
    <x v="0"/>
    <s v="SAN SEBASTIAN"/>
    <s v="Rosmery Otero"/>
    <x v="0"/>
    <s v="8-801-2346"/>
    <n v="25"/>
    <x v="1"/>
    <x v="4"/>
    <s v="CIUDAD VACAMONTE, CALLE 16."/>
    <x v="0"/>
    <m/>
    <m/>
    <x v="1"/>
    <x v="0"/>
    <x v="0"/>
    <x v="0"/>
    <x v="0"/>
    <x v="1"/>
    <x v="2"/>
    <d v="1987-01-13T00:00:00"/>
    <x v="0"/>
    <x v="1"/>
  </r>
  <r>
    <n v="3143"/>
    <d v="2006-08-01T00:00:00"/>
    <s v=" "/>
    <s v="Agosto 01-30"/>
    <s v="JAIME"/>
    <s v="MARTINEZ ALMANZA"/>
    <x v="0"/>
    <x v="1"/>
    <s v="XIOMARA   DE PEÑA"/>
    <s v="SAN SEBASTIAN"/>
    <x v="51"/>
    <d v="2012-06-01T00:00:00"/>
    <n v="10"/>
    <s v=" "/>
    <x v="0"/>
    <s v="REEMPLAZO POR EL TRASLADO DE RUBIELA DOMINGU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19.7272727272725"/>
    <x v="0"/>
    <m/>
    <m/>
    <x v="0"/>
    <s v="8-521-1208"/>
    <n v="41"/>
    <x v="1"/>
    <x v="0"/>
    <s v="ALCALDE DIAZ, CASA 678"/>
    <x v="0"/>
    <s v="268-2206"/>
    <s v="6629-2794"/>
    <x v="1"/>
    <x v="1"/>
    <x v="0"/>
    <x v="0"/>
    <x v="0"/>
    <x v="1"/>
    <x v="2"/>
    <d v="1970-12-16T00:00:00"/>
    <x v="0"/>
    <x v="2"/>
  </r>
  <r>
    <n v="732"/>
    <d v="1991-01-17T00:00:00"/>
    <s v=" "/>
    <s v="Marzo 01-30"/>
    <s v="GELACIO"/>
    <s v="RODRIGUEZ BRAVO"/>
    <x v="0"/>
    <x v="1"/>
    <s v="XIOMARA   DE PEÑA"/>
    <s v="SAN SEBASTIAN"/>
    <x v="51"/>
    <d v="2012-05-02T00:00:00"/>
    <n v="11"/>
    <s v=" "/>
    <x v="0"/>
    <s v="REEMPLAZO POR EL TRASLADO DE ZULMA LASS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27.7"/>
    <x v="0"/>
    <m/>
    <m/>
    <x v="0"/>
    <s v="6-37-403"/>
    <n v="63"/>
    <x v="1"/>
    <x v="2"/>
    <s v="CAMINO REAL BETHANIA , CASA 224-D"/>
    <x v="0"/>
    <s v="261-0574"/>
    <s v="6770-7555"/>
    <x v="1"/>
    <x v="0"/>
    <x v="0"/>
    <x v="0"/>
    <x v="0"/>
    <x v="1"/>
    <x v="2"/>
    <d v="1948-12-07T00:00:00"/>
    <x v="0"/>
    <x v="1"/>
  </r>
  <r>
    <n v="5740"/>
    <d v="2010-03-16T00:00:00"/>
    <s v=" "/>
    <s v="Febrero 01-30"/>
    <s v="ELIA "/>
    <s v="POLANCO"/>
    <x v="0"/>
    <x v="1"/>
    <s v="XIOMARA   DE PEÑA"/>
    <s v="SAN SEBASTIAN"/>
    <x v="51"/>
    <d v="2012-03-03T00:00:00"/>
    <n v="13"/>
    <s v=" "/>
    <x v="0"/>
    <s v="REEMPLAZO POR EL TRASLADO DE MARIA JOSE ATENCI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85.5454545454545"/>
    <x v="0"/>
    <m/>
    <m/>
    <x v="0"/>
    <s v="8-748-484"/>
    <n v="31"/>
    <x v="0"/>
    <x v="1"/>
    <s v="TOCUMEN PUERTA DEL ESTE, CALLE 11B, CASA 449"/>
    <x v="0"/>
    <m/>
    <s v="6652-4072"/>
    <x v="0"/>
    <x v="0"/>
    <x v="0"/>
    <x v="0"/>
    <x v="0"/>
    <x v="1"/>
    <x v="2"/>
    <d v="1981-06-03T00:00:00"/>
    <x v="0"/>
    <x v="1"/>
  </r>
  <r>
    <n v="2000"/>
    <d v="1999-04-05T00:00:00"/>
    <s v=" "/>
    <s v="Julio 01-30"/>
    <s v="ROSMERY YANETH"/>
    <s v="OTERO VALDES"/>
    <x v="0"/>
    <x v="1"/>
    <s v="XIOMARA   DE PEÑA"/>
    <s v="SAN SEBASTIAN"/>
    <x v="51"/>
    <d v="2011-04-04T00:00:00"/>
    <n v="24"/>
    <s v=" "/>
    <x v="0"/>
    <s v="REEMPLAZO POR EL TRASLADO DE ROGELIO CUAN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85.363636363636"/>
    <x v="0"/>
    <m/>
    <m/>
    <x v="0"/>
    <s v="4-264-476"/>
    <n v="39"/>
    <x v="0"/>
    <x v="0"/>
    <s v="ARRAIJAN, LOS ROSALES"/>
    <x v="0"/>
    <s v="274-3936"/>
    <s v="6705-4273"/>
    <x v="0"/>
    <x v="0"/>
    <x v="0"/>
    <x v="0"/>
    <x v="0"/>
    <x v="1"/>
    <x v="2"/>
    <d v="1973-07-02T00:00:00"/>
    <x v="0"/>
    <x v="0"/>
  </r>
  <r>
    <n v="5741"/>
    <d v="2010-05-04T00:00:00"/>
    <s v=" "/>
    <s v="Septiembre 01-30"/>
    <s v="DENIS"/>
    <s v="MONTILLA"/>
    <x v="0"/>
    <x v="1"/>
    <s v="XIOMARA   DE PEÑA"/>
    <s v="SAN SEBASTIAN"/>
    <x v="51"/>
    <d v="2011-05-04T00:00:00"/>
    <n v="23"/>
    <s v=" "/>
    <x v="0"/>
    <s v="REEMPLAZO POR EL TRASLADO MITZEL MACIA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21.818181818182"/>
    <x v="0"/>
    <m/>
    <m/>
    <x v="0"/>
    <s v="4-723-288"/>
    <n v="31"/>
    <x v="0"/>
    <x v="2"/>
    <s v="TOCUMEN PUERTA DEL ESTE, CALLE 12B, CASA 517"/>
    <x v="0"/>
    <m/>
    <s v="392-1662/6731-4978"/>
    <x v="0"/>
    <x v="0"/>
    <x v="0"/>
    <x v="0"/>
    <x v="0"/>
    <x v="1"/>
    <x v="2"/>
    <d v="1981-09-15T00:00:00"/>
    <x v="0"/>
    <x v="0"/>
  </r>
  <r>
    <n v="3068"/>
    <d v="2008-02-11T00:00:00"/>
    <s v=" "/>
    <s v="Mayo 01-30"/>
    <s v="JOSE AZAEL"/>
    <s v="PEREZ"/>
    <x v="0"/>
    <x v="1"/>
    <s v="XIOMARA   DE PEÑA"/>
    <s v="SAN SEBASTIAN"/>
    <x v="51"/>
    <d v="2012-02-02T00:00:00"/>
    <n v="14"/>
    <s v=" "/>
    <x v="0"/>
    <s v="REEMPLAZO PERMANENTE POR EL TRASLADO DE JORGE ISAAC CEDEÑ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03.8999999999996"/>
    <x v="0"/>
    <m/>
    <m/>
    <x v="0"/>
    <s v="8-794-1053"/>
    <n v="26"/>
    <x v="1"/>
    <x v="2"/>
    <s v="CIUDAD BOLIVAR, SANTA TERESA, CAIMITILLO CENTRO 14"/>
    <x v="0"/>
    <s v="268-9601"/>
    <s v="6445-2635"/>
    <x v="0"/>
    <x v="0"/>
    <x v="0"/>
    <x v="0"/>
    <x v="0"/>
    <x v="1"/>
    <x v="2"/>
    <d v="1986-03-14T00:00:00"/>
    <x v="0"/>
    <x v="0"/>
  </r>
  <r>
    <n v="6026"/>
    <d v="2011-02-01T00:00:00"/>
    <s v=" "/>
    <s v="Febrero 01-30"/>
    <s v="ISELA "/>
    <s v="RODRIGUEZ"/>
    <x v="0"/>
    <x v="1"/>
    <s v="XIOMARA   DE PEÑA"/>
    <s v="SAN SEBASTIAN"/>
    <x v="51"/>
    <d v="2013-03-04T00:00:00"/>
    <n v="1"/>
    <s v=" "/>
    <x v="0"/>
    <s v="REEMPLAZO POR EL TRASLADO DE MARITZA CHACON / PERMANENTE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77.1"/>
    <x v="0"/>
    <m/>
    <m/>
    <x v="0"/>
    <s v="8-468-43"/>
    <n v="38"/>
    <x v="0"/>
    <x v="2"/>
    <s v="CHORRERA"/>
    <x v="0"/>
    <m/>
    <m/>
    <x v="2"/>
    <x v="0"/>
    <x v="0"/>
    <x v="0"/>
    <x v="0"/>
    <x v="1"/>
    <x v="2"/>
    <d v="1973-09-25T00:00:00"/>
    <x v="0"/>
    <x v="0"/>
  </r>
  <r>
    <n v="848"/>
    <d v="1992-01-02T00:00:00"/>
    <s v=" "/>
    <s v="Noviembre 01-30"/>
    <s v="GIOVANA MARUQUEL"/>
    <s v="VISUETTI DE VISUETTI"/>
    <x v="1"/>
    <x v="1"/>
    <s v="XIOMARA   DE PEÑA"/>
    <s v="SAN SEBASTIAN"/>
    <x v="51"/>
    <d v="2009-03-07T00:00:00"/>
    <m/>
    <s v=" "/>
    <x v="0"/>
    <s v="APROBADO EN PRESUPUESTO 2009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68-873"/>
    <n v="45"/>
    <x v="0"/>
    <x v="2"/>
    <s v="EDIFICIO VILLA CINCUENTENARIO, PARQUE LEFEVRE"/>
    <x v="0"/>
    <s v="221-2976"/>
    <s v="6706-6108"/>
    <x v="1"/>
    <x v="0"/>
    <x v="0"/>
    <x v="0"/>
    <x v="0"/>
    <x v="1"/>
    <x v="2"/>
    <d v="1967-07-05T00:00:00"/>
    <x v="0"/>
    <x v="0"/>
  </r>
  <r>
    <n v="2373"/>
    <d v="2006-06-05T00:00:00"/>
    <d v="2012-10-01T00:00:00"/>
    <s v="Marzo 01-30"/>
    <s v="KATIA YAMILETH"/>
    <s v="SALDANA SERRANO"/>
    <x v="1"/>
    <x v="1"/>
    <s v="XIOMARA   DE PEÑA"/>
    <s v="SAN SEBASTIAN"/>
    <x v="51"/>
    <m/>
    <m/>
    <n v="6"/>
    <x v="0"/>
    <s v="PROMOCIONADO A COORDINADOR DE PLATAFORMA EL 1 DE OCTUBRE 2012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1-36-533"/>
    <n v="41"/>
    <x v="0"/>
    <x v="2"/>
    <s v="Calidonia Costa Del Pacifico"/>
    <x v="0"/>
    <s v="721-0223"/>
    <s v="6521-7309"/>
    <x v="0"/>
    <x v="0"/>
    <x v="0"/>
    <x v="1"/>
    <x v="0"/>
    <x v="1"/>
    <x v="2"/>
    <d v="1971-02-28T00:00:00"/>
    <x v="0"/>
    <x v="1"/>
  </r>
  <r>
    <n v="6593"/>
    <d v="2012-03-16T00:00:00"/>
    <d v="2012-03-16T00:00:00"/>
    <s v="Mayo 01-30"/>
    <s v="GILDA "/>
    <s v="OLMEDO"/>
    <x v="2"/>
    <x v="0"/>
    <s v="MARIBEL CASTILLO"/>
    <s v="SAN SEBASTIAN"/>
    <x v="51"/>
    <d v="2013-03-04T00:00:00"/>
    <m/>
    <n v="13"/>
    <x v="0"/>
    <s v="REEMPLAZA LICENCIA DE MATERNIDAD DE EVELYN ORTEGA / SIEMPRE LISTO  CERTIFICADO EL 24 MAYO 2012"/>
    <x v="0"/>
    <x v="0"/>
    <x v="0"/>
    <s v="SAN SEBASTIAN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CHORRERA"/>
    <s v="Xiomara Cabeza"/>
    <x v="0"/>
    <s v="8-773-2050"/>
    <n v="28"/>
    <x v="0"/>
    <x v="3"/>
    <s v="LA CHORRERA, LA CABALLERIZA, CASA #2308"/>
    <x v="0"/>
    <s v="2534330"/>
    <s v="66797377"/>
    <x v="0"/>
    <x v="0"/>
    <x v="0"/>
    <x v="0"/>
    <x v="0"/>
    <x v="1"/>
    <x v="2"/>
    <d v="1984-03-21T00:00:00"/>
    <x v="0"/>
    <x v="1"/>
  </r>
  <r>
    <n v="6716"/>
    <d v="2012-06-18T00:00:00"/>
    <d v="2012-06-18T00:00:00"/>
    <s v="Noviembre 01-30"/>
    <s v="MARIAN "/>
    <s v="CAPUÑAY"/>
    <x v="2"/>
    <x v="1"/>
    <s v="XIOMARA   DE PEÑA"/>
    <s v="SAN SEBASTIAN"/>
    <x v="51"/>
    <d v="2012-12-01T00:00:00"/>
    <m/>
    <n v="10"/>
    <x v="0"/>
    <s v="6TA EJUCUTIVA APROBADA 2013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SAN FRANCISCO"/>
    <s v="Estefania Arias"/>
    <x v="0"/>
    <s v="8-847-835"/>
    <n v="21"/>
    <x v="0"/>
    <x v="3"/>
    <s v="ALTOS DE SANTA MARIA,CAKKE SKY VIEW, CASA 9"/>
    <x v="0"/>
    <m/>
    <m/>
    <x v="0"/>
    <x v="0"/>
    <x v="0"/>
    <x v="0"/>
    <x v="0"/>
    <x v="1"/>
    <x v="2"/>
    <d v="1991-05-25T00:00:00"/>
    <x v="0"/>
    <x v="2"/>
  </r>
  <r>
    <n v="3248"/>
    <d v="2006-12-04T00:00:00"/>
    <d v="2006-12-04T00:00:00"/>
    <s v="Octubre 01-30"/>
    <s v="RENE ARNULFO"/>
    <s v="RAMIREZ ESCOBAR"/>
    <x v="2"/>
    <x v="1"/>
    <s v="XIOMARA   DE PEÑA"/>
    <s v="SAN SEBASTIAN"/>
    <x v="51"/>
    <d v="2011-10-03T00:00:00"/>
    <m/>
    <n v="76"/>
    <x v="0"/>
    <s v="REEMPLAZO POR LA RENUNCIA DE OCTAVIO SIERR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64-949"/>
    <n v="29"/>
    <x v="1"/>
    <x v="2"/>
    <s v="VILLA GUADALUPE, CALLE PRINCIPAL 6-5 SAN MIGUELITO"/>
    <x v="0"/>
    <s v="390-4088"/>
    <s v="6730-6590"/>
    <x v="1"/>
    <x v="0"/>
    <x v="0"/>
    <x v="0"/>
    <x v="0"/>
    <x v="1"/>
    <x v="2"/>
    <d v="1982-12-31T00:00:00"/>
    <x v="0"/>
    <x v="1"/>
  </r>
  <r>
    <n v="5948"/>
    <d v="2010-11-16T00:00:00"/>
    <d v="2010-11-16T00:00:00"/>
    <s v="Agosto 01-30"/>
    <s v="RAMON"/>
    <s v="RODRIGUEZ"/>
    <x v="2"/>
    <x v="1"/>
    <s v="XIOMARA   DE PEÑA"/>
    <s v="SAN SEBASTIAN"/>
    <x v="51"/>
    <d v="2010-11-16T00:00:00"/>
    <m/>
    <n v="29"/>
    <x v="0"/>
    <s v="REEMPLAZO POR LA RENUNCIA DE JOANNE CARRILLO EJCUTIVO DE NEGOCIO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02-1992"/>
    <n v="25"/>
    <x v="1"/>
    <x v="2"/>
    <s v="LA CHORRERA, AVE LIBERTADOR, APARTAMENTO MAYCA"/>
    <x v="0"/>
    <m/>
    <s v="6784-8890"/>
    <x v="2"/>
    <x v="0"/>
    <x v="0"/>
    <x v="0"/>
    <x v="0"/>
    <x v="1"/>
    <x v="2"/>
    <d v="1987-01-18T00:00:00"/>
    <x v="0"/>
    <x v="1"/>
  </r>
  <r>
    <n v="4817"/>
    <d v="2008-01-02T00:00:00"/>
    <d v="2009-09-16T00:00:00"/>
    <s v="Julio 01-30"/>
    <s v="EVELYN"/>
    <s v="ORTEGA"/>
    <x v="2"/>
    <x v="1"/>
    <s v="XIOMARA   DE PEÑA"/>
    <s v="SAN SEBASTIAN"/>
    <x v="51"/>
    <m/>
    <m/>
    <n v="43"/>
    <x v="0"/>
    <s v="PROMOVIDO EJECUTIVO DE NEGOCIOS 16 SEP.´09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04-1576"/>
    <n v="28"/>
    <x v="0"/>
    <x v="3"/>
    <s v="BELLA VISTA TORRE G- ALTOS DE BELLA VISTA"/>
    <x v="0"/>
    <s v="212-1257"/>
    <s v="6626-9880"/>
    <x v="0"/>
    <x v="0"/>
    <x v="0"/>
    <x v="0"/>
    <x v="0"/>
    <x v="1"/>
    <x v="2"/>
    <d v="1984-01-11T00:00:00"/>
    <x v="0"/>
    <x v="0"/>
  </r>
  <r>
    <n v="6712"/>
    <d v="2012-06-18T00:00:00"/>
    <d v="2012-06-18T00:00:00"/>
    <s v="Junio 01-30"/>
    <s v="CRISTINA "/>
    <s v="GONZALEZ"/>
    <x v="2"/>
    <x v="1"/>
    <s v="XIOMARA   DE PEÑA"/>
    <s v="SAN SEBASTIAN"/>
    <x v="51"/>
    <m/>
    <m/>
    <n v="10"/>
    <x v="0"/>
    <s v="REEMPLAZA PROMOCIÓN DE KATHIA SALDAÑA / SIEMPRE LISTO CERTIFICADOS EL 24 DE AGOSTO 2012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SAN SEBASTIAN"/>
    <s v="Kathia Saldaña"/>
    <x v="0"/>
    <s v="8-756-2199"/>
    <n v="31"/>
    <x v="0"/>
    <x v="0"/>
    <s v="NVO. ARRAIJAN, RESIDENCIAL VALLE HERMOSO"/>
    <x v="0"/>
    <m/>
    <m/>
    <x v="1"/>
    <x v="0"/>
    <x v="0"/>
    <x v="0"/>
    <x v="0"/>
    <x v="1"/>
    <x v="2"/>
    <d v="1981-10-16T00:00:00"/>
    <x v="0"/>
    <x v="1"/>
  </r>
  <r>
    <n v="3683"/>
    <d v="1997-12-04T00:00:00"/>
    <d v="1997-12-04T00:00:00"/>
    <s v="Septiembre 01-30"/>
    <s v="LORRAINE MARISSA"/>
    <s v="BARAHONA AFU"/>
    <x v="2"/>
    <x v="1"/>
    <s v="XIOMARA   DE PEÑA"/>
    <s v="SAN SEBASTIAN"/>
    <x v="51"/>
    <m/>
    <m/>
    <n v="184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14-1558"/>
    <n v="38"/>
    <x v="0"/>
    <x v="0"/>
    <s v="EL CANGREJO EDIF PORTABELLO"/>
    <x v="0"/>
    <m/>
    <s v="6617-2054"/>
    <x v="1"/>
    <x v="0"/>
    <x v="0"/>
    <x v="0"/>
    <x v="0"/>
    <x v="1"/>
    <x v="2"/>
    <d v="1974-04-05T00:00:00"/>
    <x v="0"/>
    <x v="1"/>
  </r>
  <r>
    <n v="6975"/>
    <d v="2012-11-19T00:00:00"/>
    <m/>
    <s v="Diciembre 01-30"/>
    <s v="SHASHBIR"/>
    <s v="DUQUE"/>
    <x v="6"/>
    <x v="0"/>
    <s v="MARIBEL CASTILLO"/>
    <s v="HATO PINTADO"/>
    <x v="51"/>
    <d v="2013-03-04T00:00:00"/>
    <m/>
    <n v="1359"/>
    <x v="2"/>
    <s v="REEMPLAZA VACACIONES DE CIBYAN APARICIO"/>
    <x v="0"/>
    <x v="0"/>
    <x v="0"/>
    <s v="SAN SEBASTIAN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70-262"/>
    <n v="29"/>
    <x v="0"/>
    <x v="2"/>
    <s v="ARRAIJAN (CIUDAD VACAMONTE), CALLE 3RA PRINCIPAL, CASA 09"/>
    <x v="0"/>
    <m/>
    <m/>
    <x v="0"/>
    <x v="0"/>
    <x v="0"/>
    <x v="0"/>
    <x v="0"/>
    <x v="0"/>
    <x v="0"/>
    <d v="1983-10-15T00:00:00"/>
    <x v="0"/>
    <x v="0"/>
  </r>
  <r>
    <n v="5715"/>
    <d v="2010-02-18T00:00:00"/>
    <s v=" "/>
    <s v="Mayo 01-30"/>
    <s v="MARIELA"/>
    <s v="LEZCANO"/>
    <x v="6"/>
    <x v="1"/>
    <s v="XIOMARA   DE PEÑA"/>
    <s v="SAN SEBASTIAN"/>
    <x v="51"/>
    <d v="2010-05-10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01-458"/>
    <n v="29"/>
    <x v="0"/>
    <x v="3"/>
    <s v="LA CHORRERA, RESIDENCIAL PORTO VIEJO, CASA #44"/>
    <x v="0"/>
    <s v="244-1705"/>
    <m/>
    <x v="2"/>
    <x v="0"/>
    <x v="0"/>
    <x v="0"/>
    <x v="0"/>
    <x v="1"/>
    <x v="2"/>
    <d v="1983-11-04T00:00:00"/>
    <x v="0"/>
    <x v="1"/>
  </r>
  <r>
    <n v="2472"/>
    <d v="2002-06-17T00:00:00"/>
    <s v=" "/>
    <s v="Abril 01-30"/>
    <s v="BLANCA MARGARITA"/>
    <s v="LOPEZ CASTRELLON"/>
    <x v="6"/>
    <x v="1"/>
    <s v="XIOMARA   DE PEÑA"/>
    <s v="SAN SEBASTIAN"/>
    <x v="51"/>
    <d v="2011-08-03T00:00:00"/>
    <m/>
    <s v=" "/>
    <x v="0"/>
    <s v="PROMOCIONADA A EJECUTIVA DE SERVICI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9-704-707"/>
    <n v="34"/>
    <x v="0"/>
    <x v="2"/>
    <s v="VILLA LAS ACACIAS, PH PARADISUS"/>
    <x v="0"/>
    <s v="220-2273"/>
    <s v="6758-9368"/>
    <x v="0"/>
    <x v="0"/>
    <x v="0"/>
    <x v="0"/>
    <x v="0"/>
    <x v="1"/>
    <x v="2"/>
    <d v="1978-02-04T00:00:00"/>
    <x v="0"/>
    <x v="2"/>
  </r>
  <r>
    <n v="207"/>
    <d v="1983-01-17T00:00:00"/>
    <s v=" "/>
    <s v="Octubre 01-30"/>
    <s v="XIOMARA BELEN"/>
    <s v="QUINTERO DE PENA"/>
    <x v="3"/>
    <x v="1"/>
    <s v="IVIS DE FAARUP"/>
    <s v="SAN SEBASTIAN"/>
    <x v="51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7-76-522"/>
    <n v="58"/>
    <x v="0"/>
    <x v="2"/>
    <s v="PAITILLA VIA ITALIA, LAS HADAS"/>
    <x v="0"/>
    <s v="263-5336"/>
    <s v="6762-1400"/>
    <x v="1"/>
    <x v="0"/>
    <x v="0"/>
    <x v="0"/>
    <x v="0"/>
    <x v="1"/>
    <x v="2"/>
    <d v="1953-10-12T00:00:00"/>
    <x v="0"/>
    <x v="1"/>
  </r>
  <r>
    <n v="1366"/>
    <d v="1997-03-03T00:00:00"/>
    <s v=" "/>
    <s v="Enero 16-30"/>
    <s v="LILIANA DEL CARMEN"/>
    <s v="ZULETA MONG"/>
    <x v="4"/>
    <x v="1"/>
    <s v="XIOMARA   DE PEÑA"/>
    <s v="SAN SEBASTIAN"/>
    <x v="51"/>
    <d v="2010-07-28T00:00:00"/>
    <m/>
    <s v=" "/>
    <x v="0"/>
    <s v="REEMPLAZO POR EL TRASLADO DE DOLKA A OBARRIO EL 2 DE AGOSTO'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58-847"/>
    <n v="38"/>
    <x v="0"/>
    <x v="2"/>
    <s v="URB. BRISAS DEL GOLF,  48F"/>
    <x v="0"/>
    <s v="224-5959"/>
    <s v="6613-7510"/>
    <x v="1"/>
    <x v="0"/>
    <x v="0"/>
    <x v="0"/>
    <x v="0"/>
    <x v="1"/>
    <x v="2"/>
    <d v="1974-03-30T00:00:00"/>
    <x v="0"/>
    <x v="2"/>
  </r>
  <r>
    <n v="1066"/>
    <d v="1993-04-13T00:00:00"/>
    <s v=" "/>
    <s v="Abril 01-30"/>
    <s v="YAXENIA DEL CARMEN"/>
    <s v="BOZA SANCHEZ"/>
    <x v="4"/>
    <x v="1"/>
    <s v="XIOMARA   DE PEÑA"/>
    <s v="SAN SEBASTIAN"/>
    <x v="51"/>
    <m/>
    <m/>
    <s v=" "/>
    <x v="0"/>
    <s v="/ PROMOCIONADO A OFICIAL EL 16 MARZO ´09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69-131"/>
    <n v="41"/>
    <x v="0"/>
    <x v="3"/>
    <s v="SAN ANTONIO CASA 182"/>
    <x v="0"/>
    <s v="236-7613"/>
    <s v="6632-0935"/>
    <x v="1"/>
    <x v="0"/>
    <x v="0"/>
    <x v="0"/>
    <x v="0"/>
    <x v="1"/>
    <x v="2"/>
    <d v="1970-12-03T00:00:00"/>
    <x v="0"/>
    <x v="2"/>
  </r>
  <r>
    <n v="3349"/>
    <d v="1984-08-16T00:00:00"/>
    <s v=" "/>
    <s v="Junio 01-30"/>
    <s v="VANESSA IRENE"/>
    <s v="VEIGA FITTIPALDI DE CORDOBA"/>
    <x v="4"/>
    <x v="1"/>
    <s v="XIOMARA   DE PEÑA"/>
    <s v="SAN SEBASTIAN"/>
    <x v="51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1"/>
    <s v="8-235-259"/>
    <n v="52"/>
    <x v="0"/>
    <x v="2"/>
    <s v=" SAN FRANCISCO, PH LIZ MARIE"/>
    <x v="0"/>
    <s v="226-6123"/>
    <s v="6747-4208"/>
    <x v="1"/>
    <x v="0"/>
    <x v="0"/>
    <x v="0"/>
    <x v="0"/>
    <x v="1"/>
    <x v="2"/>
    <d v="1960-06-16T00:00:00"/>
    <x v="0"/>
    <x v="2"/>
  </r>
  <r>
    <n v="1029"/>
    <d v="1993-01-25T00:00:00"/>
    <s v=" "/>
    <s v="Abril 01-30"/>
    <s v="MARIO"/>
    <s v="FONSECA BARSALLO"/>
    <x v="5"/>
    <x v="1"/>
    <s v="XIOMARA   DE PEÑA"/>
    <s v="SAN SEBASTIAN"/>
    <x v="51"/>
    <m/>
    <m/>
    <s v=" "/>
    <x v="0"/>
    <s v="REEMPLAZO PERMANENTE POR LA RENUNCIA DE JULIO ANGEL EL 07/03/09. RECLASIFICADO A OFICINISTA DE BALANCE EL 03/16/09,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266-440"/>
    <n v="45"/>
    <x v="1"/>
    <x v="2"/>
    <s v="SAN ANTONIO CAMINO REAL, CASA N25"/>
    <x v="0"/>
    <s v="239-1568"/>
    <s v="699-7093"/>
    <x v="1"/>
    <x v="0"/>
    <x v="0"/>
    <x v="0"/>
    <x v="0"/>
    <x v="1"/>
    <x v="2"/>
    <d v="1966-12-19T00:00:00"/>
    <x v="0"/>
    <x v="1"/>
  </r>
  <r>
    <n v="2969"/>
    <d v="2005-11-16T00:00:00"/>
    <s v=" "/>
    <s v="Noviembre 01-30"/>
    <s v="LUIS OLIVER"/>
    <s v="CHENG ORTIZ"/>
    <x v="0"/>
    <x v="0"/>
    <s v="JOSE RAUL QUINTERO "/>
    <s v="SANTIAGO"/>
    <x v="52"/>
    <d v="2005-11-16T00:00:00"/>
    <n v="89"/>
    <s v=" "/>
    <x v="0"/>
    <s v="POOL APOYO"/>
    <x v="0"/>
    <x v="0"/>
    <x v="0"/>
    <s v="SANTIAG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35.8999999999996"/>
    <x v="0"/>
    <m/>
    <m/>
    <x v="0"/>
    <s v="9-705-1223"/>
    <n v="34"/>
    <x v="1"/>
    <x v="2"/>
    <s v="URBANIZACION VERDUM, SANTIAGO"/>
    <x v="8"/>
    <s v="998-0493"/>
    <s v="6663-9190"/>
    <x v="1"/>
    <x v="0"/>
    <x v="0"/>
    <x v="0"/>
    <x v="0"/>
    <x v="1"/>
    <x v="1"/>
    <d v="1978-06-02T00:00:00"/>
    <x v="0"/>
    <x v="0"/>
  </r>
  <r>
    <n v="944"/>
    <d v="1992-10-13T00:00:00"/>
    <s v=" "/>
    <s v="Septiembre 01-30"/>
    <s v="BENITO EUGENIO"/>
    <s v="RODRIGUEZ MADRID"/>
    <x v="0"/>
    <x v="1"/>
    <s v="JOSE RAUL QUINTERO "/>
    <s v="SANTIAGO"/>
    <x v="52"/>
    <d v="1992-10-13T00:00:00"/>
    <n v="246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01.818181818182"/>
    <x v="0"/>
    <m/>
    <m/>
    <x v="0"/>
    <s v="9-130-973"/>
    <n v="46"/>
    <x v="1"/>
    <x v="2"/>
    <s v=" SANTIAGO DE VERAGUAS"/>
    <x v="8"/>
    <s v="998-2631"/>
    <s v="6481-5457"/>
    <x v="1"/>
    <x v="0"/>
    <x v="0"/>
    <x v="0"/>
    <x v="0"/>
    <x v="1"/>
    <x v="1"/>
    <d v="1966-03-08T00:00:00"/>
    <x v="0"/>
    <x v="1"/>
  </r>
  <r>
    <n v="3811"/>
    <d v="2003-08-18T00:00:00"/>
    <s v=" "/>
    <s v="Junio 01-30"/>
    <s v="MIXENIA ANGELA"/>
    <s v="BAULE ESPINOZA DE QUILCAT"/>
    <x v="0"/>
    <x v="1"/>
    <s v="JOSE RAUL QUINTERO "/>
    <s v="SANTIAGO"/>
    <x v="52"/>
    <d v="2003-08-18T00:00:00"/>
    <n v="116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32.272727272727"/>
    <x v="0"/>
    <m/>
    <m/>
    <x v="0"/>
    <s v="8-877-2417"/>
    <n v="36"/>
    <x v="0"/>
    <x v="1"/>
    <s v="URBANIZACION MARBELLA SANTIAGO, CASA 95"/>
    <x v="8"/>
    <s v="998-0352"/>
    <s v="6467-6856"/>
    <x v="0"/>
    <x v="0"/>
    <x v="0"/>
    <x v="0"/>
    <x v="0"/>
    <x v="1"/>
    <x v="1"/>
    <d v="1975-11-09T00:00:00"/>
    <x v="0"/>
    <x v="1"/>
  </r>
  <r>
    <n v="5363"/>
    <d v="2008-09-01T00:00:00"/>
    <s v=" "/>
    <s v="Diciembre 01-30"/>
    <s v="KELLY GIOVANNI"/>
    <s v="ACOSTA "/>
    <x v="0"/>
    <x v="1"/>
    <s v="JOSE RAUL QUINTERO "/>
    <s v="SANTIAGO"/>
    <x v="52"/>
    <d v="2008-09-01T00:00:00"/>
    <n v="55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69.75"/>
    <x v="0"/>
    <m/>
    <m/>
    <x v="0"/>
    <s v="9-705-2435"/>
    <n v="34"/>
    <x v="0"/>
    <x v="0"/>
    <s v="URBANIZACION VERDUM, SANTIAGO"/>
    <x v="8"/>
    <m/>
    <s v="6614-5010"/>
    <x v="0"/>
    <x v="0"/>
    <x v="0"/>
    <x v="0"/>
    <x v="0"/>
    <x v="1"/>
    <x v="1"/>
    <d v="1978-06-13T00:00:00"/>
    <x v="0"/>
    <x v="0"/>
  </r>
  <r>
    <n v="5353"/>
    <d v="2008-08-18T00:00:00"/>
    <s v=" "/>
    <s v="Mayo 01-30"/>
    <s v="AMARILIS"/>
    <s v="VERGARA"/>
    <x v="0"/>
    <x v="1"/>
    <s v="JOSE RAUL QUINTERO "/>
    <s v="SANTIAGO"/>
    <x v="52"/>
    <d v="2008-08-18T00:00:00"/>
    <n v="56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72.7"/>
    <x v="0"/>
    <m/>
    <m/>
    <x v="0"/>
    <s v="9-710-478"/>
    <n v="33"/>
    <x v="0"/>
    <x v="3"/>
    <s v="URBANIZACION LAS PALMERAS APRT 1"/>
    <x v="8"/>
    <m/>
    <s v="6940-0844"/>
    <x v="0"/>
    <x v="0"/>
    <x v="0"/>
    <x v="0"/>
    <x v="0"/>
    <x v="1"/>
    <x v="1"/>
    <d v="1979-09-25T00:00:00"/>
    <x v="17"/>
    <x v="0"/>
  </r>
  <r>
    <n v="4714"/>
    <d v="2007-10-22T07:45:00"/>
    <s v=" "/>
    <s v="Agosto 01-30"/>
    <s v="ANTONIO"/>
    <s v="TEJERA "/>
    <x v="0"/>
    <x v="1"/>
    <s v="JOSE RAUL QUINTERO "/>
    <s v="SANTIAGO"/>
    <x v="52"/>
    <d v="2007-10-22T07:45:00"/>
    <n v="66"/>
    <s v=" "/>
    <x v="0"/>
    <s v=" REEMPLAZO PERMANENTE POR LA RENUNCIA DE GUSTAVO BURGOS APARTIR DEL 15 DE JUNIO. FUE TRASLADO DE MONEY COUNTIG ROOM .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92.181818181818"/>
    <x v="0"/>
    <m/>
    <m/>
    <x v="0"/>
    <s v="9-705-1232"/>
    <n v="34"/>
    <x v="1"/>
    <x v="2"/>
    <s v="RESIDENCIAL LOS ANGELES"/>
    <x v="8"/>
    <m/>
    <s v="6729-2103"/>
    <x v="0"/>
    <x v="0"/>
    <x v="0"/>
    <x v="0"/>
    <x v="0"/>
    <x v="1"/>
    <x v="1"/>
    <d v="1978-06-02T00:00:00"/>
    <x v="0"/>
    <x v="1"/>
  </r>
  <r>
    <n v="5362"/>
    <d v="2008-09-01T00:00:00"/>
    <s v=" "/>
    <s v="Julio 01-30"/>
    <s v="JULISSA"/>
    <s v="RUJANO"/>
    <x v="0"/>
    <x v="1"/>
    <s v="JOSE RAUL QUINTERO "/>
    <s v="SANTIAGO"/>
    <x v="52"/>
    <d v="2008-09-01T00:00:00"/>
    <n v="55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58.3"/>
    <x v="0"/>
    <m/>
    <m/>
    <x v="0"/>
    <s v="9-712-1851"/>
    <n v="32"/>
    <x v="0"/>
    <x v="3"/>
    <s v="LLANO DE LA CRUZ "/>
    <x v="8"/>
    <m/>
    <s v="6617-6235"/>
    <x v="1"/>
    <x v="0"/>
    <x v="0"/>
    <x v="0"/>
    <x v="0"/>
    <x v="1"/>
    <x v="1"/>
    <d v="1981-03-01T00:00:00"/>
    <x v="0"/>
    <x v="0"/>
  </r>
  <r>
    <n v="6920"/>
    <d v="2013-01-30T00:00:00"/>
    <m/>
    <s v=" "/>
    <s v="VIANIS "/>
    <s v="DE NIETO"/>
    <x v="0"/>
    <x v="1"/>
    <s v="JOSE RAUL QUINTERO "/>
    <s v="SANTIAGO"/>
    <x v="52"/>
    <d v="2012-10-01T00:00:00"/>
    <n v="6"/>
    <n v="1359"/>
    <x v="0"/>
    <s v="SE DEJO PERMANENTE A PARTIR DEL 30 DE ENERO 2013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21"/>
    <x v="0"/>
    <m/>
    <m/>
    <x v="0"/>
    <s v="9-710-1456"/>
    <n v="32"/>
    <x v="0"/>
    <x v="2"/>
    <m/>
    <x v="8"/>
    <m/>
    <m/>
    <x v="0"/>
    <x v="0"/>
    <x v="0"/>
    <x v="0"/>
    <x v="0"/>
    <x v="1"/>
    <x v="1"/>
    <d v="1980-04-21T00:00:00"/>
    <x v="0"/>
    <x v="0"/>
  </r>
  <r>
    <n v="3459"/>
    <d v="1990-09-24T00:00:00"/>
    <s v=" "/>
    <s v="Septiembre 01-30"/>
    <s v="DENIS  MARIELA"/>
    <s v="JAEN VASQUEZ"/>
    <x v="1"/>
    <x v="1"/>
    <s v="JOSE RAUL QUINTERO "/>
    <s v="SANTIAGO"/>
    <x v="52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9-161-957"/>
    <n v="43"/>
    <x v="0"/>
    <x v="0"/>
    <s v="LAS PALMERAS 297, SANTIAGO"/>
    <x v="8"/>
    <m/>
    <s v="6617-6709"/>
    <x v="0"/>
    <x v="0"/>
    <x v="1"/>
    <x v="0"/>
    <x v="0"/>
    <x v="1"/>
    <x v="1"/>
    <d v="1969-02-22T00:00:00"/>
    <x v="0"/>
    <x v="1"/>
  </r>
  <r>
    <n v="1283"/>
    <d v="1996-06-10T00:00:00"/>
    <s v=" "/>
    <s v=" "/>
    <s v="DAYS DANIXA"/>
    <s v="DIAZ DE GUEVARA"/>
    <x v="1"/>
    <x v="1"/>
    <s v="JOSE RAUL QUINTERO "/>
    <s v="SANTIAGO"/>
    <x v="52"/>
    <m/>
    <m/>
    <s v=" "/>
    <x v="0"/>
    <s v="PROMOC. DE EJEC. DE NEG. A COORDINADOR  EL 16-7-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9-179-607"/>
    <n v="41"/>
    <x v="0"/>
    <x v="2"/>
    <s v="BARRIADA LA ALAMEDA"/>
    <x v="8"/>
    <s v="998-2319"/>
    <s v="6689-1197"/>
    <x v="1"/>
    <x v="0"/>
    <x v="0"/>
    <x v="0"/>
    <x v="0"/>
    <x v="1"/>
    <x v="1"/>
    <d v="1971-04-15T00:00:00"/>
    <x v="0"/>
    <x v="0"/>
  </r>
  <r>
    <n v="5700"/>
    <d v="2010-05-03T00:00:00"/>
    <d v="2010-05-03T00:00:00"/>
    <s v="Mayo 01-30"/>
    <s v="IDALIDES"/>
    <s v="DE PIMENTEL"/>
    <x v="2"/>
    <x v="0"/>
    <s v="JOSE RAUL QUINTERO "/>
    <s v="SANTIAGO"/>
    <x v="52"/>
    <m/>
    <m/>
    <n v="35"/>
    <x v="2"/>
    <s v="REEMPLAZO VACACIONES DE CRISTIAN KINSEY"/>
    <x v="0"/>
    <x v="0"/>
    <x v="0"/>
    <s v="SANTIAG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9-165-645"/>
    <n v="42"/>
    <x v="0"/>
    <x v="2"/>
    <s v="SANTIAGO, BDA. LAS ACACIAS, CASA # 20"/>
    <x v="8"/>
    <m/>
    <m/>
    <x v="2"/>
    <x v="0"/>
    <x v="0"/>
    <x v="0"/>
    <x v="0"/>
    <x v="1"/>
    <x v="1"/>
    <d v="1969-10-07T00:00:00"/>
    <x v="0"/>
    <x v="2"/>
  </r>
  <r>
    <n v="2313"/>
    <d v="2000-07-03T00:00:00"/>
    <d v="2000-07-03T00:00:00"/>
    <s v="Octubre 01-30"/>
    <s v="EVIE EDITH"/>
    <s v="CUEVAS DE RAMOS"/>
    <x v="2"/>
    <x v="1"/>
    <s v="JOSE RAUL QUINTERO "/>
    <s v="SANTIAGO"/>
    <x v="52"/>
    <d v="2008-03-03T00:00:00"/>
    <m/>
    <n v="153"/>
    <x v="0"/>
    <s v="RECLASIFICADO DE CAJERO A EJECUTIVO DE NEGOCIO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"/>
    <x v="0"/>
    <m/>
    <m/>
    <x v="1"/>
    <s v="8-466-200"/>
    <n v="38"/>
    <x v="0"/>
    <x v="2"/>
    <s v=" CANTO DEL LLANO, SANTIAGO DE VERAGUAS"/>
    <x v="8"/>
    <s v="293-6573"/>
    <s v="6709-5786"/>
    <x v="0"/>
    <x v="0"/>
    <x v="1"/>
    <x v="0"/>
    <x v="0"/>
    <x v="1"/>
    <x v="1"/>
    <d v="1974-06-17T00:00:00"/>
    <x v="0"/>
    <x v="1"/>
  </r>
  <r>
    <n v="1792"/>
    <d v="1999-06-07T00:00:00"/>
    <d v="1999-06-07T00:00:00"/>
    <s v="Julio 01-30"/>
    <s v="DIOSEDITSIRA DEL CARMEN"/>
    <s v="MOJICA GONZALEZ"/>
    <x v="2"/>
    <x v="1"/>
    <s v="JOSE RAUL QUINTERO "/>
    <s v="SANTIAGO"/>
    <x v="52"/>
    <m/>
    <m/>
    <n v="166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9-701-403"/>
    <n v="35"/>
    <x v="0"/>
    <x v="2"/>
    <s v="BDA. LA GLORIA CL. PRINCIPAL"/>
    <x v="8"/>
    <s v="998-7513"/>
    <s v="6729-8163"/>
    <x v="1"/>
    <x v="0"/>
    <x v="0"/>
    <x v="0"/>
    <x v="0"/>
    <x v="1"/>
    <x v="1"/>
    <d v="1976-11-23T00:00:00"/>
    <x v="0"/>
    <x v="0"/>
  </r>
  <r>
    <n v="3710"/>
    <d v="2000-04-28T00:00:00"/>
    <d v="2010-07-16T00:00:00"/>
    <s v="Junio 01-30"/>
    <s v="DOANIS ROGELIO"/>
    <s v="HIDALGO CAMPOS"/>
    <x v="2"/>
    <x v="1"/>
    <s v="JOSE RAUL QUINTERO "/>
    <s v="SANTIAGO"/>
    <x v="52"/>
    <m/>
    <m/>
    <n v="33"/>
    <x v="0"/>
    <s v="RECLASIF. DE OFIC. DE BAL. A EJEC. DE NEG. EL 16-7-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9-179-434"/>
    <n v="41"/>
    <x v="1"/>
    <x v="2"/>
    <s v="BARRIADA SANTA INES, SANTIAGO"/>
    <x v="8"/>
    <m/>
    <s v="6690-9297"/>
    <x v="1"/>
    <x v="0"/>
    <x v="0"/>
    <x v="0"/>
    <x v="0"/>
    <x v="1"/>
    <x v="1"/>
    <d v="1971-03-06T00:00:00"/>
    <x v="0"/>
    <x v="0"/>
  </r>
  <r>
    <n v="5349"/>
    <d v="2008-08-18T00:00:00"/>
    <d v="2008-08-18T00:00:00"/>
    <s v="Noviembre 01-30"/>
    <s v="JOHANNA REPUBLICA"/>
    <s v="RODRIGUEZ"/>
    <x v="2"/>
    <x v="1"/>
    <s v="JOSE RAUL QUINTERO "/>
    <s v="SANTIAGO"/>
    <x v="52"/>
    <m/>
    <m/>
    <n v="56"/>
    <x v="0"/>
    <s v="REEMPLAZA VACANTE POR LA RENUNCIA DE EVIDELIA RODRÍGU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05-231"/>
    <n v="25"/>
    <x v="0"/>
    <x v="3"/>
    <s v="BARRIADA ALTO DEL FARO, SANTIAGO DE VERAGUAS"/>
    <x v="8"/>
    <m/>
    <s v="6400-8429"/>
    <x v="0"/>
    <x v="0"/>
    <x v="0"/>
    <x v="0"/>
    <x v="0"/>
    <x v="1"/>
    <x v="1"/>
    <d v="1987-04-17T00:00:00"/>
    <x v="0"/>
    <x v="0"/>
  </r>
  <r>
    <n v="5693"/>
    <d v="2010-04-01T00:00:00"/>
    <d v="2010-04-01T00:00:00"/>
    <s v="Enero 01-30"/>
    <s v="YIRLEI"/>
    <s v="JUAREZ"/>
    <x v="2"/>
    <x v="1"/>
    <s v="JOSE RAUL QUINTERO "/>
    <s v="SANTIAGO"/>
    <x v="52"/>
    <d v="2010-04-01T00:00:00"/>
    <m/>
    <n v="36"/>
    <x v="0"/>
    <s v="REEMPLAZO POR LA VACANTE POR RENUNCIA DE ERIC GARUZ 11/30/09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9-723-2001"/>
    <n v="27"/>
    <x v="0"/>
    <x v="2"/>
    <s v="SANTIAGO"/>
    <x v="8"/>
    <m/>
    <m/>
    <x v="0"/>
    <x v="0"/>
    <x v="0"/>
    <x v="0"/>
    <x v="0"/>
    <x v="1"/>
    <x v="1"/>
    <d v="1985-09-11T00:00:00"/>
    <x v="0"/>
    <x v="1"/>
  </r>
  <r>
    <n v="5885"/>
    <d v="2010-09-16T00:00:00"/>
    <d v="2011-07-01T00:00:00"/>
    <s v="Agosto 01-30"/>
    <s v="CRISTIAN"/>
    <s v="DE LEON"/>
    <x v="2"/>
    <x v="1"/>
    <s v="JOSE RAUL QUINTERO "/>
    <s v="SANTIAGO"/>
    <x v="52"/>
    <d v="2010-09-16T00:00:00"/>
    <m/>
    <n v="21"/>
    <x v="0"/>
    <s v="PROMOCIONADO A EJECUTIVO DE NEGOCIOS A PARTIR DEL 01 DE JULIO DE 20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9-724-1730"/>
    <n v="26"/>
    <x v="1"/>
    <x v="3"/>
    <s v="BDA. PARITILLA, SANTIAGO DE VERAGUAS, CASA No.55"/>
    <x v="8"/>
    <m/>
    <s v="6009-5972"/>
    <x v="0"/>
    <x v="0"/>
    <x v="0"/>
    <x v="0"/>
    <x v="0"/>
    <x v="1"/>
    <x v="1"/>
    <d v="1986-06-16T00:00:00"/>
    <x v="0"/>
    <x v="1"/>
  </r>
  <r>
    <n v="4435"/>
    <d v="2008-01-03T00:00:00"/>
    <d v="2008-01-03T00:00:00"/>
    <s v="Febrero 01-30"/>
    <s v="NORIELA "/>
    <s v="LOPEZ  RODRIGUEZ"/>
    <x v="2"/>
    <x v="1"/>
    <s v="JOSE RAUL QUINTERO "/>
    <s v="SANTIAGO"/>
    <x v="52"/>
    <d v="2011-09-01T00:00:00"/>
    <m/>
    <n v="63"/>
    <x v="0"/>
    <s v="REEMPLAZO POR LA PROMOCION DE CRISTIAN DE LEON/ PROMOCIONAD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2"/>
    <s v="9-717-2220"/>
    <n v="29"/>
    <x v="0"/>
    <x v="3"/>
    <s v="BDA. PARITILLA, SANTIAGO DE VERAGUAS, CASA No.55"/>
    <x v="8"/>
    <m/>
    <s v="6799-7440"/>
    <x v="0"/>
    <x v="0"/>
    <x v="0"/>
    <x v="0"/>
    <x v="0"/>
    <x v="1"/>
    <x v="1"/>
    <d v="1983-07-05T00:00:00"/>
    <x v="0"/>
    <x v="0"/>
  </r>
  <r>
    <n v="7016"/>
    <d v="2013-01-02T00:00:00"/>
    <m/>
    <s v=" "/>
    <s v="MARÍA CRISTINA"/>
    <s v="PEREZ HOMA"/>
    <x v="6"/>
    <x v="3"/>
    <s v="JOSE RAUL QUINTERO "/>
    <s v="SANTIAGO"/>
    <x v="52"/>
    <m/>
    <m/>
    <n v="1359"/>
    <x v="0"/>
    <s v="REEMPLAZA LIC. DE MATERNIDAD / TEMPORAL HASTA  18 DE ABRIL 2013"/>
    <x v="0"/>
    <x v="0"/>
    <x v="0"/>
    <s v="SANTIAG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9-733-2207"/>
    <n v="22"/>
    <x v="0"/>
    <x v="4"/>
    <m/>
    <x v="8"/>
    <m/>
    <m/>
    <x v="0"/>
    <x v="0"/>
    <x v="0"/>
    <x v="0"/>
    <x v="0"/>
    <x v="1"/>
    <x v="1"/>
    <d v="1990-09-22T00:00:00"/>
    <x v="0"/>
    <x v="0"/>
  </r>
  <r>
    <n v="2565"/>
    <d v="2009-03-02T00:00:00"/>
    <s v=" "/>
    <s v="Marzo 01-30"/>
    <s v="CHRISTIAN "/>
    <s v="KINSEY"/>
    <x v="6"/>
    <x v="1"/>
    <s v="JOSE RAUL QUINTERO "/>
    <s v="SANTIAGO"/>
    <x v="52"/>
    <m/>
    <m/>
    <s v=" "/>
    <x v="0"/>
    <s v=" / PROMOCIONADO A EJECUTIVO DE SERVICIOS EL 01 ABRIL ´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910-919"/>
    <n v="33"/>
    <x v="1"/>
    <x v="0"/>
    <s v="BARRIADA NUEVO SAN JUAN, SANTIAGO"/>
    <x v="8"/>
    <m/>
    <s v="6431-7518"/>
    <x v="0"/>
    <x v="0"/>
    <x v="0"/>
    <x v="0"/>
    <x v="0"/>
    <x v="1"/>
    <x v="1"/>
    <d v="1980-04-02T00:00:00"/>
    <x v="0"/>
    <x v="3"/>
  </r>
  <r>
    <n v="6479"/>
    <d v="2012-05-03T00:00:00"/>
    <s v=" "/>
    <s v="Abril 01-30"/>
    <s v="SHEILA "/>
    <s v="AGUILA"/>
    <x v="6"/>
    <x v="1"/>
    <s v="JOSE RAUL QUINTERO "/>
    <s v="SANTIAGO"/>
    <x v="52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2"/>
    <s v="9-727-1564"/>
    <n v="25"/>
    <x v="0"/>
    <x v="3"/>
    <s v="BARRIADA EL PROGRESO, 2DA ENTRADA, SANTIAGO DE VERAGUAS"/>
    <x v="8"/>
    <m/>
    <s v="68971992"/>
    <x v="2"/>
    <x v="0"/>
    <x v="0"/>
    <x v="0"/>
    <x v="0"/>
    <x v="1"/>
    <x v="1"/>
    <d v="1987-11-20T00:00:00"/>
    <x v="0"/>
    <x v="0"/>
  </r>
  <r>
    <n v="116"/>
    <d v="1979-10-23T00:00:00"/>
    <s v=" "/>
    <s v="Mayo 01-30"/>
    <s v="JOSE RAUL"/>
    <s v="QUINTERO HIDROGO"/>
    <x v="3"/>
    <x v="1"/>
    <s v="CARMEN SANDOVAL"/>
    <s v="SANTIAGO"/>
    <x v="52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126-1566"/>
    <n v="53"/>
    <x v="1"/>
    <x v="2"/>
    <s v="ALTOS DEL SOL 97/98"/>
    <x v="8"/>
    <s v="958-8951"/>
    <s v="6616-2404"/>
    <x v="1"/>
    <x v="0"/>
    <x v="0"/>
    <x v="0"/>
    <x v="0"/>
    <x v="1"/>
    <x v="1"/>
    <d v="1958-11-29T00:00:00"/>
    <x v="0"/>
    <x v="2"/>
  </r>
  <r>
    <n v="6633"/>
    <d v="2012-04-02T00:00:00"/>
    <s v=" "/>
    <s v="Mayo 01-30"/>
    <s v="RAMÓN "/>
    <s v="TRUJILLO"/>
    <x v="8"/>
    <x v="1"/>
    <s v="JOSE RAUL QUINTERO "/>
    <s v="SANTIAGO"/>
    <x v="52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9-726-784"/>
    <n v="25"/>
    <x v="1"/>
    <x v="3"/>
    <s v="SANTIAGO, COLONCITO, CORREGIMIENTO DE CANTO DEL LLANO"/>
    <x v="8"/>
    <s v="958-8422"/>
    <s v="6136-3102"/>
    <x v="3"/>
    <x v="0"/>
    <x v="0"/>
    <x v="0"/>
    <x v="0"/>
    <x v="1"/>
    <x v="1"/>
    <d v="1987-03-15T00:00:00"/>
    <x v="0"/>
    <x v="0"/>
  </r>
  <r>
    <n v="896"/>
    <d v="1992-05-11T00:00:00"/>
    <s v=" "/>
    <s v="Marzo 01-30"/>
    <s v="YAZMINA MARIA DE LOS REYES"/>
    <s v="AGUDO UBARTE"/>
    <x v="4"/>
    <x v="1"/>
    <s v="JOSE RAUL QUINTERO "/>
    <s v="SANTIAGO"/>
    <x v="52"/>
    <m/>
    <m/>
    <s v=" "/>
    <x v="0"/>
    <s v="PROMOVIDA  DE COORDINADOR A OFICIAL EL 16 JULIO 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9-125-321"/>
    <n v="51"/>
    <x v="0"/>
    <x v="1"/>
    <s v=" CANTO DEL LLANO, SANTIAGO DE VERAGUAS"/>
    <x v="8"/>
    <s v="958-7879"/>
    <s v="6725-0406"/>
    <x v="0"/>
    <x v="0"/>
    <x v="1"/>
    <x v="0"/>
    <x v="0"/>
    <x v="1"/>
    <x v="1"/>
    <d v="1961-01-06T00:00:00"/>
    <x v="0"/>
    <x v="0"/>
  </r>
  <r>
    <n v="1523"/>
    <d v="1998-03-09T00:00:00"/>
    <s v=" "/>
    <s v="Febrero 01-30"/>
    <s v="ARYADNA ANTONIA"/>
    <s v="STECCO SERRACIN"/>
    <x v="4"/>
    <x v="1"/>
    <s v="JOSE RAUL QUINTERO "/>
    <s v="SANTIAGO"/>
    <x v="52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9-129-160"/>
    <n v="47"/>
    <x v="0"/>
    <x v="2"/>
    <s v="URBANIZACION VERDUM, SANTIAGO"/>
    <x v="8"/>
    <s v="998-7578"/>
    <s v="6635-9698"/>
    <x v="1"/>
    <x v="0"/>
    <x v="0"/>
    <x v="0"/>
    <x v="0"/>
    <x v="1"/>
    <x v="1"/>
    <d v="1965-07-13T00:00:00"/>
    <x v="0"/>
    <x v="2"/>
  </r>
  <r>
    <n v="1038"/>
    <d v="1993-02-08T00:00:00"/>
    <s v=" "/>
    <s v="Enero 01-15"/>
    <s v="ANGELA MARIA"/>
    <s v="CUEVAS MOLINA"/>
    <x v="4"/>
    <x v="1"/>
    <s v="JOSE RAUL QUINTERO "/>
    <s v="SANTIAGO"/>
    <x v="52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9-179-460"/>
    <n v="41"/>
    <x v="0"/>
    <x v="2"/>
    <s v="SANTIAGO-CONDADO DEL SUR"/>
    <x v="8"/>
    <s v="998-2283"/>
    <s v="6678-7697"/>
    <x v="1"/>
    <x v="0"/>
    <x v="0"/>
    <x v="0"/>
    <x v="0"/>
    <x v="1"/>
    <x v="1"/>
    <d v="1971-02-11T00:00:00"/>
    <x v="0"/>
    <x v="1"/>
  </r>
  <r>
    <n v="3563"/>
    <d v="2000-10-23T00:00:00"/>
    <s v=" "/>
    <s v="Octubre 01-30"/>
    <s v="EXPEDITO "/>
    <s v="CISNERO ABREGO"/>
    <x v="5"/>
    <x v="1"/>
    <s v="JOSE RAUL QUINTERO "/>
    <s v="SANTIAGO"/>
    <x v="52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9-155-28"/>
    <n v="44"/>
    <x v="1"/>
    <x v="2"/>
    <s v="SANTA CLARA, VIA LA COLORADA"/>
    <x v="8"/>
    <m/>
    <s v="6777-9342"/>
    <x v="1"/>
    <x v="0"/>
    <x v="0"/>
    <x v="0"/>
    <x v="0"/>
    <x v="1"/>
    <x v="1"/>
    <d v="1968-04-19T00:00:00"/>
    <x v="0"/>
    <x v="0"/>
  </r>
  <r>
    <n v="5867"/>
    <d v="2010-08-16T00:00:00"/>
    <s v=" "/>
    <s v="Octubre 01-30"/>
    <s v="ERIKA                            "/>
    <s v="CASTILLO"/>
    <x v="0"/>
    <x v="0"/>
    <s v="MARIBEL CASTILLO"/>
    <s v="LOS ANGELES"/>
    <x v="53"/>
    <d v="2012-08-01T00:00:00"/>
    <n v="8"/>
    <s v=" "/>
    <x v="3"/>
    <s v="REEMPLAZA LICENCIA DE MATERNIDAD DE ERIKA CASTILLO DEL 23 DE DICIEMBRE AL 01 DE  ABRIL"/>
    <x v="0"/>
    <x v="8"/>
    <x v="0"/>
    <s v="TERMINAL ALBROOK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49.7"/>
    <x v="0"/>
    <m/>
    <m/>
    <x v="0"/>
    <s v="2-151-59"/>
    <n v="38"/>
    <x v="0"/>
    <x v="3"/>
    <s v="LA CHORRERA"/>
    <x v="0"/>
    <m/>
    <s v="6645-4927"/>
    <x v="1"/>
    <x v="0"/>
    <x v="0"/>
    <x v="0"/>
    <x v="0"/>
    <x v="0"/>
    <x v="2"/>
    <d v="1974-03-26T00:00:00"/>
    <x v="0"/>
    <x v="0"/>
  </r>
  <r>
    <n v="6805"/>
    <d v="2012-07-16T00:00:00"/>
    <m/>
    <s v="Junio 01-30"/>
    <s v="KADINE"/>
    <s v="CAMPINES"/>
    <x v="0"/>
    <x v="0"/>
    <s v="MARIBEL CASTILLO"/>
    <s v="MARBELLA"/>
    <x v="53"/>
    <d v="2013-03-19T00:00:00"/>
    <n v="1"/>
    <n v="1359"/>
    <x v="2"/>
    <s v="POOL APOYO / SIEMPRE LISTO CERTIFICADOS EL 25 DE SEPTIEMBRE 2012"/>
    <x v="0"/>
    <x v="0"/>
    <x v="0"/>
    <s v="TERMINAL ALBROOK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37.3333333333335"/>
    <x v="0"/>
    <s v="ALBROOK MALL"/>
    <s v="Gabriel Batista"/>
    <x v="0"/>
    <s v="8-824-1707"/>
    <n v="24"/>
    <x v="0"/>
    <x v="3"/>
    <s v="ARRAIJAN, BARRIADA 2000"/>
    <x v="0"/>
    <m/>
    <s v="6688-0024"/>
    <x v="0"/>
    <x v="0"/>
    <x v="0"/>
    <x v="0"/>
    <x v="0"/>
    <x v="0"/>
    <x v="2"/>
    <d v="1988-06-22T00:00:00"/>
    <x v="0"/>
    <x v="1"/>
  </r>
  <r>
    <n v="4423"/>
    <d v="2007-07-25T00:00:00"/>
    <s v=" "/>
    <s v="Julio 01-30"/>
    <s v="MAHARYS MARIBEL"/>
    <s v="BERGUIDO VALDES"/>
    <x v="0"/>
    <x v="1"/>
    <s v="CLARISSA ALIPONGA"/>
    <s v="TERMINAL ALBROOK"/>
    <x v="53"/>
    <d v="2012-08-01T00:00:00"/>
    <n v="8"/>
    <s v=" "/>
    <x v="0"/>
    <s v="REEMPLAZO POR EL TRASLADO DE NICOLAS BEDOY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4.2727272727275"/>
    <x v="0"/>
    <m/>
    <m/>
    <x v="0"/>
    <s v="8-714-1099"/>
    <n v="34"/>
    <x v="0"/>
    <x v="3"/>
    <s v="URBANIZACION VALLE DORADO A315"/>
    <x v="0"/>
    <s v="253-0976"/>
    <s v="6618-0856"/>
    <x v="0"/>
    <x v="0"/>
    <x v="0"/>
    <x v="0"/>
    <x v="0"/>
    <x v="0"/>
    <x v="2"/>
    <d v="1978-01-12T00:00:00"/>
    <x v="0"/>
    <x v="3"/>
  </r>
  <r>
    <n v="3827"/>
    <d v="2003-12-03T00:00:00"/>
    <s v=" "/>
    <s v="Febrero 01-30"/>
    <s v="JORGE ISAAC"/>
    <s v="CEDEÑO CEDEÑO"/>
    <x v="0"/>
    <x v="1"/>
    <s v="CLARISSA ALIPONGA"/>
    <s v="TERMINAL ALBROOK"/>
    <x v="53"/>
    <d v="2012-02-02T00:00:00"/>
    <n v="14"/>
    <s v=" "/>
    <x v="0"/>
    <s v="REEMPLAZO POR EL TRASLADO DE LUIS ALBERTO ARMUELLE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85.8"/>
    <x v="0"/>
    <m/>
    <m/>
    <x v="0"/>
    <s v="8-239-354"/>
    <n v="48"/>
    <x v="1"/>
    <x v="3"/>
    <s v="HATO MONTAÑA, 218 , ARRAIJAN"/>
    <x v="0"/>
    <s v="262-8122"/>
    <s v="6678-8170"/>
    <x v="0"/>
    <x v="0"/>
    <x v="0"/>
    <x v="0"/>
    <x v="0"/>
    <x v="0"/>
    <x v="2"/>
    <d v="1963-12-15T00:00:00"/>
    <x v="0"/>
    <x v="1"/>
  </r>
  <r>
    <n v="686"/>
    <d v="1990-10-12T00:00:00"/>
    <s v=" "/>
    <s v="Noviembre 01-30"/>
    <s v="JACQUELINE"/>
    <s v="JAEN DE FARRUGIA"/>
    <x v="0"/>
    <x v="1"/>
    <s v="CLARISSA ALIPONGA"/>
    <s v="TERMINAL ALBROOK"/>
    <x v="53"/>
    <d v="2012-01-03T00:00:00"/>
    <n v="15"/>
    <s v=" "/>
    <x v="0"/>
    <s v="REEMPLAZO POR EL TRASLADO DE ARLEINY DE SELLE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32.3"/>
    <x v="0"/>
    <m/>
    <m/>
    <x v="0"/>
    <s v="7-94-74"/>
    <n v="47"/>
    <x v="0"/>
    <x v="2"/>
    <s v=" LA ARBOLEDA DE CACERES, H-1 ARRAIJAN"/>
    <x v="0"/>
    <s v="259-9028"/>
    <s v="6617-4205"/>
    <x v="1"/>
    <x v="1"/>
    <x v="0"/>
    <x v="0"/>
    <x v="0"/>
    <x v="0"/>
    <x v="2"/>
    <d v="1964-12-09T00:00:00"/>
    <x v="0"/>
    <x v="0"/>
  </r>
  <r>
    <n v="4963"/>
    <d v="2008-02-25T00:00:00"/>
    <s v=" "/>
    <s v="Enero 01-30"/>
    <s v="LORETTA "/>
    <s v="MILLER"/>
    <x v="0"/>
    <x v="1"/>
    <s v="CLARISSA ALIPONGA"/>
    <s v="TERMINAL ALBROOK"/>
    <x v="53"/>
    <d v="2012-02-02T00:00:00"/>
    <n v="14"/>
    <s v=" "/>
    <x v="0"/>
    <s v="REEMPLAZO POR EL TRASLADO DE JOSE AZAEL PER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9.8"/>
    <x v="0"/>
    <m/>
    <m/>
    <x v="0"/>
    <s v="8-473-596"/>
    <n v="37"/>
    <x v="0"/>
    <x v="2"/>
    <s v="VILLAS DE SAN JOSE P-C-12 (LAS CUMBRES)"/>
    <x v="0"/>
    <s v="231-5180"/>
    <s v="6773-1435 / 6709-0763"/>
    <x v="0"/>
    <x v="0"/>
    <x v="0"/>
    <x v="0"/>
    <x v="0"/>
    <x v="0"/>
    <x v="2"/>
    <d v="1974-10-11T00:00:00"/>
    <x v="0"/>
    <x v="0"/>
  </r>
  <r>
    <n v="410"/>
    <d v="1986-02-05T00:00:00"/>
    <s v=" "/>
    <s v="Enero 01-30"/>
    <s v="ROGELIO ANTONIO"/>
    <s v="CANIZALES LOPEZ"/>
    <x v="1"/>
    <x v="1"/>
    <s v="CLARISSA ALIPONGA"/>
    <s v="TERMINAL ALBROOK"/>
    <x v="53"/>
    <d v="2011-11-02T00:00:00"/>
    <m/>
    <s v=" "/>
    <x v="0"/>
    <s v="REEMPLAZO POR EL TRASLADO DE LABEL VILLARREAL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286-962"/>
    <n v="47"/>
    <x v="1"/>
    <x v="1"/>
    <s v="TRANSISTMICA, EDIF. CENTRAL PARK APTO 10B, AL FRENTE CEMENTO PANAMA"/>
    <x v="0"/>
    <s v="277-7343"/>
    <s v="6570-5896"/>
    <x v="1"/>
    <x v="0"/>
    <x v="0"/>
    <x v="0"/>
    <x v="0"/>
    <x v="0"/>
    <x v="2"/>
    <d v="1965-01-19T00:00:00"/>
    <x v="0"/>
    <x v="1"/>
  </r>
  <r>
    <n v="3708"/>
    <d v="1999-12-27T00:00:00"/>
    <d v="1999-12-27T00:00:00"/>
    <s v="Noviembre 01-30"/>
    <s v="ANA GUADALUPE"/>
    <s v="BARCENAS GARCIA"/>
    <x v="2"/>
    <x v="1"/>
    <s v="CLARISSA ALIPONGA"/>
    <s v="TERMINAL ALBROOK"/>
    <x v="53"/>
    <d v="2013-01-28T00:00:00"/>
    <m/>
    <n v="160"/>
    <x v="0"/>
    <s v="APOYO POR FIRM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36-237"/>
    <n v="32"/>
    <x v="0"/>
    <x v="3"/>
    <s v="ARRAIJAN CABECERA, CALLE 11 DE OCTUBRE  EL CERRITO"/>
    <x v="0"/>
    <s v="259-3325"/>
    <m/>
    <x v="0"/>
    <x v="0"/>
    <x v="0"/>
    <x v="0"/>
    <x v="0"/>
    <x v="0"/>
    <x v="2"/>
    <d v="1980-04-12T00:00:00"/>
    <x v="0"/>
    <x v="3"/>
  </r>
  <r>
    <n v="2412"/>
    <d v="2002-01-28T00:00:00"/>
    <d v="2009-03-16T00:00:00"/>
    <s v="Noviembre 01-30"/>
    <s v="MAURICIO ABDUL"/>
    <s v="GARCES RUIZ"/>
    <x v="2"/>
    <x v="1"/>
    <s v="CLARISSA ALIPONGA"/>
    <s v="TERMINAL ALBROOK"/>
    <x v="53"/>
    <d v="2011-12-02T00:00:00"/>
    <m/>
    <n v="49"/>
    <x v="0"/>
    <s v="REEMPLAZO POR EL TRASLADO DE ZEIKA DUARTE. RECLASIFICADO EJECUTIVO DE NEGOCIOS 16 MAR.´09. SE LIBERA UNA VEZ MANDEMOS UN CAJERO PAR REEMPLAZARLO.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19-2437"/>
    <n v="34"/>
    <x v="1"/>
    <x v="2"/>
    <s v="BARRIADA EL CRISOL"/>
    <x v="0"/>
    <s v="268-9342"/>
    <s v="6013-4142"/>
    <x v="0"/>
    <x v="0"/>
    <x v="0"/>
    <x v="1"/>
    <x v="0"/>
    <x v="0"/>
    <x v="2"/>
    <d v="1978-08-06T00:00:00"/>
    <x v="0"/>
    <x v="1"/>
  </r>
  <r>
    <n v="791"/>
    <d v="1991-07-17T00:00:00"/>
    <s v=" "/>
    <s v="Abril 01-15"/>
    <s v="CLARISSA ROMMY"/>
    <s v="ALIPONGA RUIZ"/>
    <x v="3"/>
    <x v="1"/>
    <s v="IVIS DE FAARUP"/>
    <s v="TERMINAL ALBROOK"/>
    <x v="53"/>
    <d v="2011-05-05T00:00:00"/>
    <m/>
    <s v=" "/>
    <x v="0"/>
    <s v="REEMPLAZA VACACIONES DE MARIBEL FONG / REEMPLAZO POR EL  TRASLADO DE MELISSA ARAU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30-956"/>
    <n v="49"/>
    <x v="0"/>
    <x v="1"/>
    <s v="RES.OLIMPICO #3 CL BOQUETE CASA G64"/>
    <x v="0"/>
    <s v="233-4540"/>
    <s v="6760-2700"/>
    <x v="1"/>
    <x v="0"/>
    <x v="0"/>
    <x v="0"/>
    <x v="0"/>
    <x v="0"/>
    <x v="2"/>
    <d v="1963-05-15T00:00:00"/>
    <x v="0"/>
    <x v="1"/>
  </r>
  <r>
    <n v="772"/>
    <d v="1991-05-16T00:00:00"/>
    <s v=" "/>
    <s v="Febrero 01-30"/>
    <s v="LINETTE MARIELA"/>
    <s v="DAVIS DE PABILO"/>
    <x v="4"/>
    <x v="0"/>
    <s v="CLARISSA ALIPONGA"/>
    <s v="TERMINAL ALBROOK"/>
    <x v="53"/>
    <d v="2013-03-11T00:00:00"/>
    <m/>
    <s v=" "/>
    <x v="4"/>
    <s v="APOYO POR  VACACIONES DE MELISSA ARAUZ"/>
    <x v="0"/>
    <x v="0"/>
    <x v="0"/>
    <s v="TERMINAL ALBROOK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71-881"/>
    <n v="46"/>
    <x v="0"/>
    <x v="2"/>
    <s v="CAMINO REAL A-18"/>
    <x v="0"/>
    <s v="640-0569"/>
    <s v="6640-0569 / 6612-9167"/>
    <x v="1"/>
    <x v="0"/>
    <x v="0"/>
    <x v="0"/>
    <x v="0"/>
    <x v="0"/>
    <x v="2"/>
    <d v="1966-07-27T00:00:00"/>
    <x v="0"/>
    <x v="2"/>
  </r>
  <r>
    <n v="1634"/>
    <d v="2008-04-01T00:00:00"/>
    <s v=" "/>
    <s v="Febrero 01-15"/>
    <s v="WENDY"/>
    <s v="SANDINO"/>
    <x v="4"/>
    <x v="1"/>
    <s v="CLARISSA ALIPONGA"/>
    <s v="TERMINAL ALBROOK"/>
    <x v="53"/>
    <d v="2012-11-13T00:00:00"/>
    <m/>
    <s v=" "/>
    <x v="0"/>
    <s v="TRASLADO PERMANENTE POR CAMBIO DE ESTRUCTURA/ PROMOCIONADO OFICIAL 01 FEBRERO ´11. PROMOCIONADO COORDINADOR 16 JUL. ´08. REEMPLAZA TRASLADO DE MARTHA CAÑIZARES A DEPARTAMENT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95-967"/>
    <n v="40"/>
    <x v="0"/>
    <x v="1"/>
    <s v="CLAYTON, AVE. PAPAYA CASA 725-D"/>
    <x v="0"/>
    <s v="6636-0502"/>
    <s v="6636-0502"/>
    <x v="1"/>
    <x v="0"/>
    <x v="0"/>
    <x v="0"/>
    <x v="0"/>
    <x v="0"/>
    <x v="2"/>
    <d v="1972-04-16T00:00:00"/>
    <x v="0"/>
    <x v="1"/>
  </r>
  <r>
    <n v="4941"/>
    <d v="2008-02-11T00:00:00"/>
    <s v=" "/>
    <s v="Abril 01-30"/>
    <s v="ABRAHAM"/>
    <s v="MONTENGRO"/>
    <x v="5"/>
    <x v="1"/>
    <s v="CLARISSA ALIPONGA"/>
    <s v="TERMINAL ALBROOK"/>
    <x v="53"/>
    <d v="2012-06-13T00:00:00"/>
    <m/>
    <s v=" "/>
    <x v="0"/>
    <s v="PROMOCIONADO A OFICINISTA DE BALANCE EL 01 DE JULIO DE 20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79-379"/>
    <n v="28"/>
    <x v="1"/>
    <x v="0"/>
    <s v="LA CHORRERA, BDA. SANTA EDUVIGES"/>
    <x v="0"/>
    <s v="253-3562"/>
    <s v="6451-6671 / 6070-7328"/>
    <x v="1"/>
    <x v="0"/>
    <x v="0"/>
    <x v="0"/>
    <x v="0"/>
    <x v="0"/>
    <x v="2"/>
    <d v="1984-10-07T00:00:00"/>
    <x v="0"/>
    <x v="0"/>
  </r>
  <r>
    <n v="6792"/>
    <d v="2012-07-16T00:00:00"/>
    <m/>
    <s v="Junio 01-30"/>
    <s v="HERMEL"/>
    <s v="SANTOS"/>
    <x v="0"/>
    <x v="0"/>
    <s v="MARIBEL CASTILLO"/>
    <s v="OBARRIO"/>
    <x v="54"/>
    <d v="2013-03-04T00:00:00"/>
    <n v="1"/>
    <n v="1359"/>
    <x v="2"/>
    <s v="REEMPLAZA VACACIONES DE VICTOR GUILLEN"/>
    <x v="0"/>
    <x v="0"/>
    <x v="0"/>
    <s v="TRANSISTMIC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75.3333333333335"/>
    <x v="0"/>
    <s v="TRASISTMICA"/>
    <s v="Jose Montengro"/>
    <x v="0"/>
    <s v="9-719-2169"/>
    <n v="28"/>
    <x v="1"/>
    <x v="0"/>
    <s v="ARRAIJAN VALLE HERMOSO, CASA E - 208"/>
    <x v="0"/>
    <m/>
    <s v="257-0452"/>
    <x v="0"/>
    <x v="0"/>
    <x v="0"/>
    <x v="0"/>
    <x v="0"/>
    <x v="1"/>
    <x v="3"/>
    <d v="1984-09-05T00:00:00"/>
    <x v="0"/>
    <x v="1"/>
  </r>
  <r>
    <n v="6342"/>
    <d v="2011-09-19T00:00:00"/>
    <s v=" "/>
    <s v="Agosto 01-30"/>
    <s v="KIMAURA"/>
    <s v="HURTADO"/>
    <x v="0"/>
    <x v="1"/>
    <s v="DIANA  MAINIERI "/>
    <s v="TRANSISTMICA"/>
    <x v="54"/>
    <d v="2012-12-01T00:00:00"/>
    <n v="4"/>
    <s v=" "/>
    <x v="0"/>
    <s v="REEMPLAZO POR EL TRASLADO DE  MICHELLE ALVAR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87.6"/>
    <x v="0"/>
    <s v="PLAZA CORDOBA"/>
    <m/>
    <x v="0"/>
    <s v="8-711-464"/>
    <n v="35"/>
    <x v="0"/>
    <x v="0"/>
    <s v="CHILIBRE, EL PEÑON, CASA 197 B, MARIA EUGENIA"/>
    <x v="0"/>
    <s v="6802-3112"/>
    <s v="6802-3112"/>
    <x v="0"/>
    <x v="0"/>
    <x v="0"/>
    <x v="0"/>
    <x v="0"/>
    <x v="1"/>
    <x v="3"/>
    <d v="1977-07-23T00:00:00"/>
    <x v="0"/>
    <x v="0"/>
  </r>
  <r>
    <n v="5130"/>
    <d v="2008-05-19T00:00:00"/>
    <s v=" "/>
    <s v="Marzo 01-30"/>
    <s v="BARBARA"/>
    <s v="MILLARES"/>
    <x v="0"/>
    <x v="1"/>
    <s v="DIANA  MAINIERI "/>
    <s v="TRANSISTMICA"/>
    <x v="54"/>
    <d v="2012-11-20T00:00:00"/>
    <n v="5"/>
    <s v=" "/>
    <x v="0"/>
    <s v="RREMPLAZO POR EL TRASLADO DE MONICA SAMUDIO A LAS TABALAS.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81.818181818182"/>
    <x v="0"/>
    <m/>
    <m/>
    <x v="0"/>
    <s v="8-741-1520"/>
    <n v="32"/>
    <x v="0"/>
    <x v="0"/>
    <s v="EDIFICIO MISTCI HILL / APTO  1-B53"/>
    <x v="0"/>
    <m/>
    <s v="6496-6681"/>
    <x v="1"/>
    <x v="0"/>
    <x v="0"/>
    <x v="0"/>
    <x v="0"/>
    <x v="1"/>
    <x v="3"/>
    <d v="1980-09-19T00:00:00"/>
    <x v="0"/>
    <x v="2"/>
  </r>
  <r>
    <n v="6046"/>
    <d v="2011-02-01T00:00:00"/>
    <s v=" "/>
    <s v="Febrero 01-30"/>
    <s v="YARIBEL"/>
    <s v="MOJICA"/>
    <x v="0"/>
    <x v="1"/>
    <s v="DIANA  MAINIERI "/>
    <s v="TRANSISTMICA"/>
    <x v="54"/>
    <d v="2012-11-01T00:00:00"/>
    <n v="5"/>
    <s v=" "/>
    <x v="0"/>
    <s v="REEMPLAZO POR PROMOCIÓN DE LIZBETH AGUIL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60.2727272727275"/>
    <x v="0"/>
    <m/>
    <m/>
    <x v="0"/>
    <s v="8-775-2232"/>
    <n v="28"/>
    <x v="0"/>
    <x v="2"/>
    <s v="ARRAIJAN, LA CONDEZA"/>
    <x v="0"/>
    <m/>
    <s v="6465-3223"/>
    <x v="0"/>
    <x v="0"/>
    <x v="0"/>
    <x v="0"/>
    <x v="0"/>
    <x v="1"/>
    <x v="3"/>
    <d v="1984-03-27T00:00:00"/>
    <x v="0"/>
    <x v="0"/>
  </r>
  <r>
    <n v="3339"/>
    <d v="1994-06-01T00:00:00"/>
    <s v=" "/>
    <s v="Abril 01-30"/>
    <s v="JOSE DE LA CRUZ"/>
    <s v="MONTENEGRO MONTENEGRO"/>
    <x v="0"/>
    <x v="1"/>
    <s v="DIANA  MAINIERI "/>
    <s v="TRANSISTMICA"/>
    <x v="54"/>
    <d v="2012-05-02T00:00:00"/>
    <n v="11"/>
    <s v=" "/>
    <x v="0"/>
    <s v="REEMPLAZO POR EL TRASLADO DE JILMA MIRAND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8.8"/>
    <x v="0"/>
    <m/>
    <m/>
    <x v="0"/>
    <s v="7-96-421"/>
    <n v="48"/>
    <x v="1"/>
    <x v="2"/>
    <s v="CALLE O SAN MIGUELITO, CASA 641 B "/>
    <x v="0"/>
    <s v="267-0960"/>
    <s v="6417-2835"/>
    <x v="0"/>
    <x v="0"/>
    <x v="0"/>
    <x v="0"/>
    <x v="0"/>
    <x v="1"/>
    <x v="3"/>
    <d v="1963-10-12T00:00:00"/>
    <x v="0"/>
    <x v="2"/>
  </r>
  <r>
    <n v="6319"/>
    <d v="2011-09-19T00:00:00"/>
    <s v=" "/>
    <s v="Octubre 01-30"/>
    <s v="ISAAC "/>
    <s v="TORRES"/>
    <x v="0"/>
    <x v="1"/>
    <s v="DIANA  MAINIERI "/>
    <s v="TRANSISTMICA"/>
    <x v="54"/>
    <d v="2012-07-06T00:00:00"/>
    <n v="9"/>
    <s v=" "/>
    <x v="0"/>
    <s v="REEMPLAZO POR TRASLADO DE BETZY BARRER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90.6"/>
    <x v="0"/>
    <s v="ALTOS DE PANAMA"/>
    <m/>
    <x v="0"/>
    <s v="8-813-296"/>
    <n v="24"/>
    <x v="1"/>
    <x v="3"/>
    <s v="LA CHORRERA, CALLE SAN ANTONIO"/>
    <x v="0"/>
    <s v="253-5818"/>
    <s v="6762-7991"/>
    <x v="1"/>
    <x v="0"/>
    <x v="0"/>
    <x v="0"/>
    <x v="0"/>
    <x v="1"/>
    <x v="3"/>
    <d v="1988-02-24T00:00:00"/>
    <x v="0"/>
    <x v="0"/>
  </r>
  <r>
    <n v="2301"/>
    <d v="2001-06-01T00:00:00"/>
    <s v=" "/>
    <s v="Mayo 01-30"/>
    <s v="MARIA ELIDA"/>
    <s v="CACHAFEIRO ALVARADO"/>
    <x v="0"/>
    <x v="1"/>
    <s v="DIANA  MAINIERI "/>
    <s v="TRANSISTMICA"/>
    <x v="54"/>
    <d v="2012-04-02T00:00:00"/>
    <n v="12"/>
    <s v=" "/>
    <x v="0"/>
    <s v="REEMPLAZO POR EL TRASLADO JOSE HENRIQU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8.5454545454545"/>
    <x v="0"/>
    <m/>
    <m/>
    <x v="0"/>
    <s v="8-237-753"/>
    <n v="49"/>
    <x v="0"/>
    <x v="2"/>
    <s v="ARRAIJAN "/>
    <x v="0"/>
    <s v="259-0473"/>
    <s v="6416-4739"/>
    <x v="1"/>
    <x v="0"/>
    <x v="0"/>
    <x v="0"/>
    <x v="0"/>
    <x v="1"/>
    <x v="3"/>
    <d v="1963-05-23T00:00:00"/>
    <x v="0"/>
    <x v="0"/>
  </r>
  <r>
    <n v="6047"/>
    <d v="2011-02-01T00:00:00"/>
    <s v=" "/>
    <s v="Enero 01-30"/>
    <s v="JULIO"/>
    <s v="CHIRU"/>
    <x v="0"/>
    <x v="1"/>
    <s v="DIANA  MAINIERI "/>
    <s v="TRANSISTMICA"/>
    <x v="54"/>
    <d v="2012-03-03T00:00:00"/>
    <n v="13"/>
    <s v=" "/>
    <x v="0"/>
    <s v="REEMPLAZO POR EL TRASLADO DE YETZURI MAGALLON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61.363636363636"/>
    <x v="0"/>
    <m/>
    <m/>
    <x v="0"/>
    <s v="8-830-1253"/>
    <n v="23"/>
    <x v="1"/>
    <x v="3"/>
    <s v="JUAN DÍAZ"/>
    <x v="0"/>
    <m/>
    <s v="6781-6776"/>
    <x v="2"/>
    <x v="1"/>
    <x v="0"/>
    <x v="0"/>
    <x v="0"/>
    <x v="1"/>
    <x v="3"/>
    <d v="1989-11-25T00:00:00"/>
    <x v="0"/>
    <x v="0"/>
  </r>
  <r>
    <n v="4131"/>
    <d v="2005-09-21T00:00:00"/>
    <s v=" "/>
    <s v="Diciembre 01-30"/>
    <s v="YAIRETH "/>
    <s v="MELENDEZ BRAVO"/>
    <x v="0"/>
    <x v="1"/>
    <s v="DIANA  MAINIERI "/>
    <s v="TRANSISTMICA"/>
    <x v="54"/>
    <d v="2012-01-03T00:00:00"/>
    <n v="15"/>
    <s v=" "/>
    <x v="0"/>
    <s v="REEMPLAZO POR EL TRASLADO DE YESENIA DE ACHURR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50.4545454545455"/>
    <x v="0"/>
    <m/>
    <m/>
    <x v="0"/>
    <s v="8-725-1808"/>
    <n v="33"/>
    <x v="0"/>
    <x v="2"/>
    <s v="ARRAIJAN, ALTOS DE VISTA ALEGRE, CASA 219"/>
    <x v="0"/>
    <s v="344-1304   6536-1208"/>
    <s v="6550-1256"/>
    <x v="0"/>
    <x v="0"/>
    <x v="0"/>
    <x v="0"/>
    <x v="0"/>
    <x v="1"/>
    <x v="3"/>
    <d v="1979-02-18T00:00:00"/>
    <x v="0"/>
    <x v="1"/>
  </r>
  <r>
    <n v="4222"/>
    <d v="2006-09-11T00:00:00"/>
    <s v=" "/>
    <s v="Agosto 01-30"/>
    <s v="ENRIQUE "/>
    <s v="CRUZ JUAREZ"/>
    <x v="0"/>
    <x v="1"/>
    <s v="DIANA  MAINIERI "/>
    <s v="TRANSISTMICA"/>
    <x v="54"/>
    <d v="2011-08-03T00:00:00"/>
    <n v="20"/>
    <s v=" "/>
    <x v="0"/>
    <s v="REEMPLAZO POR EL TRASLADO DE FERNANDO ESPINOZ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15.5"/>
    <x v="0"/>
    <m/>
    <m/>
    <x v="0"/>
    <s v="9-217-21"/>
    <n v="39"/>
    <x v="1"/>
    <x v="0"/>
    <s v="CAMPO LIMBERG I-E, JUAN DIAZ"/>
    <x v="0"/>
    <s v="223-2437"/>
    <s v="6873-6320"/>
    <x v="1"/>
    <x v="0"/>
    <x v="0"/>
    <x v="0"/>
    <x v="0"/>
    <x v="1"/>
    <x v="3"/>
    <d v="1973-06-11T00:00:00"/>
    <x v="0"/>
    <x v="1"/>
  </r>
  <r>
    <n v="1983"/>
    <d v="1999-03-24T00:00:00"/>
    <s v=" "/>
    <s v="Febrero 01-30"/>
    <s v="JACKELINE"/>
    <s v="ALVAREZ MARTINEZ"/>
    <x v="1"/>
    <x v="1"/>
    <s v="DIANA  MAINIERI "/>
    <s v="TRANSISTMICA"/>
    <x v="54"/>
    <m/>
    <m/>
    <s v=" "/>
    <x v="0"/>
    <s v="PROMOCIONADO A COORDINADOR DE PLATAFORMA EL 16 DE MAYO 2012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441-1004"/>
    <n v="42"/>
    <x v="0"/>
    <x v="2"/>
    <s v="URB. BRISAS DEL GOLF 152"/>
    <x v="0"/>
    <s v="220-4134"/>
    <s v="6594-1239"/>
    <x v="1"/>
    <x v="0"/>
    <x v="0"/>
    <x v="0"/>
    <x v="0"/>
    <x v="1"/>
    <x v="3"/>
    <d v="1970-01-22T00:00:00"/>
    <x v="0"/>
    <x v="1"/>
  </r>
  <r>
    <n v="1058"/>
    <d v="1993-04-19T00:00:00"/>
    <s v=" "/>
    <s v="Abril 01-30"/>
    <s v="ROSARIO ESTHER"/>
    <s v="ALVAREZ DE GUERRERO"/>
    <x v="1"/>
    <x v="1"/>
    <s v="DIANA  MAINIERI "/>
    <s v="TRANSISTMICA"/>
    <x v="54"/>
    <m/>
    <m/>
    <s v=" "/>
    <x v="0"/>
    <s v="REEMPLAZO POR LA PROMOCION DE ELIZABETH ORTI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26-33"/>
    <n v="49"/>
    <x v="0"/>
    <x v="2"/>
    <s v="ALTOS DE LAS ACACIAS,1468"/>
    <x v="0"/>
    <s v="220-0620"/>
    <s v="6596-5396"/>
    <x v="0"/>
    <x v="0"/>
    <x v="0"/>
    <x v="0"/>
    <x v="0"/>
    <x v="1"/>
    <x v="3"/>
    <d v="1963-02-17T00:00:00"/>
    <x v="0"/>
    <x v="0"/>
  </r>
  <r>
    <n v="6718"/>
    <d v="2012-06-18T00:00:00"/>
    <d v="2012-06-18T00:00:00"/>
    <s v="Mayo 01-30"/>
    <s v="YAHARI "/>
    <s v="ALEMAN"/>
    <x v="2"/>
    <x v="0"/>
    <s v="MARIBEL CASTILLO"/>
    <s v="TRANSISTMICA"/>
    <x v="54"/>
    <d v="2013-01-05T00:00:00"/>
    <m/>
    <n v="10"/>
    <x v="0"/>
    <s v="APOYO POR ENTRENAMIENTO DE LIZBETH AGUILA"/>
    <x v="0"/>
    <x v="0"/>
    <x v="0"/>
    <s v="TRANSISTMIC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TRANSISTMICA"/>
    <s v="Itzmary Campos"/>
    <x v="0"/>
    <s v="8-800-918"/>
    <n v="26"/>
    <x v="0"/>
    <x v="3"/>
    <s v="ARRAIJAN, CALLE ROSADO FINAL, CASA 2730"/>
    <x v="0"/>
    <m/>
    <m/>
    <x v="0"/>
    <x v="0"/>
    <x v="0"/>
    <x v="0"/>
    <x v="0"/>
    <x v="1"/>
    <x v="3"/>
    <d v="1986-05-26T00:00:00"/>
    <x v="0"/>
    <x v="1"/>
  </r>
  <r>
    <n v="4476"/>
    <d v="2007-09-18T00:00:00"/>
    <d v="2012-10-01T00:00:00"/>
    <s v="Septiembre 01-30"/>
    <s v="LIZBETH"/>
    <s v="AGUILA"/>
    <x v="2"/>
    <x v="0"/>
    <s v="MARIBEL CASTILLO"/>
    <s v="TRANSISTMICA"/>
    <x v="54"/>
    <d v="2011-09-02T00:00:00"/>
    <n v="19"/>
    <n v="6"/>
    <x v="0"/>
    <s v="PROMOCIONADO A EJECUTIVO DE NEGOCIO  EL 1 DE OCTUBRE 2012  / REEMPLAZO PERMANENTE POR EL TRASLADO DE ROXANA RUI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24.6"/>
    <x v="0"/>
    <m/>
    <m/>
    <x v="0"/>
    <s v="8-769-931"/>
    <n v="29"/>
    <x v="0"/>
    <x v="3"/>
    <s v="ARRAIJAN, NUEVO CHORRILLO, 2501"/>
    <x v="0"/>
    <s v="259-5876"/>
    <s v="6779-3280"/>
    <x v="0"/>
    <x v="0"/>
    <x v="0"/>
    <x v="0"/>
    <x v="0"/>
    <x v="1"/>
    <x v="3"/>
    <d v="1983-09-13T00:00:00"/>
    <x v="0"/>
    <x v="1"/>
  </r>
  <r>
    <n v="1263"/>
    <d v="2009-01-06T00:00:00"/>
    <d v="2009-01-06T00:00:00"/>
    <s v="Marzo 01-30"/>
    <s v="ITZMARIS"/>
    <s v="CAMPOS"/>
    <x v="2"/>
    <x v="1"/>
    <s v="DIANA  MAINIERI "/>
    <s v="TRANSISTMICA"/>
    <x v="54"/>
    <m/>
    <m/>
    <n v="51"/>
    <x v="0"/>
    <s v="REEMPLAZA VACANTE POR RENUNCIA DE DANIELA GUARDIOLA 18/06/09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54-1"/>
    <n v="49"/>
    <x v="0"/>
    <x v="3"/>
    <s v="HATO PINTADO A-33"/>
    <x v="0"/>
    <m/>
    <s v="6745-0809"/>
    <x v="0"/>
    <x v="0"/>
    <x v="0"/>
    <x v="0"/>
    <x v="0"/>
    <x v="1"/>
    <x v="3"/>
    <d v="1962-12-19T00:00:00"/>
    <x v="0"/>
    <x v="1"/>
  </r>
  <r>
    <n v="3058"/>
    <d v="2006-05-16T00:00:00"/>
    <d v="2008-08-01T00:00:00"/>
    <s v="Julio 01-30"/>
    <s v="YAZMIN NOEMY"/>
    <s v="NUNEZ DE ESTRADA"/>
    <x v="2"/>
    <x v="1"/>
    <s v="DIANA  MAINIERI "/>
    <s v="TRANSISTMICA"/>
    <x v="54"/>
    <d v="2008-09-20T00:00:00"/>
    <m/>
    <n v="56"/>
    <x v="0"/>
    <s v="RECLASIFICADO EJECUTIVO DE NEGOCIOS 01/08/08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9-705-1199"/>
    <n v="34"/>
    <x v="0"/>
    <x v="3"/>
    <s v="HATO PINTADO, PH. TORRES DE REY, APTO 3A"/>
    <x v="0"/>
    <s v="222-5723"/>
    <s v="6671-7016"/>
    <x v="1"/>
    <x v="0"/>
    <x v="0"/>
    <x v="0"/>
    <x v="0"/>
    <x v="1"/>
    <x v="3"/>
    <d v="1978-05-06T00:00:00"/>
    <x v="0"/>
    <x v="1"/>
  </r>
  <r>
    <n v="1435"/>
    <d v="1997-11-05T00:00:00"/>
    <d v="1997-11-05T00:00:00"/>
    <s v="Agosto 01-30"/>
    <s v="WIGBERTO"/>
    <s v="DIAZ JUSTINIANI"/>
    <x v="2"/>
    <x v="1"/>
    <s v="DIANA  MAINIERI "/>
    <s v="TRANSISTMICA"/>
    <x v="54"/>
    <d v="1899-12-30T00:00:00"/>
    <m/>
    <n v="185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308-288"/>
    <n v="43"/>
    <x v="1"/>
    <x v="2"/>
    <s v="CALLE U"/>
    <x v="0"/>
    <s v="2246659"/>
    <s v="6747-1099"/>
    <x v="0"/>
    <x v="0"/>
    <x v="0"/>
    <x v="0"/>
    <x v="0"/>
    <x v="1"/>
    <x v="3"/>
    <d v="1969-03-27T00:00:00"/>
    <x v="0"/>
    <x v="1"/>
  </r>
  <r>
    <n v="5275"/>
    <d v="2008-07-16T00:00:00"/>
    <d v="2008-07-16T00:00:00"/>
    <s v="Abril 01-30"/>
    <s v="JOHANY "/>
    <s v="MARTINEZ"/>
    <x v="2"/>
    <x v="1"/>
    <s v="DIANA  MAINIERI "/>
    <s v="TRANSISTMICA"/>
    <x v="54"/>
    <d v="2009-12-02T00:00:00"/>
    <m/>
    <n v="57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92-1080"/>
    <n v="26"/>
    <x v="0"/>
    <x v="2"/>
    <s v="PRADERAS DE SAN LORENZO #3 A29"/>
    <x v="0"/>
    <m/>
    <s v="6597-5081"/>
    <x v="1"/>
    <x v="0"/>
    <x v="0"/>
    <x v="1"/>
    <x v="0"/>
    <x v="1"/>
    <x v="3"/>
    <d v="1987-03-03T00:00:00"/>
    <x v="18"/>
    <x v="1"/>
  </r>
  <r>
    <n v="6097"/>
    <d v="2011-03-16T00:00:00"/>
    <d v="2011-03-16T00:00:00"/>
    <s v="Febrero 01-30"/>
    <s v="MARCOS"/>
    <s v="ROJAS"/>
    <x v="2"/>
    <x v="1"/>
    <s v="DIANA  MAINIERI "/>
    <s v="TRANSISTMICA"/>
    <x v="54"/>
    <d v="2011-06-01T00:00:00"/>
    <m/>
    <n v="25"/>
    <x v="0"/>
    <s v="REEMPLAZO POR EL TRASLADO DE VIVIANA MEDIN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35-1290"/>
    <n v="23"/>
    <x v="1"/>
    <x v="3"/>
    <s v="LAS CUMBRES"/>
    <x v="0"/>
    <m/>
    <s v="6738-7070"/>
    <x v="0"/>
    <x v="0"/>
    <x v="0"/>
    <x v="0"/>
    <x v="0"/>
    <x v="1"/>
    <x v="3"/>
    <d v="1989-09-03T00:00:00"/>
    <x v="0"/>
    <x v="0"/>
  </r>
  <r>
    <n v="6327"/>
    <d v="2011-09-19T00:00:00"/>
    <d v="2011-09-19T00:00:00"/>
    <s v="Junio 01-30"/>
    <s v="MIRIAM "/>
    <s v="ESPINOSA"/>
    <x v="2"/>
    <x v="1"/>
    <s v="DIANA  MAINIERI "/>
    <s v="TRANSISTMICA"/>
    <x v="54"/>
    <d v="2012-01-03T00:00:00"/>
    <m/>
    <n v="19"/>
    <x v="0"/>
    <s v="REEMPLAZO POR LA SALIDA DE CINDY GARCI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TRANSISTMICA "/>
    <s v="Itzmari Campos"/>
    <x v="0"/>
    <s v="8-817-1495"/>
    <n v="25"/>
    <x v="0"/>
    <x v="2"/>
    <s v="CARRASQUILLA, CALLE 71"/>
    <x v="0"/>
    <m/>
    <s v="69830165"/>
    <x v="1"/>
    <x v="0"/>
    <x v="0"/>
    <x v="0"/>
    <x v="0"/>
    <x v="1"/>
    <x v="3"/>
    <d v="1987-10-26T00:00:00"/>
    <x v="0"/>
    <x v="0"/>
  </r>
  <r>
    <n v="6457"/>
    <d v="2011-11-16T00:00:00"/>
    <d v="2011-11-16T00:00:00"/>
    <s v="Octubre 01-30"/>
    <s v="MEYVIS"/>
    <s v="ABREGO VELAS"/>
    <x v="2"/>
    <x v="1"/>
    <s v="DIANA  MAINIERI "/>
    <s v="TRANSISTMICA"/>
    <x v="54"/>
    <d v="1899-12-30T00:00:00"/>
    <m/>
    <n v="17"/>
    <x v="0"/>
    <s v="REEMPLAZO POR EL TRASLADO DE RONALD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TRANSISTMICA "/>
    <s v="Johani Martinez "/>
    <x v="0"/>
    <s v="8-806-1166"/>
    <n v="25"/>
    <x v="0"/>
    <x v="3"/>
    <s v="BETHANIA, SANTA MARÍA, EDIFICIO LUIS EDUARDO."/>
    <x v="0"/>
    <m/>
    <s v=" 6229-9396  "/>
    <x v="0"/>
    <x v="0"/>
    <x v="0"/>
    <x v="0"/>
    <x v="0"/>
    <x v="1"/>
    <x v="3"/>
    <d v="1987-05-09T00:00:00"/>
    <x v="0"/>
    <x v="0"/>
  </r>
  <r>
    <n v="4818"/>
    <d v="2008-01-02T00:00:00"/>
    <d v="2012-10-01T00:00:00"/>
    <s v="Diciembre 01-30"/>
    <s v="CECIL"/>
    <s v="BERNAT"/>
    <x v="2"/>
    <x v="1"/>
    <s v="DIANA  MAINIERI "/>
    <s v="TRANSISTMICA"/>
    <x v="54"/>
    <d v="2009-09-17T00:00:00"/>
    <m/>
    <n v="6"/>
    <x v="0"/>
    <s v="PROMOCIONADO A EJECUTIVO DE NEGOCIO  EL 1 DE OCTUBRE 2012 / RECLASIFICADO A EJECUTIVO DE SERVICIOS 16 SEP.´09. REEMPLAZA VACANTE POR TRASLADO DE YOMAR AMOR.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95-1197"/>
    <n v="26"/>
    <x v="0"/>
    <x v="3"/>
    <s v="NUEVO ARRAIJAN, CALLE 2, VISTA ALEGRE 3332"/>
    <x v="0"/>
    <s v="251-6876"/>
    <s v="6497-1910"/>
    <x v="0"/>
    <x v="0"/>
    <x v="0"/>
    <x v="0"/>
    <x v="0"/>
    <x v="1"/>
    <x v="3"/>
    <d v="1986-05-19T00:00:00"/>
    <x v="0"/>
    <x v="2"/>
  </r>
  <r>
    <n v="6945"/>
    <d v="2012-11-01T00:00:00"/>
    <m/>
    <s v="Diciembre 01-30"/>
    <s v="LILIANA DEL CARMEN"/>
    <s v="AGUIRE"/>
    <x v="6"/>
    <x v="1"/>
    <s v="DIANA  MAINIERI "/>
    <s v="TRANSISTMICA"/>
    <x v="54"/>
    <d v="2013-01-02T00:00:00"/>
    <m/>
    <n v="1359"/>
    <x v="0"/>
    <s v="REEMPLAZO PERMANENTE POR PROMOCION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28-2256"/>
    <n v="23"/>
    <x v="0"/>
    <x v="3"/>
    <s v="CALIDONIA, CALLE 25, EDIFICIO 535 APTO 7A"/>
    <x v="0"/>
    <m/>
    <m/>
    <x v="0"/>
    <x v="0"/>
    <x v="0"/>
    <x v="0"/>
    <x v="0"/>
    <x v="1"/>
    <x v="3"/>
    <d v="1989-08-26T00:00:00"/>
    <x v="0"/>
    <x v="0"/>
  </r>
  <r>
    <n v="6885"/>
    <d v="2012-09-17T00:00:00"/>
    <m/>
    <s v="Noviembre 01-30"/>
    <s v="MILENA"/>
    <s v="VALDES"/>
    <x v="6"/>
    <x v="1"/>
    <s v="DIANA  MAINIERI "/>
    <s v="TRANSISTMICA"/>
    <x v="54"/>
    <m/>
    <m/>
    <n v="1359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28-464"/>
    <n v="29"/>
    <x v="0"/>
    <x v="3"/>
    <s v="SAN MIGUELITO"/>
    <x v="0"/>
    <m/>
    <m/>
    <x v="0"/>
    <x v="0"/>
    <x v="0"/>
    <x v="0"/>
    <x v="0"/>
    <x v="1"/>
    <x v="3"/>
    <d v="1983-01-27T00:00:00"/>
    <x v="0"/>
    <x v="0"/>
  </r>
  <r>
    <n v="684"/>
    <d v="1986-01-31T00:00:00"/>
    <s v=" "/>
    <s v="Enero "/>
    <s v="DIANA ESTELA"/>
    <s v="MAINIERI BOLAÑOS"/>
    <x v="3"/>
    <x v="1"/>
    <s v="DENISE DE LAVITOLA"/>
    <s v="TRANSISTMICA"/>
    <x v="54"/>
    <d v="2010-06-05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35-1281"/>
    <n v="49"/>
    <x v="0"/>
    <x v="2"/>
    <s v="URB. DOÑA VILLA.CL GEORGE WESTERMAN #13"/>
    <x v="0"/>
    <s v="229-4610"/>
    <s v="6614-4610"/>
    <x v="1"/>
    <x v="0"/>
    <x v="0"/>
    <x v="0"/>
    <x v="0"/>
    <x v="1"/>
    <x v="3"/>
    <d v="1963-06-06T00:00:00"/>
    <x v="0"/>
    <x v="1"/>
  </r>
  <r>
    <n v="174"/>
    <d v="1981-12-21T00:00:00"/>
    <s v=" "/>
    <s v="Septiembre 01-30"/>
    <s v="MARGARITA ESTHER"/>
    <s v="MEDINA APARICIO"/>
    <x v="4"/>
    <x v="1"/>
    <s v="DIANA  MAINIERI "/>
    <s v="TRANSISTMICA"/>
    <x v="54"/>
    <d v="2012-11-13T00:00:00"/>
    <m/>
    <s v=" "/>
    <x v="0"/>
    <s v="TERCER OFICIAL APROBAD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27-188"/>
    <n v="48"/>
    <x v="0"/>
    <x v="2"/>
    <s v="QUINTAS DE MONTICELLO, G-3"/>
    <x v="0"/>
    <s v="220-1530"/>
    <s v="6677-1162"/>
    <x v="1"/>
    <x v="0"/>
    <x v="0"/>
    <x v="0"/>
    <x v="0"/>
    <x v="1"/>
    <x v="3"/>
    <d v="1963-08-18T00:00:00"/>
    <x v="0"/>
    <x v="1"/>
  </r>
  <r>
    <n v="1976"/>
    <d v="1999-11-22T00:00:00"/>
    <s v=" "/>
    <s v="Agosto 01-30"/>
    <s v="ELIZABETH"/>
    <s v="ORTIZ LOPEZ"/>
    <x v="4"/>
    <x v="1"/>
    <s v="DIANA  MAINIERI "/>
    <s v="TRANSISTMICA"/>
    <x v="54"/>
    <d v="2011-05-29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9-213-597"/>
    <n v="37"/>
    <x v="0"/>
    <x v="3"/>
    <s v="PARQUE ALICANTE, CL. 1RA., CASA #1"/>
    <x v="0"/>
    <s v="268-5510"/>
    <s v="6697-8288"/>
    <x v="0"/>
    <x v="0"/>
    <x v="1"/>
    <x v="0"/>
    <x v="0"/>
    <x v="1"/>
    <x v="3"/>
    <d v="1975-03-25T00:00:00"/>
    <x v="0"/>
    <x v="0"/>
  </r>
  <r>
    <n v="790"/>
    <d v="1991-07-18T00:00:00"/>
    <s v=" "/>
    <s v="Mayo 01-15"/>
    <s v="LIRIOLA JANNETH"/>
    <s v="ANTIOCO REYES"/>
    <x v="4"/>
    <x v="1"/>
    <s v="DIANA  MAINIERI "/>
    <s v="TRANSISTMICA"/>
    <x v="54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500-427"/>
    <n v="45"/>
    <x v="0"/>
    <x v="2"/>
    <s v="SAN ANTONIO  P-30"/>
    <x v="0"/>
    <s v="239-1058"/>
    <s v="6635-5019"/>
    <x v="1"/>
    <x v="0"/>
    <x v="0"/>
    <x v="0"/>
    <x v="0"/>
    <x v="1"/>
    <x v="3"/>
    <d v="1966-12-13T00:00:00"/>
    <x v="0"/>
    <x v="1"/>
  </r>
  <r>
    <n v="263"/>
    <d v="1984-09-18T00:00:00"/>
    <s v=" "/>
    <s v="Junio 01-30"/>
    <s v="DAVID ALFONSO"/>
    <s v="DONADO CHAVEZ"/>
    <x v="5"/>
    <x v="1"/>
    <s v="DIANA  MAINIERI "/>
    <s v="TRANSISTMICA"/>
    <x v="54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270-619"/>
    <n v="51"/>
    <x v="1"/>
    <x v="0"/>
    <s v="LA CHORRERA, BARRIO BALBOA 54"/>
    <x v="0"/>
    <m/>
    <s v="6882-3877"/>
    <x v="0"/>
    <x v="0"/>
    <x v="0"/>
    <x v="0"/>
    <x v="0"/>
    <x v="1"/>
    <x v="3"/>
    <d v="1961-01-30T00:00:00"/>
    <x v="0"/>
    <x v="0"/>
  </r>
  <r>
    <n v="5124"/>
    <d v="2008-05-19T00:00:00"/>
    <s v=" "/>
    <s v="Febrero 01-30"/>
    <s v="MARICELA "/>
    <s v="CAMBRA"/>
    <x v="0"/>
    <x v="1"/>
    <s v="ILEANA DE FORD"/>
    <s v="VIA ARGENTINA"/>
    <x v="55"/>
    <d v="2012-11-20T00:00:00"/>
    <n v="5"/>
    <s v=" "/>
    <x v="0"/>
    <s v="REEMPLAZO POR EL TRASLADO DE JULISSA JULI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7.818181818182"/>
    <x v="0"/>
    <m/>
    <m/>
    <x v="0"/>
    <s v="8-722-2156"/>
    <n v="34"/>
    <x v="0"/>
    <x v="3"/>
    <s v="SANTA LIBRADA,  I-431"/>
    <x v="0"/>
    <m/>
    <s v="6913-9679"/>
    <x v="0"/>
    <x v="0"/>
    <x v="0"/>
    <x v="0"/>
    <x v="0"/>
    <x v="0"/>
    <x v="3"/>
    <d v="1978-09-25T00:00:00"/>
    <x v="0"/>
    <x v="1"/>
  </r>
  <r>
    <n v="2514"/>
    <d v="2002-09-09T00:00:00"/>
    <s v=" "/>
    <s v="Septiembre 01-30"/>
    <s v="ANGEL AXEL"/>
    <s v="ARAUZ LUCERO"/>
    <x v="0"/>
    <x v="1"/>
    <s v="ILEANA DE FORD"/>
    <s v="VIA ARGENTINA"/>
    <x v="55"/>
    <d v="2011-10-03T00:00:00"/>
    <n v="18"/>
    <s v=" "/>
    <x v="0"/>
    <s v="REEMPLAZO POR EL TRASLADO DE PRISCILLA SAMANIEG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57.8"/>
    <x v="0"/>
    <m/>
    <m/>
    <x v="0"/>
    <s v="8-719-2031"/>
    <n v="34"/>
    <x v="1"/>
    <x v="2"/>
    <s v="LOS LIBERTADORES 39819"/>
    <x v="0"/>
    <s v="266-2397"/>
    <s v="6485-7257"/>
    <x v="0"/>
    <x v="0"/>
    <x v="0"/>
    <x v="0"/>
    <x v="0"/>
    <x v="0"/>
    <x v="3"/>
    <d v="1978-08-02T00:00:00"/>
    <x v="0"/>
    <x v="1"/>
  </r>
  <r>
    <n v="6341"/>
    <d v="2011-09-19T00:00:00"/>
    <s v=" "/>
    <s v="Agosto 01-30"/>
    <s v="LESBIA"/>
    <s v=" TREJOS"/>
    <x v="0"/>
    <x v="1"/>
    <s v="ILEANA DE FORD"/>
    <s v="VIA ARGENTINA"/>
    <x v="55"/>
    <d v="2012-03-21T00:00:00"/>
    <n v="13"/>
    <s v=" "/>
    <x v="0"/>
    <s v="REEMPLAZA RENUNCIA DE SULEMA OTERO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15"/>
    <x v="0"/>
    <s v="VILLA LUCRE"/>
    <m/>
    <x v="0"/>
    <s v="6-80-923"/>
    <n v="39"/>
    <x v="0"/>
    <x v="0"/>
    <s v="EL CRISOL, ALTOS DE CASTELLANA, CASA # 53"/>
    <x v="0"/>
    <s v="235-2922"/>
    <s v="6717-6470"/>
    <x v="0"/>
    <x v="0"/>
    <x v="0"/>
    <x v="0"/>
    <x v="0"/>
    <x v="0"/>
    <x v="3"/>
    <d v="1973-07-16T00:00:00"/>
    <x v="0"/>
    <x v="0"/>
  </r>
  <r>
    <n v="5104"/>
    <d v="2008-05-05T00:00:00"/>
    <s v=" "/>
    <s v="Junio 01-30"/>
    <s v="LISSETH"/>
    <s v="VILLAMIL"/>
    <x v="0"/>
    <x v="1"/>
    <s v="ILEANA DE FORD"/>
    <s v="VIA ARGENTINA"/>
    <x v="55"/>
    <d v="2012-02-02T00:00:00"/>
    <n v="14"/>
    <s v=" "/>
    <x v="0"/>
    <s v=" POR PRESCRIPCION MEDICA SE PUSO EN SUC. DE POCO MOVIMIENTO.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84.6"/>
    <x v="0"/>
    <m/>
    <m/>
    <x v="0"/>
    <s v="8-458-910"/>
    <n v="38"/>
    <x v="0"/>
    <x v="1"/>
    <s v="ARRAIJAN BARRIADA 2,000, CALLE 4TA SECTOR 5 CASA 87 GENERACION 2,000"/>
    <x v="0"/>
    <s v="256-2276"/>
    <s v="6692-4816"/>
    <x v="0"/>
    <x v="0"/>
    <x v="0"/>
    <x v="0"/>
    <x v="0"/>
    <x v="0"/>
    <x v="3"/>
    <d v="1973-10-28T00:00:00"/>
    <x v="0"/>
    <x v="1"/>
  </r>
  <r>
    <n v="5563"/>
    <d v="2009-06-01T00:00:00"/>
    <s v=" "/>
    <s v="Julio 01-30"/>
    <s v="ALEXIS"/>
    <s v="MORENO"/>
    <x v="0"/>
    <x v="1"/>
    <s v="ILEANA DE FORD"/>
    <s v="VIA ARGENTINA"/>
    <x v="55"/>
    <d v="2011-06-03T00:00:00"/>
    <n v="22"/>
    <s v=" "/>
    <x v="0"/>
    <s v="REEMPLAZO PERMANENTE POR EL TRASLADO DE ANAVEL FRANC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63.7"/>
    <x v="0"/>
    <m/>
    <m/>
    <x v="0"/>
    <s v="8-825-351"/>
    <n v="23"/>
    <x v="1"/>
    <x v="3"/>
    <s v="ALTOS DE LAS ACACIAS, CASA 1970"/>
    <x v="0"/>
    <m/>
    <m/>
    <x v="0"/>
    <x v="0"/>
    <x v="0"/>
    <x v="0"/>
    <x v="0"/>
    <x v="0"/>
    <x v="3"/>
    <d v="1989-05-14T00:00:00"/>
    <x v="0"/>
    <x v="1"/>
  </r>
  <r>
    <n v="4471"/>
    <d v="2007-09-17T00:00:00"/>
    <s v=" "/>
    <s v="Octubre 01-30"/>
    <s v="VANESSA"/>
    <s v="RODRIGUEZ"/>
    <x v="0"/>
    <x v="1"/>
    <s v="ILEANA DE FORD"/>
    <s v="VIA ARGENTINA"/>
    <x v="55"/>
    <d v="2011-04-04T00:00:00"/>
    <n v="24"/>
    <s v=" "/>
    <x v="0"/>
    <s v="REEMPLAZO PERMANENTE POR EL TRASLADO DE GLINIS HERRER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04.7"/>
    <x v="0"/>
    <m/>
    <m/>
    <x v="0"/>
    <s v="8-770-1507"/>
    <n v="29"/>
    <x v="0"/>
    <x v="2"/>
    <s v="SAN LORENZO F18, SANTA LIBRADA"/>
    <x v="0"/>
    <s v="231-0673"/>
    <s v="6411-6725"/>
    <x v="0"/>
    <x v="0"/>
    <x v="0"/>
    <x v="0"/>
    <x v="0"/>
    <x v="0"/>
    <x v="3"/>
    <d v="1983-11-07T00:00:00"/>
    <x v="0"/>
    <x v="1"/>
  </r>
  <r>
    <n v="3035"/>
    <d v="2006-03-16T00:00:00"/>
    <s v=" "/>
    <s v="Diciembre 01-30"/>
    <s v="ANA MARIA"/>
    <s v="RAMOS BROWN"/>
    <x v="0"/>
    <x v="1"/>
    <s v="ILEANA DE FORD"/>
    <s v="VIA ARGENTINA"/>
    <x v="55"/>
    <d v="2012-01-03T00:00:00"/>
    <n v="15"/>
    <s v=" "/>
    <x v="0"/>
    <s v="REEMPLAZO POR EL TRASLADO DE JEIMY CAMAREN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96"/>
    <x v="0"/>
    <m/>
    <m/>
    <x v="0"/>
    <s v="8-462-353"/>
    <n v="38"/>
    <x v="0"/>
    <x v="3"/>
    <s v="CIUDAD BOLIVAR 753"/>
    <x v="0"/>
    <s v="268-9768"/>
    <s v="6849-1431"/>
    <x v="0"/>
    <x v="0"/>
    <x v="0"/>
    <x v="0"/>
    <x v="0"/>
    <x v="0"/>
    <x v="3"/>
    <d v="1974-03-27T00:00:00"/>
    <x v="0"/>
    <x v="0"/>
  </r>
  <r>
    <n v="528"/>
    <d v="1986-11-15T00:00:00"/>
    <s v=" "/>
    <s v="Enero 01-30"/>
    <s v="REBECA"/>
    <s v="AROSEMENA DE MUÑOZ"/>
    <x v="1"/>
    <x v="1"/>
    <s v="ILEANA DE FORD"/>
    <s v="VIA ARGENTINA"/>
    <x v="55"/>
    <m/>
    <m/>
    <s v=" "/>
    <x v="0"/>
    <s v="REEMPLAZO POR LA RENUNCIA DE BETZABETH ALVARAD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7-92-816"/>
    <n v="49"/>
    <x v="0"/>
    <x v="2"/>
    <s v="CONDADO DEL REY  33"/>
    <x v="0"/>
    <s v="230-3862"/>
    <s v="6584-1991"/>
    <x v="1"/>
    <x v="0"/>
    <x v="0"/>
    <x v="0"/>
    <x v="0"/>
    <x v="0"/>
    <x v="3"/>
    <d v="1962-11-07T00:00:00"/>
    <x v="0"/>
    <x v="1"/>
  </r>
  <r>
    <n v="6823"/>
    <d v="2012-08-01T00:00:00"/>
    <d v="2012-08-01T00:00:00"/>
    <s v="Agosto 01-30"/>
    <s v="YOLEYBIS DEL CARMEN "/>
    <s v="GUERRA VICTORIA"/>
    <x v="2"/>
    <x v="0"/>
    <s v="MARIBEL CASTILLO"/>
    <s v="ALBROOK MALL"/>
    <x v="55"/>
    <d v="2013-03-04T00:00:00"/>
    <m/>
    <n v="8"/>
    <x v="2"/>
    <s v="REEMPLAZA VACACIONES DE THELMA VASQUEZ / SIEMPRE LISTO CERTIFICADO EL 15 DE OCTUBRE"/>
    <x v="0"/>
    <x v="0"/>
    <x v="0"/>
    <s v="VIA ARGENTIN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VIA ARGENTINA"/>
    <s v="Zurabis Vega"/>
    <x v="0"/>
    <s v="8-835-2490"/>
    <n v="23"/>
    <x v="0"/>
    <x v="3"/>
    <s v="SAN MIGUELITO, GALABERT CASA B-47"/>
    <x v="0"/>
    <m/>
    <m/>
    <x v="0"/>
    <x v="0"/>
    <x v="0"/>
    <x v="0"/>
    <x v="0"/>
    <x v="0"/>
    <x v="3"/>
    <d v="1989-09-16T00:00:00"/>
    <x v="0"/>
    <x v="1"/>
  </r>
  <r>
    <n v="5107"/>
    <d v="2008-05-05T00:00:00"/>
    <d v="2008-05-05T00:00:00"/>
    <s v="Junio 01-30"/>
    <s v="IRINA "/>
    <s v="HAUS"/>
    <x v="2"/>
    <x v="1"/>
    <s v="ILEANA DE FORD"/>
    <s v="VIA ARGENTINA"/>
    <x v="55"/>
    <d v="2008-01-21T00:00:00"/>
    <m/>
    <n v="59"/>
    <x v="0"/>
    <s v="REEMPLAZA VACANTE POR TRASLADO DE CARLINA PÉREZ A DEPARTAMENT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47-1765"/>
    <n v="31"/>
    <x v="0"/>
    <x v="3"/>
    <s v="LA CHORRERA, SAN ANTONIO, CASA 106-A"/>
    <x v="0"/>
    <s v="6518-4149"/>
    <s v="6518-4149"/>
    <x v="0"/>
    <x v="0"/>
    <x v="0"/>
    <x v="0"/>
    <x v="0"/>
    <x v="0"/>
    <x v="3"/>
    <d v="1981-06-30T00:00:00"/>
    <x v="0"/>
    <x v="1"/>
  </r>
  <r>
    <n v="3083"/>
    <d v="2006-06-05T00:00:00"/>
    <d v="2006-06-05T00:00:00"/>
    <s v="Abril 01-30"/>
    <s v="ZURABIS DAYANA"/>
    <s v="VEGA DIAZ"/>
    <x v="2"/>
    <x v="1"/>
    <s v="ILEANA DE FORD"/>
    <s v="VIA ARGENTINA"/>
    <x v="55"/>
    <m/>
    <m/>
    <n v="82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60-336"/>
    <n v="30"/>
    <x v="0"/>
    <x v="3"/>
    <s v="LAS MAÑANITAS, CASA 1514"/>
    <x v="0"/>
    <s v="267-3064"/>
    <s v="6662-2770"/>
    <x v="1"/>
    <x v="0"/>
    <x v="0"/>
    <x v="0"/>
    <x v="0"/>
    <x v="0"/>
    <x v="3"/>
    <d v="1982-10-08T00:00:00"/>
    <x v="0"/>
    <x v="3"/>
  </r>
  <r>
    <n v="4063"/>
    <d v="2005-05-16T00:00:00"/>
    <d v="2005-05-16T00:00:00"/>
    <s v="Julio 01-30"/>
    <s v="VIANCA"/>
    <s v="HERRERA"/>
    <x v="2"/>
    <x v="1"/>
    <s v="ILEANA DE FORD"/>
    <s v="VIA ARGENTINA"/>
    <x v="55"/>
    <d v="1899-12-30T00:00:00"/>
    <m/>
    <n v="95"/>
    <x v="0"/>
    <s v="REEMPLAZA VACANTE POR RENUNCIA DE NANCY MENDEZ 25 DE JUNI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47-2075"/>
    <n v="31"/>
    <x v="0"/>
    <x v="2"/>
    <s v="RESIDENCIAL ALTAMAR CASA 135 ARRAIJAN"/>
    <x v="0"/>
    <m/>
    <s v="6740-1205"/>
    <x v="0"/>
    <x v="0"/>
    <x v="0"/>
    <x v="1"/>
    <x v="0"/>
    <x v="0"/>
    <x v="3"/>
    <d v="1981-07-07T00:00:00"/>
    <x v="0"/>
    <x v="1"/>
  </r>
  <r>
    <n v="6251"/>
    <d v="2011-07-18T00:00:00"/>
    <d v="2011-07-18T00:00:00"/>
    <s v="Mayo 01-30"/>
    <s v="TYARETHS"/>
    <s v="HO"/>
    <x v="2"/>
    <x v="1"/>
    <s v="ILEANA DE FORD"/>
    <s v="VIA ARGENTINA"/>
    <x v="55"/>
    <d v="2011-09-30T00:00:00"/>
    <m/>
    <n v="21"/>
    <x v="0"/>
    <s v="POR EL TRASLADO DE ILENA QUINTER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2"/>
    <s v="6-711-1843"/>
    <n v="25"/>
    <x v="0"/>
    <x v="3"/>
    <s v="Bella Vista, Edif. Altos de Bella Vista, Torre C"/>
    <x v="0"/>
    <m/>
    <s v="214-8798  6150-7301"/>
    <x v="0"/>
    <x v="0"/>
    <x v="0"/>
    <x v="0"/>
    <x v="0"/>
    <x v="0"/>
    <x v="3"/>
    <d v="1987-04-14T00:00:00"/>
    <x v="0"/>
    <x v="0"/>
  </r>
  <r>
    <n v="323"/>
    <d v="1985-08-01T00:00:00"/>
    <s v=" "/>
    <s v="Abril 01-15"/>
    <s v="ILEANA ISABEL"/>
    <s v="CHIARI DE FORD"/>
    <x v="3"/>
    <x v="1"/>
    <s v="DENISE DE LAVITOLA"/>
    <s v="VIA ARGENTINA"/>
    <x v="55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29-81"/>
    <n v="50"/>
    <x v="0"/>
    <x v="2"/>
    <s v="URB. OBARRIO, CALLE 61, EDIFICIO SANTA CECILIA 2B"/>
    <x v="0"/>
    <s v="264-5878"/>
    <s v="6615-1602"/>
    <x v="1"/>
    <x v="0"/>
    <x v="0"/>
    <x v="0"/>
    <x v="0"/>
    <x v="0"/>
    <x v="3"/>
    <d v="1961-09-29T00:00:00"/>
    <x v="0"/>
    <x v="1"/>
  </r>
  <r>
    <n v="1104"/>
    <d v="1994-01-13T00:00:00"/>
    <s v=" "/>
    <s v="Octubre 01-30"/>
    <s v="NORIS JUDITH"/>
    <s v="LOO DE SAENZ"/>
    <x v="4"/>
    <x v="1"/>
    <s v="ILEANA DE FORD"/>
    <s v="VIA ARGENTINA"/>
    <x v="55"/>
    <d v="2012-11-13T00:00:00"/>
    <m/>
    <s v=" "/>
    <x v="0"/>
    <s v="TRASLADO POR CAMBIO DE ESTRUCTUR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178-91"/>
    <n v="54"/>
    <x v="0"/>
    <x v="2"/>
    <s v="COLINAS DEL GOLF, BOSQUE DE LOS CIBELES, CASA 53 "/>
    <x v="0"/>
    <s v="224-0195"/>
    <s v="6690-1140"/>
    <x v="1"/>
    <x v="0"/>
    <x v="0"/>
    <x v="0"/>
    <x v="0"/>
    <x v="0"/>
    <x v="3"/>
    <d v="1957-08-06T00:00:00"/>
    <x v="0"/>
    <x v="2"/>
  </r>
  <r>
    <n v="2084"/>
    <d v="1986-12-15T00:00:00"/>
    <s v=" "/>
    <s v="Septiembre 01-15"/>
    <s v="IDAIRA ITZEL"/>
    <s v="VEGA YAU"/>
    <x v="4"/>
    <x v="1"/>
    <s v="ILEANA DE FORD"/>
    <s v="VIA ARGENTINA"/>
    <x v="55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09-621"/>
    <n v="43"/>
    <x v="0"/>
    <x v="3"/>
    <s v="CAMINO REAL, BETHANIA, 220-D"/>
    <x v="0"/>
    <s v="261-4614"/>
    <s v="6603-6949"/>
    <x v="0"/>
    <x v="0"/>
    <x v="0"/>
    <x v="0"/>
    <x v="0"/>
    <x v="0"/>
    <x v="3"/>
    <d v="1969-05-15T00:00:00"/>
    <x v="0"/>
    <x v="2"/>
  </r>
  <r>
    <n v="4489"/>
    <d v="2007-09-17T00:00:00"/>
    <s v=" "/>
    <s v="Agosto 01-30"/>
    <s v="ALBERTO"/>
    <s v="PRESTAN"/>
    <x v="5"/>
    <x v="1"/>
    <s v="ILEANA DE FORD"/>
    <s v="VIA ARGENTINA"/>
    <x v="55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516-2431"/>
    <n v="39"/>
    <x v="1"/>
    <x v="2"/>
    <s v="PARAISO CASA 3. ARRAIJAN"/>
    <x v="0"/>
    <s v="259-8751"/>
    <s v="6522-4415"/>
    <x v="0"/>
    <x v="0"/>
    <x v="0"/>
    <x v="0"/>
    <x v="0"/>
    <x v="0"/>
    <x v="3"/>
    <d v="1973-01-14T00:00:00"/>
    <x v="0"/>
    <x v="2"/>
  </r>
  <r>
    <n v="1070"/>
    <d v="1993-05-24T00:00:00"/>
    <s v=" "/>
    <s v="Febrero 01-30"/>
    <s v="RUBEN DARIO"/>
    <s v="REAL RAMOS"/>
    <x v="7"/>
    <x v="1"/>
    <s v="ILEANA DE FORD"/>
    <s v="VIA ARGENTINA"/>
    <x v="55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2-127-786"/>
    <n v="42"/>
    <x v="1"/>
    <x v="0"/>
    <s v="SAN FELIPE EDIF 3-12"/>
    <x v="0"/>
    <s v="266-0921"/>
    <s v="6876-0458"/>
    <x v="0"/>
    <x v="0"/>
    <x v="0"/>
    <x v="0"/>
    <x v="0"/>
    <x v="0"/>
    <x v="3"/>
    <d v="1969-12-19T00:00:00"/>
    <x v="0"/>
    <x v="0"/>
  </r>
  <r>
    <n v="1093"/>
    <d v="1993-10-18T00:00:00"/>
    <s v=" "/>
    <s v="Enero 01-30"/>
    <s v="MARITZA LORENA"/>
    <s v="PEREZ DE CHACON"/>
    <x v="0"/>
    <x v="1"/>
    <s v="AMINTA  DE ANGULO"/>
    <s v="VIA ESPAÑA"/>
    <x v="56"/>
    <d v="2013-03-04T00:00:00"/>
    <n v="1"/>
    <s v=" "/>
    <x v="0"/>
    <s v="REEMPLAZO POR EL TRASLADO DE ISELA RODRIGUEZ / SE REGRESA A LA POSICION DE CAJA 05/04/09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65.181818181818"/>
    <x v="0"/>
    <m/>
    <m/>
    <x v="0"/>
    <s v="8-307-555"/>
    <n v="43"/>
    <x v="0"/>
    <x v="2"/>
    <s v="URBANIZACION BRISAS DEL GOLF CASA 54-1"/>
    <x v="0"/>
    <s v="224-5798"/>
    <s v="6813-9947"/>
    <x v="1"/>
    <x v="0"/>
    <x v="0"/>
    <x v="0"/>
    <x v="0"/>
    <x v="0"/>
    <x v="3"/>
    <d v="1969-02-27T00:00:00"/>
    <x v="0"/>
    <x v="3"/>
  </r>
  <r>
    <n v="6556"/>
    <d v="2012-02-16T00:00:00"/>
    <s v=" "/>
    <s v="Abril 01-30"/>
    <s v="YARIBETH "/>
    <s v="ORTEGA MORALES"/>
    <x v="0"/>
    <x v="0"/>
    <s v="MARIBEL CASTILLO"/>
    <s v="VIA ESPAÑA"/>
    <x v="56"/>
    <d v="2012-12-01T00:00:00"/>
    <n v="4"/>
    <s v=" "/>
    <x v="2"/>
    <s v="REEMPLAZA  VACACIONES DE FELIX MADRID"/>
    <x v="0"/>
    <x v="0"/>
    <x v="0"/>
    <s v="VIA ESPAÑ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51.375"/>
    <x v="0"/>
    <s v="VISTA ALEGRE"/>
    <s v="Amarelis Flores"/>
    <x v="0"/>
    <s v="8-809-1616"/>
    <n v="25"/>
    <x v="0"/>
    <x v="0"/>
    <s v="NUEVO ARRAIJAN, BDA, SAN GABRIEL, CASA #29."/>
    <x v="0"/>
    <m/>
    <s v=" 6816-1153  "/>
    <x v="0"/>
    <x v="0"/>
    <x v="0"/>
    <x v="0"/>
    <x v="0"/>
    <x v="0"/>
    <x v="3"/>
    <d v="1987-10-07T00:00:00"/>
    <x v="0"/>
    <x v="0"/>
  </r>
  <r>
    <n v="661"/>
    <d v="1990-08-06T00:00:00"/>
    <s v=" "/>
    <s v="Noviembre 01-30"/>
    <s v="LUISA MARIA"/>
    <s v="PICHON TORRES"/>
    <x v="0"/>
    <x v="1"/>
    <s v="AMINTA  DE ANGULO"/>
    <s v="VIA ESPAÑA"/>
    <x v="56"/>
    <d v="2011-12-02T00:00:00"/>
    <n v="16"/>
    <s v=" "/>
    <x v="0"/>
    <s v="REEMPLAZO PERMANENTE POR EL ALEXIS RODRIGU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67.9"/>
    <x v="0"/>
    <m/>
    <m/>
    <x v="0"/>
    <s v="3-88-26"/>
    <n v="47"/>
    <x v="0"/>
    <x v="1"/>
    <s v="RESIDENCIAL ALTAMIRA  AVE.  A,  CASA 70 ARRAIJAN"/>
    <x v="0"/>
    <s v="251-6236"/>
    <s v="6912-2706"/>
    <x v="0"/>
    <x v="1"/>
    <x v="0"/>
    <x v="0"/>
    <x v="0"/>
    <x v="0"/>
    <x v="3"/>
    <d v="1965-04-13T00:00:00"/>
    <x v="0"/>
    <x v="1"/>
  </r>
  <r>
    <n v="6566"/>
    <d v="2012-02-16T00:00:00"/>
    <s v=" "/>
    <s v="Marzo 01-30"/>
    <s v="FÉLIX "/>
    <s v="CHANIS CACERES"/>
    <x v="0"/>
    <x v="1"/>
    <s v="AMINTA  DE ANGULO"/>
    <s v="VIA ESPAÑA"/>
    <x v="56"/>
    <d v="2012-05-02T00:00:00"/>
    <n v="11"/>
    <s v=" "/>
    <x v="0"/>
    <s v=" 5 CAJERO . REEMPLAZO POR EL TRASLADO DE NICOLAS BEDOYA/ ESTE CAJERO POOL PARA REEMPLAZAR EMERGENCIA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1.25"/>
    <x v="0"/>
    <s v="VIA ESPAÑA"/>
    <s v="Luisa Pichon"/>
    <x v="0"/>
    <s v="8-839-1288"/>
    <n v="23"/>
    <x v="1"/>
    <x v="3"/>
    <s v="SAN FRANCISCO, BOCA LA CAJA, CALLE #2, CASA 265"/>
    <x v="0"/>
    <m/>
    <m/>
    <x v="0"/>
    <x v="0"/>
    <x v="0"/>
    <x v="0"/>
    <x v="0"/>
    <x v="0"/>
    <x v="3"/>
    <d v="1989-03-30T00:00:00"/>
    <x v="0"/>
    <x v="0"/>
  </r>
  <r>
    <n v="2493"/>
    <d v="2002-08-05T00:00:00"/>
    <s v=" "/>
    <s v="Septiembre 01-30"/>
    <s v="ANAIS ZULEIKA"/>
    <s v="MARTINEZ DE MONTENEGRO"/>
    <x v="0"/>
    <x v="1"/>
    <s v="AMINTA  DE ANGULO"/>
    <s v="VIA ESPAÑA"/>
    <x v="56"/>
    <d v="2011-06-03T00:00:00"/>
    <n v="22"/>
    <s v=" "/>
    <x v="0"/>
    <s v="REEMPLAZO PERMANENTE POR EL TRASLADO DE RICARDO CINU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92.8"/>
    <x v="0"/>
    <m/>
    <m/>
    <x v="0"/>
    <s v="8-358-397"/>
    <n v="41"/>
    <x v="0"/>
    <x v="2"/>
    <s v="RESIDENCIAL ALTAMIRA 10 (VACAMONTE)"/>
    <x v="0"/>
    <s v="264-0083"/>
    <s v="6609-3730"/>
    <x v="0"/>
    <x v="0"/>
    <x v="0"/>
    <x v="0"/>
    <x v="0"/>
    <x v="0"/>
    <x v="3"/>
    <d v="1970-10-29T00:00:00"/>
    <x v="0"/>
    <x v="1"/>
  </r>
  <r>
    <n v="3309"/>
    <d v="1993-10-24T00:00:00"/>
    <s v=" "/>
    <s v="Septiembre 01-30"/>
    <s v="RICARDO "/>
    <s v="ESPINO ESQUIVEL"/>
    <x v="0"/>
    <x v="1"/>
    <s v="LAURA  OLIVELLA"/>
    <s v="VIA PORRAS"/>
    <x v="56"/>
    <d v="2011-12-02T00:00:00"/>
    <n v="16"/>
    <s v=" "/>
    <x v="0"/>
    <s v="REEMPLAZO POR EL TRASLADO DE ANGEL ARAUZ"/>
    <x v="0"/>
    <x v="0"/>
    <x v="0"/>
    <s v="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59.5"/>
    <x v="0"/>
    <m/>
    <m/>
    <x v="0"/>
    <s v="8-360-683"/>
    <n v="41"/>
    <x v="1"/>
    <x v="2"/>
    <s v="VILLA LUCRE P-143"/>
    <x v="0"/>
    <s v="229-0748"/>
    <s v="6672-3596"/>
    <x v="1"/>
    <x v="0"/>
    <x v="0"/>
    <x v="0"/>
    <x v="0"/>
    <x v="1"/>
    <x v="2"/>
    <d v="1970-12-28T00:00:00"/>
    <x v="0"/>
    <x v="1"/>
  </r>
  <r>
    <n v="1751"/>
    <d v="1999-07-12T00:00:00"/>
    <s v=" "/>
    <s v="Octubre 01-30"/>
    <s v="GIANNINA"/>
    <s v="GONZALEZ CAMBRA"/>
    <x v="1"/>
    <x v="1"/>
    <s v="AMINTA  DE ANGULO"/>
    <s v="VIA ESPAÑA"/>
    <x v="56"/>
    <m/>
    <m/>
    <s v=" "/>
    <x v="0"/>
    <s v="PROMOCIONADO A COORDINADOR DE PLATAFORMA 16 DE MAYO 2012 / REEMPLAZA VACANTE POR EL TRASLADO DE KATERINE CAROL. RECLASIFICACION EL 08/01/08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711-775"/>
    <n v="35"/>
    <x v="0"/>
    <x v="0"/>
    <e v="#REF!"/>
    <x v="0"/>
    <s v="290-5618"/>
    <s v="6565-4766"/>
    <x v="0"/>
    <x v="0"/>
    <x v="0"/>
    <x v="1"/>
    <x v="0"/>
    <x v="0"/>
    <x v="3"/>
    <d v="1977-08-28T00:00:00"/>
    <x v="0"/>
    <x v="1"/>
  </r>
  <r>
    <n v="6259"/>
    <d v="2011-07-18T00:00:00"/>
    <d v="2011-07-18T00:00:00"/>
    <s v="Mayo 01-30"/>
    <s v="RAISA"/>
    <s v="MONTOYA"/>
    <x v="2"/>
    <x v="0"/>
    <s v="MARIBEL CASTILLO"/>
    <s v="VIA ESPAÑA"/>
    <x v="56"/>
    <d v="2012-09-24T00:00:00"/>
    <m/>
    <n v="21"/>
    <x v="0"/>
    <s v="TRASLADO POR EMBARAZO A SUCURSAL DE  UN TURN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2"/>
    <s v="8-815-316"/>
    <n v="24"/>
    <x v="0"/>
    <x v="2"/>
    <s v="RESIDENCIAL EDEN DE ARRAIJÁN, CASA 4-66"/>
    <x v="0"/>
    <m/>
    <s v="248-6446_x000a_6200-2534"/>
    <x v="1"/>
    <x v="0"/>
    <x v="0"/>
    <x v="0"/>
    <x v="0"/>
    <x v="0"/>
    <x v="3"/>
    <d v="1988-04-10T00:00:00"/>
    <x v="0"/>
    <x v="0"/>
  </r>
  <r>
    <n v="6256"/>
    <d v="2011-07-18T00:00:00"/>
    <d v="2011-07-18T00:00:00"/>
    <s v="Mayo 01-30"/>
    <s v="DARLENYS"/>
    <s v="SAMANIEGO"/>
    <x v="2"/>
    <x v="1"/>
    <s v="AMINTA  DE ANGULO"/>
    <s v="VIA ESPAÑA"/>
    <x v="56"/>
    <d v="2012-09-24T00:00:00"/>
    <m/>
    <n v="21"/>
    <x v="0"/>
    <s v="REEMPLAZO POR EL TRASLADO DE RAISA MONTOY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67-385"/>
    <n v="20"/>
    <x v="0"/>
    <x v="3"/>
    <s v="LA CHORRERA, CALLE SAN FRANCISCO FINAL"/>
    <x v="0"/>
    <m/>
    <s v="253-5585_x000a_6438-6682"/>
    <x v="0"/>
    <x v="0"/>
    <x v="0"/>
    <x v="0"/>
    <x v="0"/>
    <x v="0"/>
    <x v="3"/>
    <d v="1992-01-10T00:00:00"/>
    <x v="0"/>
    <x v="0"/>
  </r>
  <r>
    <n v="2576"/>
    <d v="2003-11-11T00:00:00"/>
    <d v="2008-10-01T00:00:00"/>
    <s v="Agosto 01-30"/>
    <s v="CYNTHIA MARIA"/>
    <s v="VILLALAZ OLMOS"/>
    <x v="2"/>
    <x v="1"/>
    <s v="AMINTA  DE ANGULO"/>
    <s v="VIA ESPAÑA"/>
    <x v="56"/>
    <d v="2010-09-08T00:00:00"/>
    <m/>
    <n v="54"/>
    <x v="0"/>
    <s v=" REEMPLAZO POR EL TRASLADO DE EURALYS SANCHEZ. RECLASIFICADO EJECUTIVO DE NEGOCIOS 01/10/08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6-57-269"/>
    <n v="48"/>
    <x v="0"/>
    <x v="3"/>
    <s v="SAN FRANCISCO, PH NAZARENO #11"/>
    <x v="0"/>
    <s v="262-3479"/>
    <s v="6480-4368"/>
    <x v="0"/>
    <x v="0"/>
    <x v="0"/>
    <x v="0"/>
    <x v="0"/>
    <x v="0"/>
    <x v="3"/>
    <d v="1964-06-02T00:00:00"/>
    <x v="0"/>
    <x v="3"/>
  </r>
  <r>
    <n v="6582"/>
    <d v="2012-03-16T00:00:00"/>
    <d v="2012-03-16T00:00:00"/>
    <s v="Marzo 01-30"/>
    <s v="DESIRETH "/>
    <s v="RAMOS"/>
    <x v="2"/>
    <x v="1"/>
    <s v="AMINTA  DE ANGULO"/>
    <s v="VIA ESPAÑA"/>
    <x v="56"/>
    <m/>
    <m/>
    <n v="13"/>
    <x v="0"/>
    <s v="REEMPLAZA POR LA PROMOCÓN DE  GIANINA GONZAL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VIA ESPAÑA"/>
    <s v="Gianina Gonzalez"/>
    <x v="0"/>
    <s v="8-818-1055"/>
    <n v="24"/>
    <x v="0"/>
    <x v="0"/>
    <s v="SAN MIGUELITO, OJO DE AGUA"/>
    <x v="0"/>
    <s v="2789205"/>
    <s v="60089528"/>
    <x v="0"/>
    <x v="0"/>
    <x v="0"/>
    <x v="0"/>
    <x v="0"/>
    <x v="0"/>
    <x v="3"/>
    <d v="1988-03-15T00:00:00"/>
    <x v="0"/>
    <x v="1"/>
  </r>
  <r>
    <n v="793"/>
    <d v="1991-07-22T00:00:00"/>
    <s v=" "/>
    <s v="Septiembre 01-30"/>
    <s v="AMINTA"/>
    <s v="JOVANE DE ANGULO"/>
    <x v="3"/>
    <x v="1"/>
    <s v="DENISE DE LAVITOLA"/>
    <s v="VIA ESPAÑA"/>
    <x v="56"/>
    <m/>
    <m/>
    <s v=" "/>
    <x v="0"/>
    <s v="REEMPLAZA A ZADOK FLORES CAPACITACION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152-587"/>
    <n v="48"/>
    <x v="0"/>
    <x v="2"/>
    <s v="ALBROOK PARK APTO 406"/>
    <x v="0"/>
    <s v="268-1929"/>
    <s v="6618-1279"/>
    <x v="1"/>
    <x v="0"/>
    <x v="0"/>
    <x v="0"/>
    <x v="0"/>
    <x v="0"/>
    <x v="3"/>
    <d v="1963-12-15T00:00:00"/>
    <x v="0"/>
    <x v="1"/>
  </r>
  <r>
    <n v="1678"/>
    <d v="1999-03-15T00:00:00"/>
    <s v=" "/>
    <s v="Febrero 01-30"/>
    <s v="EDYMAY"/>
    <s v="MOLINA DE SALCEDA"/>
    <x v="4"/>
    <x v="1"/>
    <s v="AMINTA  DE ANGULO"/>
    <s v="VIA ESPAÑA"/>
    <x v="56"/>
    <m/>
    <m/>
    <s v=" "/>
    <x v="0"/>
    <s v="PROMOCIONADO A OFICIAL EL 01 DE AGOSTO DE  20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8-379-693"/>
    <n v="44"/>
    <x v="0"/>
    <x v="2"/>
    <s v="VILLA LUCRE, CASA 650D"/>
    <x v="0"/>
    <s v="277-0094"/>
    <s v="6773-9808"/>
    <x v="0"/>
    <x v="0"/>
    <x v="0"/>
    <x v="0"/>
    <x v="0"/>
    <x v="0"/>
    <x v="3"/>
    <d v="1968-02-07T00:00:00"/>
    <x v="0"/>
    <x v="0"/>
  </r>
  <r>
    <n v="2592"/>
    <d v="2004-01-13T00:00:00"/>
    <s v=" "/>
    <s v="Enero 01-30"/>
    <s v="CINDY RUBIEL"/>
    <s v="SANTAMARIA"/>
    <x v="5"/>
    <x v="1"/>
    <s v="AMINTA  DE ANGULO"/>
    <s v="VIA ESPAÑA"/>
    <x v="56"/>
    <d v="2010-03-03T00:00:00"/>
    <m/>
    <s v=" "/>
    <x v="0"/>
    <s v="RECLASIF. DE CAJERA A OFIC. DE BAL.  EL 16-7-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285-851"/>
    <n v="37"/>
    <x v="0"/>
    <x v="3"/>
    <s v="DORADO SPRING CASA 41"/>
    <x v="0"/>
    <s v="237-3997"/>
    <s v="6613-7885"/>
    <x v="0"/>
    <x v="0"/>
    <x v="0"/>
    <x v="0"/>
    <x v="0"/>
    <x v="0"/>
    <x v="3"/>
    <d v="1974-12-13T00:00:00"/>
    <x v="0"/>
    <x v="2"/>
  </r>
  <r>
    <n v="5160"/>
    <d v="2008-05-19T00:00:00"/>
    <s v=" "/>
    <s v="Agosto 01-30"/>
    <s v="JULINA"/>
    <s v="CABALLERO"/>
    <x v="0"/>
    <x v="1"/>
    <s v="AMINTA  DE ANGULO"/>
    <s v="VIA ESPAÑA"/>
    <x v="57"/>
    <d v="2011-04-04T00:00:00"/>
    <n v="24"/>
    <s v=" "/>
    <x v="0"/>
    <s v="ESTA DE  LICENCIA DE MATERNIDAD DESDE EL 09 DE SEPTIEMBRE AL 09 DE ENERO . REEMPLAZO PERMANENTE POR EL TRASLADO DE DIANA CEDEÑO"/>
    <x v="0"/>
    <x v="0"/>
    <x v="0"/>
    <s v="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94.1"/>
    <x v="0"/>
    <m/>
    <m/>
    <x v="0"/>
    <s v="8-740-312"/>
    <n v="32"/>
    <x v="0"/>
    <x v="2"/>
    <s v="VILLA GRECIA, BDA. SAN JOSE, CASA H-29 LAS CUMBRES"/>
    <x v="0"/>
    <m/>
    <s v="6432-6741"/>
    <x v="0"/>
    <x v="0"/>
    <x v="0"/>
    <x v="0"/>
    <x v="0"/>
    <x v="0"/>
    <x v="3"/>
    <d v="1980-08-08T00:00:00"/>
    <x v="0"/>
    <x v="0"/>
  </r>
  <r>
    <n v="6894"/>
    <d v="2012-09-17T00:00:00"/>
    <m/>
    <s v=" "/>
    <s v="DANIELA "/>
    <s v="ORTEGA"/>
    <x v="0"/>
    <x v="0"/>
    <s v="MARIBEL CASTILLO"/>
    <s v="SAN FRANCISCO"/>
    <x v="57"/>
    <d v="2013-02-04T00:00:00"/>
    <n v="2"/>
    <n v="1359"/>
    <x v="0"/>
    <s v="REEMPLAZO TEMPORAL  POR TRASLADO DE MARTHA YCAZA / SIEMPRE LISTO CERTIFICADOS EL 05 DICIEMBRE 2012"/>
    <x v="0"/>
    <x v="0"/>
    <x v="0"/>
    <s v="VIA PORR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1"/>
    <x v="0"/>
    <s v="VILLA LUCRE"/>
    <s v="Valeska Johnson"/>
    <x v="0"/>
    <s v="8-806-1600"/>
    <n v="25"/>
    <x v="0"/>
    <x v="0"/>
    <s v="TOCUMEN, LA SIESTA, BUENA VISTA"/>
    <x v="0"/>
    <m/>
    <m/>
    <x v="0"/>
    <x v="0"/>
    <x v="0"/>
    <x v="0"/>
    <x v="0"/>
    <x v="1"/>
    <x v="2"/>
    <d v="1987-04-22T00:00:00"/>
    <x v="0"/>
    <x v="1"/>
  </r>
  <r>
    <n v="6899"/>
    <d v="2012-09-17T00:00:00"/>
    <m/>
    <s v="Octubre 01-30"/>
    <s v="ZULAY "/>
    <s v="ODA"/>
    <x v="0"/>
    <x v="0"/>
    <s v="MARIBEL CASTILLO"/>
    <s v="VIA PORRAS"/>
    <x v="57"/>
    <d v="2013-02-01T00:00:00"/>
    <n v="2"/>
    <n v="1359"/>
    <x v="2"/>
    <s v="REEMPLAZA VACACIONES DE MARY ELENA DE SALCEDO / SIEMPRE LISTO CERTIFICADOS EL 05 DICIEMBRE 2012"/>
    <x v="0"/>
    <x v="0"/>
    <x v="0"/>
    <s v="VIA PORR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46"/>
    <x v="0"/>
    <s v="COSTA DEL ESTE"/>
    <s v="Lirroy Delgado"/>
    <x v="0"/>
    <s v="7-705-1414"/>
    <n v="25"/>
    <x v="0"/>
    <x v="3"/>
    <s v="ALTOS DE LAS PRADERAS DE SAN ANTONIO SAN MIGUELITO"/>
    <x v="0"/>
    <m/>
    <m/>
    <x v="0"/>
    <x v="0"/>
    <x v="0"/>
    <x v="0"/>
    <x v="0"/>
    <x v="1"/>
    <x v="2"/>
    <d v="1987-04-16T00:00:00"/>
    <x v="0"/>
    <x v="1"/>
  </r>
  <r>
    <n v="2575"/>
    <d v="2003-11-11T00:00:00"/>
    <s v=" "/>
    <s v="Enero 01-30"/>
    <s v="EROS DANIEL"/>
    <s v="CANO GONZALEZ"/>
    <x v="0"/>
    <x v="1"/>
    <s v="LAURA  OLIVELLA"/>
    <s v="VIA PORRAS"/>
    <x v="57"/>
    <d v="2012-05-02T00:00:00"/>
    <n v="11"/>
    <s v=" "/>
    <x v="0"/>
    <s v="REEMPLAZO POR EL TRASLADO DE VICTOR GUILLEN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23.1"/>
    <x v="0"/>
    <m/>
    <m/>
    <x v="0"/>
    <s v="8-726-544"/>
    <n v="33"/>
    <x v="1"/>
    <x v="3"/>
    <s v="JUAN DIAZ, SAN CRISTOBAL EDIF MISTIK PARK"/>
    <x v="0"/>
    <s v="233-7419"/>
    <s v="6451-4882"/>
    <x v="0"/>
    <x v="0"/>
    <x v="0"/>
    <x v="0"/>
    <x v="0"/>
    <x v="1"/>
    <x v="2"/>
    <d v="1979-03-14T00:00:00"/>
    <x v="0"/>
    <x v="2"/>
  </r>
  <r>
    <n v="5170"/>
    <d v="2008-06-02T00:00:00"/>
    <s v=" "/>
    <s v="Julio 01-30"/>
    <s v="RUBIELA "/>
    <s v="RODRIGUEZ"/>
    <x v="0"/>
    <x v="1"/>
    <s v="LAURA  OLIVELLA"/>
    <s v="VIA PORRAS"/>
    <x v="57"/>
    <d v="2012-06-01T00:00:00"/>
    <n v="10"/>
    <s v=" "/>
    <x v="0"/>
    <s v="REEMPLAZA TRASLADO DE  INVING MUÑO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34.3636363636365"/>
    <x v="0"/>
    <m/>
    <m/>
    <x v="0"/>
    <s v="8-722-721"/>
    <n v="35"/>
    <x v="0"/>
    <x v="0"/>
    <s v="LAS COLINAS DE SANTA MARTA, CASA 298"/>
    <x v="0"/>
    <m/>
    <s v="6645-8885"/>
    <x v="0"/>
    <x v="0"/>
    <x v="0"/>
    <x v="0"/>
    <x v="0"/>
    <x v="1"/>
    <x v="2"/>
    <d v="1977-08-01T00:00:00"/>
    <x v="0"/>
    <x v="1"/>
  </r>
  <r>
    <n v="2639"/>
    <d v="2004-05-20T00:00:00"/>
    <s v=" "/>
    <s v="Febrero 01-30"/>
    <s v="RAUL ELOY"/>
    <s v="VARELA HERRERA"/>
    <x v="0"/>
    <x v="1"/>
    <s v="LAURA  OLIVELLA"/>
    <s v="VIA PORRAS"/>
    <x v="57"/>
    <d v="2012-07-09T00:00:00"/>
    <n v="9"/>
    <s v=" "/>
    <x v="0"/>
    <s v="REEMPLAZO POR EL TRASLADO DE VANESSA GUERR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38"/>
    <x v="0"/>
    <m/>
    <m/>
    <x v="0"/>
    <s v="8-503-387"/>
    <n v="36"/>
    <x v="1"/>
    <x v="0"/>
    <s v="BRISAS DEL GOLF, CALLE 17, CASA 13E"/>
    <x v="0"/>
    <s v="290-5787"/>
    <s v="6747-7638"/>
    <x v="1"/>
    <x v="0"/>
    <x v="0"/>
    <x v="0"/>
    <x v="0"/>
    <x v="1"/>
    <x v="2"/>
    <d v="1975-11-28T00:00:00"/>
    <x v="0"/>
    <x v="0"/>
  </r>
  <r>
    <n v="5743"/>
    <d v="2010-03-16T00:00:00"/>
    <s v=" "/>
    <s v="Agosto 01-30"/>
    <s v="BETZI "/>
    <s v="FRANCIS"/>
    <x v="0"/>
    <x v="1"/>
    <s v="LAURA  OLIVELLA"/>
    <s v="VIA PORRAS"/>
    <x v="57"/>
    <d v="2012-04-02T00:00:00"/>
    <n v="12"/>
    <s v=" "/>
    <x v="0"/>
    <s v="REEMPLAZA VPOR EL TRASLADO DE GLORIA CHACON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28"/>
    <x v="0"/>
    <m/>
    <m/>
    <x v="0"/>
    <s v="8-786-1135"/>
    <n v="29"/>
    <x v="0"/>
    <x v="3"/>
    <s v="TORRIJOS CARTER, CALLE PRINCIPAL, CASA 90"/>
    <x v="0"/>
    <m/>
    <s v="6057-3610"/>
    <x v="0"/>
    <x v="0"/>
    <x v="0"/>
    <x v="0"/>
    <x v="0"/>
    <x v="1"/>
    <x v="2"/>
    <d v="1983-05-26T00:00:00"/>
    <x v="0"/>
    <x v="1"/>
  </r>
  <r>
    <n v="4353"/>
    <d v="2007-01-08T00:00:00"/>
    <s v=" "/>
    <s v="Febrero 01-30"/>
    <s v="YAJAIRA YAMILETH"/>
    <s v="RODRIGUEZ QUIJADA"/>
    <x v="0"/>
    <x v="1"/>
    <s v="LAURA  OLIVELLA"/>
    <s v="VIA PORRAS"/>
    <x v="57"/>
    <d v="2012-03-03T00:00:00"/>
    <n v="13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99.181818181818"/>
    <x v="0"/>
    <m/>
    <m/>
    <x v="0"/>
    <s v="8-482-613"/>
    <n v="37"/>
    <x v="0"/>
    <x v="2"/>
    <s v="ALCALDE DIAZ, LAS CUMBRES BARRIADA PLAZA VALENCIA CALLE LA HUERTA, CASA #280"/>
    <x v="0"/>
    <s v="235-1644"/>
    <s v="6665-0428"/>
    <x v="0"/>
    <x v="0"/>
    <x v="0"/>
    <x v="0"/>
    <x v="0"/>
    <x v="1"/>
    <x v="2"/>
    <d v="1975-03-11T00:00:00"/>
    <x v="0"/>
    <x v="0"/>
  </r>
  <r>
    <n v="6043"/>
    <d v="2011-02-01T00:00:00"/>
    <s v=" "/>
    <s v="Mayo 01-30"/>
    <s v="KARINA"/>
    <s v="REYES"/>
    <x v="0"/>
    <x v="1"/>
    <s v="LAURA  OLIVELLA"/>
    <s v="VIA PORRAS"/>
    <x v="57"/>
    <d v="2012-01-23T00:00:00"/>
    <n v="15"/>
    <s v=" "/>
    <x v="0"/>
    <s v="REEMPLAZO POR EL TRASLADO DE CRISTINA SUAR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06.3"/>
    <x v="0"/>
    <m/>
    <m/>
    <x v="0"/>
    <s v="8-746-109"/>
    <n v="31"/>
    <x v="0"/>
    <x v="3"/>
    <s v="AVE. ARRAIJAN CALLE 4, BARRIADA 7 DE JUNIO, CASA 24"/>
    <x v="0"/>
    <m/>
    <s v="6507-9666"/>
    <x v="0"/>
    <x v="0"/>
    <x v="0"/>
    <x v="0"/>
    <x v="0"/>
    <x v="1"/>
    <x v="2"/>
    <d v="1981-04-14T00:00:00"/>
    <x v="0"/>
    <x v="0"/>
  </r>
  <r>
    <n v="336"/>
    <d v="1985-10-16T00:00:00"/>
    <s v=" "/>
    <s v="octubre 01-30"/>
    <s v="JANIA LIZBETH"/>
    <s v="ABADIA DE TORRES"/>
    <x v="0"/>
    <x v="1"/>
    <s v="LAURA  OLIVELLA"/>
    <s v="VIA PORRAS"/>
    <x v="57"/>
    <d v="2011-10-03T00:00:00"/>
    <n v="18"/>
    <s v=" "/>
    <x v="0"/>
    <s v="REEMPLAZO POR EL TRASLADO DE DIANA CORDOB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9.8"/>
    <x v="0"/>
    <m/>
    <m/>
    <x v="0"/>
    <s v="8-225-1892"/>
    <n v="50"/>
    <x v="0"/>
    <x v="2"/>
    <s v="VILLA LUCRE, 3321"/>
    <x v="0"/>
    <s v="35-4076"/>
    <s v="6450-0979"/>
    <x v="1"/>
    <x v="0"/>
    <x v="0"/>
    <x v="0"/>
    <x v="0"/>
    <x v="1"/>
    <x v="2"/>
    <d v="1962-03-26T00:00:00"/>
    <x v="0"/>
    <x v="1"/>
  </r>
  <r>
    <n v="5332"/>
    <d v="2008-08-18T00:00:00"/>
    <s v=" "/>
    <s v="Junio 01-30"/>
    <s v="HILSENIT "/>
    <s v="DE DE SOUSA"/>
    <x v="0"/>
    <x v="1"/>
    <s v="LAURA  OLIVELLA"/>
    <s v="VIA PORRAS"/>
    <x v="57"/>
    <d v="2011-09-02T00:00:00"/>
    <n v="19"/>
    <s v=" "/>
    <x v="0"/>
    <s v="REEMPLAZO POR EL TRASLADO DE LOURDES TROMBET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40.818181818182"/>
    <x v="0"/>
    <m/>
    <m/>
    <x v="0"/>
    <s v="8-743-1607"/>
    <n v="31"/>
    <x v="0"/>
    <x v="2"/>
    <s v="RESIDENCIAL ALTOS DEL ANGEL P-368"/>
    <x v="0"/>
    <s v="6445-2677 /295-7377"/>
    <s v="6445-2677"/>
    <x v="1"/>
    <x v="0"/>
    <x v="0"/>
    <x v="0"/>
    <x v="0"/>
    <x v="1"/>
    <x v="2"/>
    <d v="1980-12-28T00:00:00"/>
    <x v="0"/>
    <x v="1"/>
  </r>
  <r>
    <n v="2431"/>
    <d v="2002-04-08T00:00:00"/>
    <s v=" "/>
    <s v="Marzo 01-30"/>
    <s v="MARY ELENA"/>
    <s v="AGUILAR DE SALCEDO"/>
    <x v="0"/>
    <x v="1"/>
    <s v="LAURA  OLIVELLA"/>
    <s v="VIA PORRAS"/>
    <x v="57"/>
    <d v="2011-07-04T00:00:00"/>
    <n v="21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48.9"/>
    <x v="0"/>
    <m/>
    <m/>
    <x v="0"/>
    <s v="8-269-486"/>
    <n v="45"/>
    <x v="0"/>
    <x v="2"/>
    <s v="SAN ANTONIO, CAMINO REAL F-17"/>
    <x v="0"/>
    <s v="239-1828"/>
    <s v="6613-7334"/>
    <x v="1"/>
    <x v="0"/>
    <x v="0"/>
    <x v="0"/>
    <x v="0"/>
    <x v="1"/>
    <x v="2"/>
    <d v="1967-06-25T00:00:00"/>
    <x v="0"/>
    <x v="1"/>
  </r>
  <r>
    <n v="4168"/>
    <d v="2006-04-03T00:00:00"/>
    <s v=" "/>
    <s v="Abril 01-30"/>
    <s v="ERIKA YASMIN"/>
    <s v="NAVALO ROMERO"/>
    <x v="0"/>
    <x v="1"/>
    <s v="LAURA  OLIVELLA"/>
    <s v="VIA PORRAS"/>
    <x v="57"/>
    <d v="2011-06-03T00:00:00"/>
    <n v="22"/>
    <s v=" "/>
    <x v="0"/>
    <s v="REEMPLAZO PERMANENTE POR EL TRASLADO DEBRICEIDA HERRER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22.1"/>
    <x v="0"/>
    <m/>
    <m/>
    <x v="0"/>
    <s v="3-114-968"/>
    <n v="39"/>
    <x v="0"/>
    <x v="3"/>
    <s v="URBANIZACION PARQUE CENTENARIO, CASA 305"/>
    <x v="0"/>
    <s v="211-1704"/>
    <s v="6636-5895"/>
    <x v="0"/>
    <x v="0"/>
    <x v="0"/>
    <x v="0"/>
    <x v="0"/>
    <x v="1"/>
    <x v="2"/>
    <d v="1973-07-05T00:00:00"/>
    <x v="0"/>
    <x v="0"/>
  </r>
  <r>
    <n v="3993"/>
    <d v="2005-04-14T00:00:00"/>
    <s v=" "/>
    <s v="Marzo 01-30"/>
    <s v="JAMAAL "/>
    <s v="GILKES "/>
    <x v="0"/>
    <x v="1"/>
    <s v="LAURA  OLIVELLA"/>
    <s v="VIA PORRAS"/>
    <x v="57"/>
    <d v="2012-04-02T00:00:00"/>
    <n v="12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45.272727272727"/>
    <x v="0"/>
    <m/>
    <m/>
    <x v="0"/>
    <s v="8-765-1828"/>
    <n v="29"/>
    <x v="1"/>
    <x v="3"/>
    <s v="DON BOSCO, COLONIAS DEL PRADO 109"/>
    <x v="0"/>
    <m/>
    <s v="6668-3471"/>
    <x v="1"/>
    <x v="1"/>
    <x v="0"/>
    <x v="0"/>
    <x v="0"/>
    <x v="1"/>
    <x v="2"/>
    <d v="1983-05-13T00:00:00"/>
    <x v="0"/>
    <x v="2"/>
  </r>
  <r>
    <n v="2354"/>
    <d v="2005-11-21T00:00:00"/>
    <s v=" "/>
    <s v="Septiembre 01-30"/>
    <s v="LINDA VIVIANA"/>
    <s v="VASQUEZ SAMANIEGO"/>
    <x v="1"/>
    <x v="1"/>
    <s v="LAURA  OLIVELLA"/>
    <s v="VIA PORRAS"/>
    <x v="57"/>
    <d v="2010-05-12T00:00:00"/>
    <m/>
    <s v=" "/>
    <x v="0"/>
    <s v="ESTA HACIENDO LA POSICION DE UN EJECUTIVO DE NEGOCIOS. REEMPLAZA LICENCIA DE MATERNIDAD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31-1167"/>
    <n v="33"/>
    <x v="0"/>
    <x v="3"/>
    <s v="VILLA LUCRE, CL. 21, CASA #25"/>
    <x v="0"/>
    <s v="277-5786"/>
    <s v="6452-8041"/>
    <x v="1"/>
    <x v="0"/>
    <x v="0"/>
    <x v="0"/>
    <x v="0"/>
    <x v="1"/>
    <x v="2"/>
    <d v="1979-10-15T00:00:00"/>
    <x v="0"/>
    <x v="2"/>
  </r>
  <r>
    <n v="4356"/>
    <d v="2007-01-15T00:00:00"/>
    <s v=" "/>
    <s v="Marzo 01-30"/>
    <s v="VICTOR ARIEL"/>
    <s v="MORAN VILLARREAL"/>
    <x v="1"/>
    <x v="1"/>
    <s v="LAURA  OLIVELLA"/>
    <s v="VIA PORRAS"/>
    <x v="57"/>
    <m/>
    <m/>
    <s v=" "/>
    <x v="0"/>
    <s v="PROMOCIONADO COORDINADOR EL 16 DE MAYO ´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24-1988"/>
    <n v="34"/>
    <x v="1"/>
    <x v="3"/>
    <s v="VILLA DE LAS FUENTES 10"/>
    <x v="0"/>
    <s v="239-8445"/>
    <s v="6489-3851"/>
    <x v="0"/>
    <x v="0"/>
    <x v="0"/>
    <x v="0"/>
    <x v="0"/>
    <x v="1"/>
    <x v="2"/>
    <d v="1977-11-20T00:00:00"/>
    <x v="0"/>
    <x v="2"/>
  </r>
  <r>
    <n v="6819"/>
    <d v="2012-08-01T00:00:00"/>
    <d v="2012-08-01T00:00:00"/>
    <s v="Diciembre 01-30"/>
    <s v="JENNIFER ITZEL            "/>
    <s v="BREMNER PEREZ"/>
    <x v="2"/>
    <x v="0"/>
    <s v="MARIBEL CASTILLO"/>
    <s v="VIA PORRAS"/>
    <x v="57"/>
    <d v="2013-02-01T00:00:00"/>
    <m/>
    <n v="8"/>
    <x v="2"/>
    <s v="APOYO POR VACACIONES /  SIEMPRE LISTO CERTIFICADO EL 15 DE OCTUBRE"/>
    <x v="0"/>
    <x v="0"/>
    <x v="0"/>
    <s v="VIA PORR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BUSINESS PARK"/>
    <s v="Alma de la Cruz"/>
    <x v="0"/>
    <s v="8-843-596"/>
    <n v="21"/>
    <x v="0"/>
    <x v="3"/>
    <s v="DON BOSCI VILLAS DE TEREMAR CASA VT26"/>
    <x v="0"/>
    <m/>
    <m/>
    <x v="1"/>
    <x v="0"/>
    <x v="0"/>
    <x v="0"/>
    <x v="0"/>
    <x v="1"/>
    <x v="2"/>
    <d v="1990-12-18T00:00:00"/>
    <x v="0"/>
    <x v="1"/>
  </r>
  <r>
    <n v="4725"/>
    <d v="2007-11-06T00:00:00"/>
    <d v="2007-11-06T00:00:00"/>
    <s v="agosto 01-30"/>
    <s v="ANNAMARIA"/>
    <s v="DE ARJONA"/>
    <x v="2"/>
    <x v="1"/>
    <s v="LAURA  OLIVELLA"/>
    <s v="VIA PORRAS"/>
    <x v="57"/>
    <d v="2013-02-26T00:00:00"/>
    <m/>
    <n v="65"/>
    <x v="0"/>
    <s v="TRASLADO DE SUCURSAL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PE-5-823"/>
    <n v="46"/>
    <x v="0"/>
    <x v="2"/>
    <s v="SAN FRANCISCO CALLE 78"/>
    <x v="0"/>
    <s v="261-7566"/>
    <s v="6763-2436"/>
    <x v="0"/>
    <x v="0"/>
    <x v="0"/>
    <x v="0"/>
    <x v="0"/>
    <x v="1"/>
    <x v="2"/>
    <d v="1966-01-13T00:00:00"/>
    <x v="0"/>
    <x v="2"/>
  </r>
  <r>
    <n v="6713"/>
    <d v="2012-06-18T00:00:00"/>
    <d v="2012-06-18T00:00:00"/>
    <s v="Agosto 01-30"/>
    <s v="DIANA "/>
    <s v="MERRON"/>
    <x v="2"/>
    <x v="1"/>
    <s v="LAURA  OLIVELLA"/>
    <s v="VIA PORRAS"/>
    <x v="57"/>
    <d v="2012-12-01T00:00:00"/>
    <m/>
    <n v="10"/>
    <x v="0"/>
    <s v="REEMPLAZO PERMANENTE POR TRASLADO DE ANAMARIA ARJON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RIO ABAJO"/>
    <s v="Denis Arrieta"/>
    <x v="0"/>
    <s v="8-806-566"/>
    <n v="25"/>
    <x v="0"/>
    <x v="3"/>
    <s v="RIO ABAJO, URBANIZACIÓN SAN CRISTOBAL"/>
    <x v="0"/>
    <m/>
    <m/>
    <x v="1"/>
    <x v="0"/>
    <x v="0"/>
    <x v="0"/>
    <x v="0"/>
    <x v="1"/>
    <x v="2"/>
    <d v="1987-06-06T00:00:00"/>
    <x v="0"/>
    <x v="1"/>
  </r>
  <r>
    <n v="6814"/>
    <d v="2012-08-01T00:00:00"/>
    <d v="2012-08-01T00:00:00"/>
    <s v="Octubre 01-30"/>
    <s v="MAYLIN "/>
    <s v="CANTO"/>
    <x v="2"/>
    <x v="0"/>
    <s v="MARIBEL CASTILLO"/>
    <s v="VIA PORRAS"/>
    <x v="57"/>
    <m/>
    <m/>
    <n v="8"/>
    <x v="3"/>
    <s v="REEMPLAZA LICENCIA DE MATERNIDAD DE STEPHANIE ZAPATA  DESDE EL 06 DE MARZO AL 12 DE JUNIO"/>
    <x v="0"/>
    <x v="0"/>
    <x v="0"/>
    <s v="VIA PORR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VIA PORRAS"/>
    <s v="Samuel Chang"/>
    <x v="0"/>
    <s v="1-715-526"/>
    <n v="27"/>
    <x v="0"/>
    <x v="5"/>
    <m/>
    <x v="0"/>
    <m/>
    <m/>
    <x v="0"/>
    <x v="0"/>
    <x v="0"/>
    <x v="0"/>
    <x v="0"/>
    <x v="1"/>
    <x v="2"/>
    <d v="1985-10-24T00:00:00"/>
    <x v="0"/>
    <x v="1"/>
  </r>
  <r>
    <n v="4825"/>
    <d v="2008-01-02T00:00:00"/>
    <d v="2008-01-02T00:00:00"/>
    <s v="Enero 01-30"/>
    <s v="SAMUEL"/>
    <s v="CHANG"/>
    <x v="2"/>
    <x v="1"/>
    <s v="LAURA  OLIVELLA"/>
    <s v="VIA PORRAS"/>
    <x v="57"/>
    <d v="2009-11-02T00:00:00"/>
    <m/>
    <n v="63"/>
    <x v="0"/>
    <s v="REEMPLAZO PERMANENTE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52-1341"/>
    <n v="30"/>
    <x v="1"/>
    <x v="3"/>
    <s v="CERRO VIENTO CALLE 33, # 20-35A"/>
    <x v="0"/>
    <s v="267-3052"/>
    <s v="6756-8475"/>
    <x v="1"/>
    <x v="0"/>
    <x v="0"/>
    <x v="0"/>
    <x v="0"/>
    <x v="1"/>
    <x v="2"/>
    <d v="1981-11-30T00:00:00"/>
    <x v="0"/>
    <x v="2"/>
  </r>
  <r>
    <n v="4460"/>
    <d v="2007-08-15T00:00:00"/>
    <d v="2010-05-16T00:00:00"/>
    <s v="junio 01-30"/>
    <s v="TOMAS M."/>
    <s v="QUINTERO"/>
    <x v="2"/>
    <x v="1"/>
    <s v="LAURA  OLIVELLA"/>
    <s v="VIA PORRAS"/>
    <x v="57"/>
    <m/>
    <m/>
    <n v="35"/>
    <x v="0"/>
    <s v="REEMPLAZO POR EL TRASLADO DE SANDRA ICAZA / DE RECLASIFICADO A EJECUTIVO DE NEGOCIOS EL 16 MAYO ´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78-929"/>
    <n v="28"/>
    <x v="1"/>
    <x v="0"/>
    <s v="RESIDENCIAL EL TREBOL 2, E-124, PACORA"/>
    <x v="0"/>
    <s v="295-0887"/>
    <s v="6402-7952"/>
    <x v="1"/>
    <x v="0"/>
    <x v="0"/>
    <x v="1"/>
    <x v="0"/>
    <x v="1"/>
    <x v="2"/>
    <d v="1984-09-03T00:00:00"/>
    <x v="0"/>
    <x v="1"/>
  </r>
  <r>
    <n v="6370"/>
    <d v="2011-09-19T00:00:00"/>
    <d v="2011-09-19T00:00:00"/>
    <s v="Julio 01-30"/>
    <s v="SHADYA "/>
    <s v="ROBERTS"/>
    <x v="2"/>
    <x v="1"/>
    <s v="LAURA  OLIVELLA"/>
    <s v="VIA PORRAS"/>
    <x v="57"/>
    <d v="2012-06-01T00:00:00"/>
    <m/>
    <n v="19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SAN FRANCISCO"/>
    <s v="Agustin Rivera"/>
    <x v="0"/>
    <s v="8-805-1562"/>
    <n v="25"/>
    <x v="0"/>
    <x v="3"/>
    <s v="JUAN DIAZ, SAN PEDRO"/>
    <x v="0"/>
    <m/>
    <s v="208-4415   "/>
    <x v="1"/>
    <x v="0"/>
    <x v="0"/>
    <x v="0"/>
    <x v="0"/>
    <x v="1"/>
    <x v="2"/>
    <d v="1987-05-11T00:00:00"/>
    <x v="0"/>
    <x v="0"/>
  </r>
  <r>
    <n v="1916"/>
    <d v="2000-07-31T00:00:00"/>
    <d v="2000-07-31T00:00:00"/>
    <s v="Abril 01-30"/>
    <s v="LUIS FRANCISCO"/>
    <s v="ROBLETTO VILLAR"/>
    <x v="2"/>
    <x v="1"/>
    <s v="LAURA  OLIVELLA"/>
    <s v="VIA PORRAS"/>
    <x v="57"/>
    <d v="2011-09-28T00:00:00"/>
    <m/>
    <n v="153"/>
    <x v="0"/>
    <s v="REEMPLAZO POR LA PROMOCION DE CESAR RODRIGU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01-709"/>
    <n v="39"/>
    <x v="1"/>
    <x v="2"/>
    <s v="SAN ANTONIO CAMINO REAL II, CALLE O´HIGGINS, CASA J43"/>
    <x v="0"/>
    <s v="239-2486"/>
    <s v="6403-0912"/>
    <x v="1"/>
    <x v="0"/>
    <x v="0"/>
    <x v="0"/>
    <x v="0"/>
    <x v="1"/>
    <x v="2"/>
    <d v="1972-10-06T00:00:00"/>
    <x v="0"/>
    <x v="2"/>
  </r>
  <r>
    <n v="5953"/>
    <d v="2010-11-16T00:00:00"/>
    <d v="2010-11-16T00:00:00"/>
    <s v="agosto 01-30"/>
    <s v="STEPHANIE"/>
    <s v="ZAPATA"/>
    <x v="2"/>
    <x v="1"/>
    <s v="LAURA  OLIVELLA"/>
    <s v="VIA PORRAS"/>
    <x v="57"/>
    <d v="2011-06-20T00:00:00"/>
    <m/>
    <n v="29"/>
    <x v="0"/>
    <s v="REEMPLAZO POR CAMBIO DE LINDA VASQU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93-2342"/>
    <n v="26"/>
    <x v="0"/>
    <x v="3"/>
    <s v="TOCUMEN, URBANIZACION LA SIESTA, CASA 445"/>
    <x v="0"/>
    <m/>
    <s v="6054-5034"/>
    <x v="2"/>
    <x v="0"/>
    <x v="0"/>
    <x v="0"/>
    <x v="0"/>
    <x v="1"/>
    <x v="2"/>
    <d v="1986-02-25T00:00:00"/>
    <x v="0"/>
    <x v="2"/>
  </r>
  <r>
    <n v="5493"/>
    <d v="2009-03-02T00:00:00"/>
    <d v="2011-04-01T00:00:00"/>
    <s v="Febrero 16-30"/>
    <s v="MARIA MARJORIE"/>
    <s v="MENDOZA"/>
    <x v="2"/>
    <x v="1"/>
    <s v="LAURA  OLIVELLA"/>
    <s v="VIA PORRAS"/>
    <x v="57"/>
    <m/>
    <m/>
    <n v="24"/>
    <x v="0"/>
    <s v="PROMOCIONADO EJECUTIVO DE NEGOCIOS EL 01 DE ABRIL ´11 POR EL REEMPLAZO DE JOHANA ARAND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60-1344"/>
    <n v="30"/>
    <x v="0"/>
    <x v="3"/>
    <s v="URBANIZACION NUEVO REPARTO ALTOS DE CACERES 457"/>
    <x v="0"/>
    <m/>
    <s v="6785-7371"/>
    <x v="1"/>
    <x v="0"/>
    <x v="0"/>
    <x v="0"/>
    <x v="0"/>
    <x v="1"/>
    <x v="2"/>
    <d v="1982-09-17T00:00:00"/>
    <x v="0"/>
    <x v="2"/>
  </r>
  <r>
    <n v="665"/>
    <d v="1990-08-16T00:00:00"/>
    <d v="1990-08-16T00:00:00"/>
    <s v="Enero 01-15"/>
    <s v="GRACIELA DEL CARMEN"/>
    <s v="PALACIOS DE STANZIOLA"/>
    <x v="2"/>
    <x v="1"/>
    <s v="LAURA  OLIVELLA"/>
    <s v="VIA PORRAS"/>
    <x v="57"/>
    <m/>
    <m/>
    <n v="272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47-225"/>
    <n v="46"/>
    <x v="0"/>
    <x v="2"/>
    <s v="VIA ARGENTINA, RESIDENCIAL SANTA BARBARA"/>
    <x v="0"/>
    <s v="2300307"/>
    <s v=""/>
    <x v="1"/>
    <x v="0"/>
    <x v="0"/>
    <x v="0"/>
    <x v="0"/>
    <x v="1"/>
    <x v="2"/>
    <d v="1965-12-24T00:00:00"/>
    <x v="19"/>
    <x v="1"/>
  </r>
  <r>
    <n v="4139"/>
    <d v="2005-10-26T00:00:00"/>
    <d v="2005-10-26T00:00:00"/>
    <s v="Diciembre 01-30"/>
    <s v="PAOLA"/>
    <s v="VERNAZA "/>
    <x v="2"/>
    <x v="1"/>
    <s v="LAURA  OLIVELLA"/>
    <s v="VIA PORRAS"/>
    <x v="57"/>
    <m/>
    <m/>
    <n v="90"/>
    <x v="0"/>
    <s v="REEMPLAZA VACANTE POR LA PROMOCION DE CAROLINA OLMO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31-421"/>
    <n v="33"/>
    <x v="0"/>
    <x v="2"/>
    <s v="URBANIZACION SAN ANTONIO 13"/>
    <x v="0"/>
    <m/>
    <s v="6853-1136"/>
    <x v="1"/>
    <x v="0"/>
    <x v="0"/>
    <x v="0"/>
    <x v="0"/>
    <x v="1"/>
    <x v="2"/>
    <d v="1979-10-05T00:00:00"/>
    <x v="0"/>
    <x v="2"/>
  </r>
  <r>
    <n v="4845"/>
    <d v="2008-01-16T00:00:00"/>
    <d v="2009-01-03T00:00:00"/>
    <s v="Febrero 01-15"/>
    <s v="MILEYKA"/>
    <s v="DE URRIOLA"/>
    <x v="2"/>
    <x v="1"/>
    <s v="LAURA  OLIVELLA"/>
    <s v="VIA PORRAS"/>
    <x v="57"/>
    <m/>
    <m/>
    <n v="51"/>
    <x v="0"/>
    <s v="RECLASIFICADO EJECUTIVO DE NEGOCIOS 03/01/09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49-283"/>
    <n v="31"/>
    <x v="0"/>
    <x v="3"/>
    <s v="SAN ANTONIO, CAMINO REAL"/>
    <x v="0"/>
    <s v="399-8999"/>
    <s v="6675-7451"/>
    <x v="1"/>
    <x v="0"/>
    <x v="0"/>
    <x v="1"/>
    <x v="0"/>
    <x v="1"/>
    <x v="2"/>
    <d v="1981-08-30T00:00:00"/>
    <x v="0"/>
    <x v="2"/>
  </r>
  <r>
    <n v="6088"/>
    <d v="2011-03-16T00:00:00"/>
    <d v="2011-03-16T00:00:00"/>
    <s v="Mayo 01-30"/>
    <s v="YADILIS"/>
    <s v="VELASQUEZ"/>
    <x v="2"/>
    <x v="1"/>
    <s v="LAURA  OLIVELLA"/>
    <s v="VIA PORRAS"/>
    <x v="57"/>
    <m/>
    <m/>
    <n v="25"/>
    <x v="0"/>
    <s v="REEMPLAZO POR LA RENUNCIA DE ANESSA CAÑIZAL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97-1177"/>
    <n v="26"/>
    <x v="0"/>
    <x v="3"/>
    <s v="SAN MIGUELITO, TORRIJOS CARTER, SECTOR 1 C-145214"/>
    <x v="0"/>
    <s v="323-1796"/>
    <s v="234-8723  /6676-3234"/>
    <x v="0"/>
    <x v="0"/>
    <x v="0"/>
    <x v="0"/>
    <x v="0"/>
    <x v="1"/>
    <x v="2"/>
    <d v="1986-07-02T00:00:00"/>
    <x v="0"/>
    <x v="0"/>
  </r>
  <r>
    <n v="6998"/>
    <d v="2013-01-02T00:00:00"/>
    <d v="2013-01-02T00:00:00"/>
    <m/>
    <s v="PERLA  VICTORIA   "/>
    <s v="MEDINA VÁSQUEZ"/>
    <x v="2"/>
    <x v="0"/>
    <s v="MARIBEL CASTILLO"/>
    <s v="VIA PORRAS"/>
    <x v="57"/>
    <m/>
    <m/>
    <n v="3"/>
    <x v="0"/>
    <s v="SIEMPRE LISTO CERTIFICADOS EL 14 DE MARZO 2013"/>
    <x v="0"/>
    <x v="0"/>
    <x v="0"/>
    <s v="VIA PORR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3"/>
    <s v="VIA PORRAS"/>
    <s v="Graciela de Stanziola"/>
    <x v="0"/>
    <s v="9-732-2195"/>
    <n v="22"/>
    <x v="0"/>
    <x v="4"/>
    <s v="PUNTA PACIFICA, EDIF. ROYAL PACIFIC "/>
    <x v="0"/>
    <m/>
    <m/>
    <x v="1"/>
    <x v="0"/>
    <x v="0"/>
    <x v="0"/>
    <x v="0"/>
    <x v="1"/>
    <x v="2"/>
    <d v="1990-03-17T00:00:00"/>
    <x v="0"/>
    <x v="1"/>
  </r>
  <r>
    <n v="6141"/>
    <d v="2011-04-18T00:00:00"/>
    <s v=" "/>
    <s v="Mayo 01-30"/>
    <s v="LESLIE"/>
    <s v="RODRIGUEZ"/>
    <x v="6"/>
    <x v="1"/>
    <s v="LAURA  OLIVELLA"/>
    <s v="VIA PORRAS"/>
    <x v="57"/>
    <d v="2011-04-25T00:00:00"/>
    <m/>
    <s v=" "/>
    <x v="0"/>
    <s v="REEMPLAZO POR LA PROMOCION DE MARIA MARJORIE MENDOZ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9-720-1652"/>
    <n v="28"/>
    <x v="0"/>
    <x v="0"/>
    <s v="CARRASQUILLA, CALLE BELEN"/>
    <x v="0"/>
    <m/>
    <s v="6531-0218"/>
    <x v="0"/>
    <x v="0"/>
    <x v="0"/>
    <x v="0"/>
    <x v="0"/>
    <x v="1"/>
    <x v="2"/>
    <d v="1984-07-22T00:00:00"/>
    <x v="0"/>
    <x v="0"/>
  </r>
  <r>
    <n v="6888"/>
    <d v="2012-09-17T00:00:00"/>
    <m/>
    <s v="Junio 01-30"/>
    <s v="GENEVA"/>
    <s v="WYNTER"/>
    <x v="6"/>
    <x v="1"/>
    <s v="LAURA  OLIVELLA"/>
    <s v="VIA PORRAS"/>
    <x v="57"/>
    <m/>
    <m/>
    <n v="1359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22-1687"/>
    <n v="23"/>
    <x v="0"/>
    <x v="3"/>
    <s v="SAN MIGUELITO"/>
    <x v="0"/>
    <m/>
    <m/>
    <x v="1"/>
    <x v="0"/>
    <x v="0"/>
    <x v="0"/>
    <x v="0"/>
    <x v="1"/>
    <x v="2"/>
    <d v="1988-12-19T00:00:00"/>
    <x v="0"/>
    <x v="0"/>
  </r>
  <r>
    <n v="2110"/>
    <d v="1993-11-25T00:00:00"/>
    <s v=" "/>
    <s v="Febrero 01-30"/>
    <s v="LAURA"/>
    <s v="OLIVELLA "/>
    <x v="3"/>
    <x v="1"/>
    <s v="IVIS DE FAARUP"/>
    <s v="VIA PORRAS"/>
    <x v="57"/>
    <d v="2010-02-11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81-142"/>
    <n v="41"/>
    <x v="0"/>
    <x v="2"/>
    <s v="SAN FRANCISCO, EDIF. PLAZA REAL APTO 8-A"/>
    <x v="0"/>
    <s v="270-2703"/>
    <s v="6671-7037"/>
    <x v="1"/>
    <x v="0"/>
    <x v="0"/>
    <x v="0"/>
    <x v="0"/>
    <x v="1"/>
    <x v="2"/>
    <d v="1971-05-20T00:00:00"/>
    <x v="0"/>
    <x v="1"/>
  </r>
  <r>
    <n v="1344"/>
    <d v="1997-01-03T00:00:00"/>
    <s v=" "/>
    <s v="Febrero 01-15"/>
    <s v="OLGA YOLANDA"/>
    <s v="MEDINA FISHER"/>
    <x v="4"/>
    <x v="1"/>
    <s v="LAURA  OLIVELLA"/>
    <s v="VIA PORRAS"/>
    <x v="57"/>
    <d v="2011-11-07T00:00:00"/>
    <m/>
    <s v=" "/>
    <x v="0"/>
    <s v="PROMOVIDO A OFICIAL EL 01 DE ABRIL ´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736-1035"/>
    <n v="32"/>
    <x v="0"/>
    <x v="3"/>
    <s v="VILLAS DE ANDALUCÍA, CALLE 10 CASA 176"/>
    <x v="0"/>
    <s v="260-6269"/>
    <s v="6676-3850"/>
    <x v="1"/>
    <x v="0"/>
    <x v="0"/>
    <x v="0"/>
    <x v="0"/>
    <x v="1"/>
    <x v="2"/>
    <d v="1980-04-18T00:00:00"/>
    <x v="0"/>
    <x v="1"/>
  </r>
  <r>
    <n v="2079"/>
    <d v="1990-10-09T00:00:00"/>
    <s v=" "/>
    <s v="Julio 01-15"/>
    <s v="YAHIR ESTHER"/>
    <s v="GAMBOA POLANCO"/>
    <x v="4"/>
    <x v="1"/>
    <s v="LAURA  OLIVELLA"/>
    <s v="VIA PORRAS"/>
    <x v="57"/>
    <d v="2012-05-03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289-280"/>
    <n v="44"/>
    <x v="0"/>
    <x v="1"/>
    <s v="LOMAS DEL DORADO, VILLA DE LAS FUENTES #2 O3"/>
    <x v="0"/>
    <s v="236-0155"/>
    <s v="6680-8700"/>
    <x v="1"/>
    <x v="0"/>
    <x v="0"/>
    <x v="0"/>
    <x v="0"/>
    <x v="1"/>
    <x v="2"/>
    <d v="1967-12-07T00:00:00"/>
    <x v="0"/>
    <x v="2"/>
  </r>
  <r>
    <n v="1979"/>
    <d v="1984-12-10T00:00:00"/>
    <s v=" "/>
    <s v="noviembre 01-30"/>
    <s v="GLORIELA DEL CARMEN"/>
    <s v="DONADO MUDARRA"/>
    <x v="4"/>
    <x v="1"/>
    <s v="LAURA  OLIVELLA"/>
    <s v="VIA PORRAS"/>
    <x v="57"/>
    <d v="2010-08-16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10-1496"/>
    <n v="58"/>
    <x v="0"/>
    <x v="2"/>
    <s v="PARQUE LEFEVRE, LA FONTANA CALLE CARRERA  CASA NO. 132"/>
    <x v="0"/>
    <s v="235-9411"/>
    <s v="6656-1800"/>
    <x v="1"/>
    <x v="0"/>
    <x v="0"/>
    <x v="0"/>
    <x v="0"/>
    <x v="1"/>
    <x v="2"/>
    <d v="1954-03-05T00:00:00"/>
    <x v="0"/>
    <x v="1"/>
  </r>
  <r>
    <n v="2091"/>
    <d v="1990-05-21T00:00:00"/>
    <s v=" "/>
    <s v="noviembre 01-30"/>
    <s v="ALEX"/>
    <s v="VERNAZA CAPUANO"/>
    <x v="5"/>
    <x v="1"/>
    <s v="LAURA  OLIVELLA"/>
    <s v="VIA PORRAS"/>
    <x v="57"/>
    <d v="2011-08-05T00:00:00"/>
    <m/>
    <s v=" "/>
    <x v="0"/>
    <s v="REEMPLAZO POR EL TRASLADO DE JOEL ARROY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223-144"/>
    <n v="52"/>
    <x v="1"/>
    <x v="2"/>
    <s v="CERRO BATEA F-52"/>
    <x v="0"/>
    <s v="691-0969"/>
    <s v="6428-8114"/>
    <x v="0"/>
    <x v="0"/>
    <x v="0"/>
    <x v="0"/>
    <x v="0"/>
    <x v="1"/>
    <x v="2"/>
    <d v="1959-12-31T00:00:00"/>
    <x v="0"/>
    <x v="0"/>
  </r>
  <r>
    <n v="4463"/>
    <d v="2012-06-01T00:00:00"/>
    <s v=" "/>
    <s v="octubre 01-30"/>
    <s v="EDUARDO "/>
    <s v="GONZALEZ VALDES"/>
    <x v="5"/>
    <x v="1"/>
    <s v="LAURA  OLIVELLA"/>
    <s v="VIA PORRAS"/>
    <x v="57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3"/>
    <s v="8-773-1209"/>
    <n v="28"/>
    <x v="1"/>
    <x v="3"/>
    <s v="JUAN DIAZ, LLANO BONITO, CALLE 2DA, EDIFICIO VILLA NORMA, APTO. 302"/>
    <x v="0"/>
    <s v="233-2978"/>
    <s v="6709-3940"/>
    <x v="3"/>
    <x v="0"/>
    <x v="0"/>
    <x v="0"/>
    <x v="0"/>
    <x v="1"/>
    <x v="2"/>
    <d v="1984-02-28T00:00:00"/>
    <x v="0"/>
    <x v="0"/>
  </r>
  <r>
    <n v="2173"/>
    <d v="1982-04-26T00:00:00"/>
    <s v=" "/>
    <s v="Marzo 01-30"/>
    <s v="VICENTE"/>
    <s v="PINEDA"/>
    <x v="7"/>
    <x v="1"/>
    <s v="LAURA  OLIVELLA"/>
    <s v="VIA PORRAS"/>
    <x v="57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271-536"/>
    <n v="66"/>
    <x v="1"/>
    <x v="3"/>
    <s v="VISTA BELLA 1214.ARRAIJAN"/>
    <x v="0"/>
    <m/>
    <s v="6649-4231"/>
    <x v="0"/>
    <x v="0"/>
    <x v="0"/>
    <x v="0"/>
    <x v="0"/>
    <x v="1"/>
    <x v="2"/>
    <d v="1945-08-26T00:00:00"/>
    <x v="0"/>
    <x v="0"/>
  </r>
  <r>
    <n v="6898"/>
    <d v="2012-09-17T00:00:00"/>
    <m/>
    <s v=" "/>
    <s v="MINOZKA "/>
    <s v="DE LA CRUZ"/>
    <x v="0"/>
    <x v="0"/>
    <s v="MARIBEL CASTILLO"/>
    <s v="AVE. CENTRAL"/>
    <x v="58"/>
    <d v="2013-03-04T00:00:00"/>
    <n v="1"/>
    <n v="1359"/>
    <x v="0"/>
    <s v="POOL APOYO / SIEMPRE LISTO CERTIFICADOS EL 05 DICIEMBRE 2012"/>
    <x v="0"/>
    <x v="0"/>
    <x v="0"/>
    <s v="VIA SIMON BOLIVAR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6"/>
    <x v="0"/>
    <s v="TRANSISTMICA"/>
    <s v="Jose Montengro"/>
    <x v="0"/>
    <s v="8-792-2030"/>
    <n v="26"/>
    <x v="0"/>
    <x v="3"/>
    <s v="RESIDENCIAL VISTA ALEGRE, ARRAIJAN"/>
    <x v="0"/>
    <m/>
    <m/>
    <x v="0"/>
    <x v="0"/>
    <x v="0"/>
    <x v="0"/>
    <x v="0"/>
    <x v="1"/>
    <x v="3"/>
    <d v="1986-02-18T00:00:00"/>
    <x v="0"/>
    <x v="1"/>
  </r>
  <r>
    <n v="6893"/>
    <d v="2012-09-17T00:00:00"/>
    <m/>
    <s v=" "/>
    <s v="YARLENE "/>
    <s v="VALDÉS"/>
    <x v="0"/>
    <x v="0"/>
    <s v="MARIBEL CASTILLO"/>
    <s v="VIA SIMON BOLIVAR"/>
    <x v="58"/>
    <d v="2013-03-04T00:00:00"/>
    <n v="1"/>
    <n v="1359"/>
    <x v="0"/>
    <s v="REEMPLAZA VACACIONES DE AMILCAR PATIÑO / SIEMPRE LISTO CERTIFICADOS EL 05 DICIEMBRE 2012"/>
    <x v="0"/>
    <x v="0"/>
    <x v="0"/>
    <s v="VIA SIMON BOLIVAR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7"/>
    <x v="0"/>
    <s v="ALBROOK"/>
    <s v="Yaribeth Cornejo 15 días /Angel Agrazal resto"/>
    <x v="0"/>
    <s v="8-727-2407"/>
    <n v="33"/>
    <x v="0"/>
    <x v="0"/>
    <s v="LA CHORRERA, LA PESA #2"/>
    <x v="0"/>
    <m/>
    <m/>
    <x v="0"/>
    <x v="0"/>
    <x v="0"/>
    <x v="0"/>
    <x v="0"/>
    <x v="1"/>
    <x v="3"/>
    <d v="1979-02-05T00:00:00"/>
    <x v="0"/>
    <x v="1"/>
  </r>
  <r>
    <n v="5875"/>
    <d v="2010-08-16T00:00:00"/>
    <s v=" "/>
    <s v="Julio 01-30"/>
    <s v="YESICA                            "/>
    <s v="GANTES"/>
    <x v="0"/>
    <x v="1"/>
    <s v="LUIS ECHEVARRÍA"/>
    <s v="VIA SIMON BOLIVAR"/>
    <x v="58"/>
    <d v="2012-08-01T00:00:00"/>
    <n v="8"/>
    <s v=" "/>
    <x v="0"/>
    <s v="REEMPLAZO POR EL TRASLADO DE HISEMIA CRUZ / APERTURA DE SUCURSAL EL 08 DE AGOSTO DE 20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05.6"/>
    <x v="0"/>
    <m/>
    <m/>
    <x v="0"/>
    <s v="4-706-1618"/>
    <n v="35"/>
    <x v="0"/>
    <x v="3"/>
    <s v="EL CANGREJO, PLAZA GRANADA, APTO. 34"/>
    <x v="0"/>
    <m/>
    <s v="6588-6993"/>
    <x v="0"/>
    <x v="0"/>
    <x v="0"/>
    <x v="0"/>
    <x v="0"/>
    <x v="1"/>
    <x v="3"/>
    <d v="1977-07-03T00:00:00"/>
    <x v="0"/>
    <x v="0"/>
  </r>
  <r>
    <n v="2001"/>
    <d v="1993-04-19T00:00:00"/>
    <s v=" "/>
    <s v="Marzo 01-30"/>
    <s v="AMILCAR ANTONIO"/>
    <s v="PATINO GONZALEZ"/>
    <x v="0"/>
    <x v="1"/>
    <s v="LUIS ECHEVARRÍA"/>
    <s v="VIA SIMON BOLIVAR"/>
    <x v="58"/>
    <d v="2012-07-02T00:00:00"/>
    <n v="9"/>
    <s v=" "/>
    <x v="0"/>
    <s v="REEMPLAZO POR EL TRASLADO DE JASMINA CHERIG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97.2727272727275"/>
    <x v="0"/>
    <m/>
    <m/>
    <x v="0"/>
    <s v="8-304-868"/>
    <n v="43"/>
    <x v="1"/>
    <x v="2"/>
    <s v="LUCHA FRANCO,  46"/>
    <x v="0"/>
    <m/>
    <s v="6796-6023"/>
    <x v="1"/>
    <x v="0"/>
    <x v="0"/>
    <x v="0"/>
    <x v="0"/>
    <x v="1"/>
    <x v="3"/>
    <d v="1969-01-27T00:00:00"/>
    <x v="0"/>
    <x v="0"/>
  </r>
  <r>
    <n v="6373"/>
    <d v="2011-09-19T00:00:00"/>
    <s v=" "/>
    <s v="Junio 01-30"/>
    <s v="VANESSA"/>
    <s v="JULIO"/>
    <x v="0"/>
    <x v="1"/>
    <s v="LUIS ECHEVARRÍA"/>
    <s v="VIA SIMON BOLIVAR"/>
    <x v="58"/>
    <d v="2012-02-02T00:00:00"/>
    <n v="14"/>
    <s v=" "/>
    <x v="0"/>
    <s v="REEMPLAZA PROMOCIÓN DE ELIDIA RIVA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0.4545454545455"/>
    <x v="0"/>
    <s v="CALLE 50"/>
    <m/>
    <x v="0"/>
    <s v="8-704-1932"/>
    <n v="35"/>
    <x v="0"/>
    <x v="0"/>
    <s v="ARRAIJAN, COLINAS DEL SOL, CASA 645, CALLE LAS ACACIAS"/>
    <x v="0"/>
    <s v="259-7147"/>
    <s v="6762-8682"/>
    <x v="0"/>
    <x v="0"/>
    <x v="0"/>
    <x v="0"/>
    <x v="0"/>
    <x v="1"/>
    <x v="3"/>
    <d v="1976-12-11T00:00:00"/>
    <x v="0"/>
    <x v="0"/>
  </r>
  <r>
    <n v="3052"/>
    <d v="2006-05-02T00:00:00"/>
    <s v=" "/>
    <s v="Agosto 01-30"/>
    <s v="DALYS IBETH"/>
    <s v="MOLINAR SALAZAR"/>
    <x v="0"/>
    <x v="1"/>
    <s v="LUIS ECHEVARRÍA"/>
    <s v="VIA SIMON BOLIVAR"/>
    <x v="58"/>
    <d v="2011-06-03T00:00:00"/>
    <n v="22"/>
    <s v=" "/>
    <x v="0"/>
    <s v="REEMPLAZO POR EL TRASLAD DE JOSE MOREN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64.7777777777778"/>
    <x v="0"/>
    <m/>
    <m/>
    <x v="0"/>
    <s v="3-111-712"/>
    <n v="40"/>
    <x v="0"/>
    <x v="3"/>
    <s v="LOS ANDES # 2, CASA 356"/>
    <x v="0"/>
    <s v="237-7227"/>
    <s v="6778-0117"/>
    <x v="1"/>
    <x v="1"/>
    <x v="0"/>
    <x v="0"/>
    <x v="0"/>
    <x v="1"/>
    <x v="3"/>
    <d v="1972-06-01T00:00:00"/>
    <x v="0"/>
    <x v="1"/>
  </r>
  <r>
    <n v="5739"/>
    <d v="2010-03-16T00:00:00"/>
    <s v=" "/>
    <s v="Abril 01-30"/>
    <s v="LIZ"/>
    <s v="GARRIDO"/>
    <x v="0"/>
    <x v="1"/>
    <s v="LUIS ECHEVARRÍA"/>
    <s v="VIA SIMON BOLIVAR"/>
    <x v="58"/>
    <d v="2012-04-02T00:00:00"/>
    <n v="12"/>
    <s v=" "/>
    <x v="0"/>
    <s v="APROBADO 20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11.6363636363635"/>
    <x v="0"/>
    <m/>
    <m/>
    <x v="0"/>
    <s v="8-779-2146"/>
    <n v="28"/>
    <x v="0"/>
    <x v="2"/>
    <s v="VICTORIANO LORENZO, SAN MIGUELITO"/>
    <x v="0"/>
    <m/>
    <s v="6783-4602"/>
    <x v="0"/>
    <x v="0"/>
    <x v="0"/>
    <x v="0"/>
    <x v="0"/>
    <x v="1"/>
    <x v="3"/>
    <d v="1984-10-19T00:00:00"/>
    <x v="0"/>
    <x v="0"/>
  </r>
  <r>
    <n v="6337"/>
    <d v="2011-09-19T00:00:00"/>
    <s v=" "/>
    <s v="Septiembre 01-30"/>
    <s v="DAMARIS"/>
    <s v="FRANCO"/>
    <x v="0"/>
    <x v="1"/>
    <s v="LUIS ECHEVARRÍA"/>
    <s v="VIA SIMON BOLIVAR"/>
    <x v="58"/>
    <d v="2012-02-06T00:00:00"/>
    <n v="14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26"/>
    <x v="0"/>
    <s v="PUENTE CENTENARIO"/>
    <m/>
    <x v="0"/>
    <s v="8-787-1683"/>
    <n v="27"/>
    <x v="0"/>
    <x v="0"/>
    <s v="LAS CUMBRES, VILLA ACUARIO, CALLE PRINCIPAL"/>
    <x v="0"/>
    <s v="368-1094"/>
    <s v="6924-5611"/>
    <x v="0"/>
    <x v="0"/>
    <x v="0"/>
    <x v="0"/>
    <x v="0"/>
    <x v="1"/>
    <x v="3"/>
    <d v="1985-04-11T00:00:00"/>
    <x v="0"/>
    <x v="0"/>
  </r>
  <r>
    <n v="6029"/>
    <d v="2011-02-01T00:00:00"/>
    <s v=" "/>
    <s v="Mayo 01-30"/>
    <s v="CELESTE"/>
    <s v="GONZALEZ"/>
    <x v="0"/>
    <x v="1"/>
    <s v="LUIS ECHEVARRÍA"/>
    <s v="VIA SIMON BOLIVAR"/>
    <x v="58"/>
    <d v="2011-10-03T00:00:00"/>
    <n v="18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5.7272727272725"/>
    <x v="0"/>
    <m/>
    <m/>
    <x v="0"/>
    <s v="8-782-2416"/>
    <n v="27"/>
    <x v="0"/>
    <x v="0"/>
    <s v="TORRIJOS CARTER, CASA 13-93- CALLE PRINCIPAL, C-5"/>
    <x v="0"/>
    <m/>
    <s v="6673-4771"/>
    <x v="0"/>
    <x v="0"/>
    <x v="0"/>
    <x v="0"/>
    <x v="0"/>
    <x v="1"/>
    <x v="3"/>
    <d v="1985-02-23T00:00:00"/>
    <x v="0"/>
    <x v="0"/>
  </r>
  <r>
    <n v="275"/>
    <d v="1984-10-29T00:00:00"/>
    <s v=" "/>
    <s v="Septiembre 01-30"/>
    <s v="MARIANELA"/>
    <s v="MORALES DE PEREZ"/>
    <x v="1"/>
    <x v="1"/>
    <s v="LUIS ECHEVARRÍA"/>
    <s v="VIA SIMON BOLIVAR"/>
    <x v="58"/>
    <d v="2010-04-09T00:00:00"/>
    <m/>
    <s v=" "/>
    <x v="0"/>
    <s v="REEMPLAZO PERMANENTE POR LA PROMOCION DE HAYDI ECHEVERRI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1"/>
    <s v="8-226-644"/>
    <n v="49"/>
    <x v="0"/>
    <x v="2"/>
    <s v="VILLA LUCRE, 14"/>
    <x v="0"/>
    <s v="277-5886"/>
    <s v="6594-5045"/>
    <x v="1"/>
    <x v="0"/>
    <x v="1"/>
    <x v="0"/>
    <x v="0"/>
    <x v="1"/>
    <x v="3"/>
    <d v="1963-05-15T00:00:00"/>
    <x v="0"/>
    <x v="1"/>
  </r>
  <r>
    <n v="6313"/>
    <d v="2011-09-01T00:00:00"/>
    <d v="2011-09-01T00:00:00"/>
    <s v="Octubre 01-30"/>
    <s v="KIRA"/>
    <s v="RUIZ"/>
    <x v="2"/>
    <x v="1"/>
    <s v="LUIS ECHEVARRÍA"/>
    <s v="VIA SIMON BOLIVAR"/>
    <x v="58"/>
    <d v="2011-09-01T00:00:00"/>
    <m/>
    <n v="19"/>
    <x v="0"/>
    <s v="REEMPLAZO POR LA RENUNCIA DE MARIA LORENA GONZAL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59-120"/>
    <n v="30"/>
    <x v="0"/>
    <x v="2"/>
    <s v="ARRAIJAN VISTA ALEGRE CASA 48"/>
    <x v="0"/>
    <m/>
    <s v="6518-1608"/>
    <x v="1"/>
    <x v="0"/>
    <x v="0"/>
    <x v="0"/>
    <x v="0"/>
    <x v="1"/>
    <x v="3"/>
    <d v="1982-08-24T00:00:00"/>
    <x v="0"/>
    <x v="0"/>
  </r>
  <r>
    <n v="6710"/>
    <d v="2012-06-18T00:00:00"/>
    <d v="2012-06-18T00:00:00"/>
    <s v="Julio 01-30"/>
    <s v="CAROLINA"/>
    <s v="CASTILLERO"/>
    <x v="2"/>
    <x v="1"/>
    <s v="LUIS ECHEVARRÍA"/>
    <s v="VIA SIMON BOLIVAR"/>
    <x v="58"/>
    <m/>
    <m/>
    <n v="10"/>
    <x v="0"/>
    <s v="5TO EJECUTIVO DE NEGOCIO APROBADO 2013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VIA SIMON BOLIVAR"/>
    <s v="Rosmary Rangel"/>
    <x v="0"/>
    <s v="8-801-2295"/>
    <n v="25"/>
    <x v="0"/>
    <x v="3"/>
    <s v="LOS ANDES, OJO DE AGUA "/>
    <x v="0"/>
    <m/>
    <m/>
    <x v="0"/>
    <x v="0"/>
    <x v="0"/>
    <x v="0"/>
    <x v="0"/>
    <x v="1"/>
    <x v="3"/>
    <d v="1986-12-30T00:00:00"/>
    <x v="0"/>
    <x v="1"/>
  </r>
  <r>
    <n v="3085"/>
    <d v="2006-06-05T00:00:00"/>
    <d v="2006-06-05T00:00:00"/>
    <s v="Agosto 01-30"/>
    <s v="ELIDIA CAROLINA"/>
    <s v="RIVAS"/>
    <x v="2"/>
    <x v="1"/>
    <s v="LUIS ECHEVARRÍA"/>
    <s v="VIA SIMON BOLIVAR"/>
    <x v="58"/>
    <d v="2011-06-03T00:00:00"/>
    <m/>
    <n v="82"/>
    <x v="0"/>
    <s v="REEMPLAZO POR EL TRASLADO DE DENISE JAEN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57"/>
    <x v="0"/>
    <m/>
    <m/>
    <x v="0"/>
    <s v="8-764-246"/>
    <n v="29"/>
    <x v="0"/>
    <x v="0"/>
    <s v="SAN LORENZO, CASA 9, LAS CUMBRES"/>
    <x v="0"/>
    <s v="268-0513"/>
    <s v="6024-8759"/>
    <x v="0"/>
    <x v="1"/>
    <x v="0"/>
    <x v="0"/>
    <x v="0"/>
    <x v="1"/>
    <x v="3"/>
    <d v="1982-12-27T00:00:00"/>
    <x v="0"/>
    <x v="1"/>
  </r>
  <r>
    <n v="4724"/>
    <d v="2007-11-06T00:00:00"/>
    <d v="2007-11-06T00:00:00"/>
    <s v="Febrero 01-30"/>
    <s v="ROSMARY"/>
    <s v="DE CUERVO"/>
    <x v="2"/>
    <x v="1"/>
    <s v="LUIS ECHEVARRÍA"/>
    <s v="VIA SIMON BOLIVAR"/>
    <x v="58"/>
    <d v="2008-04-07T00:00:00"/>
    <m/>
    <n v="65"/>
    <x v="0"/>
    <s v="REEMPLAZA VACANTE POR RENUNCIA DE YANIS SANTO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6-72-615"/>
    <n v="41"/>
    <x v="0"/>
    <x v="2"/>
    <s v="TUMBA MUERTO, VILLA CACERES EDIF. ALTOS DE NAZARETH"/>
    <x v="0"/>
    <s v="260-8740"/>
    <s v="6677-3671"/>
    <x v="1"/>
    <x v="0"/>
    <x v="0"/>
    <x v="0"/>
    <x v="0"/>
    <x v="1"/>
    <x v="3"/>
    <d v="1971-02-08T00:00:00"/>
    <x v="0"/>
    <x v="0"/>
  </r>
  <r>
    <n v="5136"/>
    <d v="2008-05-19T00:00:00"/>
    <d v="2008-05-19T00:00:00"/>
    <s v="Junio 01-30"/>
    <s v="JACQUELINE"/>
    <s v="ORTEGA"/>
    <x v="2"/>
    <x v="1"/>
    <s v="LUIS ECHEVARRÍA"/>
    <s v="VIA SIMON BOLIVAR"/>
    <x v="58"/>
    <d v="2008-06-23T00:00:00"/>
    <m/>
    <n v="59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30-411"/>
    <n v="33"/>
    <x v="0"/>
    <x v="3"/>
    <s v="LAS LAJAS CALLE PRINCIPAL, UNION VERAGUENSE CASA 4"/>
    <x v="0"/>
    <m/>
    <s v="6686-6364"/>
    <x v="0"/>
    <x v="0"/>
    <x v="0"/>
    <x v="0"/>
    <x v="0"/>
    <x v="1"/>
    <x v="3"/>
    <d v="1979-07-28T00:00:00"/>
    <x v="0"/>
    <x v="2"/>
  </r>
  <r>
    <n v="3618"/>
    <d v="2002-07-16T00:00:00"/>
    <s v=" "/>
    <s v="Febrero 16-30"/>
    <s v="LUIS ANTONIO"/>
    <s v="ECHEVARRIA ESPINO"/>
    <x v="3"/>
    <x v="1"/>
    <s v="DENISE DE LAVITOLA"/>
    <s v="VIA SIMON BOLIVAR"/>
    <x v="58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13-1881"/>
    <n v="52"/>
    <x v="1"/>
    <x v="2"/>
    <s v="COLINAS DEL GOLF , BRISAS DEL GOLF, CALLE ASCOTT CASA 269"/>
    <x v="0"/>
    <s v="220-9469"/>
    <s v="6611-9839"/>
    <x v="1"/>
    <x v="0"/>
    <x v="0"/>
    <x v="0"/>
    <x v="0"/>
    <x v="1"/>
    <x v="3"/>
    <d v="1959-12-16T00:00:00"/>
    <x v="0"/>
    <x v="1"/>
  </r>
  <r>
    <n v="1911"/>
    <d v="1999-10-04T00:00:00"/>
    <s v=" "/>
    <s v="Junio 01-15"/>
    <s v="HAIDY ELIZABETH"/>
    <s v="ECHEVERRIA MUNOZ"/>
    <x v="4"/>
    <x v="1"/>
    <s v="LUIS ECHEVARRÍA"/>
    <s v="VIA SIMON BOLIVAR"/>
    <x v="58"/>
    <d v="2008-06-02T00:00:00"/>
    <m/>
    <s v=" "/>
    <x v="0"/>
    <s v="PROMOVIDO A OFICIAL EL 01 DE ABRIL ´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48-159"/>
    <n v="42"/>
    <x v="0"/>
    <x v="2"/>
    <s v="URBANIZACION BRISAS DEL GOLF CASA BO - 201"/>
    <x v="0"/>
    <s v="220-3795"/>
    <s v="6480-2463"/>
    <x v="1"/>
    <x v="0"/>
    <x v="1"/>
    <x v="1"/>
    <x v="0"/>
    <x v="1"/>
    <x v="3"/>
    <d v="1970-08-04T00:00:00"/>
    <x v="0"/>
    <x v="1"/>
  </r>
  <r>
    <n v="3615"/>
    <d v="2002-07-01T00:00:00"/>
    <s v=" "/>
    <s v="Marzo 16-30"/>
    <s v="ALEN  ABDIEL"/>
    <s v="CABALLERO GONZALEZ"/>
    <x v="4"/>
    <x v="1"/>
    <s v="LUIS ECHEVARRÍA"/>
    <s v="VIA SIMON BOLIVAR"/>
    <x v="58"/>
    <d v="2008-06-16T00:00:00"/>
    <m/>
    <s v=" "/>
    <x v="0"/>
    <s v="REEMPLAZA TRASLADO DE CLARISSA ALIPONG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170-765"/>
    <n v="50"/>
    <x v="1"/>
    <x v="3"/>
    <s v="URBANIZACION MARCASA CASA 26- B"/>
    <x v="0"/>
    <s v="772-1038"/>
    <s v="6618-7290"/>
    <x v="1"/>
    <x v="0"/>
    <x v="0"/>
    <x v="0"/>
    <x v="0"/>
    <x v="1"/>
    <x v="3"/>
    <d v="1961-11-04T00:00:00"/>
    <x v="0"/>
    <x v="1"/>
  </r>
  <r>
    <n v="5321"/>
    <d v="2008-08-18T00:00:00"/>
    <s v=" "/>
    <s v="Enero 01-30"/>
    <s v="CIRO "/>
    <s v="PEREZ"/>
    <x v="5"/>
    <x v="1"/>
    <s v="LUIS ECHEVARRÍA"/>
    <s v="VIA SIMON BOLIVAR"/>
    <x v="58"/>
    <d v="2011-03-09T00:00:00"/>
    <m/>
    <s v=" "/>
    <x v="0"/>
    <s v="PROMOCIONADO A OFICINISTA DE BALANCE 16 MAYO 2012 / REALIZA EL PUESTO DE BALANCE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12-2396"/>
    <n v="24"/>
    <x v="1"/>
    <x v="3"/>
    <s v="VISTA ALEGRE, CASA 57, ARRAIJAN"/>
    <x v="0"/>
    <s v="6506-2723"/>
    <s v="6506-2723"/>
    <x v="1"/>
    <x v="1"/>
    <x v="0"/>
    <x v="0"/>
    <x v="0"/>
    <x v="1"/>
    <x v="3"/>
    <d v="1987-12-15T00:00:00"/>
    <x v="0"/>
    <x v="1"/>
  </r>
  <r>
    <n v="5330"/>
    <d v="2008-08-18T00:00:00"/>
    <s v=" "/>
    <s v="Mayo 01-30"/>
    <s v="SABINA"/>
    <s v="LARTIGA"/>
    <x v="0"/>
    <x v="1"/>
    <s v="ZULEICA   DE VEGA"/>
    <s v="VILLA LUCRE"/>
    <x v="59"/>
    <d v="2011-08-03T00:00:00"/>
    <n v="20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84.8999999999996"/>
    <x v="0"/>
    <m/>
    <m/>
    <x v="0"/>
    <s v="8-751-1808"/>
    <n v="31"/>
    <x v="0"/>
    <x v="3"/>
    <s v="JUAN DÍAZ, URBANIZACION FANASA CASA 10"/>
    <x v="0"/>
    <s v="6658-4183"/>
    <s v="6658-4183"/>
    <x v="1"/>
    <x v="0"/>
    <x v="0"/>
    <x v="0"/>
    <x v="0"/>
    <x v="1"/>
    <x v="0"/>
    <d v="1981-10-06T00:00:00"/>
    <x v="0"/>
    <x v="0"/>
  </r>
  <r>
    <n v="1444"/>
    <d v="1997-12-09T00:00:00"/>
    <s v=" "/>
    <s v="Noviembre 01-30"/>
    <s v="MARTA CECILIA"/>
    <s v="JIMENEZ DE DE YCAZA"/>
    <x v="0"/>
    <x v="1"/>
    <s v="ZULEICA   DE VEGA"/>
    <s v="VILLA LUCRE"/>
    <x v="59"/>
    <d v="2013-02-04T00:00:00"/>
    <n v="2"/>
    <s v=" "/>
    <x v="0"/>
    <s v="REEMPLAZA INCAPACIDAD DE IDANIA SIANCA HASTA EL 16 DE FEB  (INCAPACITADA ACTUALMENTE EN NOVIEMBRE operación del tobillo)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65.6363636363635"/>
    <x v="0"/>
    <m/>
    <m/>
    <x v="0"/>
    <s v="9-121-316"/>
    <n v="45"/>
    <x v="0"/>
    <x v="2"/>
    <s v="VILLA RICA CL PRINCIPAL ATRAS DE PIQUERA"/>
    <x v="0"/>
    <s v="224-8181"/>
    <s v="6694-4659"/>
    <x v="0"/>
    <x v="0"/>
    <x v="0"/>
    <x v="0"/>
    <x v="0"/>
    <x v="1"/>
    <x v="0"/>
    <d v="1967-01-19T00:00:00"/>
    <x v="0"/>
    <x v="0"/>
  </r>
  <r>
    <n v="6042"/>
    <d v="2011-02-01T00:00:00"/>
    <s v=" "/>
    <s v="Febrero 01-30"/>
    <s v="ITZEIRA "/>
    <s v="DE BROWN"/>
    <x v="0"/>
    <x v="1"/>
    <s v="ZULEICA   DE VEGA"/>
    <s v="VILLA LUCRE"/>
    <x v="59"/>
    <d v="2012-01-03T00:00:00"/>
    <n v="15"/>
    <s v=" "/>
    <x v="0"/>
    <s v=" REEMPLAZO PERMANENTE POR EL TRASLADO DE DIANA CORDOB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2.2727272727275"/>
    <x v="0"/>
    <m/>
    <m/>
    <x v="0"/>
    <s v="4-716-1162"/>
    <n v="33"/>
    <x v="0"/>
    <x v="2"/>
    <s v="RESIDENCIAL LAS AMERICAS, CASA D46, CALLE 4"/>
    <x v="0"/>
    <m/>
    <s v="6071-6428"/>
    <x v="0"/>
    <x v="0"/>
    <x v="0"/>
    <x v="0"/>
    <x v="0"/>
    <x v="1"/>
    <x v="0"/>
    <d v="1979-10-08T00:00:00"/>
    <x v="0"/>
    <x v="0"/>
  </r>
  <r>
    <n v="630"/>
    <d v="1990-05-21T00:00:00"/>
    <s v=" "/>
    <s v="Julio 01-30"/>
    <s v="ALINA XIOMARA"/>
    <s v="IVALDY DE ACEDO"/>
    <x v="0"/>
    <x v="1"/>
    <s v="ZULEICA   DE VEGA"/>
    <s v="VILLA LUCRE"/>
    <x v="59"/>
    <d v="2012-05-02T00:00:00"/>
    <n v="11"/>
    <s v=" "/>
    <x v="0"/>
    <s v="REEMPLAZO POR EL TRASLADO DE BETZY BARRER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19.1"/>
    <x v="0"/>
    <m/>
    <m/>
    <x v="0"/>
    <s v="8-449-382"/>
    <n v="58"/>
    <x v="0"/>
    <x v="1"/>
    <s v="LA PULIDA CASA 145"/>
    <x v="0"/>
    <s v="277-4308"/>
    <s v="6647-0389 / 6618-4826"/>
    <x v="1"/>
    <x v="0"/>
    <x v="0"/>
    <x v="0"/>
    <x v="0"/>
    <x v="1"/>
    <x v="0"/>
    <d v="1954-05-01T00:00:00"/>
    <x v="0"/>
    <x v="1"/>
  </r>
  <r>
    <n v="374"/>
    <d v="1987-02-27T00:00:00"/>
    <s v=" "/>
    <s v="Enero 01-30"/>
    <s v="CARLOS"/>
    <s v="TAMAYO"/>
    <x v="0"/>
    <x v="1"/>
    <s v="ZULEICA   DE VEGA"/>
    <s v="VILLA LUCRE"/>
    <x v="59"/>
    <d v="2011-09-03T00:00:00"/>
    <n v="19"/>
    <s v=" "/>
    <x v="0"/>
    <s v="REEMPLAZO POR EL TRASLADO DE MARISOL CHONG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90.2222222222226"/>
    <x v="0"/>
    <m/>
    <m/>
    <x v="0"/>
    <s v="8-232-432"/>
    <n v="49"/>
    <x v="1"/>
    <x v="2"/>
    <s v="VILLA LUCRE 8. "/>
    <x v="0"/>
    <s v="277-5835"/>
    <s v="6564-1814"/>
    <x v="0"/>
    <x v="1"/>
    <x v="0"/>
    <x v="0"/>
    <x v="0"/>
    <x v="1"/>
    <x v="0"/>
    <d v="1963-04-04T00:00:00"/>
    <x v="0"/>
    <x v="1"/>
  </r>
  <r>
    <n v="4935"/>
    <d v="2008-02-11T00:00:00"/>
    <s v=" "/>
    <s v="Marzo 01-30"/>
    <s v="IDANIA"/>
    <s v="SIANCA"/>
    <x v="0"/>
    <x v="1"/>
    <s v="ZULEICA   DE VEGA"/>
    <s v="VILLA LUCRE"/>
    <x v="59"/>
    <d v="2012-04-02T00:00:00"/>
    <n v="12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34.2222222222226"/>
    <x v="0"/>
    <m/>
    <m/>
    <x v="0"/>
    <s v="8-704-1946"/>
    <n v="35"/>
    <x v="0"/>
    <x v="3"/>
    <s v="VILLAS DE LAS ACACIAS, RESID. PORTOBELLO"/>
    <x v="0"/>
    <s v="390-8439"/>
    <s v="6783-0508"/>
    <x v="0"/>
    <x v="0"/>
    <x v="0"/>
    <x v="0"/>
    <x v="0"/>
    <x v="1"/>
    <x v="0"/>
    <d v="1976-12-10T00:00:00"/>
    <x v="20"/>
    <x v="1"/>
  </r>
  <r>
    <n v="6221"/>
    <d v="2011-06-16T00:00:00"/>
    <s v=" "/>
    <s v="Junio 01-30"/>
    <s v="EIRA"/>
    <s v="FUENTES"/>
    <x v="0"/>
    <x v="1"/>
    <s v="ZULEICA   DE VEGA"/>
    <s v="VILLA LUCRE"/>
    <x v="59"/>
    <d v="2012-03-10T00:00:00"/>
    <n v="13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64"/>
    <x v="0"/>
    <m/>
    <m/>
    <x v="0"/>
    <s v="4-726-1495"/>
    <n v="30"/>
    <x v="0"/>
    <x v="3"/>
    <s v="NUEVO TOCUMEN, ALTOS DEL ANGEL, CALLE 91B, CASA 499"/>
    <x v="0"/>
    <m/>
    <s v="6980-2053"/>
    <x v="0"/>
    <x v="0"/>
    <x v="0"/>
    <x v="0"/>
    <x v="0"/>
    <x v="1"/>
    <x v="0"/>
    <d v="1982-09-20T00:00:00"/>
    <x v="0"/>
    <x v="0"/>
  </r>
  <r>
    <n v="2745"/>
    <d v="2005-01-17T00:00:00"/>
    <s v=" "/>
    <s v="Diciembre 01-30"/>
    <s v="VALESKA MIREYA"/>
    <s v="JOHNSON CHAVARRIA"/>
    <x v="0"/>
    <x v="1"/>
    <s v="ZULEICA   DE VEGA"/>
    <s v="VILLA LUCRE"/>
    <x v="59"/>
    <d v="2011-11-02T00:00:00"/>
    <n v="17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65.636363636364"/>
    <x v="0"/>
    <m/>
    <m/>
    <x v="0"/>
    <s v="8-723-681"/>
    <n v="33"/>
    <x v="0"/>
    <x v="2"/>
    <s v="URB. VILLA LUCRE,  CALLE JERTE,  CASA P266"/>
    <x v="0"/>
    <s v="261-6748"/>
    <s v="6614-6748"/>
    <x v="1"/>
    <x v="0"/>
    <x v="0"/>
    <x v="0"/>
    <x v="0"/>
    <x v="1"/>
    <x v="0"/>
    <d v="1978-11-07T00:00:00"/>
    <x v="0"/>
    <x v="2"/>
  </r>
  <r>
    <n v="2477"/>
    <d v="2002-07-01T00:00:00"/>
    <s v=" "/>
    <s v="Septiembre 01-30"/>
    <s v="ALBERTO"/>
    <s v="BALLESTEROS"/>
    <x v="0"/>
    <x v="1"/>
    <s v="ZULEICA   DE VEGA"/>
    <s v="VILLA LUCRE"/>
    <x v="59"/>
    <d v="2011-06-13T00:00:00"/>
    <n v="22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9.3999999999996"/>
    <x v="0"/>
    <m/>
    <m/>
    <x v="0"/>
    <s v="8-418-333"/>
    <n v="40"/>
    <x v="1"/>
    <x v="2"/>
    <s v="SANTA CLARA, JUAN DIAS ENTRANDO POR EL SEMAFORO SEGUNDA CALLE A LA IZQUIERDA, CASA G-29"/>
    <x v="0"/>
    <s v="278-0715"/>
    <s v="6064-9611"/>
    <x v="1"/>
    <x v="0"/>
    <x v="0"/>
    <x v="0"/>
    <x v="0"/>
    <x v="1"/>
    <x v="0"/>
    <d v="1972-08-21T00:00:00"/>
    <x v="0"/>
    <x v="1"/>
  </r>
  <r>
    <n v="1994"/>
    <d v="1992-04-27T00:00:00"/>
    <s v=" "/>
    <s v="Octubre 01-30"/>
    <s v="GERARDO"/>
    <s v="GONZALEZ MALTEZ"/>
    <x v="0"/>
    <x v="1"/>
    <s v="ZULEICA   DE VEGA"/>
    <s v="VILLA LUCRE"/>
    <x v="59"/>
    <d v="2011-05-04T00:00:00"/>
    <n v="23"/>
    <s v=" "/>
    <x v="0"/>
    <s v="REEMPLAZO PERMANENTE POR EL TRASLADO DE VICTOR GUILLEN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69.6"/>
    <x v="0"/>
    <m/>
    <m/>
    <x v="0"/>
    <s v="8-238-790"/>
    <n v="50"/>
    <x v="1"/>
    <x v="2"/>
    <s v="VILLA LUCRE, CALLE ESTERIBAR, CASA 394"/>
    <x v="0"/>
    <m/>
    <s v="6691-8760"/>
    <x v="1"/>
    <x v="0"/>
    <x v="0"/>
    <x v="0"/>
    <x v="0"/>
    <x v="1"/>
    <x v="0"/>
    <d v="1963-04-02T00:00:00"/>
    <x v="0"/>
    <x v="0"/>
  </r>
  <r>
    <n v="831"/>
    <d v="1991-10-28T00:00:00"/>
    <s v=" "/>
    <s v="Octubre 01-30"/>
    <s v="AURA ELIZABETH"/>
    <s v="FRIAS DE CAMANO"/>
    <x v="1"/>
    <x v="1"/>
    <s v="ZULEICA   DE VEGA"/>
    <s v="VILLA LUCRE"/>
    <x v="59"/>
    <d v="2011-09-05T00:00:00"/>
    <m/>
    <s v=" "/>
    <x v="0"/>
    <s v="REEMPLAZO POR LA RENUNCIA DE JUAN ZAMBRAN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6-43-478"/>
    <n v="57"/>
    <x v="0"/>
    <x v="2"/>
    <s v="HATO PINTADO, EDIF. LOS CASTAÑOS APTO. C"/>
    <x v="0"/>
    <s v="224-3568"/>
    <s v="6673-6689"/>
    <x v="1"/>
    <x v="0"/>
    <x v="0"/>
    <x v="0"/>
    <x v="0"/>
    <x v="1"/>
    <x v="0"/>
    <d v="1954-10-20T00:00:00"/>
    <x v="0"/>
    <x v="2"/>
  </r>
  <r>
    <n v="5340"/>
    <d v="2008-08-18T00:00:00"/>
    <d v="2012-10-01T00:00:00"/>
    <s v="Julio 01-30"/>
    <s v="YHISLAINE "/>
    <s v="RIVERA"/>
    <x v="1"/>
    <x v="1"/>
    <s v="ZULEICA   DE VEGA"/>
    <s v="VILLA LUCRE"/>
    <x v="59"/>
    <d v="2008-08-26T00:00:00"/>
    <m/>
    <n v="6"/>
    <x v="0"/>
    <s v="PROMOCIONADO A COORDINADOR DE PLATAFORMA EL 1 DE OCTUBRE 2012 / REEMPLAZA VACANTE POR RENUNCIA DE LUIS HIGUER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3-720-36"/>
    <n v="25"/>
    <x v="0"/>
    <x v="3"/>
    <s v="VILLA LUCRE CASA 31"/>
    <x v="0"/>
    <m/>
    <s v="6705-0985"/>
    <x v="0"/>
    <x v="0"/>
    <x v="0"/>
    <x v="1"/>
    <x v="0"/>
    <x v="1"/>
    <x v="0"/>
    <d v="1987-08-24T00:00:00"/>
    <x v="0"/>
    <x v="2"/>
  </r>
  <r>
    <n v="6725"/>
    <d v="2012-06-18T00:00:00"/>
    <d v="2012-06-18T00:00:00"/>
    <s v="Julio 01-30"/>
    <s v="LIZBETH "/>
    <s v="ALVEO"/>
    <x v="2"/>
    <x v="1"/>
    <s v="ZULEICA   DE VEGA"/>
    <s v="VILLA LUCRE"/>
    <x v="59"/>
    <d v="2013-02-02T00:00:00"/>
    <m/>
    <n v="10"/>
    <x v="0"/>
    <s v="REEMPLAZA LICENCIA DE MATERNIDAD DE JENNIFER VARONA DEL  DEL 4 NOVIEMBRE A  10 FEBRERO (VACACIONES 11 FEBRERO A 12 MARZO) REGRESA 13 MARZO / SIEMPRE LISTO CERTIFICADOS EL 24 DE AGOSTO 2012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PLAZA LAS AMERICAS"/>
    <s v="Luis Carlos Labrador"/>
    <x v="0"/>
    <s v="6-711-221"/>
    <n v="26"/>
    <x v="0"/>
    <x v="3"/>
    <s v="JUAN DÍAZ , CIUDAD RADIAL, CALLE F, CASA 3829"/>
    <x v="0"/>
    <m/>
    <m/>
    <x v="0"/>
    <x v="0"/>
    <x v="0"/>
    <x v="0"/>
    <x v="0"/>
    <x v="1"/>
    <x v="0"/>
    <d v="1986-08-23T00:00:00"/>
    <x v="0"/>
    <x v="2"/>
  </r>
  <r>
    <n v="6255"/>
    <d v="2011-07-18T00:00:00"/>
    <d v="2011-07-18T00:00:00"/>
    <s v="Julio 01-30"/>
    <s v="HÉCTOR"/>
    <s v="GONZÁLEZ"/>
    <x v="2"/>
    <x v="1"/>
    <s v="ZULEICA   DE VEGA"/>
    <s v="VILLA LUCRE"/>
    <x v="59"/>
    <d v="2012-10-17T00:00:00"/>
    <m/>
    <n v="21"/>
    <x v="0"/>
    <s v="REEMPLAZO POR VACACIONES DE COORDINADOR / REEMPLAZO POR LA RENUNCIA DE PRISCILA BRYDEN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2"/>
    <s v="8-756-896"/>
    <n v="30"/>
    <x v="1"/>
    <x v="3"/>
    <s v="VILLA LUCRE, CALLE 17, CASA #27"/>
    <x v="0"/>
    <m/>
    <s v="277-6260_x000a_6980-9691"/>
    <x v="1"/>
    <x v="0"/>
    <x v="0"/>
    <x v="0"/>
    <x v="0"/>
    <x v="1"/>
    <x v="0"/>
    <d v="1982-05-15T00:00:00"/>
    <x v="0"/>
    <x v="0"/>
  </r>
  <r>
    <n v="2118"/>
    <d v="1998-12-22T00:00:00"/>
    <d v="1998-12-22T00:00:00"/>
    <s v="Enero 01-30"/>
    <s v="DANELLY"/>
    <s v="CAMACHO LONDOÑO"/>
    <x v="2"/>
    <x v="1"/>
    <s v="ZULEICA   DE VEGA"/>
    <s v="VILLA LUCRE"/>
    <x v="59"/>
    <d v="2008-07-28T00:00:00"/>
    <m/>
    <n v="172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492-746"/>
    <n v="37"/>
    <x v="0"/>
    <x v="3"/>
    <s v="URB. SAN ANTONIO BDA. VILLA FLOR, CASA 56-A"/>
    <x v="0"/>
    <s v="239-4950"/>
    <s v="6489-3814"/>
    <x v="0"/>
    <x v="0"/>
    <x v="1"/>
    <x v="0"/>
    <x v="0"/>
    <x v="1"/>
    <x v="0"/>
    <d v="1975-08-09T00:00:00"/>
    <x v="0"/>
    <x v="3"/>
  </r>
  <r>
    <n v="4915"/>
    <d v="2008-02-11T00:00:00"/>
    <d v="2008-02-11T00:00:00"/>
    <s v="Marzo 01-30"/>
    <s v="EIDA"/>
    <s v="CHECA"/>
    <x v="2"/>
    <x v="1"/>
    <s v="ZULEICA   DE VEGA"/>
    <s v="VILLA LUCRE"/>
    <x v="59"/>
    <m/>
    <m/>
    <n v="62"/>
    <x v="0"/>
    <s v="POR LA PROMOCION DE JENYFER HAWKIN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38-1557"/>
    <n v="32"/>
    <x v="0"/>
    <x v="2"/>
    <s v="RESIDENCIAL MONSERRAT, LAS CUMBRES, CALLE 3RA. , CASA 175 "/>
    <x v="0"/>
    <s v="274-8660"/>
    <s v="6757-0321"/>
    <x v="1"/>
    <x v="0"/>
    <x v="1"/>
    <x v="0"/>
    <x v="0"/>
    <x v="1"/>
    <x v="0"/>
    <d v="1980-07-05T00:00:00"/>
    <x v="0"/>
    <x v="2"/>
  </r>
  <r>
    <n v="6118"/>
    <d v="2011-03-16T00:00:00"/>
    <d v="2011-03-16T00:00:00"/>
    <s v="Abril 01-30"/>
    <s v="JESSICA"/>
    <s v="VARGAS"/>
    <x v="2"/>
    <x v="1"/>
    <s v="ZULEICA   DE VEGA"/>
    <s v="VILLA LUCRE"/>
    <x v="59"/>
    <d v="2011-06-01T00:00:00"/>
    <m/>
    <n v="25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90-1261"/>
    <n v="26"/>
    <x v="0"/>
    <x v="0"/>
    <s v="VILLA LUCRE, CALLE 19, CASA 95"/>
    <x v="0"/>
    <m/>
    <s v="6831-3961"/>
    <x v="0"/>
    <x v="0"/>
    <x v="0"/>
    <x v="0"/>
    <x v="0"/>
    <x v="1"/>
    <x v="0"/>
    <d v="1985-11-22T00:00:00"/>
    <x v="0"/>
    <x v="0"/>
  </r>
  <r>
    <n v="5717"/>
    <d v="2010-02-18T00:00:00"/>
    <d v="2012-05-16T00:00:00"/>
    <s v="Mayo 01-30"/>
    <s v="JAISSETH"/>
    <s v="ARROYO"/>
    <x v="2"/>
    <x v="1"/>
    <s v="ZULEICA   DE VEGA"/>
    <s v="VILLA LUCRE"/>
    <x v="59"/>
    <m/>
    <m/>
    <n v="11"/>
    <x v="0"/>
    <s v="PROMOCIONADO A EJECUTIVA DE NEGOCIOS 16 MAYO 2012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94-2205"/>
    <n v="26"/>
    <x v="0"/>
    <x v="2"/>
    <s v="HATO PINTADO, PH ALTOS DE LAS COLINAS APTO 9-6"/>
    <x v="0"/>
    <s v="270-8203"/>
    <m/>
    <x v="2"/>
    <x v="0"/>
    <x v="0"/>
    <x v="0"/>
    <x v="0"/>
    <x v="1"/>
    <x v="0"/>
    <d v="1986-03-10T00:00:00"/>
    <x v="0"/>
    <x v="1"/>
  </r>
  <r>
    <n v="6720"/>
    <d v="2012-06-18T00:00:00"/>
    <d v="2012-06-18T00:00:00"/>
    <s v="Junio 01-30"/>
    <s v="CARLOS "/>
    <s v="KENT"/>
    <x v="2"/>
    <x v="1"/>
    <s v="ZULEICA   DE VEGA"/>
    <s v="VILLA LUCRE"/>
    <x v="59"/>
    <m/>
    <m/>
    <n v="10"/>
    <x v="0"/>
    <s v="REEMPLAZO DE CRISTIAN COLLADO / SIEMPRE LISTO CERTIFICADOS EL 24 DE AGOSTO 2012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VILLA LUCRE"/>
    <s v="Yhislain Rivera"/>
    <x v="0"/>
    <s v="8-823-1323"/>
    <n v="23"/>
    <x v="1"/>
    <x v="0"/>
    <s v="VILLA LUCRE, PASEO DEL VALLE "/>
    <x v="0"/>
    <m/>
    <m/>
    <x v="0"/>
    <x v="0"/>
    <x v="0"/>
    <x v="0"/>
    <x v="0"/>
    <x v="1"/>
    <x v="0"/>
    <d v="1989-02-13T00:00:00"/>
    <x v="0"/>
    <x v="1"/>
  </r>
  <r>
    <n v="6827"/>
    <d v="2012-08-01T00:00:00"/>
    <d v="2012-08-01T00:00:00"/>
    <s v=" "/>
    <s v="CRISTINA DEL CARMEN "/>
    <s v="GUILLEN BATISTA"/>
    <x v="2"/>
    <x v="1"/>
    <s v="ZULEICA   DE VEGA"/>
    <s v="VILLA LUCRE"/>
    <x v="59"/>
    <m/>
    <m/>
    <n v="8"/>
    <x v="0"/>
    <s v="REEMPLAZA VACACIONES DE EIDA CHECA"/>
    <x v="0"/>
    <x v="0"/>
    <x v="0"/>
    <s v="VILLA LUC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VILLA LUCRE"/>
    <s v="Jenifer Varona"/>
    <x v="0"/>
    <s v="8-813-1637"/>
    <n v="25"/>
    <x v="0"/>
    <x v="3"/>
    <s v="VILLA LUCRE CALLE 26 CASA 16"/>
    <x v="0"/>
    <m/>
    <m/>
    <x v="1"/>
    <x v="0"/>
    <x v="0"/>
    <x v="0"/>
    <x v="0"/>
    <x v="1"/>
    <x v="0"/>
    <d v="1987-10-19T00:00:00"/>
    <x v="0"/>
    <x v="1"/>
  </r>
  <r>
    <n v="6990"/>
    <d v="2013-01-02T00:00:00"/>
    <d v="2013-01-02T00:00:00"/>
    <s v=" "/>
    <s v="RAQUEL ADRIANA  "/>
    <s v="STANZIOLA KOURANY "/>
    <x v="2"/>
    <x v="0"/>
    <s v="MARIBEL CASTILLO"/>
    <s v="VILLA LUCRE"/>
    <x v="59"/>
    <m/>
    <m/>
    <n v="3"/>
    <x v="0"/>
    <s v="SIEMPRE LISTO CERTIFICADOS EL 14 DE MARZO 2013"/>
    <x v="0"/>
    <x v="0"/>
    <x v="0"/>
    <s v="VILLA LUC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VILLA LUCRE"/>
    <s v="Jenifer Varona "/>
    <x v="0"/>
    <s v="8-833-1421"/>
    <n v="23"/>
    <x v="0"/>
    <x v="4"/>
    <s v="TUMBA MUERTO, BETHANIA, SANTA MARÍA"/>
    <x v="0"/>
    <m/>
    <m/>
    <x v="0"/>
    <x v="0"/>
    <x v="0"/>
    <x v="0"/>
    <x v="0"/>
    <x v="1"/>
    <x v="0"/>
    <d v="1990-03-02T00:00:00"/>
    <x v="0"/>
    <x v="1"/>
  </r>
  <r>
    <n v="5118"/>
    <d v="2008-02-05T00:00:00"/>
    <s v=" "/>
    <s v="Febrero 01-30"/>
    <s v="PATRICIA"/>
    <s v="GUEVARA"/>
    <x v="6"/>
    <x v="1"/>
    <s v="ZULEICA   DE VEGA"/>
    <s v="VILLA LUCRE"/>
    <x v="59"/>
    <d v="2012-02-02T00:00:00"/>
    <m/>
    <s v=" "/>
    <x v="0"/>
    <s v="REEMPLAZO POR LA PROMOCION DE YOHAIMI RIVA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35-2275"/>
    <n v="22"/>
    <x v="0"/>
    <x v="0"/>
    <s v="VILLAS DE CERRO LINDO, CALLE PRINCIPAL, CASA # 30."/>
    <x v="0"/>
    <s v="264-6508"/>
    <s v="6673-3116 / 6616-9729"/>
    <x v="2"/>
    <x v="0"/>
    <x v="0"/>
    <x v="0"/>
    <x v="0"/>
    <x v="1"/>
    <x v="0"/>
    <d v="1990-04-16T00:00:00"/>
    <x v="0"/>
    <x v="2"/>
  </r>
  <r>
    <n v="6308"/>
    <d v="2011-09-01T00:00:00"/>
    <s v=" "/>
    <s v="Septiembre 01-30"/>
    <s v="YORLENIS"/>
    <s v="CAMPOS"/>
    <x v="6"/>
    <x v="1"/>
    <s v="ZULEICA   DE VEGA"/>
    <s v="VILLA LUCRE"/>
    <x v="59"/>
    <d v="2011-09-01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76-1170"/>
    <n v="28"/>
    <x v="0"/>
    <x v="0"/>
    <s v="RIO ABAJO, VILLA LORENA, EDIFICIO #20 APTO # 20"/>
    <x v="0"/>
    <m/>
    <s v="224-4197"/>
    <x v="0"/>
    <x v="0"/>
    <x v="0"/>
    <x v="0"/>
    <x v="0"/>
    <x v="1"/>
    <x v="0"/>
    <d v="1984-04-10T00:00:00"/>
    <x v="0"/>
    <x v="0"/>
  </r>
  <r>
    <n v="398"/>
    <d v="1986-01-23T00:00:00"/>
    <s v=" "/>
    <s v="Enero 01-30"/>
    <s v="ZULEICA IRIS"/>
    <s v="MORRELL DE VEGA"/>
    <x v="3"/>
    <x v="1"/>
    <s v="MARIBEL DE MUÑOZ"/>
    <s v="VILLA LUCRE"/>
    <x v="59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255-788"/>
    <n v="47"/>
    <x v="0"/>
    <x v="2"/>
    <s v="BETHANIA, CALLE 3RA, CASA 72,LOMA DE LOS MILLONARIOS"/>
    <x v="0"/>
    <s v="230-0907"/>
    <s v="6616-3293"/>
    <x v="1"/>
    <x v="0"/>
    <x v="0"/>
    <x v="0"/>
    <x v="0"/>
    <x v="1"/>
    <x v="0"/>
    <d v="1965-04-15T00:00:00"/>
    <x v="0"/>
    <x v="1"/>
  </r>
  <r>
    <n v="2510"/>
    <d v="2002-08-29T00:00:00"/>
    <d v="2012-10-01T00:00:00"/>
    <s v="Agosto 01-30"/>
    <s v="ARMANDO ANTONIO"/>
    <s v="BERNAL FLORES"/>
    <x v="4"/>
    <x v="1"/>
    <s v="ZULEICA   DE VEGA"/>
    <s v="VILLA LUCRE"/>
    <x v="59"/>
    <m/>
    <m/>
    <n v="6"/>
    <x v="0"/>
    <s v="PROMOCIONADO A OFICIAL  EL 1 DE OCTUBRE 2012  / PROMOCIONADO COORDINADOR 01 FEBRERO ´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518-1035"/>
    <n v="40"/>
    <x v="1"/>
    <x v="0"/>
    <s v="DON BOSCO LA RIVIERA CALLE 7MA CASA F-6"/>
    <x v="0"/>
    <s v="290-3691"/>
    <s v="6574-6012"/>
    <x v="1"/>
    <x v="0"/>
    <x v="0"/>
    <x v="0"/>
    <x v="0"/>
    <x v="1"/>
    <x v="0"/>
    <d v="1972-05-17T00:00:00"/>
    <x v="0"/>
    <x v="0"/>
  </r>
  <r>
    <n v="2625"/>
    <d v="2004-04-12T00:00:00"/>
    <s v=" "/>
    <s v="Junio 01-30"/>
    <s v="YAHAIRA"/>
    <s v="DE LA ROSA SAMANIEGO"/>
    <x v="4"/>
    <x v="1"/>
    <s v="ZULEICA   DE VEGA"/>
    <s v="VILLA LUCRE"/>
    <x v="59"/>
    <m/>
    <m/>
    <s v=" "/>
    <x v="0"/>
    <s v="PROMOVIDA A OFICIAL EL 16 DE FEBRERO ´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37-2477"/>
    <n v="32"/>
    <x v="0"/>
    <x v="2"/>
    <s v="RIO ABAJO, CALLE 17, TORRES DE ESPAÑA, TORRE 5 APTO. 7A"/>
    <x v="0"/>
    <s v="264-4635"/>
    <s v="6719-2144"/>
    <x v="0"/>
    <x v="0"/>
    <x v="0"/>
    <x v="0"/>
    <x v="0"/>
    <x v="1"/>
    <x v="0"/>
    <d v="1980-06-06T00:00:00"/>
    <x v="0"/>
    <x v="2"/>
  </r>
  <r>
    <n v="2043"/>
    <d v="1992-10-19T00:00:00"/>
    <s v=" "/>
    <s v="Septiembre 01-30"/>
    <s v="JEANETH"/>
    <s v="GUEDEZ DE LAMBOGLIA"/>
    <x v="4"/>
    <x v="1"/>
    <s v="ZULEICA   DE VEGA"/>
    <s v="VILLA LUCRE"/>
    <x v="59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389-877"/>
    <n v="56"/>
    <x v="0"/>
    <x v="2"/>
    <s v="PARQUE LEFEBRE, CALLE SEGUNDA Y B, CASA #99 (DETRAS DEL RESTAURANTE WAIKIKI)"/>
    <x v="0"/>
    <m/>
    <s v="6523-8823"/>
    <x v="1"/>
    <x v="0"/>
    <x v="0"/>
    <x v="0"/>
    <x v="0"/>
    <x v="1"/>
    <x v="0"/>
    <d v="1956-05-15T00:00:00"/>
    <x v="0"/>
    <x v="1"/>
  </r>
  <r>
    <n v="780"/>
    <d v="1991-07-08T00:00:00"/>
    <s v=" "/>
    <s v="Mayo 01-30"/>
    <s v="RICARDO ADOLFO"/>
    <s v="MORENO"/>
    <x v="5"/>
    <x v="1"/>
    <s v="ZULEICA   DE VEGA"/>
    <s v="VILLA LUCRE"/>
    <x v="59"/>
    <d v="2009-10-07T00:00:00"/>
    <m/>
    <s v=" "/>
    <x v="0"/>
    <s v="SE RECLASIFICA A OFICINISTA DE BALANCE EL 03/16/09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383-606"/>
    <n v="45"/>
    <x v="1"/>
    <x v="2"/>
    <s v="LOS ROBLES SUR CALLE 14 CASA 1484"/>
    <x v="0"/>
    <s v="293-9713"/>
    <m/>
    <x v="1"/>
    <x v="0"/>
    <x v="0"/>
    <x v="0"/>
    <x v="0"/>
    <x v="1"/>
    <x v="0"/>
    <d v="1967-04-12T00:00:00"/>
    <x v="0"/>
    <x v="1"/>
  </r>
  <r>
    <n v="4931"/>
    <d v="2008-02-11T00:00:00"/>
    <s v=" "/>
    <s v="Diciembre 01-30"/>
    <s v="YAHAIRA"/>
    <s v="DE PITTY"/>
    <x v="0"/>
    <x v="1"/>
    <s v="DALIA  DE RONCO"/>
    <s v="LA CHORRERA - PARQUE 10 DE NOV."/>
    <x v="60"/>
    <d v="2013-03-04T00:00:00"/>
    <n v="1"/>
    <s v=" "/>
    <x v="2"/>
    <s v="REEMPLAZA VACACIONES DE GUILLERMO GONZALEZ"/>
    <x v="0"/>
    <x v="0"/>
    <x v="0"/>
    <s v="VISTA ALEG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4.5454545454545"/>
    <x v="0"/>
    <m/>
    <m/>
    <x v="0"/>
    <s v="8-716-639"/>
    <n v="34"/>
    <x v="0"/>
    <x v="2"/>
    <s v="CHORRERA URBANIZACION VALLE DORADO 2128"/>
    <x v="4"/>
    <s v="254-2263"/>
    <s v="6592-3777"/>
    <x v="1"/>
    <x v="0"/>
    <x v="0"/>
    <x v="0"/>
    <x v="0"/>
    <x v="1"/>
    <x v="0"/>
    <d v="1978-03-10T00:00:00"/>
    <x v="0"/>
    <x v="2"/>
  </r>
  <r>
    <n v="4040"/>
    <d v="2005-03-21T00:00:00"/>
    <s v=" "/>
    <s v="Junio 01-30"/>
    <s v="AMARELIS EDITH"/>
    <s v="FLORES HERNANDEZ DE BERNAL"/>
    <x v="0"/>
    <x v="1"/>
    <s v="CRISTELA PALOMINO"/>
    <s v="VISTA ALEGRE"/>
    <x v="60"/>
    <d v="2011-05-04T00:00:00"/>
    <n v="23"/>
    <s v=" "/>
    <x v="0"/>
    <s v="REEMPLAZO POR EL TRASLADO DE SUSAN SHELTON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23.363636363636"/>
    <x v="0"/>
    <m/>
    <m/>
    <x v="0"/>
    <s v="8-738-917"/>
    <n v="33"/>
    <x v="0"/>
    <x v="2"/>
    <s v="BARRIADA LAS LOMAS O NUEVA ESPERANZA 1, CHORRERA"/>
    <x v="4"/>
    <s v="254-1796"/>
    <s v="6612-7596"/>
    <x v="1"/>
    <x v="0"/>
    <x v="0"/>
    <x v="0"/>
    <x v="0"/>
    <x v="1"/>
    <x v="0"/>
    <d v="1979-07-24T00:00:00"/>
    <x v="0"/>
    <x v="1"/>
  </r>
  <r>
    <n v="2614"/>
    <d v="2004-03-15T00:00:00"/>
    <s v=" "/>
    <s v="Mayo 01-30"/>
    <s v="GILMA GRACIELA"/>
    <s v="AGUILAR DE SANTANA"/>
    <x v="0"/>
    <x v="1"/>
    <s v="CRISTELA PALOMINO"/>
    <s v="VISTA ALEGRE"/>
    <x v="60"/>
    <d v="2010-10-06T00:00:00"/>
    <n v="30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55.8999999999996"/>
    <x v="0"/>
    <m/>
    <m/>
    <x v="0"/>
    <s v="8-410-784"/>
    <n v="40"/>
    <x v="0"/>
    <x v="2"/>
    <s v="URBANIZACION LOS ROSALES 165, CHORRERA"/>
    <x v="4"/>
    <s v="212-8305"/>
    <s v="6830-0695"/>
    <x v="0"/>
    <x v="0"/>
    <x v="0"/>
    <x v="0"/>
    <x v="0"/>
    <x v="1"/>
    <x v="0"/>
    <d v="1972-04-22T00:00:00"/>
    <x v="0"/>
    <x v="0"/>
  </r>
  <r>
    <n v="834"/>
    <d v="1991-11-16T00:00:00"/>
    <s v=" "/>
    <s v="Octubre 01-30"/>
    <s v="GUADALUPE"/>
    <s v="SÁNCHEZ CASTRO"/>
    <x v="0"/>
    <x v="1"/>
    <s v="CRISTELA PALOMINO"/>
    <s v="VISTA ALEGRE"/>
    <x v="60"/>
    <d v="1991-11-16T00:00:00"/>
    <n v="257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2.7272727272725"/>
    <x v="0"/>
    <m/>
    <m/>
    <x v="0"/>
    <s v="8-235-2572"/>
    <n v="51"/>
    <x v="0"/>
    <x v="0"/>
    <s v="VACAMONTE LA FLORESTA "/>
    <x v="4"/>
    <m/>
    <s v="6064-6931"/>
    <x v="1"/>
    <x v="0"/>
    <x v="0"/>
    <x v="0"/>
    <x v="0"/>
    <x v="1"/>
    <x v="0"/>
    <d v="1960-09-16T00:00:00"/>
    <x v="0"/>
    <x v="0"/>
  </r>
  <r>
    <n v="3180"/>
    <d v="2006-09-04T00:00:00"/>
    <s v=" "/>
    <s v="Julio 01-30"/>
    <s v="YOLANDA ESTHER"/>
    <s v="BLANCO DE OLIVARES"/>
    <x v="0"/>
    <x v="1"/>
    <s v="CRISTELA PALOMINO"/>
    <s v="VISTA ALEGRE"/>
    <x v="60"/>
    <d v="2008-09-19T00:00:00"/>
    <n v="55"/>
    <s v=" "/>
    <x v="0"/>
    <s v="POR EL TRASLADO DE DANIEL PITTI DE VISTA ALEGRE A CHORRER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51.4"/>
    <x v="0"/>
    <m/>
    <m/>
    <x v="0"/>
    <s v="8-706-853"/>
    <n v="35"/>
    <x v="0"/>
    <x v="2"/>
    <s v="ARRAIJAN, RES.LLUVIA DE ORO"/>
    <x v="4"/>
    <s v="259-4544"/>
    <s v="6484-4143"/>
    <x v="0"/>
    <x v="0"/>
    <x v="0"/>
    <x v="0"/>
    <x v="0"/>
    <x v="1"/>
    <x v="0"/>
    <d v="1977-02-26T00:00:00"/>
    <x v="0"/>
    <x v="1"/>
  </r>
  <r>
    <n v="613"/>
    <d v="2005-01-11T00:00:00"/>
    <s v=" "/>
    <s v="Marzo 01-30"/>
    <s v="LUIS CARLOS"/>
    <s v="VILLARREAL VALENZUELA"/>
    <x v="0"/>
    <x v="1"/>
    <s v="CRISTELA PALOMINO"/>
    <s v="VISTA ALEGRE"/>
    <x v="60"/>
    <d v="2010-09-03T00:00:00"/>
    <n v="31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94.7272727272725"/>
    <x v="0"/>
    <m/>
    <m/>
    <x v="0"/>
    <s v="8-395-167"/>
    <n v="44"/>
    <x v="1"/>
    <x v="2"/>
    <s v="BARRIADA LA REVOLUCION, 11-B, LA CHORRERA"/>
    <x v="4"/>
    <s v="685-8150"/>
    <s v="6563-1725"/>
    <x v="1"/>
    <x v="0"/>
    <x v="0"/>
    <x v="0"/>
    <x v="0"/>
    <x v="1"/>
    <x v="0"/>
    <d v="1967-08-19T00:00:00"/>
    <x v="0"/>
    <x v="1"/>
  </r>
  <r>
    <n v="3481"/>
    <d v="1995-06-01T00:00:00"/>
    <s v=" "/>
    <s v="Julio 01-30"/>
    <s v="LLALIS LUBIEL"/>
    <s v="RAMOS RAMOS"/>
    <x v="1"/>
    <x v="1"/>
    <s v="CRISTELA PALOMINO"/>
    <s v="VISTA ALEGRE"/>
    <x v="60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32-912"/>
    <n v="42"/>
    <x v="0"/>
    <x v="0"/>
    <s v=" VALLE HERMOSO, B-17, ARRAIJAN"/>
    <x v="4"/>
    <m/>
    <s v="6536-0217"/>
    <x v="0"/>
    <x v="0"/>
    <x v="0"/>
    <x v="1"/>
    <x v="0"/>
    <x v="1"/>
    <x v="0"/>
    <d v="1970-05-30T00:00:00"/>
    <x v="0"/>
    <x v="2"/>
  </r>
  <r>
    <n v="1592"/>
    <d v="1998-07-06T00:00:00"/>
    <s v=" "/>
    <s v="Junio 01-30"/>
    <s v="YARITZA ELIZABETH"/>
    <s v="GONZALEZ DE DIAZ"/>
    <x v="1"/>
    <x v="1"/>
    <s v="CRISTELA PALOMINO"/>
    <s v="VISTA ALEGRE"/>
    <x v="60"/>
    <d v="2010-06-07T00:00:00"/>
    <m/>
    <s v=" "/>
    <x v="0"/>
    <s v="PROMOCIONADO A COORDINADOR DE PLATAFORMA EL 16 MARZO 2009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8-511-68"/>
    <n v="36"/>
    <x v="0"/>
    <x v="2"/>
    <s v="ALTAMIRA 263, VACAMONTE "/>
    <x v="4"/>
    <s v="237-1161"/>
    <s v="6672-6897"/>
    <x v="0"/>
    <x v="0"/>
    <x v="0"/>
    <x v="0"/>
    <x v="0"/>
    <x v="1"/>
    <x v="0"/>
    <d v="1975-12-08T00:00:00"/>
    <x v="0"/>
    <x v="1"/>
  </r>
  <r>
    <n v="3938"/>
    <d v="2004-08-17T00:00:00"/>
    <d v="2004-08-17T00:00:00"/>
    <s v="Diciembre 01-30"/>
    <s v="VIVIANA "/>
    <s v="MEDINA JAEN"/>
    <x v="2"/>
    <x v="0"/>
    <s v="KATIA HIM"/>
    <s v="CORONADO"/>
    <x v="60"/>
    <d v="2013-03-04T00:00:00"/>
    <m/>
    <n v="104"/>
    <x v="2"/>
    <s v="REEMPLAZA VACACIONES DE NEFERTARIS AGUILAR"/>
    <x v="0"/>
    <x v="0"/>
    <x v="0"/>
    <s v="VISTA ALEG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27-557"/>
    <n v="37"/>
    <x v="0"/>
    <x v="0"/>
    <s v="DISTRITO DE ARRAIJAN, CORREGIMINETO DE SANTA CLARA, CL PRINCIPAL, CASA 96"/>
    <x v="4"/>
    <s v="320-1565"/>
    <s v="600-97169 / 6029-6732"/>
    <x v="0"/>
    <x v="0"/>
    <x v="0"/>
    <x v="1"/>
    <x v="0"/>
    <x v="1"/>
    <x v="0"/>
    <d v="1974-10-04T00:00:00"/>
    <x v="0"/>
    <x v="0"/>
  </r>
  <r>
    <n v="5543"/>
    <d v="2009-06-01T00:00:00"/>
    <d v="2012-05-16T00:00:00"/>
    <s v="Agosto 01-30"/>
    <s v="GISSELLE"/>
    <s v="WILSON"/>
    <x v="2"/>
    <x v="1"/>
    <s v="CRISTELA PALOMINO"/>
    <s v="VISTA ALEGRE"/>
    <x v="60"/>
    <d v="2012-06-01T00:00:00"/>
    <m/>
    <n v="11"/>
    <x v="0"/>
    <s v="PROMOCIONADA A EJECUTIVA DE NEGOCIOS EL 16 DE MAYO 2012/REEMPLAZO POR VACACIONES DE MITZI SANCHEZ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25-770"/>
    <n v="24"/>
    <x v="0"/>
    <x v="3"/>
    <s v="ARRAIJAN, CERRO SILVESTRE 3683"/>
    <x v="4"/>
    <s v="6557-2972"/>
    <s v="6557-2972"/>
    <x v="0"/>
    <x v="0"/>
    <x v="0"/>
    <x v="0"/>
    <x v="0"/>
    <x v="1"/>
    <x v="0"/>
    <d v="1988-11-10T00:00:00"/>
    <x v="0"/>
    <x v="1"/>
  </r>
  <r>
    <n v="2041"/>
    <d v="1986-05-01T00:00:00"/>
    <d v="1986-05-01T00:00:00"/>
    <s v="Abril 01-30"/>
    <s v="MAGALY EMELDA"/>
    <s v="PACHAY DE MEDINA"/>
    <x v="2"/>
    <x v="1"/>
    <s v="CRISTELA PALOMINO"/>
    <s v="VISTA ALEGRE"/>
    <x v="60"/>
    <d v="2011-05-11T00:00:00"/>
    <m/>
    <n v="323"/>
    <x v="0"/>
    <s v="REEMPLAZO POR LA PROMOCION DE DALYS DE RODRIGU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02-622"/>
    <n v="46"/>
    <x v="0"/>
    <x v="2"/>
    <s v="VACAMONTE B-85"/>
    <x v="4"/>
    <s v="2551760"/>
    <s v="5543-5091"/>
    <x v="0"/>
    <x v="0"/>
    <x v="0"/>
    <x v="0"/>
    <x v="0"/>
    <x v="1"/>
    <x v="0"/>
    <d v="1965-08-10T00:00:00"/>
    <x v="0"/>
    <x v="1"/>
  </r>
  <r>
    <n v="4240"/>
    <d v="2006-11-13T00:00:00"/>
    <d v="2006-11-13T00:00:00"/>
    <s v="Noviembre 01-30"/>
    <s v="LUIGINA AYMETH"/>
    <s v="GONZALEZ PEREZ"/>
    <x v="2"/>
    <x v="1"/>
    <s v="CRISTELA PALOMINO"/>
    <s v="VISTA ALEGRE"/>
    <x v="60"/>
    <d v="2009-05-04T00:00:00"/>
    <m/>
    <n v="77"/>
    <x v="0"/>
    <s v="REEMPLAZO PERMANENTE POR LA RECLASIFICACION DE YARITZA DIAZ 05/04/09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32-1205"/>
    <n v="33"/>
    <x v="0"/>
    <x v="2"/>
    <s v="LAS VILLAS DE ARRAIJAN, P1-186"/>
    <x v="4"/>
    <s v="6611-3105"/>
    <s v="6006-0319"/>
    <x v="0"/>
    <x v="0"/>
    <x v="0"/>
    <x v="0"/>
    <x v="0"/>
    <x v="1"/>
    <x v="0"/>
    <d v="1979-09-20T00:00:00"/>
    <x v="0"/>
    <x v="1"/>
  </r>
  <r>
    <n v="3389"/>
    <d v="1998-01-26T00:00:00"/>
    <d v="1998-01-26T00:00:00"/>
    <s v="Enero 01-30"/>
    <s v="ISIDRA "/>
    <s v="RIVERA QUINTERO DE MOSCOSO"/>
    <x v="2"/>
    <x v="1"/>
    <s v="CRISTELA PALOMINO"/>
    <s v="VISTA ALEGRE"/>
    <x v="60"/>
    <m/>
    <m/>
    <n v="183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516-1915"/>
    <n v="42"/>
    <x v="0"/>
    <x v="2"/>
    <s v="CALLE 9NA. NUEVO ARRAIJAN C-46"/>
    <x v="4"/>
    <m/>
    <s v="6521-0754"/>
    <x v="0"/>
    <x v="0"/>
    <x v="0"/>
    <x v="0"/>
    <x v="0"/>
    <x v="1"/>
    <x v="0"/>
    <d v="1970-06-22T00:00:00"/>
    <x v="0"/>
    <x v="1"/>
  </r>
  <r>
    <n v="3677"/>
    <d v="1993-05-31T00:00:00"/>
    <d v="1993-05-31T00:00:00"/>
    <s v="Mayo 01-30"/>
    <s v="YESCA MARIANELA"/>
    <s v="VELASQUEZ OBALDIA DE CEDEÑO"/>
    <x v="2"/>
    <x v="1"/>
    <s v="CRISTELA PALOMINO"/>
    <s v="VISTA ALEGRE"/>
    <x v="60"/>
    <m/>
    <m/>
    <n v="239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255-550"/>
    <n v="45"/>
    <x v="0"/>
    <x v="2"/>
    <s v="LAS LOMAS, 199, LA CHORRERA"/>
    <x v="4"/>
    <m/>
    <s v="6403-1172"/>
    <x v="0"/>
    <x v="0"/>
    <x v="0"/>
    <x v="0"/>
    <x v="0"/>
    <x v="1"/>
    <x v="0"/>
    <d v="1966-10-02T00:00:00"/>
    <x v="0"/>
    <x v="1"/>
  </r>
  <r>
    <n v="3061"/>
    <d v="2006-05-16T00:00:00"/>
    <d v="2006-05-16T00:00:00"/>
    <s v="Septiembre 01-30"/>
    <s v="EMMA "/>
    <s v="CABEZAS"/>
    <x v="2"/>
    <x v="1"/>
    <s v="CRISTELA PALOMINO"/>
    <s v="VISTA ALEGRE"/>
    <x v="60"/>
    <d v="2011-02-15T00:00:00"/>
    <m/>
    <n v="83"/>
    <x v="0"/>
    <s v="REEMPLAZO POR LA RENUNCIA DE LISBETH RAMO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2"/>
    <s v="10-703-64"/>
    <n v="31"/>
    <x v="0"/>
    <x v="2"/>
    <s v="ARRAIJAN , CORREGIMINETO JUAN  DE MOSTENES AROSEMENA, VALLE HERMOSO , CALLE LOS SAUCES CASA E-53"/>
    <x v="4"/>
    <s v="292-2723"/>
    <s v="6619-4564"/>
    <x v="2"/>
    <x v="0"/>
    <x v="0"/>
    <x v="0"/>
    <x v="0"/>
    <x v="1"/>
    <x v="0"/>
    <d v="1981-05-11T00:00:00"/>
    <x v="0"/>
    <x v="2"/>
  </r>
  <r>
    <n v="6992"/>
    <d v="2013-01-02T00:00:00"/>
    <d v="2013-01-02T00:00:00"/>
    <s v=" "/>
    <s v="JEHOVANA ITZEL   "/>
    <s v="VASQUEZ GUEVARA"/>
    <x v="2"/>
    <x v="0"/>
    <s v="CRISTELA PALOMINO"/>
    <s v="VISTA ALEGRE"/>
    <x v="60"/>
    <m/>
    <m/>
    <n v="3"/>
    <x v="0"/>
    <s v="SIEMPRE LISTO CERTIFICADOS EL 14 DE MARZO 2013"/>
    <x v="0"/>
    <x v="0"/>
    <x v="0"/>
    <s v="VISTA ALEG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VISTA ALEGRE"/>
    <s v="Luiguina Gonzalez"/>
    <x v="0"/>
    <s v="8-749-12"/>
    <n v="31"/>
    <x v="0"/>
    <x v="4"/>
    <s v="ARRAIJAN, BARRIADA TOCHER"/>
    <x v="4"/>
    <m/>
    <m/>
    <x v="1"/>
    <x v="0"/>
    <x v="0"/>
    <x v="0"/>
    <x v="0"/>
    <x v="1"/>
    <x v="0"/>
    <d v="1981-02-13T00:00:00"/>
    <x v="0"/>
    <x v="1"/>
  </r>
  <r>
    <n v="5725"/>
    <d v="2010-02-18T00:00:00"/>
    <s v=" "/>
    <s v="Febrero 01-30"/>
    <s v="YASVI"/>
    <s v="COLLADO DE WONG"/>
    <x v="6"/>
    <x v="1"/>
    <s v="CRISTELA PALOMINO"/>
    <s v="VISTA ALEGRE"/>
    <x v="60"/>
    <d v="2010-06-07T00:00:00"/>
    <m/>
    <s v=" "/>
    <x v="0"/>
    <s v="APROBADO POR PUESTO COMPARTID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95-1256"/>
    <n v="26"/>
    <x v="0"/>
    <x v="3"/>
    <s v="LA CHORRERA, BDA. INDUSTRIAL, CALLE SAN FRANCISCO"/>
    <x v="4"/>
    <s v="253-3683"/>
    <m/>
    <x v="2"/>
    <x v="0"/>
    <x v="0"/>
    <x v="0"/>
    <x v="0"/>
    <x v="1"/>
    <x v="0"/>
    <d v="1986-04-18T00:00:00"/>
    <x v="0"/>
    <x v="1"/>
  </r>
  <r>
    <n v="6442"/>
    <d v="2012-03-01T00:00:00"/>
    <s v=" "/>
    <s v="Octubre 01-30"/>
    <s v="GILDA "/>
    <s v="CONTRERAS"/>
    <x v="6"/>
    <x v="1"/>
    <s v="CRISTELA PALOMINO"/>
    <s v="VISTA ALEGRE"/>
    <x v="60"/>
    <d v="2011-11-07T00:00:00"/>
    <m/>
    <s v=" "/>
    <x v="0"/>
    <s v="REEMPLAZO POR LA PROMOCION DE GISSELLE WILSON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42-156"/>
    <n v="31"/>
    <x v="0"/>
    <x v="2"/>
    <s v="NUEVO ARRAIJAN, CALLE 2DA, CASA 3126"/>
    <x v="4"/>
    <m/>
    <s v="6856-3330"/>
    <x v="1"/>
    <x v="0"/>
    <x v="0"/>
    <x v="0"/>
    <x v="0"/>
    <x v="1"/>
    <x v="0"/>
    <d v="1980-12-04T00:00:00"/>
    <x v="0"/>
    <x v="0"/>
  </r>
  <r>
    <n v="451"/>
    <d v="1986-05-16T00:00:00"/>
    <s v=" "/>
    <s v="Febrero 16-30"/>
    <s v="CRISTELA"/>
    <s v="PALOMINO ESPINO"/>
    <x v="3"/>
    <x v="1"/>
    <s v="MARIBEL DE MUÑOZ"/>
    <s v="VISTA ALEGRE"/>
    <x v="60"/>
    <m/>
    <m/>
    <s v=" "/>
    <x v="0"/>
    <s v="PROMOCIONADO GERENTE DE SUCURSAL 01 DE FEBRERO ´11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7-101-1000"/>
    <n v="44"/>
    <x v="0"/>
    <x v="2"/>
    <s v="BARRIO COLON, 245, LA CHORRERA "/>
    <x v="4"/>
    <s v="253-6336"/>
    <s v="6612-4819"/>
    <x v="1"/>
    <x v="0"/>
    <x v="0"/>
    <x v="0"/>
    <x v="0"/>
    <x v="1"/>
    <x v="0"/>
    <d v="1967-09-21T00:00:00"/>
    <x v="0"/>
    <x v="1"/>
  </r>
  <r>
    <n v="595"/>
    <d v="1987-06-26T00:00:00"/>
    <s v=" "/>
    <s v="Marzo 01-30"/>
    <s v="NARCISA"/>
    <s v="ACOSTA RODRIGUEZ"/>
    <x v="4"/>
    <x v="1"/>
    <s v="CRISTELA PALOMINO"/>
    <s v="VISTA ALEGRE"/>
    <x v="60"/>
    <d v="2010-06-21T00:00:00"/>
    <m/>
    <s v=" "/>
    <x v="0"/>
    <s v="ES EL TERCER OFICIAL APROBADO POR PUESTO COMPARTIDO. PROMOVIDO A OFICIAL EL 03/16/09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9-136-49"/>
    <n v="45"/>
    <x v="0"/>
    <x v="2"/>
    <s v="BRISAS DE ARRAIJAN,  CASA 177"/>
    <x v="4"/>
    <s v="257-1385"/>
    <s v="6525-9358"/>
    <x v="0"/>
    <x v="0"/>
    <x v="0"/>
    <x v="0"/>
    <x v="0"/>
    <x v="1"/>
    <x v="0"/>
    <d v="1967-03-18T00:00:00"/>
    <x v="0"/>
    <x v="1"/>
  </r>
  <r>
    <n v="3731"/>
    <d v="1987-02-02T00:00:00"/>
    <s v=" "/>
    <s v="Abril 01-30"/>
    <s v="LUIS ALBERTO"/>
    <s v="MENESES "/>
    <x v="4"/>
    <x v="1"/>
    <s v="CRISTELA PALOMINO"/>
    <s v="VISTA ALEGRE"/>
    <x v="60"/>
    <d v="2008-06-16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8-351-429"/>
    <n v="49"/>
    <x v="1"/>
    <x v="0"/>
    <s v="HATO MONTAÑA 37"/>
    <x v="4"/>
    <s v="221-4773"/>
    <s v="6539-4506"/>
    <x v="0"/>
    <x v="0"/>
    <x v="0"/>
    <x v="0"/>
    <x v="0"/>
    <x v="1"/>
    <x v="0"/>
    <d v="1962-12-28T00:00:00"/>
    <x v="0"/>
    <x v="1"/>
  </r>
  <r>
    <n v="4285"/>
    <d v="1999-08-16T00:00:00"/>
    <s v=" "/>
    <s v="Noviembre 01-30"/>
    <s v="OMAR GABRIAL"/>
    <s v="CANDANEDO CACERES"/>
    <x v="5"/>
    <x v="1"/>
    <s v="CRISTELA PALOMINO"/>
    <s v="VISTA ALEGRE"/>
    <x v="60"/>
    <m/>
    <m/>
    <s v=" "/>
    <x v="0"/>
    <s v="POR LA SALIDA DE INE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362-713"/>
    <n v="41"/>
    <x v="1"/>
    <x v="3"/>
    <s v="BUENA VISTA  ARRIBA, 4031, LA CHORRERA"/>
    <x v="4"/>
    <s v="253-0119"/>
    <s v="6749-1264"/>
    <x v="0"/>
    <x v="0"/>
    <x v="0"/>
    <x v="0"/>
    <x v="0"/>
    <x v="1"/>
    <x v="0"/>
    <d v="1971-01-10T00:00:00"/>
    <x v="0"/>
    <x v="2"/>
  </r>
  <r>
    <n v="3506"/>
    <d v="1999-09-06T00:00:00"/>
    <s v=" "/>
    <s v="Agosto 01-30"/>
    <s v="MIGUEL "/>
    <s v="GONDOLA"/>
    <x v="0"/>
    <x v="0"/>
    <s v="SUSANA LEGUIA"/>
    <s v="ZONA LIBRE"/>
    <x v="61"/>
    <d v="2011-10-03T00:00:00"/>
    <n v="18"/>
    <s v=" "/>
    <x v="2"/>
    <s v="REEMPLAZA VACACIONES DE GIOCONDA SUGASTE"/>
    <x v="0"/>
    <x v="0"/>
    <x v="0"/>
    <s v="ZONA LIB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4.454545454545"/>
    <x v="0"/>
    <m/>
    <m/>
    <x v="0"/>
    <s v="3-92-663"/>
    <n v="45"/>
    <x v="1"/>
    <x v="0"/>
    <s v="CATIVA 36"/>
    <x v="5"/>
    <m/>
    <s v="6720-1096"/>
    <x v="1"/>
    <x v="0"/>
    <x v="0"/>
    <x v="0"/>
    <x v="0"/>
    <x v="0"/>
    <x v="2"/>
    <d v="1967-06-27T00:00:00"/>
    <x v="0"/>
    <x v="0"/>
  </r>
  <r>
    <n v="5434"/>
    <d v="2008-10-16T00:00:00"/>
    <s v=" "/>
    <s v="Octubre 01-30"/>
    <s v="ELIGIO ANTONIO"/>
    <s v="RODRIGUEZ"/>
    <x v="0"/>
    <x v="1"/>
    <s v="SUSANA LEGUIA"/>
    <s v="ZONA LIBRE"/>
    <x v="61"/>
    <d v="2011-09-02T00:00:00"/>
    <n v="19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01.818181818182"/>
    <x v="0"/>
    <m/>
    <m/>
    <x v="0"/>
    <s v="3-711-331"/>
    <n v="30"/>
    <x v="1"/>
    <x v="3"/>
    <s v="COLON RESIDENCIAL LA AMISTAD, CASA 15"/>
    <x v="5"/>
    <s v="6615-2531 / 449-3093"/>
    <s v="6615-2531"/>
    <x v="1"/>
    <x v="0"/>
    <x v="0"/>
    <x v="0"/>
    <x v="0"/>
    <x v="0"/>
    <x v="2"/>
    <d v="1982-09-06T00:00:00"/>
    <x v="0"/>
    <x v="1"/>
  </r>
  <r>
    <n v="3744"/>
    <d v="1998-10-20T00:00:00"/>
    <s v=" "/>
    <s v="Septiembre 01-30"/>
    <s v="ADONIMO "/>
    <s v="SANJUR CASTILLO"/>
    <x v="0"/>
    <x v="1"/>
    <s v="SUSANA LEGUIA"/>
    <s v="ZONA LIBRE"/>
    <x v="61"/>
    <d v="2012-05-02T00:00:00"/>
    <n v="11"/>
    <s v=" "/>
    <x v="0"/>
    <s v="REEMPLAZO POR EL TRASLADO DE OSCAR LOPEZ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72.3"/>
    <x v="0"/>
    <m/>
    <m/>
    <x v="0"/>
    <s v="3-706-744"/>
    <n v="32"/>
    <x v="1"/>
    <x v="0"/>
    <s v="CALLE 50 BUENA VISTA , COLON"/>
    <x v="5"/>
    <s v="448-0093"/>
    <s v="6613-4024"/>
    <x v="1"/>
    <x v="0"/>
    <x v="0"/>
    <x v="0"/>
    <x v="0"/>
    <x v="0"/>
    <x v="2"/>
    <d v="1979-12-07T00:00:00"/>
    <x v="0"/>
    <x v="0"/>
  </r>
  <r>
    <n v="3284"/>
    <d v="2007-05-16T00:00:00"/>
    <s v=" "/>
    <s v="Febrero 01-30"/>
    <s v="GIOCONDA"/>
    <s v="SILVERA DE SUGASTE"/>
    <x v="0"/>
    <x v="1"/>
    <s v="SUSANA LEGUIA"/>
    <s v="ZONA LIBRE"/>
    <x v="61"/>
    <d v="2011-05-04T00:00:00"/>
    <n v="23"/>
    <s v=" "/>
    <x v="0"/>
    <s v="REEMPLAZO POR EL TRASLADO DE ALEXIS CARABALLO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13.636363636364"/>
    <x v="0"/>
    <m/>
    <m/>
    <x v="0"/>
    <s v="4-716-149"/>
    <n v="33"/>
    <x v="0"/>
    <x v="2"/>
    <s v="COLON, SAN MARTIN, 96"/>
    <x v="5"/>
    <s v="442-0849"/>
    <s v="6470-7736"/>
    <x v="0"/>
    <x v="0"/>
    <x v="0"/>
    <x v="0"/>
    <x v="0"/>
    <x v="0"/>
    <x v="2"/>
    <d v="1979-04-06T00:00:00"/>
    <x v="0"/>
    <x v="1"/>
  </r>
  <r>
    <n v="5040"/>
    <d v="2008-04-01T00:00:00"/>
    <s v=" "/>
    <s v="Mayo 01-30"/>
    <s v="JOSE"/>
    <s v="LEON"/>
    <x v="0"/>
    <x v="1"/>
    <s v="SUSANA LEGUIA"/>
    <s v="ZONA LIBRE"/>
    <x v="61"/>
    <d v="2012-06-01T00:00:00"/>
    <n v="10"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55.7272727272725"/>
    <x v="0"/>
    <m/>
    <m/>
    <x v="0"/>
    <s v="8-517-833"/>
    <n v="40"/>
    <x v="1"/>
    <x v="2"/>
    <s v="BARRIADA NUEVO MEXICO CALLE 2DA CASA NO. 131"/>
    <x v="5"/>
    <s v="6686-1888"/>
    <s v="6533-0119"/>
    <x v="1"/>
    <x v="0"/>
    <x v="0"/>
    <x v="0"/>
    <x v="0"/>
    <x v="0"/>
    <x v="2"/>
    <d v="1972-07-06T00:00:00"/>
    <x v="0"/>
    <x v="1"/>
  </r>
  <r>
    <n v="5204"/>
    <d v="2008-06-16T00:00:00"/>
    <s v=" "/>
    <s v="Julio 01-30"/>
    <s v="AMBAR"/>
    <s v="GUELFI"/>
    <x v="0"/>
    <x v="1"/>
    <s v="SUSANA LEGUIA"/>
    <s v="ZONA LIBRE"/>
    <x v="61"/>
    <d v="2012-01-03T00:00:00"/>
    <n v="15"/>
    <s v=" "/>
    <x v="0"/>
    <s v="REEMPLAZO POR EL TRASLADO DE CINDY CONTRERAS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72.3"/>
    <x v="0"/>
    <m/>
    <m/>
    <x v="0"/>
    <s v="8-810-16"/>
    <n v="25"/>
    <x v="0"/>
    <x v="3"/>
    <s v="JOSE DOMINADOR BAZAN, (ANTIGÜO DAVIS), CASA 120 A."/>
    <x v="5"/>
    <m/>
    <s v="6455-6225"/>
    <x v="0"/>
    <x v="0"/>
    <x v="0"/>
    <x v="0"/>
    <x v="0"/>
    <x v="0"/>
    <x v="2"/>
    <d v="1987-10-20T00:00:00"/>
    <x v="0"/>
    <x v="3"/>
  </r>
  <r>
    <n v="2102"/>
    <d v="1995-11-29T00:00:00"/>
    <s v=" "/>
    <s v="Octubre 01-30"/>
    <s v="MAGDALENA ANAYANSI"/>
    <s v="VALENCIA ORNANO"/>
    <x v="1"/>
    <x v="1"/>
    <s v="SUSANA LEGUIA"/>
    <s v="ZONA LIBRE"/>
    <x v="61"/>
    <d v="2008-02-05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3-115-894"/>
    <n v="38"/>
    <x v="0"/>
    <x v="2"/>
    <s v="ALTOS DEL ATLANTICO N° 172"/>
    <x v="5"/>
    <s v="449-0209"/>
    <s v="6618-8732"/>
    <x v="1"/>
    <x v="0"/>
    <x v="1"/>
    <x v="0"/>
    <x v="0"/>
    <x v="0"/>
    <x v="2"/>
    <d v="1973-09-23T00:00:00"/>
    <x v="0"/>
    <x v="0"/>
  </r>
  <r>
    <n v="1322"/>
    <d v="1998-01-01T00:00:00"/>
    <s v=" "/>
    <s v="Abril 01-30"/>
    <s v="RUTH"/>
    <s v="DIAZ CASTILLO"/>
    <x v="1"/>
    <x v="1"/>
    <s v="SUSANA LEGUIA"/>
    <s v="ZONA LIBRE"/>
    <x v="61"/>
    <d v="2008-08-01T00:00:00"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3-703-1085"/>
    <n v="34"/>
    <x v="0"/>
    <x v="0"/>
    <s v="BARRIADA VILLA LIMÓN CASA 70"/>
    <x v="5"/>
    <s v="626-1034"/>
    <s v="6781-9351"/>
    <x v="1"/>
    <x v="0"/>
    <x v="1"/>
    <x v="1"/>
    <x v="0"/>
    <x v="0"/>
    <x v="2"/>
    <d v="1978-02-08T00:00:00"/>
    <x v="0"/>
    <x v="1"/>
  </r>
  <r>
    <n v="3236"/>
    <d v="2006-11-13T00:00:00"/>
    <d v="2006-11-13T00:00:00"/>
    <s v="Octubre 01-30"/>
    <s v="DANISKA"/>
    <s v="CEBALLOS SOLIS"/>
    <x v="2"/>
    <x v="1"/>
    <s v="SUSANA LEGUIA"/>
    <s v="ZONA LIBRE"/>
    <x v="61"/>
    <d v="2011-09-02T00:00:00"/>
    <m/>
    <n v="77"/>
    <x v="0"/>
    <s v="REEMPLAZA VACACIONES DE DAYSI TAMAYO"/>
    <x v="0"/>
    <x v="9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3-716-1971"/>
    <n v="40"/>
    <x v="0"/>
    <x v="3"/>
    <s v="BDA. NUEVA PRIMAVERA, 54"/>
    <x v="5"/>
    <s v="449-3220"/>
    <s v="6706-0100"/>
    <x v="0"/>
    <x v="0"/>
    <x v="0"/>
    <x v="0"/>
    <x v="0"/>
    <x v="0"/>
    <x v="2"/>
    <d v="1971-10-16T00:00:00"/>
    <x v="0"/>
    <x v="1"/>
  </r>
  <r>
    <n v="5171"/>
    <d v="2008-06-02T00:00:00"/>
    <d v="2008-06-02T00:00:00"/>
    <s v="Julio 01-30"/>
    <s v="KARINA"/>
    <s v="QUINTERO"/>
    <x v="2"/>
    <x v="2"/>
    <s v="SUSANA LEGUIA"/>
    <s v="ZONA LIBRE"/>
    <x v="61"/>
    <m/>
    <m/>
    <n v="58"/>
    <x v="0"/>
    <s v=" POR PROMOCION DE DALIA CORTÉS A EJECUTIVO DE NEGOCIOS (ES DUAL)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3-713-803"/>
    <n v="29"/>
    <x v="0"/>
    <x v="2"/>
    <s v="CORREGIMIENTO DE SAN JUAN, VALLE LA UNION CASA 16"/>
    <x v="5"/>
    <m/>
    <s v="6859-2521"/>
    <x v="1"/>
    <x v="0"/>
    <x v="0"/>
    <x v="0"/>
    <x v="0"/>
    <x v="0"/>
    <x v="2"/>
    <d v="1983-11-05T00:00:00"/>
    <x v="0"/>
    <x v="1"/>
  </r>
  <r>
    <n v="4416"/>
    <d v="2008-01-02T00:00:00"/>
    <d v="2008-01-02T00:00:00"/>
    <s v="Enero 01-30"/>
    <s v="WANDA"/>
    <s v="CHIFUNDO"/>
    <x v="2"/>
    <x v="1"/>
    <s v="SUSANA LEGUIA"/>
    <s v="ZONA LIBRE"/>
    <x v="61"/>
    <m/>
    <m/>
    <n v="63"/>
    <x v="0"/>
    <s v="REEMPLAZA VACANTE POR RENUNCIA DE  LOURDES DA COSTA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PE-12-481"/>
    <n v="26"/>
    <x v="0"/>
    <x v="2"/>
    <s v="COLON, SAN JUDAS TADEO N° 10"/>
    <x v="5"/>
    <s v="444-3922"/>
    <s v="6713-0287"/>
    <x v="0"/>
    <x v="0"/>
    <x v="0"/>
    <x v="0"/>
    <x v="0"/>
    <x v="0"/>
    <x v="2"/>
    <d v="1986-06-29T00:00:00"/>
    <x v="0"/>
    <x v="3"/>
  </r>
  <r>
    <n v="5045"/>
    <d v="2008-04-01T00:00:00"/>
    <d v="2008-04-01T00:00:00"/>
    <s v="Junio 01-30"/>
    <s v="KAHIRA"/>
    <s v="BONILLA"/>
    <x v="2"/>
    <x v="1"/>
    <s v="SUSANA LEGUIA"/>
    <s v="ZONA LIBRE"/>
    <x v="61"/>
    <m/>
    <m/>
    <n v="60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3-708-1279"/>
    <n v="31"/>
    <x v="0"/>
    <x v="3"/>
    <s v="COLON, SABANITAS, BDA. NUEVO MEJICO 2, CASA 69"/>
    <x v="5"/>
    <s v="442-6830"/>
    <s v="6714-4611"/>
    <x v="0"/>
    <x v="0"/>
    <x v="0"/>
    <x v="0"/>
    <x v="0"/>
    <x v="0"/>
    <x v="2"/>
    <d v="1981-02-04T00:00:00"/>
    <x v="0"/>
    <x v="1"/>
  </r>
  <r>
    <n v="5359"/>
    <d v="2008-09-01T00:00:00"/>
    <d v="2008-09-01T00:00:00"/>
    <s v="Agosto 01-30"/>
    <s v="LISBETH "/>
    <s v="SMITH ALVAREZ"/>
    <x v="2"/>
    <x v="1"/>
    <s v="SUSANA LEGUIA"/>
    <s v="ZONA LIBRE"/>
    <x v="61"/>
    <m/>
    <m/>
    <n v="55"/>
    <x v="0"/>
    <s v="CAMBIO DE POSICION POR UNIFICACION DE SUCURSALES.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3-706-1864"/>
    <n v="32"/>
    <x v="0"/>
    <x v="3"/>
    <s v="VISTA ALEGRE, CALLE PRINCIPAL CASA 123"/>
    <x v="5"/>
    <m/>
    <s v="6781-1029"/>
    <x v="0"/>
    <x v="0"/>
    <x v="0"/>
    <x v="0"/>
    <x v="0"/>
    <x v="0"/>
    <x v="2"/>
    <d v="1980-02-07T00:00:00"/>
    <x v="0"/>
    <x v="3"/>
  </r>
  <r>
    <n v="3334"/>
    <d v="1994-01-17T00:00:00"/>
    <d v="1994-01-17T00:00:00"/>
    <s v="Abril 01-30"/>
    <s v="NORIS MARISOL"/>
    <s v="MOLINAR AGUILAR DE APARICIO"/>
    <x v="2"/>
    <x v="1"/>
    <s v="SUSANA LEGUIA"/>
    <s v="ZONA LIBRE"/>
    <x v="61"/>
    <m/>
    <m/>
    <n v="231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3-92-981"/>
    <n v="47"/>
    <x v="0"/>
    <x v="2"/>
    <s v="CORREGIMIENTO DE CRISTOBAL BARRIADA ALTO DEL ATLANTICO CALLE EL BOSQUE CASA 216"/>
    <x v="5"/>
    <s v="449-1637"/>
    <s v="6606-0816"/>
    <x v="0"/>
    <x v="0"/>
    <x v="0"/>
    <x v="1"/>
    <x v="0"/>
    <x v="0"/>
    <x v="2"/>
    <d v="1965-05-14T00:00:00"/>
    <x v="0"/>
    <x v="1"/>
  </r>
  <r>
    <n v="3240"/>
    <d v="2006-11-20T00:00:00"/>
    <d v="2006-11-20T00:00:00"/>
    <s v="Septiembre 01-30"/>
    <s v="DALIA ARELIS"/>
    <s v="CORTES SANCHEZ"/>
    <x v="2"/>
    <x v="1"/>
    <s v="SUSANA LEGUIA"/>
    <s v="ZONA LIBRE"/>
    <x v="61"/>
    <m/>
    <m/>
    <n v="77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3-710-897"/>
    <n v="30"/>
    <x v="0"/>
    <x v="0"/>
    <s v="LAS PRADERAS DE SAN ISIDRO, CASA L6, CL PILON"/>
    <x v="5"/>
    <s v="430-1837"/>
    <s v="6635-0941"/>
    <x v="0"/>
    <x v="0"/>
    <x v="0"/>
    <x v="0"/>
    <x v="0"/>
    <x v="0"/>
    <x v="2"/>
    <d v="1982-04-04T00:00:00"/>
    <x v="0"/>
    <x v="1"/>
  </r>
  <r>
    <n v="662"/>
    <d v="1990-08-06T00:00:00"/>
    <s v=" "/>
    <s v="Agosto 01-30"/>
    <s v="SUSANA DE LOS ANGELES"/>
    <s v="LEGUIA RODRIGUEZ"/>
    <x v="3"/>
    <x v="1"/>
    <s v="IVIS DE FAARUP"/>
    <s v="ZONA LIBRE"/>
    <x v="61"/>
    <m/>
    <m/>
    <s v=" "/>
    <x v="0"/>
    <s v="PROMOCIONADO GERENTE DE SUCURSAL 01 DE JUNIO ´10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3-98-236"/>
    <n v="43"/>
    <x v="0"/>
    <x v="3"/>
    <s v="LA CRESTA DE CUATRO ALTOS CASA 1-BV"/>
    <x v="5"/>
    <s v="470-0660"/>
    <s v="6674-5808"/>
    <x v="1"/>
    <x v="0"/>
    <x v="0"/>
    <x v="0"/>
    <x v="0"/>
    <x v="0"/>
    <x v="2"/>
    <d v="1969-05-16T00:00:00"/>
    <x v="0"/>
    <x v="1"/>
  </r>
  <r>
    <n v="2182"/>
    <d v="1996-09-02T00:00:00"/>
    <s v=" "/>
    <s v="Agosto 01-30"/>
    <s v="HORACIO"/>
    <s v="HERNANDEZ PEÑA"/>
    <x v="8"/>
    <x v="1"/>
    <s v="SUSANA LEGUIA"/>
    <s v="ZONA LIBRE"/>
    <x v="61"/>
    <m/>
    <m/>
    <s v=" "/>
    <x v="0"/>
    <m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3-96-173"/>
    <n v="43"/>
    <x v="1"/>
    <x v="2"/>
    <s v="PUERTO ESCONDIDO, SANTA RITA ARRIBA  N° 83, COLON"/>
    <x v="5"/>
    <s v="449-2689"/>
    <s v="6910-8159"/>
    <x v="0"/>
    <x v="0"/>
    <x v="0"/>
    <x v="0"/>
    <x v="0"/>
    <x v="0"/>
    <x v="2"/>
    <d v="1968-10-29T00:00:00"/>
    <x v="0"/>
    <x v="0"/>
  </r>
  <r>
    <n v="1118"/>
    <d v="1994-02-17T00:00:00"/>
    <s v=" "/>
    <s v="Febrero 01-30"/>
    <s v="JESSENIA MAGALI"/>
    <s v="FRUTO DE BETHANCOURT"/>
    <x v="4"/>
    <x v="1"/>
    <s v="SUSANA LEGUIA"/>
    <s v="ZONA LIBRE"/>
    <x v="61"/>
    <d v="2009-02-25T00:00:00"/>
    <m/>
    <s v=" "/>
    <x v="0"/>
    <s v="REEMPLAZO PERMANENTE POR LA SALIDA DE FELIX GONZÁLEZ.  PROMOVIDA A OFICIAL "/>
    <x v="0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3-108-171"/>
    <n v="40"/>
    <x v="0"/>
    <x v="2"/>
    <s v="LA ALBORADA N° 112. COLON"/>
    <x v="5"/>
    <s v="442-8115"/>
    <s v="6731-5816"/>
    <x v="1"/>
    <x v="0"/>
    <x v="0"/>
    <x v="0"/>
    <x v="0"/>
    <x v="0"/>
    <x v="2"/>
    <d v="1971-12-03T00:00:00"/>
    <x v="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21">
  <r>
    <n v="6233"/>
    <d v="2011-06-16T00:00:00"/>
    <s v=" "/>
    <s v="Junio 01-30"/>
    <s v="JESSICA"/>
    <s v="BENJAMÍN"/>
    <x v="0"/>
    <x v="0"/>
    <s v="MARIBEL CASTILLO"/>
    <s v="24 DE DICIEMBRE"/>
    <x v="0"/>
    <d v="2013-01-02T00:00:00"/>
    <n v="3"/>
    <s v=" "/>
    <m/>
    <s v="ESTARA DE LICENCIA DE MATERNIDAD 24 DE ENERO AL 31 DE MAYO DE 2013"/>
    <s v=""/>
    <s v=""/>
    <s v="24 DE DICIEMBR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82.272727272727"/>
    <s v=" "/>
    <n v="0"/>
    <n v="0"/>
    <s v="NO"/>
    <s v="8-813-1610"/>
    <n v="24"/>
    <s v="F"/>
    <s v="UNIDO (A)"/>
    <s v="VILLAS DEL NARANJAL, PEDREGAL"/>
    <s v="PANAMA"/>
    <n v="0"/>
    <s v="6063-7369"/>
    <s v="NO"/>
    <n v="0"/>
    <n v="0"/>
    <n v="0"/>
    <m/>
    <n v="1"/>
    <n v="2"/>
    <d v="1988-02-26T00:00:00"/>
    <m/>
    <m/>
  </r>
  <r>
    <n v="3396"/>
    <d v="1997-12-09T00:00:00"/>
    <s v=" "/>
    <s v="Noviembre 01-30"/>
    <s v="ALGIS BIENVENIDO"/>
    <s v="ZARZAVILLA PEREZ"/>
    <x v="0"/>
    <x v="1"/>
    <s v="DORIS CEDEÑO"/>
    <s v="24 DE DICIEMBRE"/>
    <x v="0"/>
    <d v="2011-08-01T00:00:00"/>
    <n v="20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67.7"/>
    <s v=" "/>
    <n v="0"/>
    <n v="0"/>
    <s v="NO"/>
    <s v="7-701-1561"/>
    <n v="32"/>
    <s v="M"/>
    <s v="DIVORCIADO(A)"/>
    <s v="LAS MARGARITA SECTOR 4"/>
    <s v="PANAMA"/>
    <s v="296-7426"/>
    <s v="6772-5779"/>
    <s v="SI"/>
    <n v="0"/>
    <n v="0"/>
    <n v="0"/>
    <m/>
    <n v="1"/>
    <n v="2"/>
    <d v="1979-10-21T00:00:00"/>
    <m/>
    <m/>
  </r>
  <r>
    <n v="695"/>
    <d v="1990-10-29T00:00:00"/>
    <s v=" "/>
    <s v="Diciembre 01-30"/>
    <s v="NIDIA JUDITH"/>
    <s v="DE FRIAS DE OLMOS"/>
    <x v="0"/>
    <x v="1"/>
    <s v="DORIS CEDEÑO"/>
    <s v="24 DE DICIEMBRE"/>
    <x v="0"/>
    <d v="2011-11-02T00:00:00"/>
    <n v="17"/>
    <s v=" "/>
    <m/>
    <s v="REEMPLAZO POR EL TRASLADO DE LIZEIKA BARCIA"/>
    <s v=""/>
    <s v=""/>
    <s v=""/>
    <s v=""/>
    <s v=""/>
    <s v=""/>
    <s v=""/>
    <s v=""/>
    <s v=""/>
    <s v=""/>
    <s v=""/>
    <s v=""/>
    <s v=""/>
    <s v=""/>
    <s v=""/>
    <s v=""/>
    <s v=""/>
    <s v="METROMALL"/>
    <s v="24 DE DICIEMBRE"/>
    <s v=""/>
    <s v=""/>
    <s v=""/>
    <s v=""/>
    <s v=""/>
    <n v="3396.6363636363635"/>
    <s v=" "/>
    <n v="0"/>
    <n v="0"/>
    <s v="NO"/>
    <s v="7-88-377"/>
    <n v="52"/>
    <s v="F"/>
    <s v="CASADO(A)"/>
    <s v="ALTOS DE CERRRO VIENTO, CALLE 32, CASA #2073-B"/>
    <s v="PANAMA"/>
    <s v="622-7269"/>
    <s v="6874-6485"/>
    <s v="NO"/>
    <n v="0"/>
    <n v="0"/>
    <n v="0"/>
    <m/>
    <n v="1"/>
    <n v="2"/>
    <d v="1959-09-28T00:00:00"/>
    <m/>
    <m/>
  </r>
  <r>
    <n v="5137"/>
    <d v="2008-05-19T00:00:00"/>
    <s v=" "/>
    <s v="Febrero 01-30"/>
    <s v="GLINIS "/>
    <s v="HERRERA"/>
    <x v="0"/>
    <x v="1"/>
    <s v="DORIS CEDEÑO"/>
    <s v="24 DE DICIEMBRE"/>
    <x v="0"/>
    <d v="2012-01-03T00:00:00"/>
    <n v="15"/>
    <s v=" "/>
    <m/>
    <s v="APROBADO PRESUPUESTO 20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60.6363636363635"/>
    <s v=" "/>
    <n v="0"/>
    <n v="0"/>
    <s v="NO"/>
    <s v="8-770-1591"/>
    <n v="29"/>
    <s v="F"/>
    <s v="UNIDO (A)"/>
    <s v="QUINTA DE LAS ACACIAS, CALLE C, CASA 22"/>
    <s v="PANAMA"/>
    <n v="0"/>
    <s v="6522-0953"/>
    <s v="NO"/>
    <n v="0"/>
    <n v="0"/>
    <n v="0"/>
    <m/>
    <n v="1"/>
    <n v="2"/>
    <d v="1983-09-25T00:00:00"/>
    <m/>
    <m/>
  </r>
  <r>
    <n v="1625"/>
    <d v="1998-09-21T00:00:00"/>
    <s v=" "/>
    <s v="Octubre 01-30"/>
    <s v="MARISOL DEL CARMEN"/>
    <s v="CHONG BINNS"/>
    <x v="0"/>
    <x v="1"/>
    <s v="DORIS CEDEÑO"/>
    <s v="24 DE DICIEMBRE"/>
    <x v="0"/>
    <d v="2012-01-03T00:00:00"/>
    <n v="15"/>
    <s v=" "/>
    <m/>
    <s v="REEMPLAZO POR TRASLADO DE NADJA NAHIR CH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57.3"/>
    <s v=" "/>
    <n v="0"/>
    <n v="0"/>
    <s v="NO"/>
    <s v="8-400-403"/>
    <n v="40"/>
    <s v="F"/>
    <s v="UNIDO (A)"/>
    <s v="LA RIVIERA DE DON BOSCO CALLE TERCERA CASA 79-B"/>
    <s v="PANAMA"/>
    <s v="221-9359"/>
    <s v="6514-4158"/>
    <s v="SI"/>
    <n v="0"/>
    <n v="0"/>
    <n v="0"/>
    <m/>
    <n v="1"/>
    <n v="2"/>
    <d v="1972-02-09T00:00:00"/>
    <m/>
    <s v="BASICO"/>
  </r>
  <r>
    <n v="5326"/>
    <d v="2008-08-18T00:00:00"/>
    <s v=" "/>
    <s v="Agosto 01-30"/>
    <s v="JAZMIN"/>
    <s v="ALVARADO"/>
    <x v="0"/>
    <x v="1"/>
    <s v="DORIS CEDEÑO"/>
    <s v="24 DE DICIEMBRE"/>
    <x v="0"/>
    <d v="2012-08-01T00:00:00"/>
    <n v="8"/>
    <s v=" "/>
    <m/>
    <s v="REEMPLAZO PERMANENTE POR EL TRASLADO DE YENIS ELIZONDR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58.6000000000004"/>
    <s v=" "/>
    <n v="0"/>
    <n v="0"/>
    <s v="NO"/>
    <s v="8-499-795"/>
    <n v="36"/>
    <s v="F"/>
    <s v="DIVORCIADO(A)"/>
    <s v="RESIDENCIAL LAS AMERICAS N-23, LAS MAÑANITAS"/>
    <s v="PANAMA"/>
    <s v="6487-9169"/>
    <s v="6762-5403"/>
    <s v="NO"/>
    <n v="0"/>
    <n v="0"/>
    <n v="0"/>
    <m/>
    <n v="1"/>
    <n v="2"/>
    <d v="1975-12-22T00:00:00"/>
    <m/>
    <s v="BASICO"/>
  </r>
  <r>
    <n v="4065"/>
    <d v="2005-05-12T00:00:00"/>
    <s v=" "/>
    <s v="Marzo 01-30"/>
    <s v="LUZ ELEIDA"/>
    <s v="CORREOSO GARCIA"/>
    <x v="1"/>
    <x v="1"/>
    <s v="DORIS CEDEÑO"/>
    <s v="24 DE DICIEMBRE"/>
    <x v="0"/>
    <d v="2010-01-02T00:00:00"/>
    <m/>
    <s v=" "/>
    <m/>
    <s v="PROMOCIONADO A COORDINADOR DE PLATAFORMA 16 DE MAYO 2012 / REEMPLAZA PROMOCION DE JUAN GRIMALDO 01/02/2010.  RECLASIFICADA EJECUTIVO DE NEGOCIOS 16 SEP. ´09.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Ninguno"/>
    <n v="0"/>
    <n v="0"/>
    <s v="SI"/>
    <s v="8-771-1907"/>
    <n v="28"/>
    <s v="F"/>
    <s v="SOLTERO(A)"/>
    <s v="24 DE DICIEMBRE, MONTERRICO LOS DURASNOS CASA 63A, CALLE 17 "/>
    <s v="PANAMA"/>
    <s v="208-1908"/>
    <s v="6543-4404"/>
    <s v="SI"/>
    <n v="0"/>
    <n v="0"/>
    <n v="0"/>
    <m/>
    <n v="1"/>
    <n v="2"/>
    <d v="1983-12-18T00:00:00"/>
    <m/>
    <s v="BASICO"/>
  </r>
  <r>
    <n v="2811"/>
    <d v="2005-04-11T00:00:00"/>
    <s v=" "/>
    <s v="Febrero 01-30"/>
    <s v="YEXENIA"/>
    <s v="SALDANA BARRIA"/>
    <x v="1"/>
    <x v="1"/>
    <s v="DORIS CEDEÑO"/>
    <s v="CALLE 50"/>
    <x v="0"/>
    <d v="2013-03-04T00:00:00"/>
    <m/>
    <s v=" "/>
    <m/>
    <s v="REEMPLAZA VACACIONES VACACIONES DE LUZ CORREO / REEMPLAZO POR EL TRASLADO DE BRENDA AVILA"/>
    <s v=""/>
    <s v=""/>
    <s v="24 DE DICIEMBR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79-2012"/>
    <n v="28"/>
    <s v="F"/>
    <s v="CASADO(A)"/>
    <s v="RESIDENCIAL QUINTAS DE MONTICELLO 35"/>
    <s v="PANAMA"/>
    <s v="266-6882"/>
    <s v="6533-2324"/>
    <s v="SI"/>
    <n v="0"/>
    <n v="0"/>
    <s v="X"/>
    <m/>
    <n v="1"/>
    <n v="2"/>
    <d v="1984-10-27T00:00:00"/>
    <m/>
    <s v="INTERMEDIO"/>
  </r>
  <r>
    <n v="4113"/>
    <d v="2005-08-29T00:00:00"/>
    <d v="2012-05-16T00:00:00"/>
    <s v="Febrero 01-30"/>
    <s v="NADJA NAHIR"/>
    <s v="CHO MORALES"/>
    <x v="2"/>
    <x v="1"/>
    <s v="DORIS CEDEÑO"/>
    <s v="24 DE DICIEMBRE"/>
    <x v="0"/>
    <d v="2012-06-01T00:00:00"/>
    <m/>
    <n v="11"/>
    <m/>
    <s v="REEMPLAZO POR LA PROMOCIÓN DE  LUZ CORREOSO/ PROMOCIONADO A EJECUTIVA DE NEGOCIOS 16 MAYO DE 2012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67.75"/>
    <s v=" "/>
    <n v="0"/>
    <n v="0"/>
    <s v="NO"/>
    <s v="8-716-1621"/>
    <n v="34"/>
    <s v="F"/>
    <s v="CASADO(A)"/>
    <s v="24 DE DICIEMBRE, VILLA DE SANTA BARBARA P21"/>
    <s v="PANAMA"/>
    <s v="6587-4650"/>
    <s v="6587-4650 / 6700-9426"/>
    <s v="NO"/>
    <s v="SI"/>
    <n v="0"/>
    <n v="0"/>
    <m/>
    <n v="1"/>
    <n v="2"/>
    <d v="1978-02-10T00:00:00"/>
    <m/>
    <s v="INTERMEDIO"/>
  </r>
  <r>
    <n v="2010"/>
    <d v="1997-10-13T00:00:00"/>
    <d v="2010-10-16T00:00:00"/>
    <s v="Julio 01-30"/>
    <s v="BREDIO ELIAS"/>
    <s v="JAEN GONZALEZ"/>
    <x v="2"/>
    <x v="1"/>
    <s v="DORIS CEDEÑO"/>
    <s v="24 DE DICIEMBRE"/>
    <x v="0"/>
    <m/>
    <m/>
    <n v="30"/>
    <m/>
    <s v="PROMOCIONADO A EJECUTIVO DE NEGOCIOS EL 16 OCTUBRE ´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315-431"/>
    <n v="42"/>
    <s v="M"/>
    <s v="CASADO(A)"/>
    <s v="TEREMAR CL.  CUARTA, CASA G-27"/>
    <s v="PANAMA"/>
    <s v="6651-8820"/>
    <s v="6686-0972"/>
    <s v="SI"/>
    <n v="0"/>
    <n v="0"/>
    <n v="0"/>
    <m/>
    <n v="1"/>
    <n v="2"/>
    <d v="1969-11-08T00:00:00"/>
    <m/>
    <s v="BASICO"/>
  </r>
  <r>
    <n v="4467"/>
    <d v="2007-10-01T00:00:00"/>
    <d v="2007-10-01T00:00:00"/>
    <s v="Diciembre 01-30"/>
    <s v="BEATRIZ"/>
    <s v="HERNANDEZ DE ESPINOZA"/>
    <x v="2"/>
    <x v="1"/>
    <s v="DORIS CEDEÑO"/>
    <s v="24 DE DICIEMBRE"/>
    <x v="0"/>
    <d v="2011-06-03T00:00:00"/>
    <m/>
    <n v="66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396-809"/>
    <n v="39"/>
    <s v="F"/>
    <s v="CASADO(A)"/>
    <s v="VILLA BELEN, CALLE SAN JUDAS TADEO CASA #233"/>
    <s v="PANAMA"/>
    <s v="292-3247"/>
    <s v="6623-2968"/>
    <s v="SI"/>
    <n v="0"/>
    <n v="0"/>
    <n v="0"/>
    <m/>
    <n v="1"/>
    <n v="2"/>
    <d v="1973-02-15T00:00:00"/>
    <m/>
    <s v="BASICO"/>
  </r>
  <r>
    <n v="6987"/>
    <d v="2013-01-02T00:00:00"/>
    <d v="2013-01-02T00:00:00"/>
    <s v=" "/>
    <s v="VANESSA ISABEL  "/>
    <s v="PIEDRA DELGADO "/>
    <x v="2"/>
    <x v="0"/>
    <s v="MARIBEL CASTILLO"/>
    <s v="24 DE DICIEMBRE"/>
    <x v="0"/>
    <m/>
    <m/>
    <n v="3"/>
    <m/>
    <s v="SIEMPRE LISTO CERTIFICADOS EL 14 DE MARZO 20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24 DE DICIEMBRE"/>
    <s v="Bredio Jaen"/>
    <s v="NO"/>
    <s v="8-857-983"/>
    <n v="20"/>
    <s v="F"/>
    <m/>
    <s v="PLAZA LAS AMÉRICAS, TOCUMEN, BARRIADA VILLA SANTA"/>
    <s v="PANAMA"/>
    <m/>
    <m/>
    <s v="NO"/>
    <m/>
    <m/>
    <m/>
    <m/>
    <n v="1"/>
    <n v="2"/>
    <d v="1992-03-07T00:00:00"/>
    <m/>
    <s v="BASICO"/>
  </r>
  <r>
    <n v="783"/>
    <d v="1985-04-01T00:00:00"/>
    <s v=" "/>
    <s v="Febrero 01-30"/>
    <s v="DORIS ENEIDA"/>
    <s v="CEDENO GARCIA"/>
    <x v="3"/>
    <x v="1"/>
    <s v="MARIBEL DE MUÑOZ"/>
    <s v="24 DE DICIEMBRE"/>
    <x v="0"/>
    <d v="2010-02-02T00:00:00"/>
    <m/>
    <s v=" "/>
    <m/>
    <s v="REEMPLAZO POR EL TRASLADO DE MAGALY DE GARCI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308-649"/>
    <n v="52"/>
    <s v="F"/>
    <s v="SOLTERO(A)"/>
    <s v="PARQUE LEFEVRE, CALLE 5A., CONDOMINIO PLAZA PARQUE LEFEVRE, APTO. H"/>
    <s v="PANAMA"/>
    <s v="221-4487"/>
    <s v="6507-2521"/>
    <s v="SI"/>
    <n v="0"/>
    <s v="X"/>
    <n v="0"/>
    <m/>
    <n v="1"/>
    <n v="2"/>
    <d v="1960-04-04T00:00:00"/>
    <m/>
    <s v="BASICO"/>
  </r>
  <r>
    <n v="2227"/>
    <d v="2003-06-02T00:00:00"/>
    <d v="2011-08-01T00:00:00"/>
    <s v="Abril 01-30"/>
    <s v="KELLY GLANDY"/>
    <s v="CRUZ DE MARTINEZ"/>
    <x v="4"/>
    <x v="1"/>
    <s v="DORIS CEDEÑO"/>
    <s v="24 DE DICIEMBRE"/>
    <x v="0"/>
    <m/>
    <m/>
    <n v="20"/>
    <m/>
    <s v="PROMOCIONADO A OFICIAL EL 01 DE AGOSTO DE  2011. PROMOCIONADO COORDINADOR EL 01 DE ABRIL ´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1"/>
    <n v="0"/>
    <n v="0"/>
    <s v="SI"/>
    <s v="8-730-1943"/>
    <n v="33"/>
    <s v="F"/>
    <s v="CASADO(A)"/>
    <s v="VILLAS DEL MEDITERRANEO DON BOSCO CALLE SEPTIMA CASA 190H"/>
    <s v="PANAMA"/>
    <s v="667-7175"/>
    <s v="6649-2020 /6940-1181 "/>
    <s v="SI"/>
    <n v="0"/>
    <n v="0"/>
    <s v="X"/>
    <m/>
    <n v="1"/>
    <n v="2"/>
    <d v="1979-09-19T00:00:00"/>
    <m/>
    <s v="BASICO"/>
  </r>
  <r>
    <n v="4474"/>
    <d v="2007-09-17T00:00:00"/>
    <s v=" "/>
    <s v="Octubre 01-30"/>
    <s v="ARELIS"/>
    <s v="VERGARA "/>
    <x v="5"/>
    <x v="1"/>
    <s v="DORIS CEDEÑO"/>
    <s v="24 DE DICIEMBRE"/>
    <x v="0"/>
    <d v="2010-11-06T00:00:00"/>
    <m/>
    <s v=" "/>
    <m/>
    <s v="REEMPLAZO POR LA PROMOCION DE BREDIO JAEN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44-711"/>
    <n v="31"/>
    <s v="F"/>
    <s v="CASADO(A)"/>
    <s v="RESIDENCIAL LAS AMERICAS, CALLE 6TA OESTE, CASA # T9"/>
    <s v="PANAMA"/>
    <s v="292-4163"/>
    <s v="6673-0222"/>
    <s v="NO"/>
    <n v="0"/>
    <n v="0"/>
    <n v="0"/>
    <m/>
    <n v="1"/>
    <n v="2"/>
    <d v="1981-02-17T00:00:00"/>
    <m/>
    <s v="BASICO"/>
  </r>
  <r>
    <n v="1511"/>
    <d v="1998-02-09T00:00:00"/>
    <s v=" "/>
    <s v="Enero 01-30"/>
    <s v="DILSA LORENA"/>
    <s v="CHANIS PEREZ"/>
    <x v="0"/>
    <x v="1"/>
    <s v="NADIA  PONCE "/>
    <s v="AGUADULCE"/>
    <x v="1"/>
    <d v="1998-02-09T00:00:00"/>
    <n v="182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02.2"/>
    <s v=" "/>
    <n v="0"/>
    <n v="0"/>
    <s v="NO"/>
    <s v="2-105-743"/>
    <n v="47"/>
    <s v="F"/>
    <s v="UNIDO (A)"/>
    <s v="SANTA MARIA"/>
    <s v="COCLE"/>
    <s v="260-9323"/>
    <s v="6578-3004"/>
    <s v="SI"/>
    <n v="0"/>
    <n v="0"/>
    <n v="0"/>
    <m/>
    <n v="1"/>
    <n v="4"/>
    <d v="1966-03-01T00:00:00"/>
    <m/>
    <m/>
  </r>
  <r>
    <n v="5714"/>
    <d v="2010-02-18T00:00:00"/>
    <s v=" "/>
    <s v="Abril 01-30"/>
    <s v="MILISBETH"/>
    <s v="TORRES"/>
    <x v="0"/>
    <x v="1"/>
    <s v="NADIA  PONCE "/>
    <s v="AGUADULCE"/>
    <x v="1"/>
    <d v="2010-02-18T00:00:00"/>
    <n v="38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31.545454545455"/>
    <s v=" "/>
    <n v="0"/>
    <n v="0"/>
    <s v="NO"/>
    <s v="2-720-1652"/>
    <n v="25"/>
    <s v="F"/>
    <s v="SOLTERO(A)"/>
    <s v="AGUADULCE (CABECERA)"/>
    <s v="COCLE"/>
    <n v="0"/>
    <m/>
    <s v="NO"/>
    <n v="0"/>
    <n v="0"/>
    <n v="0"/>
    <m/>
    <n v="1"/>
    <n v="4"/>
    <d v="1987-11-02T00:00:00"/>
    <m/>
    <m/>
  </r>
  <r>
    <n v="5333"/>
    <d v="2008-08-18T00:00:00"/>
    <s v=" "/>
    <s v="Octubre 01-30"/>
    <s v="RUBIELA"/>
    <s v="GUERRA"/>
    <x v="0"/>
    <x v="1"/>
    <s v="NADIA  PONCE "/>
    <s v="AGUADULCE"/>
    <x v="1"/>
    <d v="2011-12-02T00:00:00"/>
    <n v="16"/>
    <s v=" "/>
    <m/>
    <s v="SE TRASLADO DE AGUADULCE A SANTIAGO EL 24 DE SEPTIEMBR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09"/>
    <s v=" "/>
    <n v="0"/>
    <n v="0"/>
    <s v="NO"/>
    <s v="8-760-589"/>
    <n v="30"/>
    <s v="F"/>
    <s v="CASADO(A)"/>
    <s v="SAN MIGUELITO, NUEVO VERANILLO, SECTOR 32, CASA 21"/>
    <s v="COCLE"/>
    <n v="0"/>
    <s v="6784-9141"/>
    <s v="NO"/>
    <n v="0"/>
    <n v="0"/>
    <n v="0"/>
    <m/>
    <n v="1"/>
    <n v="4"/>
    <d v="1982-08-12T00:00:00"/>
    <m/>
    <s v="BASICO"/>
  </r>
  <r>
    <n v="847"/>
    <d v="1992-01-02T00:00:00"/>
    <d v="2012-05-16T00:00:00"/>
    <s v="Febrero 01-30"/>
    <s v="RODERICK"/>
    <s v="BOURDETT"/>
    <x v="1"/>
    <x v="1"/>
    <s v="NADIA  PONCE "/>
    <s v="AGUADULCE"/>
    <x v="1"/>
    <m/>
    <m/>
    <n v="11"/>
    <m/>
    <s v="PROMOCIONADO A COORDINADOR DE PLATAFORMA 16 DE MAYO 2012/PROMOCIONADO A EJECUTIVO DE NEGOCIOS EN MARZO DE 20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26"/>
    <s v="Ninguno"/>
    <n v="0"/>
    <n v="0"/>
    <s v="SI"/>
    <s v="2-702-902"/>
    <n v="46"/>
    <s v="M"/>
    <s v="SOLTERO(A)"/>
    <s v="CL.60 E. OBARRIO EDIF. SANTA MARIA #9"/>
    <s v="COCLE"/>
    <s v="223-3360"/>
    <s v="6748-1136"/>
    <s v="NO"/>
    <n v="0"/>
    <n v="0"/>
    <s v="X"/>
    <m/>
    <n v="1"/>
    <n v="4"/>
    <d v="1965-10-08T00:00:00"/>
    <m/>
    <s v="INTERMEDIO"/>
  </r>
  <r>
    <n v="5344"/>
    <d v="2008-08-18T00:00:00"/>
    <d v="2008-08-18T00:00:00"/>
    <s v="Mayo 01-30"/>
    <s v="MONICA "/>
    <s v="CAMPOS"/>
    <x v="2"/>
    <x v="2"/>
    <s v="NADIA  PONCE "/>
    <s v="AGUADULCE"/>
    <x v="1"/>
    <d v="2010-09-20T00:00:00"/>
    <m/>
    <n v="56"/>
    <m/>
    <s v="REEMPLAZO POR LA SALIDA DE ANAYANSI BURGO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6-705-1916"/>
    <n v="31"/>
    <s v="F"/>
    <s v="SOLTERO(A)"/>
    <s v="AGUADULCE, CALLE EL MAESTRO, APARTAMENTO 2"/>
    <s v="COCLE"/>
    <s v=" 6816-3669  6501-8475"/>
    <s v="6501-8475 /6816-3669"/>
    <s v="NO"/>
    <s v="SI"/>
    <n v="0"/>
    <n v="0"/>
    <m/>
    <n v="1"/>
    <n v="4"/>
    <d v="1981-04-19T00:00:00"/>
    <m/>
    <s v="BASICO"/>
  </r>
  <r>
    <n v="257"/>
    <d v="1984-08-16T00:00:00"/>
    <d v="1984-08-16T00:00:00"/>
    <s v="Julio 01-30"/>
    <s v="BEYRA LILIBETH"/>
    <s v="APARICIO GUEVARA"/>
    <x v="2"/>
    <x v="1"/>
    <s v="NADIA  PONCE "/>
    <s v="AGUADULCE"/>
    <x v="1"/>
    <m/>
    <m/>
    <n v="344"/>
    <m/>
    <s v="REEMPLAZO POR LA PROMOCION DE RODERICK BOURDETH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2-89-2713"/>
    <n v="52"/>
    <s v="F"/>
    <s v="DIVORCIADO(A)"/>
    <s v="AGUADULCE PROV. DE COCLE, LLANO BONITO"/>
    <s v="COCLE"/>
    <s v="224-2183"/>
    <s v="6504-2334 / 6809-7617"/>
    <s v="NO"/>
    <n v="0"/>
    <n v="0"/>
    <n v="0"/>
    <m/>
    <n v="1"/>
    <n v="4"/>
    <d v="1960-03-09T00:00:00"/>
    <m/>
    <s v="INTERMEDIO"/>
  </r>
  <r>
    <n v="232"/>
    <d v="1983-10-17T00:00:00"/>
    <s v=" "/>
    <s v="Abril 01-30"/>
    <s v="NADIA LENA"/>
    <s v="PONCE STANZIOLA"/>
    <x v="3"/>
    <x v="1"/>
    <s v="CARMEN SANDOVAL"/>
    <s v="AGUADULCE"/>
    <x v="1"/>
    <d v="2008-10-10T00:00:00"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2-94-1665"/>
    <n v="51"/>
    <s v="F"/>
    <s v="SOLTERO(A)"/>
    <s v="AGUADULCE, CALLE VICTORIANO LORENZO, CASA AL LADO DE BORDADOS 507"/>
    <s v="COCLE"/>
    <s v="997-3053"/>
    <s v="6673-7899 /6699-5954"/>
    <s v="NO"/>
    <n v="0"/>
    <n v="0"/>
    <n v="0"/>
    <m/>
    <n v="1"/>
    <n v="4"/>
    <d v="1960-12-15T00:00:00"/>
    <m/>
    <m/>
  </r>
  <r>
    <n v="3728"/>
    <d v="1984-01-03T00:00:00"/>
    <s v=" "/>
    <s v="Marzo 01-30"/>
    <s v="MARIBEL "/>
    <s v="GONZALEZ DOMINGUEZ"/>
    <x v="4"/>
    <x v="1"/>
    <s v="NADIA  PONCE "/>
    <s v="AGUADULCE"/>
    <x v="1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1"/>
    <n v="0"/>
    <n v="0"/>
    <s v="SI"/>
    <s v="8-260-1116"/>
    <n v="49"/>
    <s v="F"/>
    <s v="UNIDO (A)"/>
    <s v="BARRIADA VILLAS DEL SOL VIA PANAMERICANA AGUADULCE, CALLE PRINCIPAL"/>
    <s v="COCLE"/>
    <n v="0"/>
    <s v="6605-4590"/>
    <s v="SI"/>
    <n v="0"/>
    <n v="0"/>
    <n v="0"/>
    <m/>
    <n v="1"/>
    <n v="4"/>
    <d v="1962-10-27T00:00:00"/>
    <m/>
    <s v="BASICO"/>
  </r>
  <r>
    <n v="6351"/>
    <d v="2011-09-19T00:00:00"/>
    <s v=" "/>
    <s v="Septiembre 01-30"/>
    <s v="IRIS"/>
    <s v="MARIN"/>
    <x v="0"/>
    <x v="0"/>
    <s v="MARIBEL CASTILLO"/>
    <s v="ALBROOK"/>
    <x v="2"/>
    <d v="2013-01-02T00:00:00"/>
    <n v="3"/>
    <s v=" "/>
    <s v="REEMPLAZA VACACIONES"/>
    <s v="REEMPLAZA VACACIONES DE NICOLAS BEDOYA"/>
    <s v=""/>
    <s v=""/>
    <s v="ALBROOK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49.8999999999996"/>
    <s v=" "/>
    <s v="SAN FRANCISCO"/>
    <n v="0"/>
    <s v="NO"/>
    <s v="9-714-1387"/>
    <n v="31"/>
    <s v="F"/>
    <s v="UNIDO (A)"/>
    <s v="VACAMONTE, BARRIADA LA CONSTANCIA, CASA 45 C, CALLE N"/>
    <s v="PANAMA"/>
    <s v="345-3823"/>
    <s v="6711-3831"/>
    <s v="NO"/>
    <n v="0"/>
    <n v="0"/>
    <n v="0"/>
    <m/>
    <n v="2"/>
    <n v="1"/>
    <d v="1981-09-05T00:00:00"/>
    <m/>
    <m/>
  </r>
  <r>
    <n v="4922"/>
    <d v="2008-02-11T00:00:00"/>
    <s v=" "/>
    <s v="Enero 01-30"/>
    <s v="MIROSLAVA"/>
    <s v="BATISTA"/>
    <x v="0"/>
    <x v="1"/>
    <s v="JOSEFINA  DE CARRASCO"/>
    <s v="ALBROOK"/>
    <x v="2"/>
    <d v="2012-04-02T00:00:00"/>
    <n v="12"/>
    <s v=" "/>
    <m/>
    <s v="REEMPLAZO  PERMANENTE POR EL TRASLADO DE JAZMINA CHERIG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56.909090909091"/>
    <s v=" "/>
    <n v="0"/>
    <n v="0"/>
    <s v="NO"/>
    <s v="9-714-1392"/>
    <n v="30"/>
    <s v="F"/>
    <s v="UNIDO (A)"/>
    <s v="ARRAIJAN BARRIADA PARQUE CENTENARIO CASA 262"/>
    <s v="PANAMA"/>
    <s v="6747-8018  6842-5406"/>
    <s v="6842-5406"/>
    <s v="NO"/>
    <n v="0"/>
    <n v="0"/>
    <n v="0"/>
    <m/>
    <n v="2"/>
    <n v="1"/>
    <d v="1982-01-19T00:00:00"/>
    <m/>
    <m/>
  </r>
  <r>
    <n v="3900"/>
    <d v="2004-06-28T00:00:00"/>
    <s v=" "/>
    <s v="Abril 01-30"/>
    <s v="YARIELA "/>
    <s v="MARTINEZ "/>
    <x v="0"/>
    <x v="1"/>
    <s v="JOSEFINA  DE CARRASCO"/>
    <s v="ALBROOK"/>
    <x v="2"/>
    <d v="2011-07-04T00:00:00"/>
    <n v="21"/>
    <s v=" "/>
    <m/>
    <s v="REEMPLAZO POR TRASLADO DE BORIS GONZAL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38.6"/>
    <s v=" "/>
    <n v="0"/>
    <n v="0"/>
    <s v="NO"/>
    <s v="4-704-1548"/>
    <n v="35"/>
    <s v="F"/>
    <s v="SOLTERO(A)"/>
    <s v="PACIFIC HILL DOS MARES, BETHANIA.TORRE 200 APTO. 19A. "/>
    <s v="PANAMA"/>
    <s v="236-7737"/>
    <s v="6675-1947"/>
    <s v="NO"/>
    <n v="0"/>
    <n v="0"/>
    <n v="0"/>
    <m/>
    <n v="2"/>
    <n v="1"/>
    <d v="1977-07-27T00:00:00"/>
    <m/>
    <m/>
  </r>
  <r>
    <n v="5866"/>
    <d v="2010-08-16T00:00:00"/>
    <s v=" "/>
    <s v="Junio 01-30"/>
    <s v="MARISOL                        "/>
    <s v="GALLARDO"/>
    <x v="0"/>
    <x v="1"/>
    <s v="JOSEFINA  DE CARRASCO"/>
    <s v="ALBROOK"/>
    <x v="2"/>
    <d v="2011-07-04T00:00:00"/>
    <n v="21"/>
    <s v=" "/>
    <m/>
    <s v="REEMPLAZO PERMANENTE POR EL TRASLADO DE MAHARIS BERGUID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27.4545454545455"/>
    <s v=" "/>
    <n v="0"/>
    <n v="0"/>
    <s v="NO"/>
    <s v="4-719-1195"/>
    <n v="32"/>
    <s v="F"/>
    <s v="SOLTERO(A)"/>
    <s v="SAN MIGUELITO PARAISO, CALLE 1"/>
    <s v="PANAMA"/>
    <n v="0"/>
    <s v="6746-9256"/>
    <s v="NO"/>
    <n v="0"/>
    <n v="0"/>
    <n v="0"/>
    <m/>
    <n v="2"/>
    <n v="1"/>
    <d v="1980-08-31T00:00:00"/>
    <m/>
    <m/>
  </r>
  <r>
    <n v="5416"/>
    <d v="2008-10-16T00:00:00"/>
    <s v=" "/>
    <s v="Julio 01-30"/>
    <s v="ESMERALDA "/>
    <s v="DE MARTÍNEZ"/>
    <x v="0"/>
    <x v="1"/>
    <s v="JOSEFINA  DE CARRASCO"/>
    <s v="ALBROOK"/>
    <x v="2"/>
    <d v="2011-10-03T00:00:00"/>
    <n v="18"/>
    <s v=" "/>
    <m/>
    <s v="REEMPLAZO PERMANENTE POR EL TRASLADO DE ANEL QUINTER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03.909090909091"/>
    <s v=" "/>
    <n v="0"/>
    <n v="0"/>
    <s v="NO"/>
    <s v="8-398-474"/>
    <n v="40"/>
    <s v="F"/>
    <s v="CASADO(A)"/>
    <s v="CHORRERA VILLA DEL CAMPO CASA 23, PUERTO CAIMITO"/>
    <s v="PANAMA"/>
    <s v="6669-5910 / 254-1945"/>
    <s v="6553-1491"/>
    <s v="NO"/>
    <n v="0"/>
    <n v="0"/>
    <n v="0"/>
    <m/>
    <n v="2"/>
    <n v="1"/>
    <d v="1972-02-10T00:00:00"/>
    <m/>
    <m/>
  </r>
  <r>
    <n v="5328"/>
    <d v="2008-08-18T00:00:00"/>
    <s v=" "/>
    <s v="Octubre 01-30"/>
    <s v="ANGEL "/>
    <s v="AGRAZAL"/>
    <x v="0"/>
    <x v="1"/>
    <s v="JOSEFINA  DE CARRASCO"/>
    <s v="ALBROOK"/>
    <x v="2"/>
    <d v="2011-11-02T00:00:00"/>
    <n v="17"/>
    <s v=" "/>
    <m/>
    <s v="REEMPLAZO POR TRASLADO DE JAIME RODRIGUEZ / CAJERO ASIGNADO PARA CIUDAD DEL SABER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98.9"/>
    <s v=" "/>
    <n v="0"/>
    <n v="0"/>
    <s v="NO"/>
    <s v="8-784-1174"/>
    <n v="27"/>
    <s v="M"/>
    <s v="SOLTERO(A)"/>
    <s v="BELLO HORIZONTE 131F,  DON BOSCO"/>
    <s v="PANAMA"/>
    <s v="6492-2062"/>
    <s v="6044-5729"/>
    <s v="NO"/>
    <s v="SI"/>
    <n v="0"/>
    <n v="0"/>
    <m/>
    <n v="2"/>
    <n v="1"/>
    <d v="1985-03-29T00:00:00"/>
    <m/>
    <s v="INTERMEDIO"/>
  </r>
  <r>
    <n v="2768"/>
    <d v="2005-02-16T00:00:00"/>
    <s v=" "/>
    <s v="Noviembre 01-30"/>
    <s v="RUTH MILISSA"/>
    <s v="CHAVEZ DE LEON"/>
    <x v="0"/>
    <x v="1"/>
    <s v="JOSEFINA  DE CARRASCO"/>
    <s v="ALBROOK"/>
    <x v="2"/>
    <d v="2011-10-03T00:00:00"/>
    <n v="18"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04.8999999999996"/>
    <s v=" "/>
    <n v="0"/>
    <n v="0"/>
    <s v="NO"/>
    <s v="8-767-2381"/>
    <n v="29"/>
    <s v="F"/>
    <s v="UNIDO (A)"/>
    <s v="LAS CUMBRES, JARDINES DE SEVILLA, AVE. BARCELONA, CASA 157"/>
    <s v="PANAMA"/>
    <s v="237-0561"/>
    <s v="6501-6587"/>
    <s v="NO"/>
    <n v="0"/>
    <n v="0"/>
    <n v="0"/>
    <m/>
    <n v="2"/>
    <n v="1"/>
    <d v="1983-07-19T00:00:00"/>
    <m/>
    <m/>
  </r>
  <r>
    <n v="5320"/>
    <d v="2008-08-18T00:00:00"/>
    <s v=" "/>
    <s v="Diciembre 01-30"/>
    <s v="KENIA"/>
    <s v="FLORES"/>
    <x v="0"/>
    <x v="1"/>
    <s v="JOSEFINA  DE CARRASCO"/>
    <s v="ALBROOK"/>
    <x v="2"/>
    <d v="2012-01-03T00:00:00"/>
    <n v="15"/>
    <s v=" "/>
    <m/>
    <s v="REEMPLAZO POR EL TRASLADO DE LIRROY DELGAD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18.818181818182"/>
    <s v=" "/>
    <n v="0"/>
    <n v="0"/>
    <s v="NO"/>
    <s v="8-746-140"/>
    <n v="31"/>
    <s v="F"/>
    <s v="SOLTERO(A)"/>
    <s v="LA CHORRERA, BARRIO BALBOA,NAOS SAN NICOLAS, CALLE EUFEMIA, CASA # 8"/>
    <s v="PANAMA"/>
    <s v="6518-2643"/>
    <s v="6518-2643"/>
    <s v="NO"/>
    <n v="0"/>
    <n v="0"/>
    <n v="0"/>
    <m/>
    <n v="2"/>
    <n v="1"/>
    <d v="1981-04-29T00:00:00"/>
    <m/>
    <s v="INTERMEDIO"/>
  </r>
  <r>
    <n v="2760"/>
    <d v="2005-03-01T00:00:00"/>
    <s v=" "/>
    <s v="Febrero 01-30"/>
    <s v="CARLOS ALBERTO"/>
    <s v="ALVAREZ VILLARREAL"/>
    <x v="0"/>
    <x v="1"/>
    <s v="JOSEFINA  DE CARRASCO"/>
    <s v="ALBROOK"/>
    <x v="2"/>
    <d v="2005-03-01T00:00:00"/>
    <n v="97"/>
    <s v=" "/>
    <m/>
    <s v="CAJERO ASIGNADO A LA EMBAJADA (lunes, miercoles, viernes)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3.18181818181813"/>
    <s v=" "/>
    <n v="0"/>
    <n v="0"/>
    <s v="NO"/>
    <s v="8-220-1022"/>
    <n v="52"/>
    <s v="M"/>
    <s v="CASADO(A)"/>
    <s v="LA FONTANA, CALLE CARRARA, CASA #132"/>
    <s v="PANAMA"/>
    <s v="235-9411"/>
    <s v="6730-0896"/>
    <s v="NO"/>
    <n v="0"/>
    <n v="0"/>
    <n v="0"/>
    <m/>
    <n v="2"/>
    <n v="1"/>
    <d v="1959-12-29T00:00:00"/>
    <m/>
    <s v="INTERMEDIO"/>
  </r>
  <r>
    <n v="5126"/>
    <d v="2008-05-19T00:00:00"/>
    <s v=" "/>
    <s v="Marzo 01-30"/>
    <s v="NICOLAS"/>
    <s v="BEDOYA"/>
    <x v="0"/>
    <x v="1"/>
    <s v="JOSEFINA  DE CARRASCO"/>
    <s v="ALBROOK"/>
    <x v="2"/>
    <d v="2012-08-01T00:00:00"/>
    <n v="8"/>
    <s v=" "/>
    <m/>
    <s v="REEMPLAZO POR EL TRASLADO DE ALEXIS GONZAL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56.181818181818"/>
    <s v=" "/>
    <n v="0"/>
    <n v="0"/>
    <s v="NO"/>
    <s v="8-744-1144"/>
    <n v="31"/>
    <s v="M"/>
    <s v="UNIDO (A)"/>
    <s v="VALLE DEL LAGO, CALLE 3, CASA 188"/>
    <s v="PANAMA"/>
    <n v="0"/>
    <s v="6517-2300"/>
    <s v="SI"/>
    <n v="0"/>
    <n v="0"/>
    <n v="0"/>
    <m/>
    <n v="2"/>
    <n v="1"/>
    <d v="1981-02-28T00:00:00"/>
    <m/>
    <m/>
  </r>
  <r>
    <n v="4936"/>
    <d v="2008-02-11T00:00:00"/>
    <s v=" "/>
    <s v="Mayo 01-30"/>
    <s v="YARIBETH"/>
    <s v="CORNEJO"/>
    <x v="0"/>
    <x v="1"/>
    <s v="JOSEFINA  DE CARRASCO"/>
    <s v="ALBROOK"/>
    <x v="2"/>
    <d v="2012-06-01T00:00:00"/>
    <n v="10"/>
    <s v=" "/>
    <m/>
    <s v="REEMPLAZO POR EL TRASLADO DE ANTHONY REBOLLED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20.636363636364"/>
    <s v=" "/>
    <n v="0"/>
    <n v="0"/>
    <s v="NO"/>
    <s v="8-763-884"/>
    <n v="30"/>
    <s v="F"/>
    <s v="SOLTERO(A)"/>
    <s v="ARRAIJAN, CACERES, 53"/>
    <s v="PANAMA"/>
    <s v="259-8468"/>
    <s v="6728-6254"/>
    <s v="NO"/>
    <n v="0"/>
    <n v="0"/>
    <n v="0"/>
    <m/>
    <n v="2"/>
    <n v="1"/>
    <d v="1982-10-15T00:00:00"/>
    <m/>
    <s v="BASICO"/>
  </r>
  <r>
    <n v="6333"/>
    <d v="2011-09-19T00:00:00"/>
    <s v=" "/>
    <s v="Agosto 01-30"/>
    <s v="LILY "/>
    <s v="KAPELL"/>
    <x v="0"/>
    <x v="0"/>
    <s v="MARIBEL CASTILLO"/>
    <s v="ALBROOK"/>
    <x v="2"/>
    <d v="2013-02-15T00:00:00"/>
    <n v="2"/>
    <s v=" "/>
    <m/>
    <s v="POOL APOYO / FAVOR MANTENER EN EL PRIMER TURNO"/>
    <s v=""/>
    <s v=""/>
    <s v="ALBROOK"/>
    <s v=""/>
    <s v=""/>
    <s v=""/>
    <s v=""/>
    <s v=""/>
    <s v=""/>
    <s v=""/>
    <s v=""/>
    <s v=""/>
    <s v=""/>
    <s v=""/>
    <s v=""/>
    <s v=""/>
    <s v="ALBROOK"/>
    <s v=""/>
    <s v=""/>
    <s v="ALBROOK"/>
    <s v=""/>
    <s v="PLAZA BANCO GENERAL"/>
    <s v="MARBELLA"/>
    <s v="ALBROOK"/>
    <n v="4465.8"/>
    <s v=" "/>
    <s v="CHORRERA"/>
    <n v="0"/>
    <s v="NO"/>
    <s v="8-736-1148"/>
    <n v="32"/>
    <s v="F"/>
    <s v="SOLTERO(A)"/>
    <s v="LA CHORRERA, LA HERRADURA"/>
    <s v="PANAMA"/>
    <s v="6624-2595"/>
    <s v="6487-9455"/>
    <s v="NO"/>
    <n v="0"/>
    <n v="0"/>
    <n v="0"/>
    <m/>
    <n v="2"/>
    <n v="1"/>
    <d v="1980-04-27T00:00:00"/>
    <m/>
    <m/>
  </r>
  <r>
    <n v="281"/>
    <d v="1985-01-01T00:00:00"/>
    <s v=" "/>
    <s v="Enero 01-30"/>
    <s v="HAYDEE CECILIA"/>
    <s v="YOUNG DE DOUGLAS"/>
    <x v="1"/>
    <x v="1"/>
    <s v="JOSEFINA  DE CARRASCO"/>
    <s v="ALBROOK"/>
    <x v="2"/>
    <d v="2012-04-02T00:00:00"/>
    <m/>
    <s v=" "/>
    <m/>
    <s v="REEMPLAZA RENUNCIA DE MARIA DEL CARMEN DE ACOST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Ninguno"/>
    <n v="0"/>
    <n v="0"/>
    <s v="SI"/>
    <s v="3-84-1273"/>
    <n v="48"/>
    <s v="F"/>
    <s v="CASADO(A)"/>
    <s v="CAMPO LIMBERG, BDA CASTEL NOVO, CALLE LEONARDO DAVINCI, CASA 62"/>
    <s v="PANAMA"/>
    <s v="224-1226"/>
    <s v="6686-9093 / 6768-6816"/>
    <s v="SI"/>
    <n v="0"/>
    <n v="0"/>
    <n v="0"/>
    <m/>
    <n v="2"/>
    <n v="1"/>
    <d v="1963-08-17T00:00:00"/>
    <m/>
    <s v="BASICO"/>
  </r>
  <r>
    <n v="1990"/>
    <d v="1998-09-01T00:00:00"/>
    <d v="2011-03-16T00:00:00"/>
    <s v="Agosto 01-30"/>
    <s v="OMAR"/>
    <s v="ESPINOSA QUINTERO"/>
    <x v="1"/>
    <x v="1"/>
    <s v="JOSEFINA  DE CARRASCO"/>
    <s v="ALBROOK"/>
    <x v="2"/>
    <m/>
    <m/>
    <n v="25"/>
    <m/>
    <s v="REEMPLAZO POR PROMOCIÓN DE GABRIELA HASIDOFF / PROMOCIONADO EL 16 MARZO DE 20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4-254-57"/>
    <n v="40"/>
    <s v="M"/>
    <s v="CASADO(A)"/>
    <s v="ARRAIJAN CABECERA, BARRIADA EL GRINGO"/>
    <s v="PANAMA"/>
    <n v="0"/>
    <s v="6487-0491"/>
    <s v="SI"/>
    <n v="0"/>
    <s v="X"/>
    <n v="0"/>
    <m/>
    <n v="2"/>
    <n v="1"/>
    <d v="1972-08-06T00:00:00"/>
    <s v="Cónyuge Julissa Connejo (4337) / Sucursal Casa Matriz"/>
    <s v="BASICO"/>
  </r>
  <r>
    <n v="6372"/>
    <d v="2011-09-19T00:00:00"/>
    <d v="2011-09-19T00:00:00"/>
    <s v="Diciembre 01-30"/>
    <s v="ENOCH"/>
    <s v="GÓMEZ"/>
    <x v="2"/>
    <x v="1"/>
    <s v="JOSEFINA  DE CARRASCO"/>
    <s v="ALBROOK"/>
    <x v="2"/>
    <d v="2012-11-01T00:00:00"/>
    <m/>
    <n v="19"/>
    <m/>
    <s v="REEMPLAZO PERMANENTE POR TRASLADO DE EJECUTIVO DE NEGOCIOS"/>
    <s v=""/>
    <s v=""/>
    <s v="ALBROOK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ALBROOK MALL"/>
    <s v="Anyaneth  Sanchez"/>
    <s v="NO"/>
    <s v="8-801-1706"/>
    <n v="25"/>
    <s v="M"/>
    <s v="SOLTERO(A)"/>
    <s v="ARRAIJAN, ALTOS DE VISTA ALEGRE, CALLE E  CASA 209"/>
    <s v="PANAMA"/>
    <n v="0"/>
    <s v="251-3371"/>
    <s v="SI"/>
    <n v="0"/>
    <n v="0"/>
    <n v="0"/>
    <m/>
    <n v="2"/>
    <n v="1"/>
    <d v="1986-12-20T00:00:00"/>
    <m/>
    <m/>
  </r>
  <r>
    <n v="6832"/>
    <d v="2012-08-01T00:00:00"/>
    <d v="2012-08-01T00:00:00"/>
    <s v="Septiembre 01-30"/>
    <s v="ELVIA MARIA "/>
    <s v="SINGH ÁVILA"/>
    <x v="2"/>
    <x v="0"/>
    <s v="MARIBEL CASTILLO"/>
    <s v="ALBROOK"/>
    <x v="2"/>
    <d v="2013-01-02T00:00:00"/>
    <m/>
    <n v="8"/>
    <m/>
    <s v="POOL APOYO / SIEMPRE LISTO CERTIFICADO EL 15 DE OCTUBRE"/>
    <s v=""/>
    <s v=""/>
    <s v="ALBROOK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MULTIPLAZA"/>
    <s v="Pamela Paredes"/>
    <s v="NO"/>
    <s v="8-858-1770"/>
    <n v="23"/>
    <s v="F"/>
    <e v="#N/A"/>
    <s v="CHORRERA"/>
    <s v="PANAMA"/>
    <m/>
    <m/>
    <s v="NO"/>
    <m/>
    <m/>
    <m/>
    <m/>
    <n v="2"/>
    <n v="1"/>
    <d v="1989-11-22T00:00:00"/>
    <m/>
    <s v="BASICO"/>
  </r>
  <r>
    <n v="5494"/>
    <d v="2009-03-02T00:00:00"/>
    <d v="2009-09-16T00:00:00"/>
    <s v="Marzo 01-30"/>
    <s v="NAZARETH"/>
    <s v="BANDA"/>
    <x v="2"/>
    <x v="1"/>
    <s v="JOSEFINA  DE CARRASCO"/>
    <s v="ALBROOK"/>
    <x v="2"/>
    <d v="2009-04-02T00:00:00"/>
    <m/>
    <n v="43"/>
    <m/>
    <s v="RECLASIFICADO EJECUTIVO DE NEGOCIOS 16 SEP. ´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7-706-25"/>
    <n v="25"/>
    <s v="F"/>
    <s v="SOLTERO(A)"/>
    <s v="BELLA VISTA, EL CANGREJO, CALLE EUSEBIO E. MORALES, EDIFICIO MADURITO, APTO. 3A"/>
    <s v="PANAMA"/>
    <n v="0"/>
    <s v=" 248-7179 / 6827-4035"/>
    <s v="NO"/>
    <n v="0"/>
    <n v="0"/>
    <n v="0"/>
    <m/>
    <n v="2"/>
    <n v="1"/>
    <d v="1987-11-25T00:00:00"/>
    <m/>
    <m/>
  </r>
  <r>
    <n v="1940"/>
    <d v="2000-08-07T00:00:00"/>
    <d v="2000-08-07T00:00:00"/>
    <s v="Septiembre 01-30"/>
    <s v="YANET"/>
    <s v="KURUKLIS SANJUR"/>
    <x v="2"/>
    <x v="1"/>
    <s v="JOSEFINA  DE CARRASCO"/>
    <s v="ALBROOK"/>
    <x v="2"/>
    <m/>
    <m/>
    <n v="152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404-393"/>
    <n v="40"/>
    <s v="F"/>
    <s v="DIVORCIADO(A)"/>
    <s v="LOS ANDES #2. SECTOR B. CASA 383"/>
    <s v="PANAMA"/>
    <s v="237-6850"/>
    <s v="6536-1152"/>
    <s v="SI"/>
    <n v="0"/>
    <n v="0"/>
    <n v="0"/>
    <m/>
    <n v="2"/>
    <n v="1"/>
    <d v="1972-04-18T00:00:00"/>
    <m/>
    <m/>
  </r>
  <r>
    <n v="1036"/>
    <d v="1993-02-08T00:00:00"/>
    <d v="2009-03-16T00:00:00"/>
    <s v="Enero 01-30"/>
    <s v="ERIKA MILENA"/>
    <s v="COLLADO DE WONG"/>
    <x v="2"/>
    <x v="1"/>
    <s v="JOSEFINA  DE CARRASCO"/>
    <s v="ALBROOK"/>
    <x v="2"/>
    <d v="2008-06-02T00:00:00"/>
    <m/>
    <n v="49"/>
    <m/>
    <s v="RECLASIFICADO EJECUTIVO DE NEGOCIOS  16 MAR.´09. REEMPLAZA LA VACANTE PRESUP 20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449-725"/>
    <n v="38"/>
    <s v="F"/>
    <s v="CASADO(A)"/>
    <s v="MIRAFLORES CALLE 79 1/2 CASA 155"/>
    <s v="PANAMA"/>
    <s v="261-8055"/>
    <s v="6676-1262"/>
    <s v="SI"/>
    <n v="0"/>
    <n v="0"/>
    <s v="X"/>
    <m/>
    <n v="2"/>
    <n v="1"/>
    <d v="1973-10-09T00:00:00"/>
    <m/>
    <s v="BASICO"/>
  </r>
  <r>
    <n v="3517"/>
    <d v="1999-10-18T00:00:00"/>
    <d v="1999-10-18T00:00:00"/>
    <s v="Octubre 01-30"/>
    <s v="YARISBETH"/>
    <s v="CHIRU ESQUIVEL"/>
    <x v="2"/>
    <x v="1"/>
    <s v="JOSEFINA  DE CARRASCO"/>
    <s v="ALBROOK"/>
    <x v="2"/>
    <m/>
    <m/>
    <n v="162"/>
    <m/>
    <s v="APROBADO EN PRESUPUESTO SOLO 5. APOYO ADICIONAL POR ESTRUCTUR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03-1015"/>
    <n v="36"/>
    <s v="F"/>
    <s v="CASADO(A)"/>
    <s v="BARRIADA ALTO DE LA CASTELLANA, CASA REAL LAS CUMBRES, CALLE F, CASA 400 "/>
    <s v="PANAMA"/>
    <s v="231-0168"/>
    <s v="6498-2725"/>
    <s v="SI"/>
    <n v="0"/>
    <n v="0"/>
    <n v="0"/>
    <m/>
    <n v="2"/>
    <n v="1"/>
    <d v="1976-09-16T00:00:00"/>
    <m/>
    <m/>
  </r>
  <r>
    <n v="6108"/>
    <d v="2011-03-16T00:00:00"/>
    <d v="2011-03-16T00:00:00"/>
    <s v="Abril 01-30"/>
    <s v="GHYNELA "/>
    <s v="NEWMAN"/>
    <x v="2"/>
    <x v="1"/>
    <s v="JOSEFINA  DE CARRASCO"/>
    <s v="ALBROOK"/>
    <x v="2"/>
    <d v="2011-06-01T00:00:00"/>
    <m/>
    <n v="25"/>
    <m/>
    <s v="REEMPLAZO POR EL TRASLADO DE ANYANETH DELGAD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92-362"/>
    <n v="26"/>
    <s v="F"/>
    <s v="SOLTERO(A)"/>
    <s v="ARRAIJAN, LA POLVAREDA"/>
    <s v="PANAMA"/>
    <n v="0"/>
    <s v="6782-5641 / 6675-2623"/>
    <s v="NO"/>
    <n v="0"/>
    <n v="0"/>
    <n v="0"/>
    <m/>
    <n v="2"/>
    <n v="1"/>
    <d v="1986-01-17T00:00:00"/>
    <m/>
    <m/>
  </r>
  <r>
    <n v="5718"/>
    <d v="2010-02-18T00:00:00"/>
    <d v="2011-05-01T00:00:00"/>
    <s v="Junio 01-30"/>
    <s v="YISIHANKA"/>
    <s v="VILLARRETA"/>
    <x v="2"/>
    <x v="1"/>
    <s v="JOSEFINA  DE CARRASCO"/>
    <s v="ALBROOK"/>
    <x v="2"/>
    <m/>
    <m/>
    <n v="23"/>
    <m/>
    <s v="PROMOCIONADO A EJECUTIVO DE NEGOCIOS EL 01 MAYO DE 20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3-720-347"/>
    <n v="25"/>
    <s v="F"/>
    <s v="SOLTERO(A)"/>
    <s v="ARRAIJAN NUEVO CHORRILLO, PRIMERA ETAPA, CALLE PRIMERA, CASA 1117"/>
    <s v="PANAMA"/>
    <s v="259-6546"/>
    <n v="0"/>
    <s v="NO"/>
    <n v="0"/>
    <n v="0"/>
    <n v="0"/>
    <m/>
    <n v="2"/>
    <n v="1"/>
    <d v="1986-12-07T00:00:00"/>
    <m/>
    <s v="AVANZADO"/>
  </r>
  <r>
    <n v="6452"/>
    <d v="2011-11-16T00:00:00"/>
    <d v="2011-11-16T00:00:00"/>
    <s v="Febrero 01-30"/>
    <s v="KAREN"/>
    <s v="OJO DIAZ"/>
    <x v="2"/>
    <x v="1"/>
    <s v="JOSEFINA  DE CARRASCO"/>
    <s v="ALBROOK"/>
    <x v="2"/>
    <m/>
    <m/>
    <n v="17"/>
    <m/>
    <s v="REEMPLAZO POR RENUNCIA DE KARIN BOTELLO ALBROOK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ALBROOK"/>
    <s v="Gilberto Sosa "/>
    <s v="NO"/>
    <s v="6-714-1597"/>
    <n v="22"/>
    <s v="F"/>
    <s v="SOLTERO(A)"/>
    <s v="BETHANIA, TORRE DE MILÁN, EDIF.  FLORENCIA, APTO 1G "/>
    <s v="PANAMA"/>
    <n v="0"/>
    <s v=" 6151-9879  "/>
    <s v="NO"/>
    <n v="0"/>
    <n v="0"/>
    <n v="0"/>
    <m/>
    <n v="2"/>
    <n v="1"/>
    <d v="1990-09-15T00:00:00"/>
    <m/>
    <m/>
  </r>
  <r>
    <n v="6820"/>
    <d v="2012-08-01T00:00:00"/>
    <d v="2012-08-01T00:00:00"/>
    <s v="Agosto 01-30"/>
    <s v="SEBASTIÁN ISIDRO "/>
    <s v="RODRIGUEZ LÓPEZ"/>
    <x v="2"/>
    <x v="1"/>
    <s v="JOSEFINA  DE CARRASCO"/>
    <s v="ALBROOK"/>
    <x v="2"/>
    <m/>
    <m/>
    <n v="8"/>
    <m/>
    <s v="PERMANENTE POR EL TRASLADO DE DARLENYS  SAMANIEGO, SIEMPRE LISTO CERTIFICADO EL 15 DE OCTUBR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ALBROOK"/>
    <s v="Ericka de Wong"/>
    <s v="NO"/>
    <s v="6-710-2243"/>
    <n v="26"/>
    <s v="M"/>
    <s v="CASADO(A)"/>
    <s v="JUSTO AROSEMENA ARRAIJAN VILLAS DE LA ALAMEDA"/>
    <s v="PANAMA"/>
    <m/>
    <m/>
    <s v="NO"/>
    <m/>
    <m/>
    <m/>
    <m/>
    <n v="2"/>
    <n v="1"/>
    <d v="1986-05-15T00:00:00"/>
    <m/>
    <s v="AVANZADO"/>
  </r>
  <r>
    <n v="7006"/>
    <d v="2013-01-02T00:00:00"/>
    <d v="2013-01-02T00:00:00"/>
    <m/>
    <s v="ANA PATRICIA  "/>
    <s v="DE SOUZA NORIEGA "/>
    <x v="2"/>
    <x v="0"/>
    <s v="MARIBEL CASTILLO"/>
    <s v="ALBROOK"/>
    <x v="2"/>
    <m/>
    <m/>
    <n v="3"/>
    <m/>
    <s v="SIEMPRE LISTO CERTIFICADOS EL 14 DE MARZO 2013"/>
    <m/>
    <m/>
    <m/>
    <m/>
    <m/>
    <m/>
    <m/>
    <m/>
    <m/>
    <m/>
    <m/>
    <m/>
    <m/>
    <s v=""/>
    <s v=""/>
    <s v=""/>
    <s v=""/>
    <s v=""/>
    <s v=""/>
    <s v=""/>
    <s v=""/>
    <s v=""/>
    <s v=""/>
    <s v=""/>
    <m/>
    <m/>
    <s v="ALBROOK   "/>
    <s v="Nazareth Banda"/>
    <s v="NO"/>
    <s v="8-829-1942"/>
    <n v="23"/>
    <s v="F"/>
    <m/>
    <s v="COCO DEL MAR, CALLE ESTHER NEYRA DE CALVO."/>
    <s v="PANAMA"/>
    <m/>
    <m/>
    <s v="SI"/>
    <m/>
    <m/>
    <m/>
    <m/>
    <n v="2"/>
    <n v="1"/>
    <d v="1989-11-07T00:00:00"/>
    <m/>
    <s v="AVANZADO"/>
  </r>
  <r>
    <n v="6145"/>
    <d v="2011-04-18T00:00:00"/>
    <s v=" "/>
    <s v="Julio 01-30"/>
    <s v="JUAN CARLOS"/>
    <s v="PRIANO"/>
    <x v="6"/>
    <x v="1"/>
    <s v="JOSEFINA  DE CARRASCO"/>
    <s v="ALBROOK"/>
    <x v="2"/>
    <d v="2011-04-25T00:00:00"/>
    <m/>
    <s v=" "/>
    <m/>
    <s v="REEMPLAZO POR LA SALIDA DE LEONARDO ESCOBAR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PE-11-2373"/>
    <n v="23"/>
    <s v="M"/>
    <s v="SOLTERO(A)"/>
    <s v="OBARRIO, CALLE 59, AVE. ABEL BRAVO, EDIFICIO IROTAMA"/>
    <s v="PANAMA"/>
    <n v="0"/>
    <s v="6727-1344"/>
    <s v="SI"/>
    <n v="0"/>
    <n v="0"/>
    <n v="0"/>
    <m/>
    <n v="2"/>
    <n v="1"/>
    <d v="1989-11-06T00:00:00"/>
    <m/>
    <m/>
  </r>
  <r>
    <n v="5807"/>
    <d v="2010-06-16T00:00:00"/>
    <s v=" "/>
    <s v="Agosto 01-30"/>
    <s v="ZARETH "/>
    <s v="CARRERA"/>
    <x v="6"/>
    <x v="1"/>
    <s v="JOSEFINA  DE CARRASCO"/>
    <s v="ALBROOK"/>
    <x v="2"/>
    <d v="2012-03-31T00:00:00"/>
    <m/>
    <s v=" "/>
    <m/>
    <s v="REEMPLAZO PERMANENTE POR LA RENUNCIA DE JACKELINE GIBB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15-202"/>
    <n v="24"/>
    <s v="F"/>
    <s v="SOLTERO(A)"/>
    <s v="CHORRERA, BDA. GUADALUPE, CALLE 3RA, CASA 3066"/>
    <s v="PANAMA"/>
    <n v="0"/>
    <s v="6832-3081"/>
    <s v="NO"/>
    <n v="0"/>
    <n v="0"/>
    <n v="0"/>
    <m/>
    <n v="2"/>
    <n v="1"/>
    <d v="1988-03-07T00:00:00"/>
    <m/>
    <s v="BASICO"/>
  </r>
  <r>
    <n v="354"/>
    <d v="1985-12-02T00:00:00"/>
    <s v=" "/>
    <s v="Noviembre 01-30"/>
    <s v="JOSEFINA MARIA"/>
    <s v="RANGEL DE CARRASCO"/>
    <x v="3"/>
    <x v="1"/>
    <s v="IVIS DE FAARUP"/>
    <s v="ALBROOK"/>
    <x v="2"/>
    <m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E-3-9510"/>
    <n v="59"/>
    <s v="F"/>
    <s v="CASADO(A)"/>
    <s v="VILLA DE LAS FUENTES N° 2, CASA B-4"/>
    <s v="PANAMA"/>
    <s v="260-6332"/>
    <s v="6617-0869"/>
    <s v="SI"/>
    <n v="0"/>
    <n v="0"/>
    <n v="0"/>
    <m/>
    <n v="2"/>
    <n v="1"/>
    <d v="1952-09-22T00:00:00"/>
    <m/>
    <s v="BASICO"/>
  </r>
  <r>
    <n v="3272"/>
    <d v="2004-10-25T00:00:00"/>
    <s v=" "/>
    <s v="Marzo 16-30"/>
    <s v="EMILY MELISSA"/>
    <s v="ALVAREZ "/>
    <x v="3"/>
    <x v="1"/>
    <s v="IVIS DE FAARUP"/>
    <s v="AVE. CUBA"/>
    <x v="2"/>
    <d v="2013-03-04T00:00:00"/>
    <m/>
    <s v=" "/>
    <s v="REEMPLAZA INCAPACIDAD"/>
    <s v="REEMPLAZA INCAPCIDAD DE JOEFINA DE CARRAZCO DEL 05 MARZO AL 05 DE ABRIL / GERENTE ASIGNADO PARA CLAYTON"/>
    <s v=""/>
    <s v=""/>
    <s v="ALBROOK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4-145-773"/>
    <n v="47"/>
    <s v="F"/>
    <s v="DIVORCIADO(A)"/>
    <s v="URB. DAN VICENTE, VIA USMA, EDIFICIO DOÑA ANA, APARTAMENTO 2B"/>
    <s v="PANAMA"/>
    <n v="0"/>
    <s v="6615-3139"/>
    <s v="SI"/>
    <n v="0"/>
    <n v="0"/>
    <n v="0"/>
    <m/>
    <n v="2"/>
    <n v="1"/>
    <d v="1965-04-02T00:00:00"/>
    <m/>
    <s v="AVANZADO"/>
  </r>
  <r>
    <n v="1060"/>
    <d v="1993-04-19T00:00:00"/>
    <d v="2010-07-16T00:00:00"/>
    <s v="Febrero 01-30"/>
    <s v="ANA LIZA"/>
    <s v="AROSEMENA CALVO"/>
    <x v="4"/>
    <x v="1"/>
    <s v="JOSEFINA  DE CARRASCO"/>
    <s v="ALBROOK"/>
    <x v="2"/>
    <d v="2008-08-11T00:00:00"/>
    <m/>
    <n v="33"/>
    <m/>
    <s v="PROMOVIDA OFICIAL 16 JULIO ´10. POR LA RENUNCIA DE LELIA PIN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301-865"/>
    <n v="43"/>
    <s v="F"/>
    <s v="CASADO(A)"/>
    <s v="PUEBLO NUEVA, RESIDENCIAL SAN FERNANDO, DUPLEX 6A"/>
    <s v="PANAMA"/>
    <s v="221-5008"/>
    <s v="6856-7989"/>
    <s v="SI"/>
    <n v="0"/>
    <n v="0"/>
    <n v="0"/>
    <m/>
    <n v="2"/>
    <n v="1"/>
    <d v="1969-04-14T00:00:00"/>
    <m/>
    <s v="BASICO"/>
  </r>
  <r>
    <n v="4820"/>
    <d v="2008-01-02T00:00:00"/>
    <d v="2011-02-16T00:00:00"/>
    <s v="Marzo 01-15"/>
    <s v="GABRIELA"/>
    <s v="HASSIDOFF"/>
    <x v="4"/>
    <x v="1"/>
    <s v="JOSEFINA  DE CARRASCO"/>
    <s v="ALBROOK"/>
    <x v="2"/>
    <m/>
    <m/>
    <n v="26"/>
    <m/>
    <s v="PROMOCIONADO A COORDINADOR EL 16 FEBRERO 20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4-704-348"/>
    <n v="37"/>
    <s v="F"/>
    <s v="DIVORCIADO(A)"/>
    <s v="ALTOS DE SANTA MARIA, CALLE 1RA. CASA NO.8"/>
    <s v="PANAMA"/>
    <s v="221-7418"/>
    <s v="6613-3610"/>
    <s v="SI"/>
    <n v="0"/>
    <n v="0"/>
    <n v="0"/>
    <m/>
    <n v="2"/>
    <n v="1"/>
    <d v="1975-03-22T00:00:00"/>
    <m/>
    <s v="BASICO"/>
  </r>
  <r>
    <n v="812"/>
    <d v="1991-09-05T00:00:00"/>
    <s v=" "/>
    <s v="Junio 01-30"/>
    <s v="DARIO NODIER"/>
    <s v="MORENO FRIAS"/>
    <x v="4"/>
    <x v="1"/>
    <s v="JOSEFINA  DE CARRASCO"/>
    <s v="ALBROOK"/>
    <x v="2"/>
    <d v="2011-08-03T00:00:00"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413-773"/>
    <n v="39"/>
    <s v="M"/>
    <s v="SOLTERO(A)"/>
    <s v="P.H. MC GREGOR HILL, TORRE 4 APARTAMENTO 3C"/>
    <s v="PANAMA"/>
    <s v="230-3626"/>
    <s v="6616-7998"/>
    <s v="SI"/>
    <n v="0"/>
    <n v="0"/>
    <n v="0"/>
    <m/>
    <n v="2"/>
    <n v="1"/>
    <d v="1972-09-26T00:00:00"/>
    <s v="Cónyuge Michelle Huges  (5177) / Sucursal Los Pueblos"/>
    <s v="AVANZADO"/>
  </r>
  <r>
    <n v="3588"/>
    <d v="2001-08-01T00:00:00"/>
    <s v=" "/>
    <s v="Febrero 01-15"/>
    <s v="MELISSA MARQUELA"/>
    <s v="VELIZ HERNANDEZ"/>
    <x v="4"/>
    <x v="1"/>
    <s v="JOSEFINA  DE CARRASCO"/>
    <s v="MULTIPLAZA"/>
    <x v="2"/>
    <d v="2013-03-16T00:00:00"/>
    <m/>
    <s v=" "/>
    <s v="REEMPLAZA VACACIONES"/>
    <s v="REEMPLAZA VACACIONES DEGABRIELA HASIDOFF /  OFICIAL ASIGNADA A CIUDAD DEL SABER"/>
    <s v=""/>
    <s v=""/>
    <s v="CALLE 50"/>
    <s v=""/>
    <s v=""/>
    <s v=""/>
    <s v="RIO ABAJO"/>
    <s v="CALLE 50"/>
    <s v=""/>
    <s v="RIO ABAJO"/>
    <s v=""/>
    <s v=""/>
    <s v=""/>
    <s v="ALBROOK"/>
    <s v=""/>
    <s v=""/>
    <s v=""/>
    <s v=""/>
    <s v=""/>
    <s v=""/>
    <s v=""/>
    <s v=""/>
    <s v=""/>
    <s v=""/>
    <s v=" "/>
    <s v=" "/>
    <n v="0"/>
    <n v="0"/>
    <s v="SI"/>
    <s v="8-455-206"/>
    <n v="39"/>
    <s v="F"/>
    <s v="CASADO(A)"/>
    <s v="OBARRIO, CALLE 54, EDIF. SOFIA TOWER, APTO 24 D"/>
    <s v="PANAMA"/>
    <s v="260-4360"/>
    <s v="6636-4514"/>
    <s v="SI"/>
    <n v="0"/>
    <n v="0"/>
    <n v="0"/>
    <m/>
    <n v="2"/>
    <n v="1"/>
    <d v="1973-09-02T00:00:00"/>
    <m/>
    <s v="INTERMEDIO"/>
  </r>
  <r>
    <n v="998"/>
    <d v="1991-04-01T00:00:00"/>
    <s v=" "/>
    <s v="Febrero 01-30"/>
    <s v="ORLANDO"/>
    <s v="MIRANDA ARAUZ"/>
    <x v="5"/>
    <x v="1"/>
    <s v="JOSEFINA  DE CARRASCO"/>
    <s v="ALBROOK"/>
    <x v="2"/>
    <m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4-147-2767"/>
    <n v="48"/>
    <s v="M"/>
    <s v="CASADO(A)"/>
    <s v="LA FLORESTA A-214, ARRAIJAN "/>
    <s v="PANAMA"/>
    <s v="251-2873"/>
    <s v="6613-2412 / 66404484"/>
    <s v="SI"/>
    <n v="0"/>
    <n v="0"/>
    <n v="0"/>
    <m/>
    <n v="2"/>
    <n v="1"/>
    <d v="1964-01-02T00:00:00"/>
    <m/>
    <m/>
  </r>
  <r>
    <n v="825"/>
    <d v="1991-10-07T00:00:00"/>
    <s v=" "/>
    <s v="Octubre 01-30"/>
    <s v="MANUEL"/>
    <s v="GIL LASSO"/>
    <x v="7"/>
    <x v="1"/>
    <s v="JOSEFINA  DE CARRASCO"/>
    <s v="ALBROOK"/>
    <x v="2"/>
    <m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162-1567"/>
    <n v="55"/>
    <s v="M"/>
    <s v="CASADO(A)"/>
    <s v="CHANIS CALLE 2DA. CASA #20"/>
    <s v="PANAMA"/>
    <s v="267-6293"/>
    <s v="6060-1722"/>
    <s v="SI"/>
    <n v="0"/>
    <n v="0"/>
    <n v="0"/>
    <m/>
    <n v="2"/>
    <n v="1"/>
    <d v="1957-05-04T00:00:00"/>
    <m/>
    <m/>
  </r>
  <r>
    <n v="1753"/>
    <d v="1999-07-19T00:00:00"/>
    <s v=" "/>
    <s v=" "/>
    <s v="JULISSA AMADITH"/>
    <s v="JULIO GUZMAN"/>
    <x v="0"/>
    <x v="0"/>
    <s v="MARIBEL CASTILLO"/>
    <s v="ALBROOK MALL"/>
    <x v="3"/>
    <d v="2013-01-02T00:00:00"/>
    <n v="3"/>
    <s v=" "/>
    <m/>
    <s v="REEMPLAZO TEMPORAL DE DILIA VIQUEZ ESTA HACIENDO EL BALANCE"/>
    <s v=""/>
    <s v=""/>
    <s v="ALBROOK MALL"/>
    <s v=""/>
    <s v=""/>
    <s v=""/>
    <s v=""/>
    <s v=""/>
    <s v=""/>
    <s v=""/>
    <s v=""/>
    <s v="ALBROOK"/>
    <s v="ALBROOK MALL"/>
    <s v=""/>
    <s v=""/>
    <s v=""/>
    <s v=""/>
    <s v=""/>
    <s v=""/>
    <s v=""/>
    <s v=""/>
    <s v=""/>
    <s v=""/>
    <s v=""/>
    <n v="4657.727272727273"/>
    <s v=" "/>
    <n v="0"/>
    <n v="0"/>
    <s v="NO"/>
    <s v="8-497-582"/>
    <n v="36"/>
    <s v="F"/>
    <s v="CASADO(A)"/>
    <s v="COLINAS DEL SOL #275 ARRAIJAN"/>
    <s v="PANAMA"/>
    <s v="259-8670"/>
    <s v="6452-1410"/>
    <s v="SI"/>
    <n v="0"/>
    <n v="0"/>
    <n v="0"/>
    <m/>
    <n v="1"/>
    <n v="1"/>
    <d v="1975-10-02T00:00:00"/>
    <m/>
    <s v="AVANZADO"/>
  </r>
  <r>
    <n v="589"/>
    <d v="1987-05-21T00:00:00"/>
    <s v=" "/>
    <s v="Abril 01-30"/>
    <s v="GABRIEL"/>
    <s v="BATISTA"/>
    <x v="0"/>
    <x v="1"/>
    <s v="ZADOK FLORES"/>
    <s v="ALBROOK MALL"/>
    <x v="3"/>
    <d v="2011-08-05T00:00:00"/>
    <n v="20"/>
    <s v=" "/>
    <m/>
    <s v="APERTURA DE SUCURSAL EL 08 DE AGOSTO DE 2011"/>
    <s v=""/>
    <s v=""/>
    <s v=""/>
    <s v=""/>
    <s v=""/>
    <s v=""/>
    <s v=""/>
    <s v=""/>
    <s v=""/>
    <s v=""/>
    <s v=""/>
    <s v="ALBROOK"/>
    <s v="ALBROOK MALL"/>
    <s v=""/>
    <s v=""/>
    <s v=""/>
    <s v=""/>
    <s v=""/>
    <s v=""/>
    <s v=""/>
    <s v=""/>
    <s v=""/>
    <s v=""/>
    <s v=""/>
    <n v="4112.8999999999996"/>
    <s v=" "/>
    <n v="0"/>
    <n v="0"/>
    <s v="NO"/>
    <s v="8-329-297"/>
    <n v="47"/>
    <s v="M"/>
    <s v="SOLTERO(A)"/>
    <s v="CIUDAD VACAMONTE, CALLE 6TA. CASA B-150  ARRAIJAN "/>
    <s v="PANAMA"/>
    <s v="250-2142"/>
    <s v="6612-5113 / 6676-9625"/>
    <s v="SI"/>
    <n v="0"/>
    <n v="0"/>
    <n v="0"/>
    <m/>
    <n v="1"/>
    <n v="1"/>
    <d v="1965-05-03T00:00:00"/>
    <m/>
    <s v="BASICO"/>
  </r>
  <r>
    <n v="3672"/>
    <d v="1990-03-01T00:00:00"/>
    <s v=" "/>
    <s v="Marzo 01-30"/>
    <s v="NICOLAS "/>
    <s v="REYNA ORTEGA"/>
    <x v="0"/>
    <x v="1"/>
    <s v="ZADOK FLORES"/>
    <s v="ALBROOK MALL"/>
    <x v="3"/>
    <d v="2012-04-02T00:00:00"/>
    <n v="12"/>
    <s v=" "/>
    <m/>
    <s v="REEMPLAZO POR EL TRASLADO DE MARIA CACHAFEIR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45.454545454545"/>
    <s v=" "/>
    <n v="0"/>
    <n v="0"/>
    <s v="NO"/>
    <s v="8-270-607"/>
    <n v="51"/>
    <s v="M"/>
    <s v="CASADO(A)"/>
    <s v=" LA CHORRERA,BARRIO BALBOA, CALLE LOMA LARGA CASA 5155"/>
    <s v="PANAMA"/>
    <n v="0"/>
    <s v="6078-7254"/>
    <s v="NO"/>
    <n v="0"/>
    <n v="0"/>
    <n v="0"/>
    <m/>
    <n v="1"/>
    <n v="1"/>
    <d v="1961-03-13T00:00:00"/>
    <m/>
    <s v="BASICO"/>
  </r>
  <r>
    <n v="4894"/>
    <d v="2008-02-11T00:00:00"/>
    <s v=" "/>
    <s v="Enero 01-30"/>
    <s v="DILIA "/>
    <s v="VIQUEZ"/>
    <x v="0"/>
    <x v="1"/>
    <s v="ZADOK FLORES"/>
    <s v="ALBROOK MALL"/>
    <x v="3"/>
    <d v="2012-02-02T00:00:00"/>
    <n v="14"/>
    <s v=" "/>
    <m/>
    <s v="REEMPLAZO POR EL TRASLADO DE JOEL VEGA"/>
    <s v=""/>
    <s v=""/>
    <s v=""/>
    <s v=""/>
    <s v=""/>
    <s v=""/>
    <s v=""/>
    <s v=""/>
    <s v=""/>
    <s v=""/>
    <s v=""/>
    <s v="ALBROOK"/>
    <s v="ALBROOK MALL"/>
    <s v=""/>
    <s v=""/>
    <s v=""/>
    <s v=""/>
    <s v=""/>
    <s v=""/>
    <s v=""/>
    <s v=""/>
    <s v=""/>
    <s v=""/>
    <s v=""/>
    <n v="3692"/>
    <s v=" "/>
    <n v="0"/>
    <n v="0"/>
    <s v="NO"/>
    <s v="8-498-525"/>
    <n v="37"/>
    <s v="F"/>
    <s v="SOLTERO(A)"/>
    <s v="NUEVO ARRAIJAN, SAN JOSE 1251"/>
    <s v="PANAMA"/>
    <s v="257-1713"/>
    <s v="6513-5892"/>
    <s v="NO"/>
    <s v="SI"/>
    <n v="0"/>
    <n v="0"/>
    <m/>
    <n v="1"/>
    <n v="1"/>
    <d v="1975-08-21T00:00:00"/>
    <m/>
    <m/>
  </r>
  <r>
    <n v="6353"/>
    <d v="2011-09-19T00:00:00"/>
    <s v=" "/>
    <s v="Octubre 01-30"/>
    <s v="VICTOR "/>
    <s v="VALDESPINO"/>
    <x v="0"/>
    <x v="0"/>
    <s v="MARIBEL CASTILLO"/>
    <s v="VIA PORRAS"/>
    <x v="3"/>
    <d v="2013-03-04T00:00:00"/>
    <n v="1"/>
    <s v=" "/>
    <s v="REEMPLAZA VACACIONES"/>
    <s v="REEMPLAZA VACACIONES NICOLAS REYNA"/>
    <s v="TERMINAL ALBROOK"/>
    <s v="TERMINAL ALBROOK"/>
    <s v="ALBROOK MALL"/>
    <s v=""/>
    <s v=""/>
    <s v=""/>
    <s v=""/>
    <s v=""/>
    <s v=""/>
    <s v=""/>
    <s v=""/>
    <s v="ALBROOK"/>
    <s v="LA CHORRERA - PARQUE 10 DE NOV."/>
    <s v="ALBROOK MALL"/>
    <s v=""/>
    <s v=""/>
    <s v=""/>
    <s v="TERMINAL ALBROOK"/>
    <s v="ALBROOK MALL"/>
    <s v=""/>
    <s v=""/>
    <s v=""/>
    <s v=""/>
    <s v=""/>
    <n v="3626.1"/>
    <s v=" "/>
    <s v="COSTA DEL ESTE  "/>
    <n v="0"/>
    <s v="NO"/>
    <s v="8-750-1305"/>
    <n v="31"/>
    <s v="M"/>
    <s v="SOLTERO(A)"/>
    <s v="VISTA ALEGRE, RECIDENCIAL VALLE DE LOS CEREZOS"/>
    <s v="PANAMA"/>
    <s v="212-3304"/>
    <s v="6953-7836"/>
    <s v="NO"/>
    <n v="0"/>
    <n v="0"/>
    <n v="0"/>
    <m/>
    <n v="1"/>
    <n v="1"/>
    <d v="1981-06-27T00:00:00"/>
    <m/>
    <m/>
  </r>
  <r>
    <n v="5329"/>
    <d v="2008-08-18T00:00:00"/>
    <s v=" "/>
    <s v="Julio 01-30"/>
    <s v="HISEMIA MERCEDES"/>
    <s v="CRUZ SANCHEZ"/>
    <x v="0"/>
    <x v="1"/>
    <s v="ZADOK FLORES"/>
    <s v="ALBROOK MALL"/>
    <x v="3"/>
    <d v="2011-08-03T00:00:00"/>
    <n v="20"/>
    <s v=" "/>
    <m/>
    <s v="REEMPLAZO POR EL TRASLADO YESICA GANTES"/>
    <s v=""/>
    <s v=""/>
    <s v=""/>
    <s v=""/>
    <s v=""/>
    <s v=""/>
    <s v=""/>
    <s v=""/>
    <s v=""/>
    <s v=""/>
    <s v=""/>
    <s v="AVE. CUBA"/>
    <s v="ALBROOK MALL"/>
    <s v="AVE. CENTRAL"/>
    <s v="ALBROOK MALL"/>
    <s v=""/>
    <s v=""/>
    <s v=""/>
    <s v=""/>
    <s v=""/>
    <s v=""/>
    <s v=""/>
    <s v=""/>
    <s v=""/>
    <n v="3690.7"/>
    <s v=" "/>
    <n v="0"/>
    <n v="0"/>
    <s v="NO"/>
    <s v="9-714-1123"/>
    <n v="31"/>
    <s v="F"/>
    <s v="SOLTERO(A)"/>
    <s v="SANTA MARÍA, ACUARIO A20, TUMBA MUERTO"/>
    <s v="PANAMA"/>
    <s v="6462-0404"/>
    <s v="6611-6464"/>
    <s v="NO"/>
    <n v="0"/>
    <n v="0"/>
    <n v="0"/>
    <m/>
    <n v="1"/>
    <n v="1"/>
    <d v="1981-07-15T00:00:00"/>
    <m/>
    <m/>
  </r>
  <r>
    <n v="6446"/>
    <d v="2011-11-16T00:00:00"/>
    <d v="2011-11-16T00:00:00"/>
    <s v="Enero 01-30"/>
    <s v="EVELYN"/>
    <s v="TUÑON DE GRAJALES"/>
    <x v="2"/>
    <x v="0"/>
    <s v="MARIBEL CASTILLO"/>
    <s v="ALBROOK MALL"/>
    <x v="3"/>
    <d v="2013-02-01T00:00:00"/>
    <m/>
    <n v="17"/>
    <m/>
    <s v="APOYO POR ENTRENAMIENTO OFICINISTA DE BALANCE"/>
    <s v=""/>
    <s v=""/>
    <s v="ALBROOK MALL"/>
    <s v=""/>
    <s v=""/>
    <s v=""/>
    <s v=""/>
    <s v=""/>
    <s v=""/>
    <s v=""/>
    <s v=""/>
    <s v="PLAZA BANCO GENERAL"/>
    <s v="ALBROOK MALL"/>
    <s v=""/>
    <s v=""/>
    <s v=""/>
    <s v=""/>
    <s v=""/>
    <s v=""/>
    <s v=""/>
    <s v=""/>
    <s v=""/>
    <s v=""/>
    <s v=""/>
    <s v=" "/>
    <s v=" "/>
    <s v="LA CHORRERA - PARQUE 10 DE NOV."/>
    <s v="Lisbeth Correa  "/>
    <s v="NO"/>
    <s v="8-713-457"/>
    <n v="35"/>
    <s v="F"/>
    <s v="CASADO(A)"/>
    <s v="CHORRERA, VILLA NORARETH, CALLE 13, CASA 250"/>
    <s v="PANAMA"/>
    <n v="0"/>
    <s v="67343805"/>
    <s v="NO"/>
    <n v="0"/>
    <n v="0"/>
    <n v="0"/>
    <m/>
    <n v="1"/>
    <n v="1"/>
    <d v="1977-06-10T00:00:00"/>
    <m/>
    <m/>
  </r>
  <r>
    <n v="5291"/>
    <d v="2008-08-04T00:00:00"/>
    <d v="2008-08-04T00:00:00"/>
    <s v="Junio 01-30"/>
    <s v="ANYANETH"/>
    <s v="DE DELGADO"/>
    <x v="2"/>
    <x v="1"/>
    <s v="ZADOK FLORES"/>
    <s v="ALBROOK MALL"/>
    <x v="3"/>
    <d v="2011-08-05T00:00:00"/>
    <m/>
    <n v="56"/>
    <m/>
    <s v="REEMPLAZA VACANTE POR RENUNCA DE ERIKA ORTEGA  A PARTIR DEL 25 DE JULIO"/>
    <s v=""/>
    <s v=""/>
    <s v=""/>
    <s v=""/>
    <s v=""/>
    <s v=""/>
    <s v=""/>
    <s v=""/>
    <s v=""/>
    <s v=""/>
    <s v=""/>
    <s v="AVE. CUBA"/>
    <s v="ALBROOK MALL"/>
    <s v=""/>
    <s v=""/>
    <s v=""/>
    <s v=""/>
    <s v=""/>
    <s v=""/>
    <s v=""/>
    <s v=""/>
    <s v=""/>
    <s v=""/>
    <s v=""/>
    <s v=" "/>
    <s v=" "/>
    <n v="0"/>
    <n v="0"/>
    <s v="SI"/>
    <s v="8-720-2459"/>
    <n v="34"/>
    <s v="F"/>
    <s v="UNIDO (A)"/>
    <s v="ARRAIJAN COLINAS DEL SOL CASA #504"/>
    <s v="PANAMA"/>
    <n v="0"/>
    <s v="6719-0434"/>
    <s v="NO"/>
    <n v="0"/>
    <n v="0"/>
    <n v="0"/>
    <m/>
    <n v="1"/>
    <n v="1"/>
    <d v="1978-05-27T00:00:00"/>
    <m/>
    <m/>
  </r>
  <r>
    <n v="5716"/>
    <d v="2010-02-18T00:00:00"/>
    <d v="2011-03-16T00:00:00"/>
    <s v="Marzo 01-30"/>
    <s v="THELMA"/>
    <s v="VASQUEZ"/>
    <x v="2"/>
    <x v="1"/>
    <s v="ZADOK FLORES"/>
    <s v="ALBROOK MALL"/>
    <x v="3"/>
    <d v="2011-08-05T00:00:00"/>
    <m/>
    <n v="25"/>
    <m/>
    <s v="APERTURA DE SUCURSAL EL 08/08/2011.  PROMOCIONADO A EJECUTIVO DE NEGOCIOS EL 16 MARZO ´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91-1051"/>
    <n v="26"/>
    <s v="F"/>
    <s v="UNIDO (A)"/>
    <s v="AVE. FRANGHYPANI"/>
    <s v="PANAMA"/>
    <n v="0"/>
    <n v="0"/>
    <s v="NO"/>
    <n v="0"/>
    <n v="0"/>
    <n v="0"/>
    <m/>
    <n v="1"/>
    <n v="1"/>
    <d v="1986-01-04T00:00:00"/>
    <m/>
    <s v="BASICO"/>
  </r>
  <r>
    <n v="6823"/>
    <d v="2012-08-01T00:00:00"/>
    <d v="2012-08-01T00:00:00"/>
    <s v="Agosto 01-30"/>
    <s v="YOLEYBIS DEL CARMEN "/>
    <s v="GUERRA VICTORIA"/>
    <x v="2"/>
    <x v="0"/>
    <s v="MARIBEL CASTILLO"/>
    <s v="VIA ARGENTINA"/>
    <x v="3"/>
    <d v="2013-03-04T00:00:00"/>
    <m/>
    <n v="8"/>
    <s v="REEMPLAZA VACACIONES"/>
    <s v="REEMPLAZA VACACIONES DE THELMA VASQUEZ / SIEMPRE LISTO CERTIFICADO EL 15 DE OCTUBRE"/>
    <s v=""/>
    <s v=""/>
    <s v="ALBROOK MALL"/>
    <s v=""/>
    <s v=""/>
    <s v=""/>
    <s v=""/>
    <s v=""/>
    <s v=""/>
    <s v=""/>
    <s v=""/>
    <s v="JUSTO AROSEMENA"/>
    <s v="ALBROOK MALL"/>
    <s v=""/>
    <s v=""/>
    <s v=""/>
    <s v=""/>
    <s v=""/>
    <s v=""/>
    <s v=""/>
    <s v=""/>
    <s v=""/>
    <s v=""/>
    <s v=""/>
    <s v=" "/>
    <s v=" "/>
    <s v="VIA ARGENTINA"/>
    <s v="Zurabis Vega"/>
    <s v="NO"/>
    <s v="8-835-2490"/>
    <n v="23"/>
    <s v="F"/>
    <s v="SOLTERO(A)"/>
    <s v="SAN MIGUELITO, GALABERT CASA B-47"/>
    <s v="PANAMA"/>
    <m/>
    <m/>
    <s v="NO"/>
    <m/>
    <m/>
    <m/>
    <m/>
    <n v="1"/>
    <n v="1"/>
    <d v="1989-09-16T00:00:00"/>
    <m/>
    <s v="BASICO"/>
  </r>
  <r>
    <n v="6589"/>
    <d v="2012-03-16T00:00:00"/>
    <d v="2012-03-16T00:00:00"/>
    <s v="Febrero 01-30"/>
    <s v="KATHERINE"/>
    <s v="CABALLERO"/>
    <x v="2"/>
    <x v="1"/>
    <s v="ZADOK FLORES"/>
    <s v="ALBROOK MALL"/>
    <x v="3"/>
    <d v="2013-03-16T00:00:00"/>
    <m/>
    <n v="13"/>
    <m/>
    <s v="REEMPLAZO POR EL TRASLADO DE CATALINA JIMENEZ"/>
    <s v=""/>
    <s v=""/>
    <s v=""/>
    <s v=""/>
    <s v=""/>
    <s v=""/>
    <s v=""/>
    <s v=""/>
    <s v=""/>
    <s v=""/>
    <s v=""/>
    <s v="AVE. CUBA"/>
    <s v="ALBROOK MALL"/>
    <s v="VIA ESPAÑA"/>
    <s v="ALBROOK MALL"/>
    <s v=""/>
    <s v=""/>
    <s v=""/>
    <s v=""/>
    <s v=""/>
    <s v=""/>
    <s v=""/>
    <s v=""/>
    <s v=""/>
    <s v=" "/>
    <s v=" "/>
    <s v="ALBROOK MALL"/>
    <s v="Anyaneth Sanchez"/>
    <s v="NO"/>
    <s v="8-842-470"/>
    <n v="22"/>
    <s v="F"/>
    <s v="SOLTERO(A)"/>
    <s v="CIUDAD VACAMONTE, ARRAIJAN"/>
    <s v="PANAMA"/>
    <m/>
    <m/>
    <s v="SI"/>
    <m/>
    <m/>
    <m/>
    <m/>
    <n v="1"/>
    <n v="1"/>
    <d v="1990-10-20T00:00:00"/>
    <m/>
    <s v="INTERMEDIO"/>
  </r>
  <r>
    <n v="1984"/>
    <d v="1998-03-02T00:00:00"/>
    <d v="2011-06-16T00:00:00"/>
    <s v="Febrero 16-30"/>
    <s v="ZADOK OMARIS"/>
    <s v="FLORES RUBINO"/>
    <x v="3"/>
    <x v="1"/>
    <s v="IVIS DE FAARUP"/>
    <s v="ALBROOK MALL"/>
    <x v="3"/>
    <d v="2011-08-02T00:00:00"/>
    <m/>
    <n v="22"/>
    <m/>
    <s v="APERTURA DE SUCURSAL EL 08 DE AGOSTO DE 2011. SE LE PROMOCIONO A GERENTE EL 16DE JUNIO DEL 20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3-85-1780"/>
    <n v="48"/>
    <s v="F"/>
    <s v="DIVORCIADO(A)"/>
    <s v="ALTOS DEL ROMERAL CL. ARANJUEZ N° 397, CHANIS"/>
    <s v="PANAMA"/>
    <s v="233-5062"/>
    <s v="6619-5363"/>
    <s v="SI"/>
    <n v="0"/>
    <n v="0"/>
    <n v="0"/>
    <m/>
    <n v="1"/>
    <n v="1"/>
    <d v="1964-01-07T00:00:00"/>
    <m/>
    <s v="INTERMEDIO"/>
  </r>
  <r>
    <n v="3155"/>
    <d v="2006-08-16T00:00:00"/>
    <s v=" "/>
    <s v="Enero 01-30"/>
    <s v="DOLKA DENISSE"/>
    <s v="GARCIA DE AMEGLIO"/>
    <x v="4"/>
    <x v="1"/>
    <s v="ZADOK FLORES"/>
    <s v="ALBROOK MALL"/>
    <x v="3"/>
    <d v="2012-11-07T00:00:00"/>
    <m/>
    <s v=" "/>
    <m/>
    <s v="TRASLADO PERMANENTE POR CAMBIO DE ESTRUCTURA"/>
    <s v=""/>
    <s v=""/>
    <s v=""/>
    <s v=""/>
    <s v=""/>
    <s v=""/>
    <s v=""/>
    <s v=""/>
    <s v=""/>
    <s v=""/>
    <s v=""/>
    <s v="ALBROOK"/>
    <s v="ALBROOK MALL"/>
    <s v=""/>
    <s v=""/>
    <s v=""/>
    <s v=""/>
    <s v=""/>
    <s v=""/>
    <s v=""/>
    <s v=""/>
    <s v=""/>
    <s v=""/>
    <s v=""/>
    <s v=" "/>
    <s v=" "/>
    <n v="0"/>
    <n v="0"/>
    <s v="SI"/>
    <s v="8-367-44"/>
    <n v="41"/>
    <s v="F"/>
    <s v="CASADO(A)"/>
    <s v="EL CANGREJO, CALLE H, LAS TERRAZAS"/>
    <s v="PANAMA"/>
    <s v="213-1846"/>
    <s v="6613-9607"/>
    <s v="SI"/>
    <n v="0"/>
    <n v="0"/>
    <n v="0"/>
    <m/>
    <n v="1"/>
    <n v="1"/>
    <d v="1971-01-04T00:00:00"/>
    <m/>
    <m/>
  </r>
  <r>
    <n v="5322"/>
    <d v="2008-08-18T00:00:00"/>
    <s v=" "/>
    <s v="Junio 01-30"/>
    <s v="CRISTOBAL "/>
    <s v="FERNANDEZ"/>
    <x v="0"/>
    <x v="1"/>
    <s v="GLORIBETH DE CASTRELLON"/>
    <s v="ALTOS DE PANAMA"/>
    <x v="4"/>
    <d v="2011-11-02T00:00:00"/>
    <n v="17"/>
    <s v=" "/>
    <m/>
    <s v="REEMPLAZO POR EL TRASLADO DE NIDIA DOMINGU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38.2"/>
    <s v=" "/>
    <n v="0"/>
    <n v="0"/>
    <s v="NO"/>
    <s v="8-717-187"/>
    <n v="34"/>
    <s v="M"/>
    <s v="SOLTERO(A)"/>
    <s v="PEDREGAL, RANA DE ORO (PRINCIPAL), CASA 27"/>
    <s v="PANAMA"/>
    <s v="6766-4503"/>
    <s v="6766-4503"/>
    <s v="NO"/>
    <n v="0"/>
    <n v="0"/>
    <n v="0"/>
    <m/>
    <n v="1"/>
    <n v="2"/>
    <d v="1978-01-18T00:00:00"/>
    <m/>
    <s v="BASICO"/>
  </r>
  <r>
    <n v="5336"/>
    <d v="2008-08-18T00:00:00"/>
    <s v=" "/>
    <s v="Diciembre 01-30"/>
    <s v="ANGIE "/>
    <s v="ROJAS"/>
    <x v="0"/>
    <x v="1"/>
    <s v="GLORIBETH DE CASTRELLON"/>
    <s v="ALTOS DE PANAMA"/>
    <x v="4"/>
    <d v="2011-11-02T00:00:00"/>
    <n v="17"/>
    <s v=" "/>
    <m/>
    <s v="REEMPLAZO POR EL TRASLADO DE  YANINA DE PREN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09.4545454545455"/>
    <s v=" "/>
    <n v="0"/>
    <n v="0"/>
    <s v="NO"/>
    <s v="8-718-1108"/>
    <n v="34"/>
    <s v="F"/>
    <s v="SOLTERO(A)"/>
    <s v="VILLA LUCRE, LAS QUINTAS CALLE PRIMERA, CASA #660"/>
    <s v="PANAMA"/>
    <s v="6439-8504"/>
    <s v="6439-8504"/>
    <s v="NO"/>
    <n v="0"/>
    <n v="0"/>
    <n v="0"/>
    <m/>
    <n v="1"/>
    <n v="2"/>
    <d v="1978-05-02T00:00:00"/>
    <m/>
    <s v="BASICO"/>
  </r>
  <r>
    <n v="2523"/>
    <d v="2002-10-07T00:00:00"/>
    <s v=" "/>
    <s v="Octubre 01-30"/>
    <s v="ZORAYA ESTHER"/>
    <s v="DA SILVA RIVERA"/>
    <x v="0"/>
    <x v="1"/>
    <s v="GLORIBETH DE CASTRELLON"/>
    <s v="ALTOS DE PANAMA"/>
    <x v="4"/>
    <d v="2012-02-02T00:00:00"/>
    <n v="14"/>
    <s v=" "/>
    <m/>
    <s v="REEPMPLAZO POR EL TRASLADO  CARMEN BEST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14"/>
    <s v=" "/>
    <n v="0"/>
    <n v="0"/>
    <s v="NO"/>
    <s v="8-259-953"/>
    <n v="45"/>
    <s v="F"/>
    <s v="SOLTERO(A)"/>
    <s v="BETHANIA, CALLE DIEGO DIAZ, CASA 49 A"/>
    <s v="PANAMA"/>
    <s v="261-2415"/>
    <s v="6615-2916"/>
    <s v="NO"/>
    <n v="0"/>
    <n v="0"/>
    <n v="0"/>
    <m/>
    <n v="1"/>
    <n v="2"/>
    <d v="1967-01-17T00:00:00"/>
    <m/>
    <s v="AVANZADO"/>
  </r>
  <r>
    <n v="4718"/>
    <d v="2007-11-06T00:00:00"/>
    <s v=" "/>
    <s v="Enero 01-30"/>
    <s v="JANETH "/>
    <s v="DE BERENGER"/>
    <x v="1"/>
    <x v="1"/>
    <s v="GLORIBETH DE CASTRELLON"/>
    <s v="ALTOS DE PANAMA"/>
    <x v="4"/>
    <d v="2011-11-07T00:00:00"/>
    <m/>
    <s v=" "/>
    <m/>
    <s v="REEMPLAZO POR EL TRASLADO DE HEIDY PALMA.  PROMOCIONADA A COORDINADOR DE PLATAFORMA APARTIR DEL 01 DE AGOSTO DE 2011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Ninguno"/>
    <n v="0"/>
    <n v="0"/>
    <s v="SI"/>
    <s v="8-512-963"/>
    <n v="41"/>
    <s v="F"/>
    <s v="CASADO(A)"/>
    <s v="ALTOS DE PLAZA TOCUMEN CALLE PRINCIPAL CASA 327"/>
    <s v="PANAMA"/>
    <s v="290-3002"/>
    <s v="6612-2013"/>
    <s v="SI"/>
    <n v="0"/>
    <n v="0"/>
    <n v="0"/>
    <m/>
    <n v="1"/>
    <n v="2"/>
    <d v="1970-09-15T00:00:00"/>
    <m/>
    <s v="BASICO"/>
  </r>
  <r>
    <n v="6711"/>
    <d v="2012-06-18T00:00:00"/>
    <d v="2012-06-18T00:00:00"/>
    <s v="Julio 01-30"/>
    <s v="LAURA"/>
    <s v="PEREZ"/>
    <x v="2"/>
    <x v="0"/>
    <s v="MARIBEL CASTILLO"/>
    <s v="ALTOS DE PANAMA"/>
    <x v="4"/>
    <d v="2013-02-18T00:00:00"/>
    <m/>
    <n v="10"/>
    <m/>
    <s v="POOL APOYO / SIEMPRE LISTO CERTIFICADOS 15 DIAS DESPÚES DE LOS CERTIFICADOS EL  24 DE AGOSTO 20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ALTOS DE PANAMA"/>
    <s v="Ileana Quintero"/>
    <s v="NO"/>
    <s v="8-845-280"/>
    <n v="21"/>
    <s v="F"/>
    <s v="SOLTERO(A)"/>
    <s v="VILLA DE VIZCAYA - CONDADO DEL REY"/>
    <s v="PANAMA"/>
    <m/>
    <m/>
    <s v="NO"/>
    <m/>
    <m/>
    <m/>
    <m/>
    <n v="1"/>
    <n v="2"/>
    <d v="1991-03-22T00:00:00"/>
    <m/>
    <s v="INTERMEDIO"/>
  </r>
  <r>
    <n v="3448"/>
    <d v="1990-07-01T00:00:00"/>
    <d v="1990-07-01T00:00:00"/>
    <s v="Junio 01-30"/>
    <s v="MARIA EUGENIA"/>
    <s v="VERGARA BARAHONA "/>
    <x v="2"/>
    <x v="1"/>
    <s v="GLORIBETH DE CASTRELLON"/>
    <s v="ALTOS DE PANAMA"/>
    <x v="4"/>
    <d v="2013-01-02T00:00:00"/>
    <m/>
    <n v="273"/>
    <m/>
    <s v="PERMANENTE EN LA SUCURSAL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382-145"/>
    <n v="41"/>
    <s v="F"/>
    <s v="DIVORCIADO(A)"/>
    <s v="CIUDAD SAN LORENZO, LAS CUMBRES, CASA 50"/>
    <s v="PANAMA"/>
    <s v="268-7436"/>
    <s v="6422-2181"/>
    <s v="SI"/>
    <n v="0"/>
    <s v="X"/>
    <n v="0"/>
    <m/>
    <n v="1"/>
    <n v="2"/>
    <d v="1970-09-30T00:00:00"/>
    <m/>
    <s v="BASICO"/>
  </r>
  <r>
    <n v="958"/>
    <d v="1993-01-04T00:00:00"/>
    <s v=" "/>
    <s v="Febrero 16-30"/>
    <s v="GLORIBETH DEL CARMEN"/>
    <s v="DELLA TOGNA DE CASTRELLON"/>
    <x v="4"/>
    <x v="1"/>
    <s v="GLORIBETH DE CASTRELLON"/>
    <s v="ALTOS DE PANAMA"/>
    <x v="4"/>
    <d v="2012-05-31T00:00:00"/>
    <m/>
    <s v=" "/>
    <m/>
    <s v="REEMPLAZO POR EL TRASLADO DE RICARDO SKINER / APOYO POR VACACIONES DE SR RICARDO SKINNER HASTA EL 15 DE ENERO 20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2"/>
    <n v="0"/>
    <n v="0"/>
    <s v="SI"/>
    <s v="9-156-848"/>
    <n v="44"/>
    <s v="F"/>
    <s v="CASADO(A)"/>
    <s v="ALTOS DE PANAMA, GOLDEN SPRINGS, CASA 12"/>
    <s v="PANAMA"/>
    <s v="6695-9132"/>
    <s v="6677-1725"/>
    <s v="SI"/>
    <n v="0"/>
    <n v="0"/>
    <n v="0"/>
    <m/>
    <n v="1"/>
    <n v="2"/>
    <d v="1968-07-19T00:00:00"/>
    <m/>
    <s v="BASICO"/>
  </r>
  <r>
    <n v="4144"/>
    <d v="2006-03-01T00:00:00"/>
    <s v=" "/>
    <s v="Febrero 01-15"/>
    <s v="GABRIELA ESTHER"/>
    <s v="LOPEZ GARCIA"/>
    <x v="4"/>
    <x v="1"/>
    <s v="GLORIBETH DE CASTRELLON"/>
    <s v="DORADO"/>
    <x v="4"/>
    <d v="2012-08-28T00:00:00"/>
    <m/>
    <s v=" "/>
    <m/>
    <s v="REEMPLAZO POR EL TRASLADO DE KENIA DE SALGAD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LTOS DE PANAMA"/>
    <s v=" "/>
    <n v="3"/>
    <n v="0"/>
    <n v="0"/>
    <s v="SI"/>
    <s v="8-250-612"/>
    <n v="46"/>
    <s v="F"/>
    <s v="DIVORCIADO(A)"/>
    <s v="FUENTE DEL FRESNO, CASA 147"/>
    <s v="PANAMA"/>
    <s v="230-5183"/>
    <s v="6070-9067"/>
    <s v="SI"/>
    <n v="0"/>
    <n v="0"/>
    <n v="0"/>
    <m/>
    <n v="1"/>
    <n v="2"/>
    <d v="1966-01-04T00:00:00"/>
    <m/>
    <s v="BASICO"/>
  </r>
  <r>
    <n v="4688"/>
    <d v="2007-09-24T00:00:00"/>
    <s v=" "/>
    <s v="Junio 01-30"/>
    <s v="ELENA"/>
    <s v="OSES"/>
    <x v="5"/>
    <x v="1"/>
    <s v="GLORIBETH DE CASTRELLON"/>
    <s v="ALTOS DE PANAMA"/>
    <x v="4"/>
    <m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528-682"/>
    <n v="36"/>
    <s v="F"/>
    <s v="CASADO(A)"/>
    <s v="URBANIZACION EL CRISOL N °2, CALLE 14, CASA 196"/>
    <s v="PANAMA"/>
    <n v="0"/>
    <s v="6634-8587"/>
    <s v="NO"/>
    <n v="0"/>
    <n v="0"/>
    <n v="0"/>
    <m/>
    <n v="1"/>
    <n v="2"/>
    <d v="1976-01-31T00:00:00"/>
    <m/>
    <m/>
  </r>
  <r>
    <n v="5907"/>
    <d v="2010-08-16T00:00:00"/>
    <s v=" "/>
    <s v="Septiembre 01-30"/>
    <s v="TANIA "/>
    <s v="DE GRACIA"/>
    <x v="0"/>
    <x v="1"/>
    <s v="MAGALY DE CEDEÑO"/>
    <s v="AVE. CENTRAL"/>
    <x v="5"/>
    <d v="2011-08-03T00:00:00"/>
    <n v="20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08.5"/>
    <s v=" "/>
    <n v="0"/>
    <n v="0"/>
    <s v="NO"/>
    <s v="8-746-248"/>
    <n v="31"/>
    <s v="F"/>
    <s v="CASADO(A)"/>
    <s v="AVE JUSTO AROSEMENA, EDIFICIO POLI"/>
    <s v="PANAMA"/>
    <n v="0"/>
    <s v="6949-1995"/>
    <s v="NO"/>
    <n v="0"/>
    <n v="0"/>
    <n v="0"/>
    <m/>
    <n v="1"/>
    <n v="3"/>
    <d v="1981-04-22T00:00:00"/>
    <m/>
    <m/>
  </r>
  <r>
    <n v="5869"/>
    <d v="2010-08-16T00:00:00"/>
    <s v=" "/>
    <s v="Diciembre 01-30"/>
    <s v="YAIZA                        "/>
    <s v="NIETO"/>
    <x v="0"/>
    <x v="1"/>
    <s v="MAGALY DE CEDEÑO"/>
    <s v="AVE. CENTRAL"/>
    <x v="5"/>
    <d v="2011-10-03T00:00:00"/>
    <n v="18"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54"/>
    <s v=" "/>
    <n v="0"/>
    <n v="0"/>
    <s v="NO"/>
    <s v="4-712-2448"/>
    <n v="34"/>
    <s v="F"/>
    <s v="CASADO(A)"/>
    <s v="ARRAIJAN, NUEVO CHORRILLO, RESIDENCIAL COLINAS DEL SOL, CASA 481"/>
    <s v="PANAMA"/>
    <n v="0"/>
    <s v="6516-4799"/>
    <s v="NO"/>
    <n v="0"/>
    <n v="0"/>
    <n v="0"/>
    <m/>
    <n v="1"/>
    <n v="3"/>
    <d v="1978-09-23T00:00:00"/>
    <m/>
    <s v="BASICO"/>
  </r>
  <r>
    <n v="5551"/>
    <d v="2009-06-01T00:00:00"/>
    <s v=" "/>
    <s v="Julio 01-30"/>
    <s v="TANIA"/>
    <s v="JORDAN"/>
    <x v="0"/>
    <x v="1"/>
    <s v="MAGALY DE CEDEÑO"/>
    <s v="AVE. CENTRAL"/>
    <x v="5"/>
    <d v="2011-10-03T00:00:00"/>
    <n v="18"/>
    <s v=" "/>
    <m/>
    <s v="ENTRENANDOSE PARA EJECUTIVA DE NEGOCIO DUAL / REEMPLAZO POR LA PROMOCION DE ABRAHAM MONTENEGR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29.625"/>
    <s v=" "/>
    <n v="0"/>
    <n v="0"/>
    <s v="NO"/>
    <s v="8-764-1495"/>
    <n v="29"/>
    <s v="F"/>
    <s v="CASADO(A)"/>
    <s v="NUEVO CHORRILLITO, PRINCESA MIA SEGUNDA ETAPA CASA 87"/>
    <s v="PANAMA"/>
    <n v="0"/>
    <s v="6825-1083"/>
    <s v="NO"/>
    <n v="0"/>
    <n v="0"/>
    <n v="0"/>
    <m/>
    <n v="1"/>
    <n v="3"/>
    <d v="1983-03-19T00:00:00"/>
    <m/>
    <s v="BASICO"/>
  </r>
  <r>
    <n v="2356"/>
    <d v="2001-08-06T00:00:00"/>
    <s v=" "/>
    <s v="Noviembre 01-30"/>
    <s v="IVAN ENRIQUE"/>
    <s v="HAYER MARTINEZ"/>
    <x v="0"/>
    <x v="1"/>
    <s v="MAGALY DE CEDEÑO"/>
    <s v="AVE. CENTRAL"/>
    <x v="5"/>
    <d v="2011-12-02T00:00:00"/>
    <n v="16"/>
    <s v=" "/>
    <m/>
    <s v="REEMPLAZO PERMANENTE POR TRASLADO DE JAIME RODRIGU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84.5"/>
    <s v=" "/>
    <n v="0"/>
    <n v="0"/>
    <s v="NO"/>
    <s v="8-304-434"/>
    <n v="43"/>
    <s v="M"/>
    <s v="CASADO(A)"/>
    <s v="CLAYTON 1115"/>
    <s v="PANAMA"/>
    <n v="0"/>
    <s v="6409-9686"/>
    <s v="SI"/>
    <n v="0"/>
    <n v="0"/>
    <n v="0"/>
    <m/>
    <n v="1"/>
    <n v="3"/>
    <d v="1969-01-19T00:00:00"/>
    <m/>
    <s v="BASICO"/>
  </r>
  <r>
    <n v="6338"/>
    <d v="2011-09-19T00:00:00"/>
    <s v=" "/>
    <s v="Diciembre 01-30"/>
    <s v="ZULAY"/>
    <s v="SEGURA"/>
    <x v="0"/>
    <x v="1"/>
    <s v="MAGALY DE CEDEÑO"/>
    <s v="AVE. CENTRAL"/>
    <x v="5"/>
    <d v="2012-08-17T00:00:00"/>
    <n v="8"/>
    <s v=" "/>
    <m/>
    <s v="REEMPLAZO POR CAJERO QUE ESTA HACIENDO EL BALANC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06.1000000000004"/>
    <s v=" "/>
    <s v="PAITILLA"/>
    <n v="0"/>
    <s v="NO"/>
    <s v="8-503-245"/>
    <n v="37"/>
    <s v="F"/>
    <s v="CASADO(A)"/>
    <s v="NVO. CHORRILLO, COLINAS DEL SOL, CALLE PALMA, CASA 172"/>
    <s v="PANAMA"/>
    <s v="231-0180"/>
    <s v="6830-2856"/>
    <s v="NO"/>
    <n v="0"/>
    <n v="0"/>
    <n v="0"/>
    <m/>
    <n v="1"/>
    <n v="3"/>
    <d v="1974-12-27T00:00:00"/>
    <m/>
    <m/>
  </r>
  <r>
    <n v="2196"/>
    <d v="2002-08-23T00:00:00"/>
    <s v=" "/>
    <s v="Octubre 01-30"/>
    <s v="JACINTA ROSA "/>
    <s v="HERAZO HERNANDEZ DE ORTEGA"/>
    <x v="0"/>
    <x v="1"/>
    <s v="MAGALY DE CEDEÑO"/>
    <s v="AVE. CENTRAL"/>
    <x v="5"/>
    <d v="2012-12-01T00:00:00"/>
    <n v="4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43.8"/>
    <s v=" "/>
    <n v="0"/>
    <n v="0"/>
    <s v="NO"/>
    <s v="8-342-148"/>
    <n v="42"/>
    <s v="F"/>
    <s v="CASADO(A)"/>
    <s v="ARRAIJAN,SECTOR 3 LA PAZ CASA #36"/>
    <s v="PANAMA"/>
    <n v="0"/>
    <s v="6671-3775"/>
    <s v="NO"/>
    <n v="0"/>
    <n v="0"/>
    <n v="0"/>
    <m/>
    <n v="1"/>
    <n v="3"/>
    <d v="1970-06-14T00:00:00"/>
    <m/>
    <s v="AVANZADO"/>
  </r>
  <r>
    <n v="6898"/>
    <d v="2012-09-17T00:00:00"/>
    <m/>
    <s v=" "/>
    <s v="MINOZKA "/>
    <s v="DE LA CRUZ"/>
    <x v="0"/>
    <x v="0"/>
    <s v="MARIBEL CASTILLO"/>
    <s v="VIA ARGENTINA"/>
    <x v="5"/>
    <d v="2013-03-04T00:00:00"/>
    <n v="1"/>
    <m/>
    <m/>
    <s v="POOL APOYO / SIEMPRE LISTO CERTIFICADOS EL 05 DICIEMBRE 2012"/>
    <s v=""/>
    <s v=""/>
    <s v="AVE. CENTRAL"/>
    <s v=""/>
    <s v=""/>
    <s v=""/>
    <s v=""/>
    <s v=""/>
    <s v=""/>
    <s v=""/>
    <s v=""/>
    <s v=""/>
    <s v=""/>
    <s v=""/>
    <s v=""/>
    <s v=""/>
    <s v=""/>
    <s v="VIA PORRAS"/>
    <s v="AVE. CENTRAL"/>
    <s v=""/>
    <s v=""/>
    <s v=""/>
    <s v=""/>
    <s v=""/>
    <n v="1986"/>
    <s v=" "/>
    <s v="TRANSISTMICA"/>
    <s v="Jose Montengro"/>
    <s v="NO"/>
    <s v="8-792-2030"/>
    <n v="26"/>
    <s v="F"/>
    <s v="SOLTERO(A)"/>
    <s v="RESIDENCIAL VISTA ALEGRE, ARRAIJAN"/>
    <s v="PANAMA"/>
    <m/>
    <m/>
    <s v="NO"/>
    <m/>
    <m/>
    <m/>
    <m/>
    <n v="1"/>
    <n v="3"/>
    <d v="1986-02-18T00:00:00"/>
    <m/>
    <s v="BASICO"/>
  </r>
  <r>
    <n v="6558"/>
    <d v="2012-02-16T00:00:00"/>
    <s v=" "/>
    <s v="Enero 01-30"/>
    <s v="YIZZA"/>
    <s v="CASTILLO TORRES"/>
    <x v="0"/>
    <x v="0"/>
    <s v="MARIBEL CASTILLO"/>
    <s v="PAITILLA"/>
    <x v="5"/>
    <d v="2013-03-18T00:00:00"/>
    <n v="1"/>
    <s v=" "/>
    <s v="REEMPLAZA INCAPACIDAD"/>
    <s v="REEMPLAZA INCAPACIDAD DE OLANDA GONZALEZ HASTA EL 17 DE MARZO"/>
    <s v=""/>
    <s v=""/>
    <s v="MARBELLA"/>
    <s v=""/>
    <s v=""/>
    <s v=""/>
    <s v=""/>
    <s v=""/>
    <s v=""/>
    <s v=""/>
    <s v=""/>
    <s v=""/>
    <s v=""/>
    <s v=""/>
    <s v="CHANIS"/>
    <s v="AVE. CENTRAL"/>
    <s v=""/>
    <s v="VIA PORRAS"/>
    <s v="AVE. CENTRAL"/>
    <s v="AVE. CENTRAL"/>
    <s v=""/>
    <s v=""/>
    <s v="RIO ABAJO"/>
    <s v="AVE. CENTRAL"/>
    <n v="4001.75"/>
    <s v=" "/>
    <s v="PARQUE LEFEVRE"/>
    <s v="Natividad de Abrego"/>
    <s v="NO"/>
    <s v="4-750-2473"/>
    <n v="23"/>
    <s v="F"/>
    <s v="SOLTERO(A)"/>
    <s v="El Ingenio, calle primera, casa #36."/>
    <s v="PANAMA"/>
    <m/>
    <m/>
    <s v="NO"/>
    <m/>
    <n v="0"/>
    <n v="0"/>
    <m/>
    <n v="1"/>
    <n v="3"/>
    <d v="1989-09-12T00:00:00"/>
    <m/>
    <m/>
  </r>
  <r>
    <n v="3491"/>
    <d v="1997-06-03T00:00:00"/>
    <s v=" "/>
    <s v="Junio 01-30"/>
    <s v="KARINA  ORIS"/>
    <s v="ORDOÑEZ SERRANO DE RODRIGUEZ"/>
    <x v="1"/>
    <x v="1"/>
    <s v="MAGALY DE CEDEÑO"/>
    <s v="AVE. CENTRAL"/>
    <x v="5"/>
    <m/>
    <m/>
    <s v=" "/>
    <m/>
    <s v="PROMOCIONADO A COORDINADOR EL 01 DE AGOSTO DE 20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1-43-3"/>
    <n v="40"/>
    <s v="F"/>
    <s v="CASADO(A)"/>
    <s v="ARRAIJAN, VISTA ALEGRE.  RESIDENCIAL LA FLORESTA CALLE 2DA NORTE CASA B227"/>
    <s v="PANAMA"/>
    <n v="0"/>
    <s v="6613-0602"/>
    <s v="SI"/>
    <n v="0"/>
    <n v="0"/>
    <s v="X"/>
    <m/>
    <n v="1"/>
    <n v="3"/>
    <d v="1972-06-13T00:00:00"/>
    <m/>
    <s v="AVANZADO"/>
  </r>
  <r>
    <n v="6272"/>
    <d v="2011-07-18T00:00:00"/>
    <d v="2011-07-18T00:00:00"/>
    <s v="Junio 01-30"/>
    <s v="KATHERINE"/>
    <s v="JIMENEZ"/>
    <x v="2"/>
    <x v="0"/>
    <s v="MARIBEL CASTILLO"/>
    <s v="AVE. CENTRAL"/>
    <x v="5"/>
    <d v="2012-11-28T00:00:00"/>
    <m/>
    <n v="21"/>
    <s v="REEMPLAZA VACACIONES"/>
    <s v="REEMPLAZA VACACIONES DE IVONNE TAPIA"/>
    <s v=""/>
    <s v=""/>
    <s v="AVE. CENTRAL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n v="0"/>
    <s v="8-850-968"/>
    <n v="21"/>
    <s v="F"/>
    <s v="SOLTERO(A)"/>
    <s v="BETHANIA, CAMINO REAL, CASA # 301"/>
    <s v="PANAMA"/>
    <n v="0"/>
    <s v="261-3279 / 6150-5927 / 391-8883"/>
    <s v="SI"/>
    <m/>
    <n v="0"/>
    <n v="0"/>
    <m/>
    <n v="1"/>
    <n v="3"/>
    <d v="1991-07-26T00:00:00"/>
    <m/>
    <m/>
  </r>
  <r>
    <n v="6330"/>
    <d v="2011-09-19T00:00:00"/>
    <d v="2011-09-19T00:00:00"/>
    <s v="Agosto 01-30"/>
    <s v="JULISBETH"/>
    <s v="MARTINEZ"/>
    <x v="2"/>
    <x v="0"/>
    <s v="MARIBEL CASTILLO"/>
    <s v="AVE. CENTRAL"/>
    <x v="5"/>
    <d v="2013-02-05T00:00:00"/>
    <m/>
    <n v="19"/>
    <m/>
    <s v="APOYO POR OFICINISTA DE BALANCE/ PERSONAL ASIGNADO A CLAYTON"/>
    <s v=""/>
    <s v=""/>
    <s v="AVE. CENTRAL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VISTA ALEGRE"/>
    <s v="Luiguina Gonzalez"/>
    <s v="NO"/>
    <s v="3-723-25"/>
    <n v="23"/>
    <s v="F"/>
    <s v="CASADO(A)"/>
    <s v="VACAMONTE, VALLE DE LOS CERERZOS"/>
    <s v="PANAMA"/>
    <n v="0"/>
    <n v="0"/>
    <s v="NO"/>
    <n v="0"/>
    <n v="0"/>
    <n v="0"/>
    <m/>
    <n v="1"/>
    <n v="3"/>
    <d v="1989-05-23T00:00:00"/>
    <m/>
    <m/>
  </r>
  <r>
    <n v="4114"/>
    <d v="2005-09-01T00:00:00"/>
    <d v="2005-09-01T00:00:00"/>
    <s v="Octubre 01-30"/>
    <s v="LIBORIO"/>
    <s v="VALDES"/>
    <x v="2"/>
    <x v="1"/>
    <s v="MAGALY DE CEDEÑO"/>
    <s v="AVE. CENTRAL"/>
    <x v="5"/>
    <d v="2010-08-04T00:00:00"/>
    <m/>
    <n v="91"/>
    <m/>
    <s v="REEMPLAZO PERMANENTE POR EL TRASLADO DE ANABEL FRANC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4-717-149"/>
    <n v="32"/>
    <s v="M"/>
    <s v="SOLTERO(A)"/>
    <s v="LA CHORRERA, VILLAS DEL CAMPO SEXTA ETAPA, CALLE D, CASA 343"/>
    <s v="PANAMA"/>
    <n v="0"/>
    <s v="6730-5483"/>
    <s v="NO"/>
    <s v="SI"/>
    <n v="0"/>
    <n v="0"/>
    <m/>
    <n v="1"/>
    <n v="3"/>
    <d v="1979-11-25T00:00:00"/>
    <m/>
    <s v="BASICO"/>
  </r>
  <r>
    <n v="4491"/>
    <d v="2011-11-16T00:00:00"/>
    <d v="2011-11-16T00:00:00"/>
    <s v="Septiembre 01-30"/>
    <s v="ROSARIO"/>
    <s v="MUÑOZ"/>
    <x v="2"/>
    <x v="1"/>
    <s v="MAGALY DE CEDEÑO"/>
    <s v="AVE. CENTRAL"/>
    <x v="5"/>
    <d v="2011-11-16T00:00:00"/>
    <m/>
    <n v="17"/>
    <m/>
    <s v="REEMPLAZO POR LA PROMOCION DE KARINA ORDOÑ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13-1260"/>
    <n v="34"/>
    <s v="F"/>
    <s v="SOLTERO(A)"/>
    <s v="JUAN DIAZ, CALLE 1RA, CASA92"/>
    <s v="PANAMA"/>
    <n v="0"/>
    <s v="6949-0839"/>
    <s v="SI"/>
    <n v="0"/>
    <n v="0"/>
    <n v="0"/>
    <m/>
    <n v="1"/>
    <n v="3"/>
    <d v="1977-12-08T00:00:00"/>
    <m/>
    <s v="BASICO"/>
  </r>
  <r>
    <n v="6089"/>
    <d v="2011-03-16T00:00:00"/>
    <d v="2011-03-16T00:00:00"/>
    <s v="Marzo 01-30"/>
    <s v="IVONNE"/>
    <s v="TAPIA"/>
    <x v="2"/>
    <x v="1"/>
    <s v="MAGALY DE CEDEÑO"/>
    <s v="AVE. CENTRAL"/>
    <x v="5"/>
    <d v="2011-06-03T00:00:00"/>
    <m/>
    <n v="25"/>
    <m/>
    <s v="REEMPLAZA INCAPACIDAD EN SAN FRANCISCO / REEMPLAZO POR EL TRASLADO DE RINELA AROSEMEN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38-1316"/>
    <n v="22"/>
    <s v="F"/>
    <s v="SOLTERO(A)"/>
    <s v="ALTOS DEL CHASE, CL 73 C, CASA 27H"/>
    <s v="PANAMA"/>
    <n v="0"/>
    <s v="6530-2914  /260-4208"/>
    <s v="NO"/>
    <n v="0"/>
    <n v="0"/>
    <n v="0"/>
    <m/>
    <n v="1"/>
    <n v="3"/>
    <d v="1990-07-24T00:00:00"/>
    <m/>
    <m/>
  </r>
  <r>
    <n v="652"/>
    <d v="1990-07-25T00:00:00"/>
    <s v=" "/>
    <s v="Mayo 01-30"/>
    <s v="MAGALY ESTHER"/>
    <s v="BERBEY DE CEDENO"/>
    <x v="3"/>
    <x v="1"/>
    <s v="DENISE DE LAVITOLA"/>
    <s v="AVE. CENTRAL"/>
    <x v="5"/>
    <d v="2010-01-02T00:00:00"/>
    <m/>
    <s v=" "/>
    <m/>
    <s v="PROMOVIDA A GERENTE DE SUCURSAL 03 E ENERO ´11. REEMPLAZO POR EL TRASLADO DE REYNA AROSEMEN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31-724"/>
    <n v="48"/>
    <s v="F"/>
    <s v="CASADO(A)"/>
    <s v="CONDADO DEL REY, CAMINO REAL CASA 286"/>
    <s v="PANAMA"/>
    <s v="230-0613"/>
    <s v="6637-8660"/>
    <s v="SI"/>
    <n v="0"/>
    <n v="0"/>
    <n v="0"/>
    <m/>
    <n v="1"/>
    <n v="3"/>
    <d v="1964-02-10T00:00:00"/>
    <m/>
    <s v="BASICO"/>
  </r>
  <r>
    <n v="3535"/>
    <d v="2000-04-10T00:00:00"/>
    <s v=" "/>
    <s v="Abril 16-30"/>
    <s v="YAHAIRA LILIBETH"/>
    <s v="BARRIA RIASCO"/>
    <x v="4"/>
    <x v="1"/>
    <s v="MAGALY DE CEDEÑO"/>
    <s v="AVE. CENTRAL"/>
    <x v="5"/>
    <d v="2012-02-13T00:00:00"/>
    <m/>
    <s v=" "/>
    <m/>
    <s v="REEMPLAZO POR EL TRASLADO DE MICAELA DE VIVAR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30-1349"/>
    <n v="33"/>
    <s v="F"/>
    <s v="UNIDO (A)"/>
    <s v="P.H. VILLAS DE BETHANIA APARTAMENTO 13"/>
    <s v="PANAMA"/>
    <s v="266-3587"/>
    <s v="6670-2844"/>
    <s v="SI"/>
    <n v="0"/>
    <n v="0"/>
    <n v="0"/>
    <m/>
    <n v="1"/>
    <n v="3"/>
    <d v="1979-09-04T00:00:00"/>
    <m/>
    <s v="BASICO"/>
  </r>
  <r>
    <n v="6565"/>
    <d v="2012-02-16T00:00:00"/>
    <s v=" "/>
    <s v="Abril 01-30"/>
    <s v="KAROL"/>
    <s v="SANCHEZ"/>
    <x v="0"/>
    <x v="0"/>
    <s v="MARIBEL CASTILLO"/>
    <s v="AVE. CUBA"/>
    <x v="6"/>
    <d v="2012-12-01T00:00:00"/>
    <n v="4"/>
    <s v=" "/>
    <s v="REEMPLAZA VACACIONES"/>
    <s v="REEMPLAZA  VACACIONES DE DIANA CEDEÑO"/>
    <s v=""/>
    <s v=""/>
    <s v="AVE. CUB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74.75"/>
    <s v=" "/>
    <s v="AVE. CUBA"/>
    <s v="Marisol Dubois"/>
    <s v="NO"/>
    <s v="4-763-590"/>
    <n v="22"/>
    <s v="F"/>
    <s v="SOLTERO(A)"/>
    <s v="LOS ANDES N°1, SECTOR 7-16"/>
    <s v="PANAMA"/>
    <m/>
    <s v="6713-0646 / 6921-5584"/>
    <s v="NO"/>
    <m/>
    <m/>
    <m/>
    <m/>
    <n v="1"/>
    <n v="3"/>
    <d v="1990-10-29T00:00:00"/>
    <m/>
    <m/>
  </r>
  <r>
    <n v="2655"/>
    <d v="2004-07-12T00:00:00"/>
    <s v=" "/>
    <s v="Agosto 01-30"/>
    <s v="OLIVIA ESTHER"/>
    <s v="ORTEGA DE GRACIA"/>
    <x v="0"/>
    <x v="1"/>
    <s v="IDELIA   DE CONTRERAS"/>
    <s v="AVE. CUBA"/>
    <x v="6"/>
    <d v="2011-06-03T00:00:00"/>
    <n v="22"/>
    <s v=" "/>
    <m/>
    <s v="REEMPLAZO POR EL TRASLADO DE JAYZA SANCH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01.7"/>
    <s v=" "/>
    <n v="0"/>
    <n v="0"/>
    <s v="NO"/>
    <s v="8-307-814"/>
    <n v="43"/>
    <s v="F"/>
    <s v="CASADO(A)"/>
    <s v="EL PROGRESO DE ALCALDE DIAZ, CASA 192"/>
    <s v="PANAMA"/>
    <s v="234-0912"/>
    <s v="6070-1268 / 6638-0149"/>
    <s v="NO"/>
    <n v="0"/>
    <n v="0"/>
    <n v="0"/>
    <m/>
    <n v="1"/>
    <n v="3"/>
    <d v="1968-10-29T00:00:00"/>
    <m/>
    <s v="BASICO"/>
  </r>
  <r>
    <n v="2179"/>
    <d v="2000-10-16T00:00:00"/>
    <s v=" "/>
    <s v="Julio 01-30"/>
    <s v="PATRICIA ELIDIA"/>
    <s v="GARIBALDI ORTEGA"/>
    <x v="0"/>
    <x v="1"/>
    <s v="IDELIA   DE CONTRERAS"/>
    <s v="AVE. CUBA"/>
    <x v="6"/>
    <d v="2011-11-02T00:00:00"/>
    <n v="17"/>
    <s v=" "/>
    <m/>
    <s v="REEMPLAZO POR EL TRASLADO DE SUGELIS DOMINGU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38.5"/>
    <s v=" "/>
    <n v="0"/>
    <n v="0"/>
    <s v="NO"/>
    <s v="8-745-447"/>
    <n v="31"/>
    <s v="F"/>
    <s v="SOLTERO(A)"/>
    <s v="HATO MONTAÑA 259, ARRAIJAN CACERES"/>
    <s v="PANAMA"/>
    <s v="259-9186"/>
    <s v="6679-6811"/>
    <s v="NO"/>
    <n v="0"/>
    <n v="0"/>
    <n v="0"/>
    <m/>
    <n v="1"/>
    <n v="3"/>
    <d v="1981-03-05T00:00:00"/>
    <m/>
    <s v="BASICO"/>
  </r>
  <r>
    <n v="3227"/>
    <d v="2006-11-13T00:00:00"/>
    <s v=" "/>
    <s v="Octubre 01-30"/>
    <s v="JUAN CARLOS"/>
    <s v="TORRES SOLIS"/>
    <x v="0"/>
    <x v="1"/>
    <s v="IDELIA   DE CONTRERAS"/>
    <s v="AVE. CUBA"/>
    <x v="6"/>
    <d v="2012-01-03T00:00:00"/>
    <n v="15"/>
    <s v=" "/>
    <m/>
    <s v="REEMPLAZO POR EL TRASLADO DE LUIS ARAU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90.181818181818"/>
    <s v=" "/>
    <n v="0"/>
    <n v="0"/>
    <s v="NO"/>
    <s v="8-768-2332"/>
    <n v="29"/>
    <s v="M"/>
    <s v="UNIDO (A)"/>
    <s v="ARRAIJAN, BURUNGA, SANTA EDUVIGES 529"/>
    <s v="PANAMA"/>
    <s v="6535-5195"/>
    <s v="6877-5688"/>
    <s v="SI"/>
    <n v="0"/>
    <n v="0"/>
    <n v="0"/>
    <m/>
    <n v="1"/>
    <n v="3"/>
    <d v="1983-09-08T00:00:00"/>
    <m/>
    <m/>
  </r>
  <r>
    <n v="5421"/>
    <d v="2008-10-16T00:00:00"/>
    <s v=" "/>
    <s v="Diciembre 01-30"/>
    <s v="YESENIA"/>
    <s v="DE ACHURRA"/>
    <x v="0"/>
    <x v="1"/>
    <s v="IDELIA   DE CONTRERAS"/>
    <s v="AVE. CUBA"/>
    <x v="6"/>
    <d v="2012-01-03T00:00:00"/>
    <n v="15"/>
    <s v=" "/>
    <m/>
    <s v="REEMPLAZA  POR EL TRASLADO  DE JAISENIA JONE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39.454545454545"/>
    <s v=" "/>
    <n v="0"/>
    <n v="0"/>
    <s v="NO"/>
    <s v="8-526-1756"/>
    <n v="38"/>
    <s v="F"/>
    <s v="CASADO(A)"/>
    <s v="ARRAIJAN CERRO SILVESTRE CASA #34"/>
    <s v="PANAMA"/>
    <s v="6536-9033 / 251-2746"/>
    <s v="6536-9033"/>
    <s v="NO"/>
    <n v="0"/>
    <n v="0"/>
    <n v="0"/>
    <m/>
    <n v="1"/>
    <n v="3"/>
    <d v="1974-01-06T00:00:00"/>
    <m/>
    <s v="TÉCNICO CONVERSASIONAL"/>
  </r>
  <r>
    <n v="2637"/>
    <d v="2004-05-10T00:00:00"/>
    <s v=" "/>
    <s v="Marzo 01-30"/>
    <s v="DIANA ELIZABETH"/>
    <s v="CEDENO HERNANDEZ"/>
    <x v="0"/>
    <x v="1"/>
    <s v="IDELIA   DE CONTRERAS"/>
    <s v="AVE. CUBA"/>
    <x v="6"/>
    <d v="2012-02-02T00:00:00"/>
    <n v="14"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10.545454545455"/>
    <s v=" "/>
    <n v="0"/>
    <n v="0"/>
    <s v="NO"/>
    <s v="8-321-997"/>
    <n v="42"/>
    <s v="F"/>
    <s v="CASADO(A)"/>
    <s v="EL CRISOL, BOSQUEZ DE CASTILLA CALLE CORUÑA, CASA 46"/>
    <s v="PANAMA"/>
    <s v="221-6476"/>
    <s v="6632-3165 / 6523-7499"/>
    <s v="NO"/>
    <n v="0"/>
    <n v="0"/>
    <n v="0"/>
    <m/>
    <n v="1"/>
    <n v="3"/>
    <d v="1969-12-02T00:00:00"/>
    <m/>
    <s v="INTERMEDIO"/>
  </r>
  <r>
    <n v="4898"/>
    <d v="2008-02-11T00:00:00"/>
    <s v=" "/>
    <s v="Febrero 01-30"/>
    <s v="MARISOL "/>
    <s v="DUBOIS"/>
    <x v="0"/>
    <x v="1"/>
    <s v="IDELIA   DE CONTRERAS"/>
    <s v="AVE. CUBA"/>
    <x v="6"/>
    <d v="2012-03-03T00:00:00"/>
    <n v="13"/>
    <s v=" "/>
    <m/>
    <s v="REEMPLAZO POR EL TRASLADO DEYAHAIRA RODRIGU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43.909090909091"/>
    <s v=" "/>
    <n v="0"/>
    <n v="0"/>
    <s v="NO"/>
    <s v="8-344-270"/>
    <n v="42"/>
    <s v="F"/>
    <s v="CASADO(A)"/>
    <s v="ALTOS DEL CRISOL # 1"/>
    <s v="PANAMA"/>
    <s v="390-2858"/>
    <s v="6736-1819"/>
    <s v="NO"/>
    <n v="0"/>
    <n v="0"/>
    <n v="0"/>
    <m/>
    <n v="1"/>
    <n v="3"/>
    <d v="1970-07-09T00:00:00"/>
    <m/>
    <m/>
  </r>
  <r>
    <n v="1426"/>
    <d v="1997-10-13T00:00:00"/>
    <s v=" "/>
    <s v="Diciembre 01-30"/>
    <s v="ARLEINY ALYENKA"/>
    <s v="TAPIA DE SELLES"/>
    <x v="0"/>
    <x v="1"/>
    <s v="IDELIA   DE CONTRERAS"/>
    <s v="AVE. CUBA"/>
    <x v="6"/>
    <d v="2012-01-03T00:00:00"/>
    <n v="15"/>
    <s v=" "/>
    <m/>
    <s v="REEMPLAZO POR EL TRASLADO DE SEIKY GONZAL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29.636363636364"/>
    <s v=" "/>
    <n v="0"/>
    <n v="0"/>
    <s v="NO"/>
    <s v="8-455-108"/>
    <n v="38"/>
    <s v="F"/>
    <s v="CASADO(A)"/>
    <s v="EL TECAL, VACAMONTE CASA C-130 CALLE 3° NORTE DESPUES DE EL CUADRO DEPORTIVO"/>
    <s v="PANAMA"/>
    <s v="236-3621"/>
    <s v="6478-8838"/>
    <s v="SI"/>
    <n v="0"/>
    <n v="0"/>
    <n v="0"/>
    <m/>
    <n v="1"/>
    <n v="3"/>
    <d v="1973-10-26T00:00:00"/>
    <m/>
    <s v="BASICO"/>
  </r>
  <r>
    <n v="2970"/>
    <d v="2005-11-21T00:00:00"/>
    <d v="2012-10-01T00:00:00"/>
    <s v="Noviembre 01-30"/>
    <s v="RUTH ARGELIS"/>
    <s v="SANJUR BARRIOS"/>
    <x v="1"/>
    <x v="1"/>
    <s v="IDELIA   DE CONTRERAS"/>
    <s v="AVE. CUBA"/>
    <x v="6"/>
    <m/>
    <m/>
    <n v="6"/>
    <m/>
    <s v="PROMOCIONADO A COORDINADOR DE PLATAFORMA EL 01 DE FEBRERO 20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7-703-81"/>
    <n v="30"/>
    <s v="F"/>
    <s v="UNIDO (A)"/>
    <s v="LA CHORRERA, EL COCO, BARRIADA EL PERIODISTA, CALLE MANUELVALDEZ, CASA NO.18"/>
    <s v="PANAMA"/>
    <s v="244-4566"/>
    <s v="6511-9140"/>
    <s v="SI"/>
    <n v="0"/>
    <n v="0"/>
    <s v="X"/>
    <m/>
    <n v="1"/>
    <n v="3"/>
    <d v="1982-08-07T00:00:00"/>
    <m/>
    <s v="BASICO"/>
  </r>
  <r>
    <n v="6262"/>
    <d v="2011-07-18T00:00:00"/>
    <d v="2011-07-18T00:00:00"/>
    <s v="Julio 01-30"/>
    <s v="LAURA"/>
    <s v="VÁSQUEZ"/>
    <x v="2"/>
    <x v="1"/>
    <s v="IDELIA   DE CONTRERAS"/>
    <s v="AVE. CUBA"/>
    <x v="6"/>
    <d v="2011-09-30T00:00:00"/>
    <m/>
    <n v="21"/>
    <m/>
    <s v="REEMPLAZO POR EL TRASLADO DE DAYSI CHUNG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n v="0"/>
    <s v="8-769-462"/>
    <n v="29"/>
    <s v="F"/>
    <s v="UNIDO (A)"/>
    <s v="PEREJIL, CALLE 1RA, EDIF. 7.68, APTO #4"/>
    <s v="PANAMA"/>
    <n v="0"/>
    <s v="6151-8657"/>
    <s v="NO"/>
    <n v="0"/>
    <n v="0"/>
    <n v="0"/>
    <m/>
    <n v="1"/>
    <n v="3"/>
    <d v="1983-08-21T00:00:00"/>
    <m/>
    <m/>
  </r>
  <r>
    <n v="2912"/>
    <d v="2005-09-03T00:00:00"/>
    <d v="2005-09-03T00:00:00"/>
    <s v="Octubre 01-30"/>
    <s v="LARITZA MITZILA"/>
    <s v="MORENO CALLES"/>
    <x v="2"/>
    <x v="1"/>
    <s v="IDELIA   DE CONTRERAS"/>
    <s v="AVE. CUBA"/>
    <x v="6"/>
    <m/>
    <m/>
    <n v="91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73-306"/>
    <n v="28"/>
    <s v="F"/>
    <s v="CASADO(A)"/>
    <s v="24 DE DICIEMBRE, BDA. RUBEN DARIO PAREDES, SECTOR # 3, CASA 27"/>
    <s v="PANAMA"/>
    <s v="295-8923"/>
    <s v="6533-4833"/>
    <s v="NO"/>
    <n v="0"/>
    <s v="X"/>
    <n v="0"/>
    <m/>
    <n v="1"/>
    <n v="3"/>
    <d v="1984-02-03T00:00:00"/>
    <m/>
    <s v="AVANZADO"/>
  </r>
  <r>
    <n v="5268"/>
    <d v="2008-07-16T00:00:00"/>
    <d v="2008-07-16T00:00:00"/>
    <s v="Junio 01-30"/>
    <s v="ADELA"/>
    <s v="VERGARA"/>
    <x v="2"/>
    <x v="1"/>
    <s v="IDELIA   DE CONTRERAS"/>
    <s v="AVE. CUBA"/>
    <x v="6"/>
    <m/>
    <m/>
    <n v="57"/>
    <m/>
    <s v="REEMPLAZA VACANTE POR RENUNCIA DE EDILBERTO OSORI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75-2490"/>
    <n v="28"/>
    <s v="F"/>
    <s v="SOLTERO(A)"/>
    <s v="CONCEPCION JUAN DIAZ CALLE PRINCIPAL CASA 4081"/>
    <s v="PANAMA"/>
    <n v="0"/>
    <s v="6671-5690"/>
    <s v="NO"/>
    <n v="0"/>
    <n v="0"/>
    <n v="0"/>
    <m/>
    <n v="1"/>
    <n v="3"/>
    <d v="1983-12-25T00:00:00"/>
    <m/>
    <s v="INTERMEDIO"/>
  </r>
  <r>
    <n v="6585"/>
    <d v="2012-03-16T00:00:00"/>
    <d v="2012-03-16T00:00:00"/>
    <s v="Abril 01-30"/>
    <s v="MINGTHOY"/>
    <s v="TORRES"/>
    <x v="2"/>
    <x v="1"/>
    <s v="IDELIA   DE CONTRERAS"/>
    <s v="AVE. CUBA"/>
    <x v="6"/>
    <d v="2012-10-10T00:00:00"/>
    <m/>
    <n v="13"/>
    <s v="REEMPLAZA LICENCIA DE MATERNIDAD"/>
    <s v="PERMANENTE POR LA ROMOCION DE RUTH SANJUR/ SIEMPRE LISTO CERTIFICADOS EL 24 DE AGOSTO 2012"/>
    <s v=""/>
    <s v=""/>
    <s v="AVE. CUB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AVE. CUBA"/>
    <s v="Ruth Sanjur"/>
    <s v="NO"/>
    <s v="8-842-1400"/>
    <n v="21"/>
    <s v="F"/>
    <s v="SOLTERO(A)"/>
    <s v="SAN MIGUELITO, PARAISO, LOMA 9"/>
    <s v="PANAMA"/>
    <s v="2576200"/>
    <s v="69812067"/>
    <s v="SI"/>
    <m/>
    <m/>
    <m/>
    <m/>
    <n v="1"/>
    <n v="3"/>
    <d v="1990-12-21T00:00:00"/>
    <m/>
    <s v="BASICO"/>
  </r>
  <r>
    <n v="6445"/>
    <d v="2011-11-16T00:00:00"/>
    <d v="2011-11-16T00:00:00"/>
    <s v="Agosto 01-30"/>
    <s v="VICTOR"/>
    <s v="RODRIGUEZ MENDOZA"/>
    <x v="2"/>
    <x v="1"/>
    <s v="IDELIA   DE CONTRERAS"/>
    <s v="AVE. CUBA"/>
    <x v="6"/>
    <d v="2012-07-02T00:00:00"/>
    <m/>
    <n v="17"/>
    <m/>
    <s v="REEMPLAZA INCAPACIDAD JUSTO AROSEMENA / REEMPLAZO POR EL TRASLADO DE ANA GUADALUPE BARCENA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AVE. CUBA"/>
    <s v="Ruth Sanjur "/>
    <s v="NO"/>
    <s v="8-842-470"/>
    <n v="31"/>
    <s v="M"/>
    <s v="CASADO(A)"/>
    <s v="ALTOS DEL TECAL, VACAMONTE, CALLE 1F, CASA 296-F"/>
    <s v="PANAMA"/>
    <n v="0"/>
    <s v=" 6473-2347  "/>
    <s v="NO"/>
    <n v="0"/>
    <n v="0"/>
    <n v="0"/>
    <m/>
    <n v="1"/>
    <n v="3"/>
    <d v="1981-09-23T00:00:00"/>
    <m/>
    <m/>
  </r>
  <r>
    <n v="6724"/>
    <d v="2012-06-18T00:00:00"/>
    <d v="2012-06-18T00:00:00"/>
    <s v="Mayo 01-30"/>
    <s v="DEBORAH "/>
    <s v="BERRIO"/>
    <x v="2"/>
    <x v="0"/>
    <s v="MARIBEL CASTILLO"/>
    <s v="PLAZA BANCO GENERAL"/>
    <x v="6"/>
    <d v="2013-03-18T00:00:00"/>
    <m/>
    <n v="10"/>
    <m/>
    <s v="REEMPLAZO TEMPORAL POR TRASLADO DE MELISSA ALVAREZ / SIEMPRE LISTO CERTIFICADOS EL 24 DE AGOSTO 2012"/>
    <m/>
    <s v=""/>
    <s v="PLAZA BANCO GENERAL"/>
    <s v=""/>
    <s v=""/>
    <s v=""/>
    <s v=""/>
    <s v=""/>
    <s v=""/>
    <s v=""/>
    <s v=""/>
    <s v=""/>
    <s v=""/>
    <s v=""/>
    <s v="AVE. CUBA"/>
    <s v=""/>
    <s v=""/>
    <s v=""/>
    <s v=""/>
    <s v=""/>
    <s v=""/>
    <s v=""/>
    <s v=""/>
    <s v=""/>
    <s v=" "/>
    <s v=" "/>
    <s v="AVE. CUBA"/>
    <s v="Ruth Sanjur"/>
    <s v="NO"/>
    <s v="8-841-1913"/>
    <n v="22"/>
    <s v="F"/>
    <s v="SOLTERO(A)"/>
    <s v="LA CHORRERA, RESIDENCIAL LAS LOMAS #155"/>
    <s v="PANAMA"/>
    <m/>
    <m/>
    <s v="NO"/>
    <m/>
    <m/>
    <m/>
    <m/>
    <n v="1"/>
    <n v="3"/>
    <d v="1990-11-23T00:00:00"/>
    <m/>
    <s v="BASICO"/>
  </r>
  <r>
    <n v="3250"/>
    <d v="2006-12-04T00:00:00"/>
    <s v=" "/>
    <s v="Febrero 01-30"/>
    <s v="DAYRA"/>
    <s v="VARGAS "/>
    <x v="6"/>
    <x v="1"/>
    <s v="IDELIA   DE CONTRERAS"/>
    <s v="AVE. CUBA"/>
    <x v="6"/>
    <d v="2008-06-03T00:00:00"/>
    <m/>
    <s v=" "/>
    <m/>
    <s v="ESTA DE LIC. DE MATERNIDAD / FUE TRASLADADA DE ADMINISTRACION A EJECUTIVA DE SERVICIO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69-652"/>
    <n v="25"/>
    <s v="F"/>
    <s v="UNIDO (A)"/>
    <s v="SAN FRANSISCO, CALLE 77, EDIF. DON JORGE"/>
    <s v="PANAMA"/>
    <s v="322-2423"/>
    <s v="6857-8692 / 6644-2159"/>
    <s v="NO"/>
    <n v="0"/>
    <n v="0"/>
    <n v="0"/>
    <m/>
    <n v="1"/>
    <n v="3"/>
    <d v="1987-04-28T00:00:00"/>
    <m/>
    <m/>
  </r>
  <r>
    <n v="504"/>
    <d v="1986-09-22T00:00:00"/>
    <s v=" "/>
    <s v="Septiembre 01-15"/>
    <s v="IDELIA QUISQUELLA"/>
    <s v="FIGUEROA DE CONTRERAS"/>
    <x v="3"/>
    <x v="1"/>
    <s v="DENISE DE LAVITOLA"/>
    <s v="AVE. CUBA"/>
    <x v="6"/>
    <d v="2007-10-24T00:00:00"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804-846"/>
    <n v="50"/>
    <s v="F"/>
    <s v="CASADO(A)"/>
    <s v="SANTA LIBRADA, LAS CUMBRES, VILLA ZAITA, 2DA. ETAPA, CASA F-112"/>
    <s v="PANAMA"/>
    <s v="233-1552"/>
    <s v="6780-3876"/>
    <s v="SI"/>
    <n v="0"/>
    <n v="0"/>
    <n v="0"/>
    <m/>
    <n v="1"/>
    <n v="3"/>
    <d v="1962-01-13T00:00:00"/>
    <m/>
    <s v="BASICO"/>
  </r>
  <r>
    <n v="416"/>
    <d v="1986-02-01T00:00:00"/>
    <s v=" "/>
    <s v="Abril 16-30"/>
    <s v="ROXANA CRISTINA"/>
    <s v="VAN KWARTEL DE RIVERA"/>
    <x v="4"/>
    <x v="1"/>
    <s v="IDELIA   DE CONTRERAS"/>
    <s v="AVE. CUBA"/>
    <x v="6"/>
    <d v="2011-01-24T00:00:00"/>
    <m/>
    <s v=" "/>
    <m/>
    <s v="REEMPLAZO POR EL TRASLADO DE CARMEN MORALE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838-201"/>
    <n v="49"/>
    <s v="F"/>
    <s v="CASADO(A)"/>
    <s v="GREN VALLEY CASA 92 ALBROOK"/>
    <s v="PANAMA"/>
    <s v="616-2914"/>
    <s v="6616-2914"/>
    <s v="SI"/>
    <n v="0"/>
    <n v="0"/>
    <n v="0"/>
    <m/>
    <n v="1"/>
    <n v="3"/>
    <d v="1963-03-21T00:00:00"/>
    <m/>
    <m/>
  </r>
  <r>
    <n v="342"/>
    <d v="1985-10-25T00:00:00"/>
    <s v=" "/>
    <s v="Enero 01-30"/>
    <s v="EDUARDO"/>
    <s v="SALGADO GOMEZ"/>
    <x v="5"/>
    <x v="1"/>
    <s v="IDELIA   DE CONTRERAS"/>
    <s v="AVE. CUBA"/>
    <x v="6"/>
    <d v="2010-06-17T00:00:00"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213-2268"/>
    <n v="53"/>
    <s v="M"/>
    <s v="CASADO(A)"/>
    <s v="SAN MIGUELITO, NUEVO VERANILLO, CALLE PRINCIPAL, CASA 18-26"/>
    <s v="PANAMA"/>
    <s v="231-4004"/>
    <s v="6720-4135"/>
    <s v="SI"/>
    <n v="0"/>
    <n v="0"/>
    <n v="0"/>
    <m/>
    <n v="1"/>
    <n v="3"/>
    <d v="1959-07-05T00:00:00"/>
    <m/>
    <s v="BASICO"/>
  </r>
  <r>
    <n v="2268"/>
    <d v="2001-04-16T00:00:00"/>
    <s v=" "/>
    <s v="Mayo 01-30"/>
    <s v="ROSA"/>
    <s v="CHACON"/>
    <x v="0"/>
    <x v="1"/>
    <s v="LUZ VASQUEZ"/>
    <s v="BOQUETE"/>
    <x v="7"/>
    <d v="2009-02-02T00:00:00"/>
    <n v="50"/>
    <s v=" "/>
    <m/>
    <s v="RECLASIFICADO A CAJERO 02 FEB. ´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98.8"/>
    <s v=" "/>
    <n v="0"/>
    <n v="0"/>
    <s v="NO"/>
    <s v="4-742-1376"/>
    <n v="35"/>
    <s v="F"/>
    <s v="CASADO(A)"/>
    <s v="CHIRIQUI"/>
    <s v="CHIRIQUI"/>
    <s v="221-1343"/>
    <s v="6633-0005"/>
    <s v="SI"/>
    <n v="0"/>
    <n v="0"/>
    <n v="0"/>
    <m/>
    <n v="1"/>
    <n v="4"/>
    <d v="1977-04-26T00:00:00"/>
    <m/>
    <m/>
  </r>
  <r>
    <n v="6366"/>
    <d v="2011-09-19T00:00:00"/>
    <s v=" "/>
    <s v="Diciembre 01-30"/>
    <s v="DARREL"/>
    <s v="MORENO"/>
    <x v="0"/>
    <x v="1"/>
    <s v="LUZ VASQUEZ"/>
    <s v="BOQUETE"/>
    <x v="7"/>
    <d v="2011-09-19T00:00:00"/>
    <n v="19"/>
    <s v=" "/>
    <m/>
    <s v="PROMOCION DE TANIA DE RIVER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27.2727272727275"/>
    <s v=" "/>
    <s v="BOQUETE"/>
    <n v="0"/>
    <s v="NO"/>
    <s v="8-713-457"/>
    <n v="25"/>
    <s v="M"/>
    <s v="SOLTERO(A)"/>
    <s v="PORTAL DE LAS MARGARITAS - LA RIVIERA"/>
    <s v="CHIRIQUI"/>
    <n v="0"/>
    <s v="6479-1585"/>
    <s v="NO"/>
    <n v="0"/>
    <n v="0"/>
    <n v="0"/>
    <m/>
    <n v="1"/>
    <n v="4"/>
    <d v="1987-10-17T00:00:00"/>
    <m/>
    <m/>
  </r>
  <r>
    <n v="3220"/>
    <d v="2006-10-16T00:00:00"/>
    <s v=" "/>
    <s v="Septiembre 01-30"/>
    <s v="GUELDA MIRIAM"/>
    <s v="PANIZA SPIRITO"/>
    <x v="1"/>
    <x v="1"/>
    <s v="LUZ VASQUEZ"/>
    <s v="BOQUETE"/>
    <x v="7"/>
    <m/>
    <m/>
    <s v=" "/>
    <m/>
    <s v="PROMOCIONADO A COORDINADOR EL 16 DE JUNIO  DE 20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835-2232"/>
    <n v="31"/>
    <s v="F"/>
    <s v="CASADO(A)"/>
    <s v="BOQUETE, LOS NARANJOS, CALLE PRINCIPAL, CASA # 5, DIAGONAL A LAMASUR "/>
    <s v="CHIRIQUI"/>
    <s v="6649-1909"/>
    <s v="6649-1909"/>
    <s v="SI"/>
    <n v="0"/>
    <n v="0"/>
    <n v="0"/>
    <m/>
    <n v="1"/>
    <n v="4"/>
    <d v="1981-09-09T00:00:00"/>
    <m/>
    <s v="AVANZADO"/>
  </r>
  <r>
    <n v="3032"/>
    <d v="2006-03-16T00:00:00"/>
    <d v="2009-02-02T00:00:00"/>
    <s v="Julio 01-30"/>
    <s v="ROGER ANTONIO"/>
    <s v="MARTINEZ CASTILLO"/>
    <x v="2"/>
    <x v="2"/>
    <s v="LUZ VASQUEZ"/>
    <s v="BOQUETE"/>
    <x v="7"/>
    <m/>
    <m/>
    <n v="50"/>
    <m/>
    <s v="RECLASIFICADO EJECUTIVO DE NEGOCIOS  02 FEB.´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8"/>
    <s v=" "/>
    <n v="0"/>
    <n v="0"/>
    <s v="SI"/>
    <s v="6-712-2160"/>
    <n v="42"/>
    <s v="M"/>
    <s v="SOLTERO(A)"/>
    <s v="BOQUETE, AVE. A ESTE, CASA #5978"/>
    <s v="CHIRIQUI"/>
    <s v="720-2058"/>
    <s v="6780-2615"/>
    <s v="NO"/>
    <n v="0"/>
    <n v="0"/>
    <n v="0"/>
    <m/>
    <n v="1"/>
    <n v="4"/>
    <d v="1969-11-15T00:00:00"/>
    <m/>
    <s v="BASICO"/>
  </r>
  <r>
    <n v="4456"/>
    <d v="2007-10-08T00:00:00"/>
    <d v="2011-06-01T00:00:00"/>
    <s v="Noviembre 01-30"/>
    <s v="TANIA"/>
    <s v="DE RIVERA"/>
    <x v="2"/>
    <x v="1"/>
    <s v="LUZ VASQUEZ"/>
    <s v="BOQUETE"/>
    <x v="7"/>
    <m/>
    <m/>
    <n v="22"/>
    <m/>
    <s v="PROMOCIONADO A EJECUTIVO DE NEGOCIOS  EL 01 DE JUNIO DE 20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2"/>
    <s v=" "/>
    <n v="0"/>
    <n v="0"/>
    <s v="NO"/>
    <s v="8-794-604"/>
    <n v="43"/>
    <s v="F"/>
    <s v="CASADO(A)"/>
    <s v="LOS NARANJOS, BOQUETE, CHIRIQUI"/>
    <s v="CHIRIQUI"/>
    <s v="720-1545"/>
    <s v="6483-9731"/>
    <s v="SI"/>
    <n v="0"/>
    <n v="0"/>
    <n v="0"/>
    <m/>
    <n v="1"/>
    <n v="4"/>
    <d v="1969-02-13T00:00:00"/>
    <m/>
    <s v="BASICO"/>
  </r>
  <r>
    <n v="1514"/>
    <d v="1998-02-16T00:00:00"/>
    <s v=" "/>
    <s v=" "/>
    <s v="LUZ YANETH"/>
    <s v="VASQUEZ BOUTET"/>
    <x v="3"/>
    <x v="1"/>
    <s v="CARMEN SANDOVAL"/>
    <s v="BOQUETE"/>
    <x v="7"/>
    <m/>
    <m/>
    <s v=" "/>
    <m/>
    <s v="PROMOCIONADO A GERENTE EL 01 DE ABRIL ´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4-270-693"/>
    <n v="38"/>
    <s v="F"/>
    <s v="CASADO(A)"/>
    <s v="ALTOS BOQUETE, BARRIADA DIVINO NIÑO"/>
    <s v="CHIRIQUI"/>
    <s v="720-3181"/>
    <s v="6677-2405"/>
    <s v="SI"/>
    <n v="0"/>
    <s v="X"/>
    <n v="0"/>
    <m/>
    <n v="1"/>
    <n v="4"/>
    <d v="1974-01-29T00:00:00"/>
    <m/>
    <s v="BASICO"/>
  </r>
  <r>
    <n v="1617"/>
    <d v="1998-09-01T00:00:00"/>
    <s v=" "/>
    <s v="Agosto 01-30"/>
    <s v="HAZEL CECILIA"/>
    <s v="VASQUEZ DE ACOSTA"/>
    <x v="4"/>
    <x v="1"/>
    <s v="HANNIA   DE ABADIA"/>
    <s v="BOQUETE"/>
    <x v="7"/>
    <m/>
    <m/>
    <s v=" "/>
    <m/>
    <m/>
    <s v=""/>
    <s v=""/>
    <s v=""/>
    <s v=""/>
    <s v=""/>
    <s v=""/>
    <s v=""/>
    <s v=""/>
    <s v=""/>
    <s v=""/>
    <s v=""/>
    <s v="BOQUETE"/>
    <s v=""/>
    <s v=""/>
    <s v=""/>
    <s v=""/>
    <s v=""/>
    <s v=""/>
    <s v=""/>
    <s v=""/>
    <s v=""/>
    <s v=""/>
    <s v=""/>
    <s v=""/>
    <s v=" "/>
    <n v="3"/>
    <n v="0"/>
    <n v="0"/>
    <s v="SI"/>
    <s v="8-487-185"/>
    <n v="52"/>
    <s v="F"/>
    <s v="CASADO(A)"/>
    <s v="DOLEGUITA, 12,  DAVID"/>
    <s v="CHIRIQUI"/>
    <s v="774-0133"/>
    <s v="684-7296 / 6577-3047"/>
    <s v="SI"/>
    <n v="0"/>
    <n v="0"/>
    <n v="0"/>
    <m/>
    <n v="1"/>
    <n v="4"/>
    <d v="1959-07-09T00:00:00"/>
    <m/>
    <s v="BASICO"/>
  </r>
  <r>
    <n v="6903"/>
    <d v="2012-09-17T00:00:00"/>
    <m/>
    <s v=" "/>
    <s v="NORMA "/>
    <s v="REYES"/>
    <x v="0"/>
    <x v="0"/>
    <s v="MARIBEL CASTILLO"/>
    <s v="BOULEVARD EL DORADO"/>
    <x v="8"/>
    <d v="2013-02-01T00:00:00"/>
    <n v="2"/>
    <m/>
    <s v="REEMPLAZA VACACIONES"/>
    <s v="REEMPLAZA VACACIONES DE MIXIA BARRIA/ SIEMPRE LISTO CERTIFICADOS EL 05 DICIEMBRE 2012"/>
    <s v=""/>
    <s v=""/>
    <s v="BOULEVARD EL DORAD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61"/>
    <s v=" "/>
    <s v="BOULEVARD EL DORADO"/>
    <s v="Noemi Arcia"/>
    <s v="NO"/>
    <s v="8-865-1920"/>
    <n v="20"/>
    <s v="F"/>
    <m/>
    <s v="ARRAIJAN, VACAMONTE, ALTOS DE LAS HUACAS"/>
    <s v="PANAMA"/>
    <m/>
    <m/>
    <s v="NO"/>
    <m/>
    <m/>
    <m/>
    <m/>
    <n v="2"/>
    <n v="2"/>
    <d v="1992-12-19T00:00:00"/>
    <m/>
    <s v="AVANZADO"/>
  </r>
  <r>
    <n v="6368"/>
    <d v="2011-09-19T00:00:00"/>
    <s v=" "/>
    <s v="Noviembre 01-30"/>
    <s v="NULMIS"/>
    <s v=" MIRANDA"/>
    <x v="0"/>
    <x v="0"/>
    <s v="MARIBEL CASTILLO"/>
    <s v="BOULEVARD EL DORADO"/>
    <x v="8"/>
    <d v="2013-01-02T00:00:00"/>
    <n v="3"/>
    <s v=" "/>
    <s v="REEMPLAZA LICENCIA DE MATERNIDAD"/>
    <s v="REEMPLAZA LICENCIA DE MATERNIDAD DE OLGUITA ZUÑIGA DEL 21 DE MARZO AL 27 DE JULIO DE 2013"/>
    <s v=""/>
    <s v=""/>
    <s v="BOULEVARD EL DORAD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70.8"/>
    <s v=" "/>
    <s v="BOULEVARD EL DORADO"/>
    <n v="0"/>
    <s v="NO"/>
    <s v="8-790-417"/>
    <n v="27"/>
    <s v="F"/>
    <s v="UNIDO (A)"/>
    <s v="LAS CUMBRES, PLAZA VALENCIA"/>
    <s v="PANAMA"/>
    <s v="6921-1612"/>
    <s v="6921-1612"/>
    <s v="NO"/>
    <n v="0"/>
    <n v="0"/>
    <n v="0"/>
    <m/>
    <n v="2"/>
    <n v="2"/>
    <d v="1985-11-16T00:00:00"/>
    <m/>
    <m/>
  </r>
  <r>
    <n v="6033"/>
    <d v="2011-02-01T00:00:00"/>
    <s v=" "/>
    <s v="Febrero 01-30"/>
    <s v="AIDA"/>
    <s v="QUIROZ"/>
    <x v="0"/>
    <x v="1"/>
    <s v="MONICA RODRIGUEZ"/>
    <s v="BOULEVARD EL DORADO"/>
    <x v="8"/>
    <d v="2012-02-02T00:00:00"/>
    <n v="14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05.1000000000004"/>
    <s v=" "/>
    <n v="0"/>
    <n v="0"/>
    <s v="NO"/>
    <s v="2-715-1385"/>
    <n v="27"/>
    <s v="F"/>
    <s v="UNIDO (A)"/>
    <s v="NUEVO VERANILLO, SECTOR 32, CASA 120"/>
    <s v="PANAMA"/>
    <n v="0"/>
    <s v="6960-8565"/>
    <s v="NO"/>
    <n v="0"/>
    <n v="0"/>
    <n v="0"/>
    <m/>
    <n v="2"/>
    <n v="2"/>
    <d v="1984-12-28T00:00:00"/>
    <m/>
    <m/>
  </r>
  <r>
    <n v="5437"/>
    <d v="2008-10-16T00:00:00"/>
    <s v=" "/>
    <s v="Agosto 01-30"/>
    <s v="MILENA YAMILETH"/>
    <s v="ARROYO"/>
    <x v="0"/>
    <x v="1"/>
    <s v="MONICA RODRIGUEZ"/>
    <s v="BOULEVARD EL DORADO"/>
    <x v="8"/>
    <d v="2012-04-10T00:00:00"/>
    <n v="12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81.909090909091"/>
    <s v=" "/>
    <n v="0"/>
    <n v="0"/>
    <s v="NO"/>
    <s v="8-773-2322"/>
    <n v="28"/>
    <s v="F"/>
    <s v="SOLTERO(A)"/>
    <s v="LA CHORRERA BDA. SAN ANTONIO #3 CASA 80"/>
    <s v="PANAMA"/>
    <s v="6618-2228 / 254-0635"/>
    <s v="6618-2228"/>
    <s v="NO"/>
    <n v="0"/>
    <n v="0"/>
    <n v="0"/>
    <m/>
    <n v="2"/>
    <n v="2"/>
    <d v="1983-12-28T00:00:00"/>
    <m/>
    <m/>
  </r>
  <r>
    <n v="1727"/>
    <d v="1999-05-31T00:00:00"/>
    <s v=" "/>
    <s v="Marzo 01-30"/>
    <s v="MIXIA DEL CARMEN"/>
    <s v="BARRIA"/>
    <x v="0"/>
    <x v="1"/>
    <s v="MONICA RODRIGUEZ"/>
    <s v="BOULEVARD EL DORADO"/>
    <x v="8"/>
    <d v="2011-05-04T00:00:00"/>
    <n v="23"/>
    <s v=" "/>
    <m/>
    <s v="REMPLAZO PERMANENTE POR EL TRASLADO DE JAIR RODRIGU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04.909090909091"/>
    <s v=" "/>
    <n v="0"/>
    <n v="0"/>
    <s v="NO"/>
    <s v="8-818-1055"/>
    <n v="40"/>
    <s v="F"/>
    <s v="CASADO(A)"/>
    <s v="BRISAS DEL GOLF, EL PINACULO CALLE PRINCIPAL, CASA #9"/>
    <s v="PANAMA"/>
    <s v="221-5047"/>
    <s v="6817-5813"/>
    <s v="NO"/>
    <n v="0"/>
    <n v="0"/>
    <n v="0"/>
    <m/>
    <n v="2"/>
    <n v="2"/>
    <d v="1972-04-12T00:00:00"/>
    <m/>
    <s v="BASICO"/>
  </r>
  <r>
    <n v="2277"/>
    <d v="2001-05-02T00:00:00"/>
    <s v=" "/>
    <s v="Abril 01-30"/>
    <s v="CELESTE VIVIANE"/>
    <s v="ORTIZ OROZCO"/>
    <x v="0"/>
    <x v="1"/>
    <s v="MONICA RODRIGUEZ"/>
    <s v="BOULEVARD EL DORADO"/>
    <x v="8"/>
    <d v="2011-06-03T00:00:00"/>
    <n v="22"/>
    <s v=" "/>
    <m/>
    <s v="REEMPLAZO PERMANENTE POR EL TRASLADO DE JENNIFER FLORE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09.909090909091"/>
    <s v=" "/>
    <n v="0"/>
    <n v="0"/>
    <s v="NO"/>
    <s v="8-773-2050"/>
    <n v="37"/>
    <s v="F"/>
    <s v="CASADO(A)"/>
    <s v="LA CASTELLANA, CRISOL, CASA 46A"/>
    <s v="PANAMA"/>
    <s v="233-7480"/>
    <s v="6524-1762"/>
    <s v="SI"/>
    <n v="0"/>
    <n v="0"/>
    <n v="0"/>
    <m/>
    <n v="2"/>
    <n v="2"/>
    <d v="1975-06-24T00:00:00"/>
    <m/>
    <s v="BASICO"/>
  </r>
  <r>
    <n v="5618"/>
    <d v="2009-11-20T00:00:00"/>
    <s v=" "/>
    <s v="Diciembre 01-30"/>
    <s v="RICARDO "/>
    <s v="CINUS"/>
    <x v="0"/>
    <x v="1"/>
    <s v="MONICA RODRIGUEZ"/>
    <s v="BOULEVARD EL DORADO"/>
    <x v="8"/>
    <d v="2011-06-03T00:00:00"/>
    <n v="22"/>
    <s v=" "/>
    <m/>
    <s v="REEMPLAZO POR EL TRASLADO DE JAIR RODRIGU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76.8"/>
    <s v=" "/>
    <n v="0"/>
    <n v="0"/>
    <s v="NO"/>
    <s v="8-773-1209"/>
    <n v="24"/>
    <s v="M"/>
    <s v="SOLTERO(A)"/>
    <s v="MAÑANITAS, BDA. GENESISM CASA # 25"/>
    <s v="PANAMA"/>
    <n v="0"/>
    <m/>
    <n v="0"/>
    <n v="0"/>
    <n v="0"/>
    <n v="0"/>
    <m/>
    <n v="2"/>
    <n v="2"/>
    <d v="1988-05-07T00:00:00"/>
    <m/>
    <m/>
  </r>
  <r>
    <n v="4913"/>
    <d v="2008-02-11T00:00:00"/>
    <s v=" "/>
    <s v="Mayo 01-30"/>
    <s v="OLGUITA"/>
    <s v="ZUÑIGA"/>
    <x v="0"/>
    <x v="1"/>
    <s v="MONICA RODRIGUEZ"/>
    <s v="BOULEVARD EL DORADO"/>
    <x v="8"/>
    <d v="2011-06-03T00:00:00"/>
    <n v="22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02.909090909091"/>
    <s v=" "/>
    <n v="0"/>
    <n v="0"/>
    <s v="NO"/>
    <s v="8-803-1387"/>
    <n v="25"/>
    <s v="F"/>
    <s v="UNIDO (A)"/>
    <s v="VILLAS LAS ACACIAS CALLE PRINCIPAL CASA 161 APARTAMENTO 2"/>
    <s v="PANAMA"/>
    <s v="293-8715"/>
    <s v="6043-0306"/>
    <s v="NO"/>
    <n v="0"/>
    <n v="0"/>
    <n v="0"/>
    <m/>
    <n v="2"/>
    <n v="2"/>
    <d v="1987-03-02T00:00:00"/>
    <m/>
    <s v="BASICO"/>
  </r>
  <r>
    <n v="2916"/>
    <d v="2005-09-19T00:00:00"/>
    <s v=" "/>
    <s v="Julio 01-30"/>
    <s v="ALEXANDER"/>
    <s v="MITRE VILLARREAL"/>
    <x v="0"/>
    <x v="1"/>
    <s v="MONICA RODRIGUEZ"/>
    <s v="BOULEVARD EL DORADO"/>
    <x v="8"/>
    <d v="2011-07-04T00:00:00"/>
    <n v="21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33.181818181818"/>
    <s v=" "/>
    <n v="0"/>
    <n v="0"/>
    <s v="NO"/>
    <s v="8-332-955"/>
    <n v="42"/>
    <s v="M"/>
    <s v="CASADO(A)"/>
    <s v="VILLAS LAS PALMERAS DE ARRAIJAN, CASA C-70"/>
    <s v="PANAMA"/>
    <n v="0"/>
    <s v="6516-5973"/>
    <s v="SI"/>
    <n v="0"/>
    <n v="0"/>
    <n v="0"/>
    <m/>
    <n v="2"/>
    <n v="2"/>
    <d v="1970-01-16T00:00:00"/>
    <m/>
    <m/>
  </r>
  <r>
    <n v="5315"/>
    <d v="2008-08-18T00:00:00"/>
    <s v=" "/>
    <s v="Septiembre 01-30"/>
    <s v="MIRIAM"/>
    <s v="BUSTAMANTE"/>
    <x v="0"/>
    <x v="1"/>
    <s v="MONICA RODRIGUEZ"/>
    <s v="BOULEVARD EL DORADO"/>
    <x v="8"/>
    <d v="2011-11-02T00:00:00"/>
    <n v="17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71.6000000000004"/>
    <s v=" "/>
    <n v="0"/>
    <n v="0"/>
    <s v="NO"/>
    <s v="8-477-39"/>
    <n v="38"/>
    <s v="F"/>
    <s v="UNIDO (A)"/>
    <s v="TOCUMEN, BARRIADA LA SIESTA, CALLE CHITRE, CASA 847"/>
    <s v="PANAMA"/>
    <s v="399-0664 /6584-6203"/>
    <s v="6584-6203"/>
    <s v="SI"/>
    <n v="0"/>
    <n v="0"/>
    <n v="0"/>
    <m/>
    <n v="2"/>
    <n v="2"/>
    <d v="1974-06-24T00:00:00"/>
    <m/>
    <s v="BASICO"/>
  </r>
  <r>
    <n v="3018"/>
    <d v="2006-03-02T07:45:00"/>
    <s v=" "/>
    <s v="Enero 01-30"/>
    <s v="NOEMI DEL CARMEN"/>
    <s v="ARCIA"/>
    <x v="0"/>
    <x v="1"/>
    <s v="MONICA RODRIGUEZ"/>
    <s v="BOULEVARD EL DORADO"/>
    <x v="8"/>
    <d v="2012-02-02T00:00:00"/>
    <n v="14"/>
    <s v=" "/>
    <m/>
    <s v="REEMPLAZO POR EL TRASLADO DE DILIA VIQU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31.6000000000004"/>
    <s v=" "/>
    <n v="0"/>
    <n v="0"/>
    <s v="NO"/>
    <s v="9-176-844"/>
    <n v="41"/>
    <s v="F"/>
    <s v="UNIDO (A)"/>
    <s v="ARRAIJAN, HATO MONTAÑA, 3-129"/>
    <s v="PANAMA"/>
    <n v="0"/>
    <s v="6602-3898"/>
    <s v="NO"/>
    <n v="0"/>
    <n v="0"/>
    <n v="0"/>
    <m/>
    <n v="2"/>
    <n v="2"/>
    <d v="1971-01-08T00:00:00"/>
    <m/>
    <s v="BASICO"/>
  </r>
  <r>
    <n v="2601"/>
    <d v="2004-02-02T00:00:00"/>
    <s v=" "/>
    <s v="Enero 01-30"/>
    <s v="LUIS ALBERTO"/>
    <s v="ARMUELLES REYES"/>
    <x v="0"/>
    <x v="1"/>
    <s v="MONICA RODRIGUEZ"/>
    <s v="BOULEVARD EL DORADO"/>
    <x v="8"/>
    <d v="2012-03-03T00:00:00"/>
    <n v="13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25"/>
    <s v=" "/>
    <n v="0"/>
    <n v="0"/>
    <s v="NO"/>
    <s v="8-700-748"/>
    <n v="36"/>
    <s v="M"/>
    <s v="UNIDO (A)"/>
    <s v="URBANIZACION LOS ANDES 2, SECTOR B 94"/>
    <s v="PANAMA"/>
    <s v="616-7650"/>
    <s v="6616-7650"/>
    <s v="NO"/>
    <s v="SI"/>
    <n v="0"/>
    <n v="0"/>
    <m/>
    <n v="2"/>
    <n v="2"/>
    <d v="1976-02-27T00:00:00"/>
    <m/>
    <m/>
  </r>
  <r>
    <n v="5163"/>
    <d v="2008-05-19T00:00:00"/>
    <s v=" "/>
    <s v="Febrero 01-30"/>
    <s v="KEYLA "/>
    <s v="GONZALEZ"/>
    <x v="0"/>
    <x v="1"/>
    <s v="MONICA RODRIGUEZ"/>
    <s v="BOULEVARD EL DORADO"/>
    <x v="8"/>
    <d v="2012-03-26T00:00:00"/>
    <n v="13"/>
    <s v=" "/>
    <m/>
    <s v="REEMPLAZO POR EL TRASLADO DE SOLANGEL DUART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33.7272727272725"/>
    <s v=" "/>
    <n v="0"/>
    <n v="0"/>
    <s v="NO"/>
    <s v="8-735-2248"/>
    <n v="32"/>
    <s v="F"/>
    <s v="SOLTERO(A)"/>
    <s v="VILLA LUCRE, CASA V-2"/>
    <s v="PANAMA"/>
    <n v="0"/>
    <s v="6670-9959"/>
    <s v="NO"/>
    <n v="0"/>
    <n v="0"/>
    <n v="0"/>
    <m/>
    <n v="2"/>
    <n v="2"/>
    <d v="1980-03-12T00:00:00"/>
    <m/>
    <s v="BASICO"/>
  </r>
  <r>
    <n v="5414"/>
    <d v="2008-10-16T00:00:00"/>
    <s v=" "/>
    <s v="Agosto 01-30"/>
    <s v="SOLANGEL "/>
    <s v="DUARTE"/>
    <x v="0"/>
    <x v="1"/>
    <s v="MONICA RODRIGUEZ"/>
    <s v="BOULEVARD EL DORADO"/>
    <x v="8"/>
    <d v="2013-03-04T00:00:00"/>
    <n v="1"/>
    <s v=" "/>
    <m/>
    <s v=" / PERSONAL ASIGNADO A LA SUC DE CLAYTON"/>
    <s v="HATO PINTADO"/>
    <s v=""/>
    <s v=""/>
    <s v=""/>
    <s v=""/>
    <s v=""/>
    <s v=""/>
    <s v=""/>
    <s v="BOULEVARD EL DORADO"/>
    <s v=""/>
    <s v=""/>
    <s v=""/>
    <s v=""/>
    <s v=""/>
    <s v=""/>
    <s v=""/>
    <s v=""/>
    <s v=""/>
    <s v=""/>
    <s v=""/>
    <s v=""/>
    <s v=""/>
    <s v=""/>
    <s v=""/>
    <n v="3131.25"/>
    <s v=" "/>
    <n v="0"/>
    <n v="0"/>
    <s v="NO"/>
    <s v="8-800-2170"/>
    <n v="26"/>
    <s v="F"/>
    <s v="CASADO(A)"/>
    <s v="LAS CUMBRES ALCALDE DIAZ CALLE 1"/>
    <s v="PANAMA"/>
    <s v="6790-0017 /268-2763"/>
    <s v="6790-0017"/>
    <s v="NO"/>
    <n v="0"/>
    <n v="0"/>
    <n v="0"/>
    <m/>
    <n v="2"/>
    <n v="2"/>
    <d v="1986-08-11T00:00:00"/>
    <m/>
    <s v="BASICO"/>
  </r>
  <r>
    <n v="5106"/>
    <d v="2008-05-05T00:00:00"/>
    <s v=" "/>
    <s v="Junio 01-30"/>
    <s v="ALEX"/>
    <s v="RODRÍGUEZ"/>
    <x v="0"/>
    <x v="1"/>
    <s v="MONICA RODRIGUEZ"/>
    <s v="BOULEVARD EL DORADO"/>
    <x v="8"/>
    <d v="2011-09-03T00:00:00"/>
    <n v="19"/>
    <s v=" "/>
    <m/>
    <s v="REEMPLAZO POR EL TRASLADO DE DARIO URRIOLA"/>
    <s v=""/>
    <s v=""/>
    <s v=""/>
    <s v=""/>
    <s v=""/>
    <s v=""/>
    <s v=""/>
    <s v=""/>
    <s v="COLON"/>
    <s v=""/>
    <s v=""/>
    <s v=""/>
    <s v=""/>
    <s v=""/>
    <s v="BOULEVARD EL DORADO"/>
    <s v=""/>
    <s v=""/>
    <s v=""/>
    <s v=""/>
    <s v=""/>
    <s v=""/>
    <s v=""/>
    <s v=""/>
    <s v=""/>
    <n v="4584.3"/>
    <s v=" "/>
    <n v="0"/>
    <n v="0"/>
    <s v="NO"/>
    <s v="8-784-1187"/>
    <n v="34"/>
    <s v="M"/>
    <s v="SOLTERO(A)"/>
    <s v="CALLE SEGOVIA OESTE, PRADERAS DE SAN LORENZO"/>
    <s v="PANAMA"/>
    <s v="231-4456"/>
    <s v="6660-9998"/>
    <s v="NO"/>
    <n v="0"/>
    <n v="0"/>
    <n v="0"/>
    <m/>
    <n v="2"/>
    <n v="2"/>
    <d v="1978-02-28T00:00:00"/>
    <m/>
    <s v="BASICO"/>
  </r>
  <r>
    <n v="6798"/>
    <d v="2012-07-16T00:00:00"/>
    <m/>
    <s v="Octubre 01-30"/>
    <s v="JACKELINE"/>
    <s v="JAEN"/>
    <x v="0"/>
    <x v="0"/>
    <s v="MARIBEL CASTILLO"/>
    <s v="LOS ANGELES"/>
    <x v="8"/>
    <d v="2013-03-18T00:00:00"/>
    <n v="1"/>
    <m/>
    <m/>
    <s v="POOL APOYO"/>
    <s v=""/>
    <s v=""/>
    <s v="BOULEVARD EL DORADO"/>
    <s v=""/>
    <s v=""/>
    <s v=""/>
    <s v=""/>
    <s v=""/>
    <s v=""/>
    <s v=""/>
    <s v=""/>
    <s v=""/>
    <s v=""/>
    <s v=""/>
    <s v="PARQUE LEFEVRE"/>
    <s v="BOULEVARD EL DORADO"/>
    <s v=""/>
    <s v=""/>
    <s v=""/>
    <s v=""/>
    <s v=""/>
    <s v=""/>
    <s v=""/>
    <s v=""/>
    <n v="3050.3333333333335"/>
    <s v=" "/>
    <s v="MARBELLA"/>
    <s v="Juan Montero"/>
    <s v="NO"/>
    <s v="8-746-115"/>
    <n v="31"/>
    <s v="F"/>
    <s v="UNIDO (A)"/>
    <s v="ARRAIJAN, BARRIADA LA PAZ"/>
    <s v="PANAMA"/>
    <m/>
    <s v="6536-3227"/>
    <s v="NO"/>
    <m/>
    <m/>
    <m/>
    <m/>
    <n v="2"/>
    <n v="2"/>
    <d v="1981-04-19T00:00:00"/>
    <m/>
    <s v="BASICO"/>
  </r>
  <r>
    <n v="1272"/>
    <d v="1996-03-04T00:00:00"/>
    <s v=" "/>
    <s v="Enero 16-15"/>
    <s v="HILDA"/>
    <s v="CAMPINES DE FERNANDEZ"/>
    <x v="1"/>
    <x v="1"/>
    <s v="MONICA RODRIGUEZ"/>
    <s v="BOULEVARD EL DORADO"/>
    <x v="8"/>
    <d v="2013-02-18T00:00:00"/>
    <m/>
    <s v=" "/>
    <m/>
    <s v="REEMPLAZO PERMANENTE POR PROMOCION DE LUZDARY ESCOBAR/ PROMOCIONADO A COORDINADORA DE PLATAFORMA EL 16 DE MAYO 20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Ninguno"/>
    <n v="0"/>
    <n v="0"/>
    <s v="SI"/>
    <s v="9-144-461"/>
    <n v="47"/>
    <s v="F"/>
    <s v="CASADO(A)"/>
    <s v="VILLA LICIA CL-8VA CASA 507"/>
    <s v="PANAMA"/>
    <s v="220-6341"/>
    <s v="6699-5123"/>
    <s v="SI"/>
    <n v="0"/>
    <n v="0"/>
    <n v="0"/>
    <m/>
    <n v="2"/>
    <n v="2"/>
    <d v="1964-10-21T00:00:00"/>
    <m/>
    <m/>
  </r>
  <r>
    <n v="2539"/>
    <d v="2002-10-21T00:00:00"/>
    <s v=" "/>
    <s v="Julio 01-30"/>
    <s v="YAISETH YAJAIRA"/>
    <s v="SALDAÑA DELGADO"/>
    <x v="1"/>
    <x v="1"/>
    <s v="MONICA RODRIGUEZ"/>
    <s v="BOULEVARD EL DORADO"/>
    <x v="8"/>
    <d v="2011-10-24T00:00:00"/>
    <m/>
    <s v=" "/>
    <m/>
    <s v="REEMPLAZO  POR LA SALIDA DE VIANETH ALLONCA.  PROMOCIONADO COORDINADOR 01 FEBRERO ´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Ninguno"/>
    <n v="0"/>
    <n v="0"/>
    <s v="SI"/>
    <s v="4-721-276"/>
    <n v="31"/>
    <s v="F"/>
    <s v="CASADO(A)"/>
    <s v="URBANIZACION BRISAS DEL GOLF, H363"/>
    <s v="PANAMA"/>
    <s v="261-3827"/>
    <s v="6701-2748"/>
    <s v="NO"/>
    <n v="0"/>
    <n v="0"/>
    <n v="0"/>
    <m/>
    <n v="2"/>
    <n v="2"/>
    <d v="1981-03-25T00:00:00"/>
    <m/>
    <s v="INTERMEDIO"/>
  </r>
  <r>
    <n v="5974"/>
    <d v="2010-11-16T00:00:00"/>
    <d v="2010-11-16T00:00:00"/>
    <s v="Agosto 01-30"/>
    <s v="ERIC EDUARDO"/>
    <s v="NAVARRO"/>
    <x v="2"/>
    <x v="1"/>
    <s v="MONICA RODRIGUEZ"/>
    <s v="BOULEVARD EL DORADO"/>
    <x v="8"/>
    <d v="2011-02-04T00:00:00"/>
    <m/>
    <n v="29"/>
    <m/>
    <s v="REEMPLAZO POR EL TRASLADO DE JACKELIN GIBBS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24-1682"/>
    <n v="23"/>
    <s v="M"/>
    <s v="SOLTERO(A)"/>
    <s v="LA CHORRERA, LOS GUAYABITOS, CALLE 27 B SUR, CASA 3839"/>
    <s v="PANAMA"/>
    <n v="0"/>
    <s v="6981-3363"/>
    <n v="0"/>
    <n v="0"/>
    <n v="0"/>
    <s v="X"/>
    <m/>
    <n v="2"/>
    <n v="2"/>
    <d v="1989-03-27T00:00:00"/>
    <m/>
    <s v="INTERMEDIO"/>
  </r>
  <r>
    <n v="5640"/>
    <d v="2009-12-12T00:00:00"/>
    <d v="2009-12-12T00:00:00"/>
    <s v="Octubre 01-30"/>
    <s v="DALYS"/>
    <s v="CEDEÑO"/>
    <x v="2"/>
    <x v="1"/>
    <s v="MONICA RODRIGUEZ"/>
    <s v="BOULEVARD EL DORADO"/>
    <x v="8"/>
    <m/>
    <m/>
    <n v="40"/>
    <m/>
    <s v="REEMPLAZO POR LA SALIDA DE KEYLA BROCE 12/11/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87-1017"/>
    <n v="27"/>
    <s v="F"/>
    <s v="UNIDO (A)"/>
    <s v="SAN ISIDRO CALLE PRINCIPAL, CASA #52"/>
    <s v="PANAMA"/>
    <n v="0"/>
    <m/>
    <n v="0"/>
    <n v="0"/>
    <n v="0"/>
    <n v="0"/>
    <m/>
    <n v="2"/>
    <n v="2"/>
    <d v="1985-08-07T00:00:00"/>
    <m/>
    <s v="BASICO"/>
  </r>
  <r>
    <n v="884"/>
    <d v="1992-04-24T00:00:00"/>
    <d v="2011-03-16T00:00:00"/>
    <s v="Febrero 01-30"/>
    <s v="KIRIA MARICEL"/>
    <s v="VELASQUEZ OBALDIA"/>
    <x v="2"/>
    <x v="1"/>
    <s v="MONICA RODRIGUEZ"/>
    <s v="BOULEVARD EL DORADO"/>
    <x v="8"/>
    <d v="2010-03-03T00:00:00"/>
    <m/>
    <n v="25"/>
    <m/>
    <s v="POR APOYO EN EL GREETER.  PROMOCIONADO A EJECUTIVO DE NEGOCIOS EL 16 DE MARZO ´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229-2326"/>
    <n v="49"/>
    <s v="F"/>
    <s v="CASADO(A)"/>
    <s v="URB. PRADERAS DEL ROCIO #B-95"/>
    <s v="PANAMA"/>
    <s v="231-8958"/>
    <s v="6683-5125 / 6497-3959"/>
    <s v="SI"/>
    <n v="0"/>
    <n v="0"/>
    <n v="0"/>
    <m/>
    <n v="2"/>
    <n v="2"/>
    <d v="1962-12-29T00:00:00"/>
    <m/>
    <s v="BASICO"/>
  </r>
  <r>
    <n v="3181"/>
    <d v="2006-09-04T00:00:00"/>
    <d v="2006-09-04T00:00:00"/>
    <s v="Octubre 01-30"/>
    <s v="MASSIEL MILITZA"/>
    <s v="CASTILLO CORTEZ"/>
    <x v="2"/>
    <x v="1"/>
    <s v="MONICA RODRIGUEZ"/>
    <s v="BOULEVARD EL DORADO"/>
    <x v="8"/>
    <d v="2009-01-02T00:00:00"/>
    <m/>
    <n v="79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79-1934"/>
    <n v="29"/>
    <s v="F"/>
    <s v="SOLTERO(A)"/>
    <s v="SAN MIGUELITO, COREGIMIENTO ARNULFO ARIAS, BARRIO MANO DE PIEDRA, CASA 96"/>
    <s v="PANAMA"/>
    <s v="275-3972"/>
    <s v="6493-3353"/>
    <s v="SI"/>
    <n v="0"/>
    <n v="0"/>
    <s v="X"/>
    <m/>
    <n v="2"/>
    <n v="2"/>
    <d v="1983-08-20T00:00:00"/>
    <m/>
    <m/>
  </r>
  <r>
    <n v="4844"/>
    <d v="2008-01-16T00:00:00"/>
    <d v="2009-09-16T00:00:00"/>
    <s v="Enero 01-30"/>
    <s v="JOEL ADEMIR"/>
    <s v="RIVAS"/>
    <x v="2"/>
    <x v="1"/>
    <s v="MONICA RODRIGUEZ"/>
    <s v="BOULEVARD EL DORADO"/>
    <x v="8"/>
    <m/>
    <m/>
    <n v="43"/>
    <m/>
    <s v="PROMOCIONADO A EJECUTIVO DE NEGOCIOS 16 SEP.´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80-409"/>
    <n v="28"/>
    <s v="M"/>
    <s v="CASADO(A)"/>
    <s v="BDA. SAN LORENZO, LAS CUMBRES ALCALDEDIAZ, CASA N° 557"/>
    <s v="PANAMA"/>
    <s v="268-7299"/>
    <s v="6810-5416 / 6810-7299"/>
    <s v="NO"/>
    <n v="0"/>
    <n v="0"/>
    <n v="0"/>
    <m/>
    <n v="2"/>
    <n v="2"/>
    <d v="1984-11-07T00:00:00"/>
    <m/>
    <s v="BASICO"/>
  </r>
  <r>
    <n v="6119"/>
    <d v="2011-03-16T00:00:00"/>
    <d v="2011-03-16T00:00:00"/>
    <s v="Junio 01-30"/>
    <s v="BLEYSSYS"/>
    <s v="CHAVEZ"/>
    <x v="2"/>
    <x v="1"/>
    <s v="MONICA RODRIGUEZ"/>
    <s v="BOULEVARD EL DORADO"/>
    <x v="8"/>
    <d v="2011-06-01T00:00:00"/>
    <m/>
    <n v="25"/>
    <m/>
    <s v="REEMPLAZO POR LA RENUNCIA DE LUIS CARLOS BENIT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90-1886"/>
    <n v="26"/>
    <s v="F"/>
    <s v="SOLTERO(A)"/>
    <s v="ARRAIJAN, CIUDAD VACAMONTE, CALLE 6TA, CASA D115"/>
    <s v="PANAMA"/>
    <n v="0"/>
    <s v="6707-2894"/>
    <s v="NO"/>
    <n v="0"/>
    <n v="0"/>
    <n v="0"/>
    <m/>
    <n v="2"/>
    <n v="2"/>
    <d v="1985-11-22T00:00:00"/>
    <m/>
    <m/>
  </r>
  <r>
    <n v="4699"/>
    <d v="2007-10-16T00:00:00"/>
    <d v="2007-10-16T00:00:00"/>
    <s v="Diciembre 01-30"/>
    <s v="EVELYN"/>
    <s v="SCHOUWE"/>
    <x v="2"/>
    <x v="1"/>
    <s v="MONICA RODRIGUEZ"/>
    <s v="BOULEVARD EL DORADO"/>
    <x v="8"/>
    <d v="2011-11-25T00:00:00"/>
    <m/>
    <n v="66"/>
    <m/>
    <s v="REEMPLAZA VACANTE POR RENUNCIA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79-2238"/>
    <n v="28"/>
    <s v="F"/>
    <s v="UNIDO (A)"/>
    <s v="LAS CUMBRES, CASA REAL, CALLE AY B CASA 229"/>
    <s v="PANAMA"/>
    <s v="231-3620"/>
    <s v="6715-3470"/>
    <s v="NO"/>
    <n v="0"/>
    <n v="0"/>
    <s v="X"/>
    <m/>
    <n v="2"/>
    <n v="2"/>
    <d v="1984-10-25T00:00:00"/>
    <m/>
    <s v="INTERMEDIO"/>
  </r>
  <r>
    <n v="6344"/>
    <d v="2011-09-19T00:00:00"/>
    <d v="2011-09-19T00:00:00"/>
    <s v="Septiembre 01-30"/>
    <s v="MICHEL "/>
    <s v="CENTENO"/>
    <x v="2"/>
    <x v="1"/>
    <s v="MONICA RODRIGUEZ"/>
    <s v="BOULEVARD EL DORADO"/>
    <x v="8"/>
    <d v="2012-10-01T00:00:00"/>
    <m/>
    <n v="19"/>
    <m/>
    <s v="REEMPLAZO POR EL TRASLADO DE YAHAIRA MORALE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24 DE DICIEMBRE"/>
    <s v="Luz Correoso"/>
    <s v="NO"/>
    <s v="8-866-1024"/>
    <n v="20"/>
    <s v="F"/>
    <s v="SOLTERO(A)"/>
    <s v="TOCUMEN, URBANIZACION TORREMOLINOS"/>
    <s v="PANAMA"/>
    <n v="0"/>
    <s v="6098-6750"/>
    <s v="NO"/>
    <n v="0"/>
    <n v="0"/>
    <n v="0"/>
    <m/>
    <n v="2"/>
    <n v="2"/>
    <d v="1992-11-15T00:00:00"/>
    <m/>
    <m/>
  </r>
  <r>
    <n v="6715"/>
    <d v="2012-06-18T00:00:00"/>
    <d v="2012-06-18T00:00:00"/>
    <s v="Julio 01-30"/>
    <s v="ISMENIA "/>
    <s v="CEDEÑO"/>
    <x v="2"/>
    <x v="1"/>
    <s v="MONICA RODRIGUEZ"/>
    <s v="BOULEVARD EL DORADO"/>
    <x v="8"/>
    <d v="2012-10-02T00:00:00"/>
    <m/>
    <n v="10"/>
    <s v="APOYO POR VACACIONES"/>
    <s v="APOYO POR VACACIONES KIRIA VELASQUEZ / SIEMPRE LISTO CERTIFICADOS EL 24 DE AGOSTO 20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CHORRERA"/>
    <s v="Xiomara de Cabezas"/>
    <s v="NO"/>
    <s v="8-851-1593"/>
    <n v="21"/>
    <s v="F"/>
    <s v="UNIDO (A)"/>
    <s v="LA CHORRERA, BARRIADA VILLAS DE SAN FRANCISCO"/>
    <s v="PANAMA"/>
    <m/>
    <m/>
    <s v="NO"/>
    <m/>
    <m/>
    <m/>
    <m/>
    <n v="2"/>
    <n v="2"/>
    <d v="1991-10-10T00:00:00"/>
    <m/>
    <s v="BASICO"/>
  </r>
  <r>
    <n v="6822"/>
    <d v="2012-08-01T00:00:00"/>
    <d v="2012-08-01T00:00:00"/>
    <s v="Junio 01-30"/>
    <s v="JOHANA"/>
    <s v="FUIGUEROA"/>
    <x v="2"/>
    <x v="1"/>
    <s v="MONICA RODRIGUEZ"/>
    <s v="BOULEVARD EL DORADO"/>
    <x v="8"/>
    <m/>
    <m/>
    <n v="8"/>
    <m/>
    <s v="APROBADO POR PRESUPUESTO 2013 / SIEMPRE LISTO CERTIFICADA EL 15 DE NOVIEMBRE 20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BOULEVARD EL DORADO"/>
    <s v="Joel Rivas"/>
    <s v="NO"/>
    <s v="8-817-2409"/>
    <n v="24"/>
    <s v="F"/>
    <e v="#N/A"/>
    <m/>
    <s v="PANAMA"/>
    <m/>
    <m/>
    <s v="NO"/>
    <m/>
    <m/>
    <m/>
    <m/>
    <n v="2"/>
    <n v="2"/>
    <d v="1988-11-07T00:00:00"/>
    <m/>
    <s v="BASICO"/>
  </r>
  <r>
    <n v="6133"/>
    <d v="2011-04-18T00:00:00"/>
    <s v=" "/>
    <s v="Julio 01-30"/>
    <s v="KAREL"/>
    <s v="CHORCHI"/>
    <x v="6"/>
    <x v="1"/>
    <s v="MONICA RODRIGUEZ"/>
    <s v="BOULEVARD EL DORADO"/>
    <x v="8"/>
    <d v="2011-04-25T00:00:00"/>
    <m/>
    <s v=" "/>
    <m/>
    <s v="REEMPLAZO POR LA PROMOCION DE YAHAIRA MORALES.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30-591"/>
    <n v="23"/>
    <s v="F"/>
    <s v="SOLTERO(A)"/>
    <s v="ARRAIJAN, RES. VISTA ALEGRE, CALLE 1RA SUR CASA 407 A"/>
    <s v="PANAMA"/>
    <n v="0"/>
    <s v="6675-6424"/>
    <s v="NO"/>
    <n v="0"/>
    <n v="0"/>
    <n v="0"/>
    <m/>
    <n v="2"/>
    <n v="2"/>
    <d v="1989-09-24T00:00:00"/>
    <m/>
    <m/>
  </r>
  <r>
    <n v="6965"/>
    <d v="2012-11-19T00:00:00"/>
    <m/>
    <s v="Diciembre 01-30"/>
    <s v="MIRIAM "/>
    <s v="JARAMILLO"/>
    <x v="6"/>
    <x v="1"/>
    <s v="MONICA RODRIGUEZ"/>
    <s v="BOULEVARD EL DORADO"/>
    <x v="8"/>
    <d v="2013-01-15T00:00:00"/>
    <m/>
    <m/>
    <m/>
    <s v="REEMPLAZO POR EL TRASLADO DE MARILYN RAMP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94-1590"/>
    <n v="26"/>
    <s v="F"/>
    <s v="CASADO(A)"/>
    <s v="ARAIJAN, BRISAS DEL GOLF"/>
    <s v="PANAMA"/>
    <m/>
    <m/>
    <s v="NO"/>
    <m/>
    <m/>
    <m/>
    <m/>
    <n v="3"/>
    <n v="2"/>
    <d v="1986-04-24T00:00:00"/>
    <m/>
    <m/>
  </r>
  <r>
    <n v="4826"/>
    <d v="2008-01-02T00:00:00"/>
    <s v=" "/>
    <s v="Abril 01-30"/>
    <s v="KATYA GISELA"/>
    <s v="ESPINO"/>
    <x v="6"/>
    <x v="1"/>
    <s v="MONICA RODRIGUEZ"/>
    <s v="BOULEVARD EL DORADO"/>
    <x v="8"/>
    <d v="2008-03-17T00:00:00"/>
    <m/>
    <s v=" "/>
    <m/>
    <s v="PROMOCIONADA A EJECUTIVA DE SERVICIO DESDE EL 01 FEB 2013 / SE REALIZÓ RECLASIFICACIÓN DE EJECUTIVO DE SERVICIO A RECEPCIONISTA POR PROBLEMAS DE SALUD, ES A PARTIR DEL 01 DE ABRIL'20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68-1320"/>
    <n v="29"/>
    <s v="F"/>
    <s v="SOLTERO(A)"/>
    <s v="LA CHORRERA, BARRIO BALBOA,  EL HARINO, CALLE LEOPOLDO CASTILLO CASA 4941"/>
    <s v="PANAMA"/>
    <s v="253-3258"/>
    <s v="6688-0938"/>
    <s v="NO"/>
    <n v="0"/>
    <n v="0"/>
    <n v="0"/>
    <m/>
    <n v="2"/>
    <n v="2"/>
    <d v="1983-08-23T00:00:00"/>
    <m/>
    <s v="INTERMEDIO"/>
  </r>
  <r>
    <n v="722"/>
    <d v="1990-12-26T00:00:00"/>
    <s v=" "/>
    <s v="Febrero 16-30"/>
    <s v="MONICA DEL CARMEN"/>
    <s v="RODRIGUEZ "/>
    <x v="3"/>
    <x v="1"/>
    <s v="MARIBEL DE MUÑOZ"/>
    <s v="BOULEVARD EL DORADO"/>
    <x v="8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450-410"/>
    <n v="38"/>
    <s v="F"/>
    <s v="CASADO(A)"/>
    <s v="LAS CUMBRES, VILLAS CAMPESTRES, CL SAUCE, #98"/>
    <s v="PANAMA"/>
    <s v="399-2685"/>
    <s v="6616-2003"/>
    <s v="SI"/>
    <n v="0"/>
    <n v="0"/>
    <n v="0"/>
    <m/>
    <n v="2"/>
    <n v="2"/>
    <d v="1973-10-05T00:00:00"/>
    <m/>
    <s v="BASICO"/>
  </r>
  <r>
    <n v="1767"/>
    <d v="1999-08-02T00:00:00"/>
    <d v="2012-10-01T00:00:00"/>
    <s v="Mayo 16-30"/>
    <s v="LUZDARY"/>
    <s v="ESCOBAR JUAREZ"/>
    <x v="4"/>
    <x v="1"/>
    <s v="MONICA RODRIGUEZ"/>
    <s v="BOULEVARD EL DORADO"/>
    <x v="8"/>
    <d v="2008-07-07T00:00:00"/>
    <m/>
    <n v="6"/>
    <m/>
    <s v="PROMOCIONADO A OFICIAL  EL 1 DE OCTUBRE 2012  / PROMOCIONADO COORDINADOR EL 16 DE MAYO ´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2"/>
    <n v="0"/>
    <n v="0"/>
    <s v="SI"/>
    <s v="4-714-649"/>
    <n v="33"/>
    <s v="F"/>
    <s v="SOLTERO(A)"/>
    <s v="VILLA LUCRE, CALLE 26, CASA 30"/>
    <s v="PANAMA"/>
    <s v="2773073"/>
    <s v="6674-7663"/>
    <s v="SI"/>
    <n v="0"/>
    <s v="X"/>
    <n v="0"/>
    <m/>
    <n v="2"/>
    <n v="2"/>
    <d v="1979-01-10T00:00:00"/>
    <m/>
    <s v="BASICO"/>
  </r>
  <r>
    <n v="642"/>
    <d v="1990-06-21T00:00:00"/>
    <s v=" "/>
    <s v="Febrero 01-15"/>
    <s v="MICAELA DEL CARMEN"/>
    <s v="DE VICENTE DE VIVAR"/>
    <x v="4"/>
    <x v="1"/>
    <s v="MONICA RODRIGUEZ"/>
    <s v="BOULEVARD EL DORADO"/>
    <x v="8"/>
    <d v="2012-02-13T00:00:00"/>
    <m/>
    <s v=" "/>
    <m/>
    <s v="REEMPLAZO POR EL TRASLADO DE YAHAIRA BARRI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6-58-307"/>
    <n v="47"/>
    <s v="F"/>
    <s v="CASADO(A)"/>
    <s v="BRISAS DEL GOLF, CL. 42 NORTE, CASA 318 J"/>
    <s v="PANAMA"/>
    <s v="261-1035"/>
    <s v="6576-5684"/>
    <s v="SI"/>
    <n v="0"/>
    <n v="0"/>
    <n v="0"/>
    <m/>
    <n v="2"/>
    <n v="2"/>
    <d v="1964-12-14T00:00:00"/>
    <m/>
    <s v="INTERMEDIO"/>
  </r>
  <r>
    <n v="2265"/>
    <d v="1993-03-29T00:00:00"/>
    <s v=" "/>
    <s v=" "/>
    <s v="CARMEN SILVIA"/>
    <s v="MUNOZ MUNOZ"/>
    <x v="4"/>
    <x v="1"/>
    <s v="MONICA RODRIGUEZ"/>
    <s v="BOULEVARD EL DORADO"/>
    <x v="8"/>
    <d v="2009-12-03T00:00:00"/>
    <m/>
    <s v=" "/>
    <m/>
    <s v="REEMPLAZO POR EL TRASLADO DE DIXIE ROS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3"/>
    <n v="0"/>
    <n v="0"/>
    <s v="SI"/>
    <s v="8-238-1927"/>
    <n v="47"/>
    <s v="F"/>
    <s v="CASADO(A)"/>
    <s v="CERRO VIENTO, CALLE NO.43, CASA 2650"/>
    <s v="PANAMA"/>
    <s v="239-8694"/>
    <s v="6615-2508"/>
    <s v="SI"/>
    <n v="0"/>
    <n v="0"/>
    <n v="0"/>
    <m/>
    <n v="2"/>
    <n v="2"/>
    <d v="1965-07-10T00:00:00"/>
    <m/>
    <s v="BASICO"/>
  </r>
  <r>
    <n v="68"/>
    <d v="1978-06-01T00:00:00"/>
    <s v=" "/>
    <s v="Abril 01-30"/>
    <s v="ARISTARCO"/>
    <s v="MOROS GUARDIA"/>
    <x v="5"/>
    <x v="1"/>
    <s v="MONICA RODRIGUEZ"/>
    <s v="BOULEVARD EL DORADO"/>
    <x v="8"/>
    <d v="2009-07-03T00:00:00"/>
    <m/>
    <s v=" "/>
    <m/>
    <s v="REEMPLAZO POR EL TRASLADO DE IVAN MORALE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162-2690"/>
    <n v="54"/>
    <s v="M"/>
    <s v="CASADO(A)"/>
    <s v="ALTOS DE LAS ACACIAS. 1200"/>
    <s v="PANAMA"/>
    <s v="220-4123"/>
    <s v="6697-0101"/>
    <s v="SI"/>
    <n v="0"/>
    <n v="0"/>
    <n v="0"/>
    <m/>
    <n v="2"/>
    <n v="2"/>
    <d v="1957-08-04T00:00:00"/>
    <m/>
    <s v="BASICO"/>
  </r>
  <r>
    <n v="6901"/>
    <d v="2012-09-17T00:00:00"/>
    <m/>
    <s v=" "/>
    <s v="AMINTA "/>
    <s v="VALDES"/>
    <x v="0"/>
    <x v="0"/>
    <s v="MARIBEL CASTILLO"/>
    <s v="24 DE DICIEMBRE"/>
    <x v="9"/>
    <d v="2013-03-04T00:00:00"/>
    <n v="1"/>
    <m/>
    <s v="REEMPLAZA VACACIONES"/>
    <s v="REEMPLAZA VACACIONES DE KATHERINE ESCUDERO"/>
    <s v=""/>
    <s v=""/>
    <s v="BRISAS DEL GOLF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17"/>
    <s v=" "/>
    <s v="BRISAS DEL GOLF"/>
    <s v="Katherine Escudero"/>
    <s v="NO"/>
    <s v="4-738-1294"/>
    <n v="28"/>
    <s v="F"/>
    <m/>
    <s v="RESIDENCIAL LAS AMERICAS DE TOCUMEN"/>
    <s v="PANAMA"/>
    <m/>
    <m/>
    <s v="NO"/>
    <m/>
    <m/>
    <m/>
    <m/>
    <n v="2"/>
    <n v="2"/>
    <d v="1983-11-21T00:00:00"/>
    <m/>
    <s v="BASICO"/>
  </r>
  <r>
    <n v="6024"/>
    <d v="2011-02-01T00:00:00"/>
    <s v=" "/>
    <s v="Mayo 01-30"/>
    <s v="NOHELLI "/>
    <s v="DE VIDES"/>
    <x v="0"/>
    <x v="1"/>
    <s v="ANA PATRICIA ESPINO"/>
    <s v="BRISAS DEL GOLF"/>
    <x v="9"/>
    <d v="2012-06-01T00:00:00"/>
    <n v="10"/>
    <s v=" "/>
    <m/>
    <s v="REEMPLAZO POR EL TRASLADO DE AMILCAR PATIN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24.875"/>
    <s v=" "/>
    <n v="0"/>
    <n v="0"/>
    <s v="NO"/>
    <s v="8-513-142"/>
    <n v="36"/>
    <s v="F"/>
    <s v="CASADO(A)"/>
    <s v="PEDREGAL, URBANICACION ALTOS DE VILLALOBOS, CASA G-53"/>
    <s v="PANAMA"/>
    <n v="0"/>
    <s v="6723-4491"/>
    <s v="NO"/>
    <n v="0"/>
    <n v="0"/>
    <n v="0"/>
    <m/>
    <n v="2"/>
    <n v="2"/>
    <d v="1976-03-19T00:00:00"/>
    <m/>
    <m/>
  </r>
  <r>
    <n v="5103"/>
    <d v="2008-05-05T00:00:00"/>
    <s v=" "/>
    <s v="Marzo 01-30"/>
    <s v="KATHERINE"/>
    <s v="ESCUDERO"/>
    <x v="0"/>
    <x v="1"/>
    <s v="ANA PATRICIA ESPINO"/>
    <s v="BRISAS DEL GOLF"/>
    <x v="9"/>
    <d v="2012-04-02T00:00:00"/>
    <n v="12"/>
    <s v=" "/>
    <m/>
    <s v="REGRESO A SOLICITUD DE ELLA A CAJA EL 01 DE JUNIO DE 20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25"/>
    <s v=" "/>
    <n v="0"/>
    <n v="0"/>
    <s v="NO"/>
    <s v="8-770-603"/>
    <n v="29"/>
    <s v="F"/>
    <s v="SOLTERO(A)"/>
    <s v="VILLA LUCRE, CALLE 28, CASA 3385"/>
    <s v="PANAMA"/>
    <s v="277-3285"/>
    <s v="6678-5447"/>
    <s v="NO"/>
    <n v="0"/>
    <n v="0"/>
    <n v="0"/>
    <m/>
    <n v="2"/>
    <n v="2"/>
    <d v="1983-10-30T00:00:00"/>
    <m/>
    <s v="BASICO"/>
  </r>
  <r>
    <n v="2331"/>
    <d v="2001-06-18T00:00:00"/>
    <s v=" "/>
    <s v="Agosto 01-30"/>
    <s v="JOHANES"/>
    <s v="CHANDECK SAADEH"/>
    <x v="0"/>
    <x v="1"/>
    <s v="ANA PATRICIA ESPINO"/>
    <s v="BRISAS DEL GOLF"/>
    <x v="9"/>
    <d v="2011-05-04T00:00:00"/>
    <n v="23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04.2727272727275"/>
    <s v=" "/>
    <n v="0"/>
    <n v="0"/>
    <s v="NO"/>
    <s v="8-342-92"/>
    <n v="42"/>
    <s v="M"/>
    <s v="CASADO(A)"/>
    <s v="URB. CAMINO REAL I-42, SAN ANTONIO"/>
    <s v="PANAMA"/>
    <s v="239-2260"/>
    <s v="6205-2176 / 6720-5104"/>
    <s v="SI"/>
    <n v="0"/>
    <n v="0"/>
    <n v="0"/>
    <m/>
    <n v="2"/>
    <n v="2"/>
    <d v="1970-06-13T00:00:00"/>
    <m/>
    <s v="BASICO"/>
  </r>
  <r>
    <n v="1223"/>
    <d v="1995-04-03T00:00:00"/>
    <s v=" "/>
    <s v="Enero 01-30"/>
    <s v="BRICEIDA CECILIA"/>
    <s v="HERRERA RAMBOA"/>
    <x v="0"/>
    <x v="1"/>
    <s v="ANA PATRICIA ESPINO"/>
    <s v="BRISAS DEL GOLF"/>
    <x v="9"/>
    <d v="2011-05-03T00:00:00"/>
    <n v="23"/>
    <s v=" "/>
    <m/>
    <s v="REEMPLAZA TRASLADO DE OSCAR QUINTER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39.7"/>
    <s v=" "/>
    <n v="0"/>
    <n v="0"/>
    <s v="NO"/>
    <s v="8-220-2592"/>
    <n v="50"/>
    <s v="F"/>
    <s v="SOLTERO(A)"/>
    <s v="JUAN DIAZ, VILLAS DE DON BOSCO AVENIDA 2DA. CASA 11"/>
    <s v="PANAMA"/>
    <s v="266-3405"/>
    <s v="6702-0233"/>
    <s v="SI"/>
    <n v="0"/>
    <n v="0"/>
    <n v="0"/>
    <m/>
    <n v="2"/>
    <n v="2"/>
    <d v="1962-06-03T00:00:00"/>
    <m/>
    <s v="BASICO"/>
  </r>
  <r>
    <n v="4220"/>
    <d v="2006-09-11T00:00:00"/>
    <s v=" "/>
    <s v="Septiembre 01-30"/>
    <s v="ELIZABETH DEL CARMEN"/>
    <s v="RODRIGUEZ DE GRACIA"/>
    <x v="0"/>
    <x v="1"/>
    <s v="ANA PATRICIA ESPINO"/>
    <s v="BRISAS DEL GOLF"/>
    <x v="9"/>
    <d v="2011-11-02T00:00:00"/>
    <n v="17"/>
    <s v=" "/>
    <m/>
    <s v="REEMPLAZO POR EL TRASLADO DE LESLIE ESPIN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61.6363636363635"/>
    <s v=" "/>
    <n v="0"/>
    <n v="0"/>
    <s v="NO"/>
    <s v="8-700-903"/>
    <n v="36"/>
    <s v="F"/>
    <s v="SOLTERO(A)"/>
    <s v="SAN ANTONIO, ALTOS DE LA PRADERA, CALLE NOVARA, CASA # 181"/>
    <s v="PANAMA"/>
    <s v="239-1554"/>
    <s v="6726-8340"/>
    <s v="SI"/>
    <n v="0"/>
    <n v="0"/>
    <n v="0"/>
    <m/>
    <n v="2"/>
    <n v="2"/>
    <d v="1976-06-18T00:00:00"/>
    <m/>
    <s v="BASICO"/>
  </r>
  <r>
    <n v="5424"/>
    <d v="2008-10-16T00:00:00"/>
    <s v=" "/>
    <s v="Noviembre 01-30"/>
    <s v="EDITH"/>
    <s v="GOMEZ  "/>
    <x v="0"/>
    <x v="1"/>
    <s v="ANA PATRICIA ESPINO"/>
    <s v="BRISAS DEL GOLF"/>
    <x v="9"/>
    <d v="2012-01-03T00:00:00"/>
    <n v="15"/>
    <s v=" "/>
    <m/>
    <s v="REEMPLAZO POR EL TRASLADO DE MARISOL DEL CARMEN CHONG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16.8"/>
    <s v=" "/>
    <n v="0"/>
    <n v="0"/>
    <s v="NO"/>
    <s v="8-765-2"/>
    <n v="29"/>
    <s v="F"/>
    <s v="UNIDO (A)"/>
    <s v="TOCUMEN LOS PILONES #1 CALLE PRINCIPAL"/>
    <s v="PANAMA"/>
    <s v="399-4920"/>
    <s v="6654-5211 / 6847-4375"/>
    <s v="NO"/>
    <n v="0"/>
    <n v="0"/>
    <n v="0"/>
    <m/>
    <n v="2"/>
    <n v="2"/>
    <d v="1983-03-30T00:00:00"/>
    <m/>
    <s v="BASICO"/>
  </r>
  <r>
    <n v="5302"/>
    <d v="2008-08-04T00:00:00"/>
    <s v=" "/>
    <s v="Junio 01-30"/>
    <s v="YARIBETH"/>
    <s v="ROCHA"/>
    <x v="0"/>
    <x v="1"/>
    <s v="ANA PATRICIA ESPINO"/>
    <s v="BRISAS DEL GOLF"/>
    <x v="9"/>
    <d v="2012-07-02T00:00:00"/>
    <n v="9"/>
    <s v=" "/>
    <m/>
    <s v="REEMPLAZO POR LA SALIDA DE FERNANDO ESPINOZ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73.2"/>
    <s v=" "/>
    <n v="0"/>
    <n v="0"/>
    <s v="NO"/>
    <s v="8-749-240"/>
    <n v="31"/>
    <s v="F"/>
    <s v="SOLTERO(A)"/>
    <s v="LOS NOGALES #2, CALLE 27, CASA 1032"/>
    <s v="PANAMA"/>
    <n v="0"/>
    <s v="6613-3664"/>
    <s v="SI"/>
    <n v="0"/>
    <n v="0"/>
    <n v="0"/>
    <m/>
    <n v="2"/>
    <n v="2"/>
    <d v="1981-03-31T00:00:00"/>
    <m/>
    <m/>
  </r>
  <r>
    <n v="5331"/>
    <d v="2008-08-18T00:00:00"/>
    <s v=" "/>
    <s v="Julio 01-30"/>
    <s v="VIVIAN"/>
    <s v="DE DE LEON"/>
    <x v="0"/>
    <x v="1"/>
    <s v="ANA PATRICIA ESPINO"/>
    <s v="BRISAS DEL GOLF"/>
    <x v="9"/>
    <d v="2012-02-02T00:00:00"/>
    <n v="14"/>
    <s v=" "/>
    <m/>
    <s v="REEMPLAZO POR EL TRASLADO DE ALFONSO BAYARD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74.6000000000004"/>
    <s v=" "/>
    <n v="0"/>
    <n v="0"/>
    <s v="NO"/>
    <s v="8-729-672"/>
    <n v="33"/>
    <s v="F"/>
    <s v="CASADO(A)"/>
    <s v="JUAN DÍAZ, DON BOSCO, LA RIVIERA CALLE 10 FINAL, F-171"/>
    <s v="PANAMA"/>
    <s v="6426-0087"/>
    <s v="6426-0087"/>
    <s v="NO"/>
    <n v="0"/>
    <n v="0"/>
    <n v="0"/>
    <m/>
    <n v="2"/>
    <n v="2"/>
    <d v="1979-05-25T00:00:00"/>
    <m/>
    <m/>
  </r>
  <r>
    <n v="2513"/>
    <d v="2002-09-09T00:00:00"/>
    <d v="2012-10-01T00:00:00"/>
    <s v="Diciembre 01-30"/>
    <s v="TANIA EDITH"/>
    <s v="VILLARREAL GARIBALDO"/>
    <x v="1"/>
    <x v="1"/>
    <s v="ANA PATRICIA ESPINO"/>
    <s v="BRISAS DEL GOLF"/>
    <x v="9"/>
    <d v="2009-09-02T00:00:00"/>
    <m/>
    <n v="6"/>
    <m/>
    <s v="PROMOCIONADO A COORDINADOR DE PLATAFORMA EL 1 DE OCTUBRE 2012 / PROMOVIDO DE CAJERO A EJECUTIVO DE NEGOCIOS 16 MAYO ´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465-554"/>
    <n v="38"/>
    <s v="F"/>
    <s v="UNIDO (A)"/>
    <s v="DON BOSCO, LA RIVIERA CALLE 5 CASA C-101"/>
    <s v="PANAMA"/>
    <s v="217-1166"/>
    <s v="6677-5079 / 6677-5049"/>
    <s v="SI"/>
    <n v="0"/>
    <n v="0"/>
    <n v="0"/>
    <m/>
    <n v="2"/>
    <n v="2"/>
    <d v="1974-05-13T00:00:00"/>
    <m/>
    <m/>
  </r>
  <r>
    <n v="6092"/>
    <d v="2011-03-16T00:00:00"/>
    <d v="2011-03-16T00:00:00"/>
    <s v="Enero 01-30"/>
    <s v="SANDRA"/>
    <s v="DE DE LEON"/>
    <x v="2"/>
    <x v="1"/>
    <s v="ANA PATRICIA ESPINO"/>
    <s v="BRISAS DEL GOLF"/>
    <x v="9"/>
    <m/>
    <m/>
    <n v="25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2-701-1076"/>
    <n v="35"/>
    <s v="F"/>
    <s v="CASADO(A)"/>
    <s v="BARRIADA NUEVO TOCUMEN, LOS CANTAROS"/>
    <s v="PANAMA"/>
    <n v="0"/>
    <s v="6063-0228"/>
    <s v="NO"/>
    <n v="0"/>
    <n v="0"/>
    <n v="0"/>
    <m/>
    <n v="2"/>
    <n v="2"/>
    <d v="1977-01-28T00:00:00"/>
    <m/>
    <m/>
  </r>
  <r>
    <n v="5292"/>
    <d v="2008-08-04T00:00:00"/>
    <d v="2009-09-16T00:00:00"/>
    <s v="Agosto 16-30"/>
    <s v="AMARILIS"/>
    <s v="MARTINEZ"/>
    <x v="2"/>
    <x v="1"/>
    <s v="ANA PATRICIA ESPINO"/>
    <s v="BRISAS DEL GOLF"/>
    <x v="9"/>
    <m/>
    <m/>
    <n v="43"/>
    <m/>
    <s v="PROMOVIDO EJECUTIVO DE NEGOCIOS 16 SEP.´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2-722-2128"/>
    <n v="28"/>
    <s v="F"/>
    <s v="SOLTERO(A)"/>
    <s v="LAS MAÑANITAS  TOCUMEN , CALLE 5 , CASA 170"/>
    <s v="PANAMA"/>
    <n v="0"/>
    <s v="6425-8866"/>
    <s v="NO"/>
    <n v="0"/>
    <n v="0"/>
    <n v="0"/>
    <m/>
    <n v="2"/>
    <n v="2"/>
    <d v="1984-04-18T00:00:00"/>
    <m/>
    <s v="BASICO"/>
  </r>
  <r>
    <n v="5549"/>
    <d v="2009-06-01T00:00:00"/>
    <d v="2011-06-01T00:00:00"/>
    <s v="Abril 01-30"/>
    <s v="SANDRA"/>
    <s v="CASTILLO"/>
    <x v="2"/>
    <x v="1"/>
    <s v="ANA PATRICIA ESPINO"/>
    <s v="BRISAS DEL GOLF"/>
    <x v="9"/>
    <d v="2010-05-10T00:00:00"/>
    <m/>
    <n v="22"/>
    <m/>
    <s v=" PROMOCIONADO A EJECUTIVO DE NEGOCIOS EL 01 DE JUNIO DE 20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04-1487"/>
    <n v="25"/>
    <s v="F"/>
    <s v="SOLTERO(A)"/>
    <s v="SAN MIGUELITO VILLA GUADALUPE CALLE A CASA 7-26"/>
    <s v="PANAMA"/>
    <s v="6538-4860"/>
    <s v="6538-4860"/>
    <s v="NO"/>
    <n v="0"/>
    <n v="0"/>
    <n v="0"/>
    <m/>
    <n v="2"/>
    <n v="2"/>
    <d v="1987-04-10T00:00:00"/>
    <m/>
    <m/>
  </r>
  <r>
    <n v="5802"/>
    <d v="2010-06-16T00:00:00"/>
    <d v="2011-05-16T00:00:00"/>
    <s v="Julio 01-30"/>
    <s v="JULIET "/>
    <s v="RODRÍGUEZ"/>
    <x v="2"/>
    <x v="1"/>
    <s v="ANA PATRICIA ESPINO"/>
    <s v="BRISAS DEL GOLF"/>
    <x v="9"/>
    <d v="2010-09-09T00:00:00"/>
    <m/>
    <n v="23"/>
    <m/>
    <s v="PROMOCIONADO A EJECUTIVO DE NEGOCIOS EL 16 DE MAYO 2012 /REEMPLAZA VACANTE POR TRASLADO DE XENIA ARIA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88-1033"/>
    <n v="27"/>
    <s v="F"/>
    <s v="UNIDO (A)"/>
    <s v="CHEPO. BDA. SANTA ISABELL CALLE#3"/>
    <s v="PANAMA"/>
    <n v="0"/>
    <s v="6549-4404"/>
    <s v="NO"/>
    <n v="0"/>
    <n v="0"/>
    <n v="0"/>
    <m/>
    <n v="2"/>
    <n v="2"/>
    <d v="1985-07-18T00:00:00"/>
    <m/>
    <s v="BASICO"/>
  </r>
  <r>
    <n v="6450"/>
    <d v="2011-11-16T00:00:00"/>
    <d v="2011-11-16T00:00:00"/>
    <s v="Noviembre 01-30"/>
    <s v="JOEL"/>
    <s v="SANCHEZ CORTES"/>
    <x v="2"/>
    <x v="1"/>
    <s v="ANA PATRICIA ESPINO"/>
    <s v="BRISAS DEL GOLF"/>
    <x v="9"/>
    <m/>
    <m/>
    <n v="17"/>
    <m/>
    <s v="EL SEPTIMO EJECUTIVO APROBADO 2012 /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BRISAS DEL GOLF"/>
    <s v="Tania Villarreal"/>
    <s v="NO"/>
    <s v="4-750-1289"/>
    <n v="23"/>
    <s v="M"/>
    <s v="SOLTERO(A)"/>
    <s v="BRISAS DEL GOLF, CALLE 32 N, CASA 62 J"/>
    <s v="PANAMA"/>
    <n v="0"/>
    <s v=" 6429-8470  "/>
    <s v="NO"/>
    <n v="0"/>
    <n v="0"/>
    <n v="0"/>
    <m/>
    <n v="2"/>
    <n v="2"/>
    <d v="1989-06-23T00:00:00"/>
    <m/>
    <m/>
  </r>
  <r>
    <n v="6719"/>
    <d v="2012-06-18T00:00:00"/>
    <d v="2012-06-18T00:00:00"/>
    <s v="Junio 01-30"/>
    <s v="SUSANDRA "/>
    <s v="ANGULO"/>
    <x v="2"/>
    <x v="1"/>
    <s v="ANA PATRICIA ESPINO"/>
    <s v="BRISAS DEL GOLF"/>
    <x v="9"/>
    <m/>
    <m/>
    <n v="10"/>
    <m/>
    <s v="8VO EJECUTIVO DE NEGOCIOS APROBADO EN EL 2013 / SIEMPRE LISTO CERTIFICADOS EL 24 DE AGOSTO 2012"/>
    <s v=""/>
    <s v=""/>
    <s v="BRISAS DEL GOLF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BRISAS DEL GOLF"/>
    <s v="Amarilis Martinez / Tania Villarreal "/>
    <s v="NO"/>
    <s v="8-832-463"/>
    <n v="22"/>
    <s v="F"/>
    <s v="SOLTERO(A)"/>
    <s v="BRISAS DEL GOLF, CALLE 3RA. ESTE, CASA 86-8"/>
    <s v="PANAMA"/>
    <m/>
    <m/>
    <s v="NO"/>
    <m/>
    <m/>
    <m/>
    <m/>
    <n v="2"/>
    <n v="2"/>
    <d v="1989-12-28T00:00:00"/>
    <m/>
    <s v="BASICO"/>
  </r>
  <r>
    <n v="6614"/>
    <d v="2012-03-16T00:00:00"/>
    <d v="2012-03-16T00:00:00"/>
    <s v="Febrero 01-30"/>
    <s v="JAIBETH"/>
    <s v="CEDEÑO"/>
    <x v="2"/>
    <x v="1"/>
    <s v="ANA PATRICIA ESPINO"/>
    <s v="BRISAS DEL GOLF"/>
    <x v="9"/>
    <m/>
    <m/>
    <n v="13"/>
    <m/>
    <s v="REEMPLAZO POR TRASLADO DE  MAYRA CERRUD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BRISAS DEL GOLF"/>
    <s v="Tania Villarreal"/>
    <s v="NO"/>
    <s v="8-769-652"/>
    <n v="29"/>
    <s v="F"/>
    <s v="SOLTERO(A)"/>
    <s v="TOCUMEN, VILLA BELEN, CASA 536"/>
    <s v="PANAMA"/>
    <s v="2927564"/>
    <s v="67038836"/>
    <s v="SI"/>
    <m/>
    <m/>
    <m/>
    <m/>
    <n v="2"/>
    <n v="2"/>
    <d v="1983-08-15T00:00:00"/>
    <m/>
    <s v="BASICO"/>
  </r>
  <r>
    <n v="6821"/>
    <d v="2012-08-01T00:00:00"/>
    <d v="2012-08-01T00:00:00"/>
    <s v="Mayo 01-30"/>
    <s v="JOSÉ ISMAEL "/>
    <s v="ARAÚZ GONZALEZ"/>
    <x v="2"/>
    <x v="1"/>
    <s v="ANA PATRICIA ESPINO"/>
    <s v="BRISAS DEL GOLF"/>
    <x v="9"/>
    <m/>
    <m/>
    <n v="8"/>
    <m/>
    <s v="PERMANENTE POR LA PROMOCIÓN DE TANIA VILLARREAL /  SIEMPRE LISTO CERTIFICADO EL 15 DE OCTUBR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BRISAS DEL GOLF"/>
    <s v="Tania Villarreal"/>
    <s v="NO"/>
    <s v="4-737-1704"/>
    <n v="27"/>
    <s v="M"/>
    <s v="CASADO(A)"/>
    <s v="CIUDAD RADIAL, CALLE 3 DUPLEX1"/>
    <s v="PANAMA"/>
    <m/>
    <m/>
    <s v="SI"/>
    <m/>
    <m/>
    <m/>
    <m/>
    <n v="2"/>
    <n v="2"/>
    <d v="1985-09-13T00:00:00"/>
    <m/>
    <s v="BASICO"/>
  </r>
  <r>
    <n v="6997"/>
    <d v="2013-01-02T00:00:00"/>
    <d v="2013-01-02T00:00:00"/>
    <m/>
    <s v="ANTOLIN AMADO  "/>
    <s v="GONZALEZ MORENO "/>
    <x v="2"/>
    <x v="0"/>
    <s v="MARIBEL CASTILLO"/>
    <s v="BRISAS DEL GOLF"/>
    <x v="9"/>
    <m/>
    <m/>
    <n v="3"/>
    <m/>
    <s v="SIEMPRE LISTO CERTIFICADOS EL 14 DE MARZO 2013"/>
    <m/>
    <m/>
    <m/>
    <m/>
    <m/>
    <m/>
    <m/>
    <m/>
    <m/>
    <m/>
    <m/>
    <m/>
    <m/>
    <s v=""/>
    <s v=""/>
    <s v=""/>
    <s v=""/>
    <s v=""/>
    <s v=""/>
    <s v=""/>
    <s v=""/>
    <s v=""/>
    <s v=""/>
    <s v=""/>
    <m/>
    <m/>
    <s v="BRISAS DEL GOLF"/>
    <s v="Amarilis Martinez "/>
    <s v="NO"/>
    <s v="8-751-1128"/>
    <n v="30"/>
    <s v="M"/>
    <m/>
    <s v="CHEPO, LAS MARGARITAS, SECTOR # 3"/>
    <s v="PANAMA"/>
    <m/>
    <m/>
    <s v="SI"/>
    <m/>
    <m/>
    <m/>
    <m/>
    <n v="2"/>
    <n v="2"/>
    <d v="1981-10-29T00:00:00"/>
    <m/>
    <s v="BASICO"/>
  </r>
  <r>
    <n v="6134"/>
    <d v="2011-04-18T00:00:00"/>
    <s v=" "/>
    <s v="Marzo 01-30"/>
    <s v="PABLO"/>
    <s v="BERNARD"/>
    <x v="6"/>
    <x v="1"/>
    <s v="ANA PATRICIA ESPINO"/>
    <s v="BRISAS DEL GOLF"/>
    <x v="9"/>
    <d v="2011-04-25T00:00:00"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36-994"/>
    <n v="22"/>
    <s v="M"/>
    <s v="SOLTERO(A)"/>
    <s v="CALLE G, ALTOS DE CERRO VIENTO, CASA 460"/>
    <s v="PANAMA"/>
    <n v="0"/>
    <s v="6490-4660"/>
    <s v="NO"/>
    <n v="0"/>
    <n v="0"/>
    <n v="0"/>
    <m/>
    <n v="2"/>
    <n v="2"/>
    <d v="1990-06-06T00:00:00"/>
    <m/>
    <m/>
  </r>
  <r>
    <n v="6928"/>
    <d v="2012-10-16T00:00:00"/>
    <m/>
    <s v="Octubre 01-30"/>
    <s v="JOVANA ITZEL"/>
    <s v="SÁEZ DE CABALLERO"/>
    <x v="6"/>
    <x v="1"/>
    <s v="ANA PATRICIA ESPINO"/>
    <s v="BRISAS DEL GOLF"/>
    <x v="9"/>
    <m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99-324"/>
    <n v="26"/>
    <s v="F"/>
    <s v="CASADO(A)"/>
    <s v="LA PRADERA DE SAN ANTONIO, CALLE LAUREL, CASA 451"/>
    <s v="PANAMA"/>
    <m/>
    <m/>
    <s v="NO"/>
    <m/>
    <m/>
    <m/>
    <m/>
    <n v="2"/>
    <n v="2"/>
    <d v="1986-08-19T00:00:00"/>
    <m/>
    <m/>
  </r>
  <r>
    <n v="6949"/>
    <d v="2012-11-19T00:00:00"/>
    <m/>
    <s v=" "/>
    <s v="ANA ROSA"/>
    <s v="MORENO BATISTA"/>
    <x v="6"/>
    <x v="0"/>
    <s v="MARIBEL CASTILLO"/>
    <s v="VILLA LUCRE"/>
    <x v="9"/>
    <d v="2013-03-04T00:00:00"/>
    <m/>
    <m/>
    <s v="REEMPLAZA VACACIONES"/>
    <s v="REEMPLAZA VACACIONES DE PABLO BERNARD"/>
    <s v=""/>
    <s v=""/>
    <s v="BRISAS DEL GOLF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25-2331"/>
    <n v="23"/>
    <s v="F"/>
    <s v="SOLTERO(A)"/>
    <s v="VILLAS DE DON BOSCO, AVENIDA 3RA, CASA 238"/>
    <s v="PANAMA"/>
    <m/>
    <m/>
    <s v="NO"/>
    <m/>
    <m/>
    <m/>
    <m/>
    <n v="2"/>
    <n v="2"/>
    <d v="1989-06-10T00:00:00"/>
    <m/>
    <m/>
  </r>
  <r>
    <n v="766"/>
    <d v="1991-05-09T00:00:00"/>
    <s v=" "/>
    <s v="Marzo 01-30"/>
    <s v="ANA PATRICIA"/>
    <s v="ESPINO"/>
    <x v="3"/>
    <x v="1"/>
    <s v="MARIBEL DE MUÑOZ"/>
    <s v="BRISAS DEL GOLF"/>
    <x v="9"/>
    <d v="2009-10-12T00:00:00"/>
    <m/>
    <s v=" "/>
    <m/>
    <s v="REEMPLAZO POR LA SALIDA DE ROSA IVETTE CORNEJO 10/12/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35-1333"/>
    <n v="47"/>
    <s v="F"/>
    <s v="DIVORCIADO(A)"/>
    <s v="VILLA CACERES CALLE 18 E NORTE CASA E-400-6"/>
    <s v="PANAMA"/>
    <s v="261-6219"/>
    <s v="6676-4911"/>
    <s v="SI"/>
    <n v="0"/>
    <n v="0"/>
    <n v="0"/>
    <m/>
    <n v="2"/>
    <n v="2"/>
    <d v="1965-03-20T00:00:00"/>
    <m/>
    <s v="INTERMEDIO"/>
  </r>
  <r>
    <n v="1977"/>
    <d v="1999-12-06T00:00:00"/>
    <s v=" "/>
    <s v="Noviembre 01-30"/>
    <s v="CARMEN IRENE"/>
    <s v="GONZALEZ DE CANO"/>
    <x v="4"/>
    <x v="1"/>
    <s v="ANA PATRICIA ESPINO"/>
    <s v="BRISAS DEL GOLF"/>
    <x v="9"/>
    <d v="2008-10-22T00:00:00"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2"/>
    <n v="0"/>
    <n v="0"/>
    <s v="SI"/>
    <s v="8-361-230"/>
    <n v="41"/>
    <s v="F"/>
    <s v="CASADO(A)"/>
    <s v="LAS PRADERAS DE SAN ANTONIO CALLE ESPAVE CASA 353"/>
    <s v="PANAMA"/>
    <s v="239-3455"/>
    <s v="6677-1974 / 6677-4937"/>
    <s v="NO"/>
    <n v="0"/>
    <n v="0"/>
    <n v="0"/>
    <m/>
    <n v="2"/>
    <n v="2"/>
    <d v="1970-11-29T00:00:00"/>
    <m/>
    <m/>
  </r>
  <r>
    <n v="3051"/>
    <d v="2006-05-02T00:00:00"/>
    <s v=" "/>
    <s v="Febrero 01-30"/>
    <s v="MIGUEL ANGEL"/>
    <s v="DE GRACIA HENRIQUEZ"/>
    <x v="4"/>
    <x v="1"/>
    <s v="ANA PATRICIA ESPINO"/>
    <s v="BRISAS DEL GOLF"/>
    <x v="9"/>
    <m/>
    <m/>
    <s v=" "/>
    <m/>
    <s v="PROMOCIONADO A OFICIAL EL 16 DE MAYO 2012/PROMOCIONADO COORDINADOR EL 16 DE MAYO ´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48-1353"/>
    <n v="31"/>
    <s v="M"/>
    <s v="CASADO(A)"/>
    <s v="LAS TERRASAS DE BRISAS DEL GOLF CALLE 41 SUR CASA I 138"/>
    <s v="PANAMA"/>
    <s v="290-6102"/>
    <s v="6874-6600"/>
    <s v="SI"/>
    <n v="0"/>
    <n v="0"/>
    <n v="0"/>
    <m/>
    <n v="2"/>
    <n v="2"/>
    <d v="1981-07-23T00:00:00"/>
    <m/>
    <s v="BASICO"/>
  </r>
  <r>
    <n v="1484"/>
    <d v="1998-01-19T00:00:00"/>
    <s v=" "/>
    <s v="Enero 01-15"/>
    <s v="MARIXENIA"/>
    <s v="BARRIOS DELGADO"/>
    <x v="4"/>
    <x v="1"/>
    <s v="ANA PATRICIA ESPINO"/>
    <s v="BRISAS DEL GOLF"/>
    <x v="9"/>
    <d v="2008-10-10T00:00:00"/>
    <m/>
    <s v=" "/>
    <m/>
    <s v="REEMPAZO POR SALIDA DE SADIA OSE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6-80-280"/>
    <n v="39"/>
    <s v="F"/>
    <s v="CASADO(A)"/>
    <s v="LAS QUINTAS DE GRATAMIRA D-19. VILLA LUCRE."/>
    <s v="PANAMA"/>
    <s v="277-6051"/>
    <s v="6673-3161"/>
    <s v="SI"/>
    <n v="0"/>
    <n v="0"/>
    <n v="0"/>
    <m/>
    <n v="2"/>
    <n v="2"/>
    <d v="1973-04-28T00:00:00"/>
    <m/>
    <s v="BASICO"/>
  </r>
  <r>
    <n v="4487"/>
    <d v="2007-09-17T00:00:00"/>
    <s v=" "/>
    <s v="Diciembre 01-30"/>
    <s v="BRENILDA "/>
    <s v="FERNANDEZ"/>
    <x v="5"/>
    <x v="1"/>
    <s v="ANA PATRICIA ESPINO"/>
    <s v="BRISAS DEL GOLF"/>
    <x v="9"/>
    <d v="2009-09-09T00:00:00"/>
    <m/>
    <s v=" "/>
    <m/>
    <s v="REEMPLAZA TRASLADO DE JOSE CORDOBA 09/09/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10-7-950"/>
    <n v="45"/>
    <s v="F"/>
    <s v="CASADO(A)"/>
    <s v="BARRIADA ALTOS DE LAS ACACIAS, CALLE 32, CASA 2261"/>
    <s v="PANAMA"/>
    <s v="220-6750"/>
    <s v="6524-9318"/>
    <s v="NO"/>
    <n v="0"/>
    <n v="0"/>
    <n v="0"/>
    <m/>
    <n v="2"/>
    <n v="2"/>
    <d v="1966-09-05T00:00:00"/>
    <m/>
    <s v="BASICO"/>
  </r>
  <r>
    <n v="1624"/>
    <d v="1998-09-16T00:00:00"/>
    <s v=" "/>
    <s v="Enero 01-30"/>
    <s v="LOURDES ROSA"/>
    <s v="SANTANA IBIRICO"/>
    <x v="0"/>
    <x v="1"/>
    <s v="MONICA POMARES"/>
    <s v="BUSINESS PARK"/>
    <x v="10"/>
    <d v="2011-08-30T00:00:00"/>
    <n v="20"/>
    <s v=" "/>
    <m/>
    <s v="REEMPLAZO POR EL TRASLADO DE JOSE RODRIGU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68.8000000000002"/>
    <s v=" "/>
    <n v="0"/>
    <n v="0"/>
    <s v="NO"/>
    <s v="8-308-19"/>
    <n v="43"/>
    <s v="F"/>
    <s v="UNIDO (A)"/>
    <s v="VILLA LUCRE, URBANIZACION VISTA VERDE 3228"/>
    <s v="PANAMA"/>
    <s v="221-1115"/>
    <s v="6439-0393 / 6517-9531"/>
    <s v="SI"/>
    <n v="0"/>
    <n v="0"/>
    <n v="0"/>
    <m/>
    <n v="1"/>
    <n v="3"/>
    <d v="1969-02-17T00:00:00"/>
    <m/>
    <s v="BASICO"/>
  </r>
  <r>
    <n v="3057"/>
    <d v="2006-05-16T00:00:00"/>
    <s v=" "/>
    <s v="Marzo 01-30"/>
    <s v="AILEEN"/>
    <s v="RODRIGUEZ DE PORTUGAL"/>
    <x v="0"/>
    <x v="1"/>
    <s v="MONICA POMARES"/>
    <s v="BUSINESS PARK"/>
    <x v="10"/>
    <d v="2012-03-03T00:00:00"/>
    <n v="13"/>
    <s v=" "/>
    <m/>
    <s v="REEMPLAZA VACACIONES DE OFICINISTA DE  BALANCE  EN BUSINESS PARK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50.3333333333335"/>
    <s v=" "/>
    <n v="0"/>
    <n v="0"/>
    <s v="NO"/>
    <s v="8-700-823"/>
    <n v="36"/>
    <s v="F"/>
    <s v="CASADO(A)"/>
    <s v="CAMPO LIMBERGH, TORRE C-3E"/>
    <s v="PANAMA"/>
    <s v="228-6766"/>
    <s v="6643-7588"/>
    <s v="NO"/>
    <s v="SI"/>
    <n v="0"/>
    <n v="0"/>
    <m/>
    <n v="1"/>
    <n v="3"/>
    <d v="1976-06-16T00:00:00"/>
    <m/>
    <m/>
  </r>
  <r>
    <n v="6892"/>
    <d v="2012-09-17T00:00:00"/>
    <m/>
    <s v=" "/>
    <s v="JACQUELINE "/>
    <s v="SOBENIS"/>
    <x v="0"/>
    <x v="0"/>
    <s v="MARIBEL CASTILLO"/>
    <s v="COSTA DEL ESTE - CENTENARIO"/>
    <x v="10"/>
    <d v="2013-03-04T00:00:00"/>
    <n v="1"/>
    <m/>
    <s v="REEMPLAZA VACACIONES"/>
    <s v="REEMPLAZA VACACIONES DE AILEEN DE PORTUGAL / SIEMPRE LISTO CERTIFICADOS EL 05 DICIEMBRE 2012"/>
    <s v=""/>
    <s v=""/>
    <s v="BUSINESS PARK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17"/>
    <s v=" "/>
    <s v="24 DE DICIEMBRE"/>
    <s v="Glenis Herrera"/>
    <s v="NO"/>
    <s v="8-833-1734"/>
    <n v="22"/>
    <s v="F"/>
    <s v="CASADO(A)"/>
    <s v="24 DE DICIEMBRE NUEVA ESPERANZA SECTOR 4"/>
    <s v="PANAMA"/>
    <m/>
    <m/>
    <s v="NO"/>
    <m/>
    <m/>
    <m/>
    <m/>
    <n v="1"/>
    <n v="3"/>
    <d v="1990-11-02T00:00:00"/>
    <m/>
    <s v="BASICO"/>
  </r>
  <r>
    <n v="3804"/>
    <d v="2005-07-20T00:00:00"/>
    <d v="2005-07-20T00:00:00"/>
    <s v="Mayo 01-30"/>
    <s v="ALMA RAFAELA"/>
    <s v="DE LA CRUZ BELLIDO"/>
    <x v="2"/>
    <x v="1"/>
    <s v="MONICA POMARES"/>
    <s v="BUSINESS PARK"/>
    <x v="10"/>
    <d v="2011-10-03T00:00:00"/>
    <m/>
    <n v="93"/>
    <m/>
    <s v="REEMPLAZO POR EL TRASLADO DE DAMARIS ESPIN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25-863"/>
    <n v="33"/>
    <s v="F"/>
    <s v="SOLTERO(A)"/>
    <s v="PUEBLO NUEVO PH VISTA MAR TORRE HOLAS APT. 8-A"/>
    <s v="PANAMA"/>
    <s v="273-7978"/>
    <s v="6658-6206"/>
    <s v="NO"/>
    <n v="0"/>
    <n v="0"/>
    <s v="X"/>
    <m/>
    <n v="1"/>
    <n v="3"/>
    <d v="1978-12-16T00:00:00"/>
    <m/>
    <s v="BASICO"/>
  </r>
  <r>
    <n v="1447"/>
    <d v="1997-12-09T00:00:00"/>
    <d v="1997-12-09T00:00:00"/>
    <s v="Febrero 01-30"/>
    <s v="MARITZA"/>
    <s v="DOENS SAMUDIO"/>
    <x v="2"/>
    <x v="1"/>
    <s v="MONICA POMARES"/>
    <s v="BUSINESS PARK"/>
    <x v="10"/>
    <d v="2012-03-03T00:00:00"/>
    <m/>
    <n v="184"/>
    <m/>
    <s v="APROBADO 20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BUSINESS PARK"/>
    <s v="Alma de La Cruz"/>
    <s v="NO"/>
    <s v="8-326-324"/>
    <n v="43"/>
    <s v="F"/>
    <s v="UNIDO (A)"/>
    <s v="URBANIZACION BRISAS DEL GOLF, 52"/>
    <s v="PANAMA"/>
    <s v="221-9405"/>
    <s v="6586-2442"/>
    <s v="NO"/>
    <n v="0"/>
    <n v="0"/>
    <n v="0"/>
    <m/>
    <n v="1"/>
    <n v="3"/>
    <d v="1970-01-01T00:00:00"/>
    <m/>
    <s v="BASICO"/>
  </r>
  <r>
    <n v="3393"/>
    <d v="1997-10-28T00:00:00"/>
    <s v=" "/>
    <s v="Septiembre 01-30"/>
    <s v="MONICA ISABEL"/>
    <s v="POMARES MARTINEZ DE RACINES"/>
    <x v="3"/>
    <x v="1"/>
    <s v="DENISE DE LAVITOLA"/>
    <s v="BUSINESS PARK"/>
    <x v="10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336-1003"/>
    <n v="42"/>
    <s v="F"/>
    <s v="CASADO(A)"/>
    <s v="DORADO LAKE CASA 120 CL P"/>
    <s v="PANAMA"/>
    <s v="226-1743"/>
    <s v="6641-9695"/>
    <s v="SI"/>
    <n v="0"/>
    <n v="0"/>
    <n v="0"/>
    <m/>
    <n v="1"/>
    <n v="3"/>
    <d v="1970-07-04T00:00:00"/>
    <m/>
    <s v="INTERMEDIO"/>
  </r>
  <r>
    <n v="5076"/>
    <d v="2008-04-16T00:00:00"/>
    <d v="2012-10-01T00:00:00"/>
    <s v="Julio 01-30"/>
    <s v="GISSEL"/>
    <s v="FUENTES"/>
    <x v="4"/>
    <x v="1"/>
    <s v="MONICA POMARES"/>
    <s v="BUSINESS PARK"/>
    <x v="10"/>
    <d v="2011-11-16T00:00:00"/>
    <m/>
    <n v="6"/>
    <m/>
    <s v="PROMOCIONADO A OFICIAL  EL 1 DE OCTUBRE 2012  / REEMPLAZO POR EL TRASLADO DE DIANETH NUÑEZ. PROMOCION A COORDINADOR DE PLATAFORMA EL 16 JULIO ´10. REEMPLAZA VACANTE POR SALIDA DE JANETH MENDOZ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Ninguno"/>
    <n v="0"/>
    <n v="0"/>
    <s v="SI"/>
    <s v="8-775-1715"/>
    <n v="28"/>
    <s v="F"/>
    <s v="CASADO(A)"/>
    <s v="DON BOSCO,LOS ROBLES, CALLE 3RA, CASA 33"/>
    <s v="PANAMA"/>
    <s v="293-9924"/>
    <s v="6781-0953 / 6866-2984"/>
    <s v="SI"/>
    <n v="0"/>
    <n v="0"/>
    <n v="0"/>
    <m/>
    <n v="1"/>
    <n v="3"/>
    <d v="1984-06-15T00:00:00"/>
    <m/>
    <s v="BASICO"/>
  </r>
  <r>
    <n v="3955"/>
    <d v="2004-09-16T00:00:00"/>
    <s v=" "/>
    <s v="Octubre 01-30"/>
    <s v="ROXANA "/>
    <s v="LADRON DE GUEVARA RAVEN DE "/>
    <x v="4"/>
    <x v="0"/>
    <s v="MONICA POMARES"/>
    <s v="METROMALL"/>
    <x v="10"/>
    <d v="2013-03-04T00:00:00"/>
    <m/>
    <s v=" "/>
    <s v="REEMPLAZA INCAPACIDAD"/>
    <s v="REEMPLAZA INCAPACIDAD DE GISSEL FUENTES"/>
    <s v=""/>
    <s v=""/>
    <s v="LOS PUEBLOS"/>
    <s v=""/>
    <s v=""/>
    <s v="PLAZA CORDOBA"/>
    <s v=""/>
    <s v=""/>
    <s v="LOS PUEBLOS"/>
    <s v=""/>
    <s v=""/>
    <s v=""/>
    <s v=""/>
    <s v=""/>
    <s v="BUSINESS PARK"/>
    <s v=""/>
    <s v=""/>
    <s v=""/>
    <s v=""/>
    <s v=""/>
    <s v=""/>
    <s v=""/>
    <s v=""/>
    <s v=""/>
    <s v=" "/>
    <s v=" "/>
    <n v="0"/>
    <n v="0"/>
    <s v="SI"/>
    <s v="8-230-2468"/>
    <n v="47"/>
    <s v="F"/>
    <s v="SOLTERO(A)"/>
    <s v="JUAN DIAZ 31-06B"/>
    <s v="PANAMA"/>
    <n v="0"/>
    <s v="6711-1984"/>
    <s v="NO"/>
    <n v="0"/>
    <n v="0"/>
    <n v="0"/>
    <m/>
    <n v="1"/>
    <n v="3"/>
    <d v="1965-03-10T00:00:00"/>
    <s v="Cónyuge Boris Barahona / Tecnología"/>
    <s v="AVANZADO"/>
  </r>
  <r>
    <n v="5918"/>
    <d v="2010-04-10T00:00:00"/>
    <s v=" "/>
    <s v="Septiembre 01-30"/>
    <s v="MAYDA "/>
    <s v="GONZALEZ"/>
    <x v="5"/>
    <x v="2"/>
    <s v="MONICA POMARES"/>
    <s v="BUSINESS PARK"/>
    <x v="10"/>
    <d v="2011-02-04T00:00:00"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2-714-2469"/>
    <n v="28"/>
    <s v="F"/>
    <s v="SOLTERO(A)"/>
    <s v="CARRASQUILLA, EDIF BASTIDAS, APTO 4C, ALFRENTE DE LA AUTORIDAD DE ASEO"/>
    <s v="PANAMA"/>
    <n v="0"/>
    <s v="6730-0761"/>
    <s v="NO"/>
    <n v="0"/>
    <n v="0"/>
    <n v="0"/>
    <m/>
    <n v="1"/>
    <n v="3"/>
    <d v="1984-09-12T00:00:00"/>
    <m/>
    <s v="BASICO"/>
  </r>
  <r>
    <n v="624"/>
    <d v="1990-05-08T00:00:00"/>
    <s v=" "/>
    <s v="Septiembre 01-30"/>
    <s v="ANEL ANTONIO"/>
    <s v="QUINTERO CARRIZO"/>
    <x v="0"/>
    <x v="1"/>
    <s v="KATIA LOPEZ"/>
    <s v="CALLE 50"/>
    <x v="11"/>
    <d v="2011-10-03T00:00:00"/>
    <n v="18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69.875"/>
    <s v=" "/>
    <n v="0"/>
    <n v="0"/>
    <s v="NO"/>
    <s v="6-53-135"/>
    <n v="52"/>
    <s v="M"/>
    <s v="CASADO(A)"/>
    <s v="VILLA LUCRE. ALTAVILLA III CALLE 3W. # 24"/>
    <s v="PANAMA"/>
    <s v="277-7210"/>
    <s v="6600-6363"/>
    <s v="NO"/>
    <s v="SI"/>
    <n v="0"/>
    <n v="0"/>
    <m/>
    <n v="1"/>
    <n v="1"/>
    <d v="1960-02-09T00:00:00"/>
    <s v="Cónyuge Adilia Navarro (1091) / Casa Matriz"/>
    <s v="BASICO"/>
  </r>
  <r>
    <n v="2212"/>
    <d v="2001-01-02T00:00:00"/>
    <s v=" "/>
    <s v="Mayo 01-30"/>
    <s v="JILMA NELLY"/>
    <s v="CANIZALEZ CARRILLO"/>
    <x v="0"/>
    <x v="1"/>
    <s v="KATIA LOPEZ"/>
    <s v="CALLE 50"/>
    <x v="11"/>
    <d v="2012-06-01T00:00:00"/>
    <n v="10"/>
    <s v=" "/>
    <m/>
    <s v="REEMPLAZO POR EL TRASLADO DE ARLEYNI DE SELLE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67.6363636363635"/>
    <s v=" "/>
    <n v="0"/>
    <n v="0"/>
    <s v="NO"/>
    <s v="8-497-566"/>
    <n v="36"/>
    <s v="F"/>
    <s v="SOLTERO(A)"/>
    <s v="CERRO VIENTO, CALLE R CASA 918"/>
    <s v="PANAMA"/>
    <s v="239-8157"/>
    <s v="6747-5350"/>
    <s v="NO"/>
    <n v="0"/>
    <n v="0"/>
    <n v="0"/>
    <m/>
    <n v="1"/>
    <n v="1"/>
    <d v="1975-10-05T00:00:00"/>
    <m/>
    <s v="BASICO"/>
  </r>
  <r>
    <n v="6241"/>
    <d v="2011-06-16T00:00:00"/>
    <s v=" "/>
    <s v="Junio 01-30"/>
    <s v="ZELIDETH"/>
    <s v="VILLARREAL"/>
    <x v="0"/>
    <x v="1"/>
    <s v="KATIA LOPEZ"/>
    <s v="CALLE 50"/>
    <x v="11"/>
    <d v="2012-02-27T00:00:00"/>
    <n v="14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63.7142857142858"/>
    <s v=" "/>
    <n v="0"/>
    <n v="0"/>
    <s v="NO"/>
    <s v="8-801-87"/>
    <n v="25"/>
    <s v="F"/>
    <s v="SOLTERO(A)"/>
    <s v="PEDREGAL, RANA DE ORO, CALLE 18 DE ABRIL"/>
    <s v="PANAMA"/>
    <n v="0"/>
    <s v="67918716"/>
    <s v="NO"/>
    <n v="0"/>
    <n v="0"/>
    <n v="0"/>
    <m/>
    <n v="1"/>
    <n v="1"/>
    <d v="1986-12-02T00:00:00"/>
    <s v="Cónyuge Carlos Campos / Capacitación"/>
    <m/>
  </r>
  <r>
    <n v="5747"/>
    <d v="2010-03-16T00:00:00"/>
    <s v=" "/>
    <s v="Enero 01-30"/>
    <s v="DEYSI"/>
    <s v="CASTRO"/>
    <x v="0"/>
    <x v="1"/>
    <s v="KATIA LOPEZ"/>
    <s v="CALLE 50"/>
    <x v="11"/>
    <d v="2012-03-03T00:00:00"/>
    <n v="13"/>
    <s v=" "/>
    <m/>
    <s v="APOYO POR OFICINISTA DE BALANCE / REEMPLAZO  TRASLADO DE LIDEIKA MORAN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PLAZA BANCO GENERAL"/>
    <s v="CALLE 50"/>
    <s v=""/>
    <s v=""/>
    <s v=""/>
    <n v="3827.909090909091"/>
    <s v=" "/>
    <n v="0"/>
    <n v="0"/>
    <s v="NO"/>
    <s v="8-798-1334"/>
    <n v="26"/>
    <s v="F"/>
    <s v="CASADO(A)"/>
    <s v="RESIDENCIAL ALTOS DE TOCUMEN, CALLE PRINCIPAL CASA 449"/>
    <s v="PANAMA"/>
    <n v="0"/>
    <s v="6773-1422"/>
    <s v="NO"/>
    <s v="SI"/>
    <n v="0"/>
    <n v="0"/>
    <m/>
    <n v="1"/>
    <n v="1"/>
    <d v="1986-09-08T00:00:00"/>
    <m/>
    <m/>
  </r>
  <r>
    <n v="2161"/>
    <d v="1991-07-01T00:00:00"/>
    <s v=" "/>
    <s v="Julio 01-30"/>
    <s v="NERY MARIA"/>
    <s v="GONZALEZ ESPINOSA"/>
    <x v="1"/>
    <x v="0"/>
    <s v="MARIBEL CASTILLO"/>
    <s v="CALLE 50"/>
    <x v="11"/>
    <d v="2013-03-02T00:00:00"/>
    <m/>
    <s v=" "/>
    <m/>
    <s v="APOYO POR TRASLADO TEMPORA DE YEXENIA SALDAÑA"/>
    <s v="JUSTO AROSEMENA"/>
    <s v="CALLE 50"/>
    <s v="CALLE 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3"/>
    <n v="0"/>
    <n v="0"/>
    <s v="SI"/>
    <s v="4-167-478"/>
    <n v="52"/>
    <s v="F"/>
    <s v="SOLTERO(A)"/>
    <s v="URBANIZACION POSADA DEL ROBLE B-37, VILLA ZAITA"/>
    <s v="PANAMA"/>
    <s v="233-0287"/>
    <s v="6699-3823"/>
    <s v="SI"/>
    <n v="0"/>
    <n v="0"/>
    <n v="0"/>
    <m/>
    <n v="1"/>
    <n v="1"/>
    <d v="1960-05-27T00:00:00"/>
    <m/>
    <m/>
  </r>
  <r>
    <n v="6825"/>
    <d v="2012-08-01T00:00:00"/>
    <d v="2012-08-01T00:00:00"/>
    <s v="Septiembre 01-30"/>
    <s v="YARITZEL YAJAIRA "/>
    <s v="GUEVARA NAVARRO"/>
    <x v="2"/>
    <x v="0"/>
    <s v="MARIBEL CASTILLO"/>
    <s v="CALLE 50"/>
    <x v="11"/>
    <d v="2012-11-19T00:00:00"/>
    <m/>
    <n v="8"/>
    <s v="REEMPLAZA LICENCIA DE MATERNIDAD"/>
    <s v="REEMPLAZA LICENCIA DE MATERNIDAD DE KENIA RIOS"/>
    <s v=""/>
    <s v=""/>
    <s v="CALLE 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PAITILLA"/>
    <s v="Belkis Pinzón"/>
    <s v="NO"/>
    <s v="8-824-1955"/>
    <n v="23"/>
    <s v="F"/>
    <s v="UNIDO (A)"/>
    <s v="VACAMONTE ALTOS DEL TECAL CALLE 9 C1 CASA 139 C1"/>
    <s v="PANAMA"/>
    <m/>
    <m/>
    <s v="NO"/>
    <m/>
    <m/>
    <m/>
    <m/>
    <n v="1"/>
    <n v="1"/>
    <d v="1989-04-19T00:00:00"/>
    <m/>
    <s v="BASICO"/>
  </r>
  <r>
    <n v="3071"/>
    <d v="2006-05-17T00:00:00"/>
    <d v="2006-05-17T00:00:00"/>
    <s v="Marzo 01-30"/>
    <s v="MARINES"/>
    <s v="ACHURRA BATISTA"/>
    <x v="2"/>
    <x v="1"/>
    <s v="KATIA LOPEZ"/>
    <s v="CALLE 50"/>
    <x v="11"/>
    <d v="2011-06-30T00:00:00"/>
    <m/>
    <n v="83"/>
    <m/>
    <s v="REEMPLAZO POR LA RENUNCIA DE ROSARIO DE MUÑO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64-1681"/>
    <n v="29"/>
    <s v="F"/>
    <s v="UNIDO (A)"/>
    <s v="LAS CUMBRES, SANTA MONICA 103"/>
    <s v="PANAMA"/>
    <s v="268-9046"/>
    <s v="6480-7703"/>
    <s v="SI"/>
    <n v="0"/>
    <n v="0"/>
    <n v="0"/>
    <m/>
    <n v="1"/>
    <n v="1"/>
    <d v="1982-12-20T00:00:00"/>
    <m/>
    <s v="BASICO"/>
  </r>
  <r>
    <n v="6260"/>
    <d v="2011-07-18T00:00:00"/>
    <d v="2011-07-18T00:00:00"/>
    <s v="Mayo 01-30"/>
    <s v="YELINA"/>
    <s v="ORTÍZ"/>
    <x v="2"/>
    <x v="1"/>
    <s v="KATIA LOPEZ"/>
    <s v="CALLE 50"/>
    <x v="11"/>
    <d v="2011-11-02T00:00:00"/>
    <m/>
    <n v="21"/>
    <m/>
    <s v="REEMPLAZO POR EL TRASLADO DE VIVIANA MEDIN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n v="0"/>
    <s v="4-762-474"/>
    <n v="31"/>
    <s v="F"/>
    <s v="CASADO(A)"/>
    <s v="BRISAS DEL GOLF, CALLE 42 SUR, CASA #270H"/>
    <s v="PANAMA"/>
    <n v="0"/>
    <s v="6090-3470"/>
    <s v="SI"/>
    <n v="0"/>
    <n v="0"/>
    <n v="0"/>
    <m/>
    <n v="1"/>
    <n v="1"/>
    <d v="1981-02-11T00:00:00"/>
    <m/>
    <m/>
  </r>
  <r>
    <n v="6444"/>
    <d v="2011-11-16T00:00:00"/>
    <d v="2011-11-16T00:00:00"/>
    <s v="Octubre 01-30"/>
    <s v="ARMANDO  "/>
    <s v="FADUL RIOS"/>
    <x v="2"/>
    <x v="1"/>
    <s v="KATIA LOPEZ"/>
    <s v="CALLE 50"/>
    <x v="11"/>
    <d v="2012-07-16T00:00:00"/>
    <m/>
    <n v="17"/>
    <m/>
    <s v="REEMPLAZO TEMPORAL POR EL TRASLADO DE  JAVIER CORDOBA 16 DE JULI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BUSINESS PARK"/>
    <s v="Alma De La Cruz "/>
    <s v="NO"/>
    <s v="8-841-2465"/>
    <n v="21"/>
    <s v="M"/>
    <s v="SOLTERO(A)"/>
    <s v="JUAN DÍAZ, CIUDAD RADIAL."/>
    <s v="PANAMA"/>
    <n v="0"/>
    <n v="0"/>
    <s v="NO"/>
    <n v="0"/>
    <n v="0"/>
    <n v="0"/>
    <m/>
    <n v="1"/>
    <n v="1"/>
    <d v="1990-12-16T00:00:00"/>
    <m/>
    <m/>
  </r>
  <r>
    <n v="6422"/>
    <d v="2011-10-17T00:00:00"/>
    <d v="2011-10-17T00:00:00"/>
    <s v="Junio 01-30"/>
    <s v="KENIA ELIZABETH"/>
    <s v="RIOS"/>
    <x v="2"/>
    <x v="1"/>
    <s v="KATIA LOPEZ"/>
    <s v="CALLE 50"/>
    <x v="11"/>
    <d v="2012-11-01T00:00:00"/>
    <m/>
    <n v="18"/>
    <m/>
    <s v="REEMPLAZO POR EL TRASLADO DE OSVALDO CANT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84-1306"/>
    <n v="27"/>
    <s v="F"/>
    <s v="SOLTERO(A)"/>
    <s v="SAN MIGUELITO, CERRO BATEA, SECTOR 5 CASA 169"/>
    <s v="PANAMA"/>
    <n v="0"/>
    <s v="6464-6624"/>
    <n v="0"/>
    <n v="0"/>
    <n v="0"/>
    <n v="0"/>
    <m/>
    <n v="1"/>
    <n v="1"/>
    <d v="1985-03-16T00:00:00"/>
    <m/>
    <m/>
  </r>
  <r>
    <n v="6591"/>
    <d v="2012-03-16T00:00:00"/>
    <d v="2012-03-16T00:00:00"/>
    <s v="Febrero 01-30"/>
    <s v="RICARDO"/>
    <s v="TREJOS"/>
    <x v="2"/>
    <x v="0"/>
    <s v="MARIBEL CASTILLO"/>
    <s v="AVE. CENTRAL"/>
    <x v="11"/>
    <d v="2013-03-04T00:00:00"/>
    <m/>
    <n v="13"/>
    <m/>
    <s v="POOL APOYO"/>
    <s v=""/>
    <s v=""/>
    <s v="JUSTO AROSEMENA"/>
    <s v="CALLE 50"/>
    <s v="PLAZA CORDOBA"/>
    <s v="PLAZA CORDOBA"/>
    <s v=""/>
    <s v=""/>
    <s v="CALLE 50"/>
    <s v=""/>
    <s v=""/>
    <s v=""/>
    <s v=""/>
    <s v=""/>
    <s v=""/>
    <s v=""/>
    <s v=""/>
    <s v=""/>
    <s v=""/>
    <s v=""/>
    <s v=""/>
    <s v=""/>
    <s v=""/>
    <s v=""/>
    <s v=" "/>
    <s v=" "/>
    <s v="SAN SEBASTIAN"/>
    <s v="Kathia Saldaña"/>
    <s v="NO"/>
    <s v="6-712-2160"/>
    <n v="24"/>
    <s v="M"/>
    <s v="SOLTERO(A)"/>
    <s v="VISTA ALEGRE, ARRAIJAN, CALLE 2 da, CASA # 191 "/>
    <s v="PANAMA"/>
    <s v="2515303"/>
    <s v="68568585"/>
    <s v="NO"/>
    <m/>
    <m/>
    <m/>
    <m/>
    <n v="1"/>
    <n v="1"/>
    <d v="1988-09-07T00:00:00"/>
    <m/>
    <s v="BASICO"/>
  </r>
  <r>
    <n v="1061"/>
    <d v="1993-04-19T00:00:00"/>
    <s v=" "/>
    <s v="Enero 16-15"/>
    <s v="KATHIA YELITZA"/>
    <s v="LOPEZ ARGUELLES"/>
    <x v="3"/>
    <x v="1"/>
    <s v="IVIS DE FAARUP"/>
    <s v="CALLE 50"/>
    <x v="11"/>
    <d v="2009-10-22T00:00:00"/>
    <m/>
    <s v=" "/>
    <m/>
    <s v="PROMOCIONADO GERENTE DE SUCURSAL 01 DE FEBRERO ´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347-147"/>
    <n v="42"/>
    <s v="F"/>
    <s v="CASADO(A)"/>
    <s v="LAS CUMBRES, VILLA. URB. VILLAS DEL PRADO,CALLE E CASA 34"/>
    <s v="PANAMA"/>
    <s v="231-0441"/>
    <s v="6612-2562"/>
    <s v="NO"/>
    <n v="0"/>
    <n v="0"/>
    <n v="0"/>
    <m/>
    <n v="1"/>
    <n v="1"/>
    <d v="1969-10-18T00:00:00"/>
    <m/>
    <s v="BASICO"/>
  </r>
  <r>
    <n v="2255"/>
    <d v="1992-03-16T00:00:00"/>
    <s v=" "/>
    <s v="Enero 01-15"/>
    <s v="ELIZABETH YIMARA"/>
    <s v="OLMOS ARRIETA"/>
    <x v="4"/>
    <x v="1"/>
    <s v="KATIA LOPEZ"/>
    <s v="CALLE 50"/>
    <x v="11"/>
    <d v="2012-03-03T00:00:00"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19-2241"/>
    <n v="52"/>
    <s v="F"/>
    <s v="DIVORCIADO(A)"/>
    <s v="PARQUE LEFEVRE, EDIF. PH ARCOIRIS, APTO. 1B"/>
    <s v="PANAMA"/>
    <s v="221-6912"/>
    <s v="6619-2369 / 6629-2280"/>
    <s v="SI"/>
    <n v="0"/>
    <n v="0"/>
    <n v="0"/>
    <m/>
    <n v="1"/>
    <n v="1"/>
    <d v="1959-08-24T00:00:00"/>
    <m/>
    <s v="BASICO"/>
  </r>
  <r>
    <n v="2113"/>
    <d v="1992-07-06T00:00:00"/>
    <s v=" "/>
    <s v="Abril 01-30"/>
    <s v="LUIS ANTONIO"/>
    <s v="HERNANDEZ BORBUA"/>
    <x v="5"/>
    <x v="1"/>
    <s v="KATIA LOPEZ"/>
    <s v="CALLE 50"/>
    <x v="11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521-606"/>
    <n v="44"/>
    <s v="M"/>
    <s v="CASADO(A)"/>
    <s v="BARRIADA LAS ACACIAS 780"/>
    <s v="PANAMA"/>
    <s v="268-6074"/>
    <s v="6604-6011"/>
    <s v="SI"/>
    <n v="0"/>
    <n v="0"/>
    <n v="0"/>
    <m/>
    <n v="1"/>
    <n v="1"/>
    <d v="1968-08-07T00:00:00"/>
    <m/>
    <s v="BASICO"/>
  </r>
  <r>
    <n v="6560"/>
    <d v="2012-02-16T00:00:00"/>
    <s v=" "/>
    <s v="Enero 01-30"/>
    <s v="ISAMAR "/>
    <s v="RIASCOS POTES"/>
    <x v="0"/>
    <x v="0"/>
    <s v="MARIBEL CASTILLO"/>
    <s v="AVE. CENTRAL"/>
    <x v="12"/>
    <d v="2013-03-04T00:00:00"/>
    <n v="1"/>
    <s v=" "/>
    <s v="REEMPLAZA VACACIONES"/>
    <s v="REEMPLAZA VACACIONES DE DELIA RODRIGUEZ"/>
    <s v=""/>
    <s v=""/>
    <s v="CASA MATRI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16.3333333333335"/>
    <s v=" "/>
    <s v="CASA MATRIZ"/>
    <s v="Anabelis Vergara"/>
    <s v="NO"/>
    <s v="8-846-1491"/>
    <n v="21"/>
    <s v="F"/>
    <s v="UNIDO (A)"/>
    <s v="TORRIJOS CARTER - EL PODEROSO SECTOR 3-5"/>
    <s v="PANAMA"/>
    <m/>
    <s v=" 6920-9681  "/>
    <s v="NO"/>
    <m/>
    <n v="0"/>
    <n v="0"/>
    <m/>
    <n v="1"/>
    <n v="1"/>
    <d v="1991-03-10T00:00:00"/>
    <m/>
    <m/>
  </r>
  <r>
    <n v="6335"/>
    <d v="2011-09-19T00:00:00"/>
    <s v=" "/>
    <s v="Agosto 01-30"/>
    <s v="LOTY "/>
    <s v="GONZALEZ"/>
    <x v="0"/>
    <x v="1"/>
    <s v="NIDIA   DE MOTTA"/>
    <s v="CASA MATRIZ"/>
    <x v="12"/>
    <d v="2012-04-02T00:00:00"/>
    <n v="12"/>
    <s v=" "/>
    <m/>
    <s v="REEMPLAZA TRASLADO DE ANABELIS VERGAR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94.7272727272725"/>
    <s v=" "/>
    <s v="PLAZA BANCO GENERAL"/>
    <n v="0"/>
    <s v="NO"/>
    <s v="4-720-1945"/>
    <n v="31"/>
    <s v="F"/>
    <s v="UNIDO (A)"/>
    <s v="ARRAIJAN, NUEVO CHORRILLO, COLINAS DEL SOL"/>
    <s v="PANAMA"/>
    <s v="259-6338"/>
    <s v="6710-9466"/>
    <s v="NO"/>
    <n v="0"/>
    <n v="0"/>
    <n v="0"/>
    <m/>
    <n v="1"/>
    <n v="1"/>
    <d v="1981-02-15T00:00:00"/>
    <m/>
    <m/>
  </r>
  <r>
    <n v="5868"/>
    <d v="2010-08-16T00:00:00"/>
    <s v=" "/>
    <s v="Septiembre 01-30"/>
    <s v="KARIN                        "/>
    <s v="DE RODRIGUEZ"/>
    <x v="0"/>
    <x v="1"/>
    <s v="NIDIA   DE MOTTA"/>
    <s v="CASA MATRIZ"/>
    <x v="12"/>
    <d v="2011-10-03T00:00:00"/>
    <n v="18"/>
    <s v=" "/>
    <m/>
    <s v="REEMPLAZO PERMANENTE POR EL TRASLADO DE TANIA JORDAN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85.5"/>
    <s v=" "/>
    <n v="0"/>
    <n v="0"/>
    <s v="NO"/>
    <s v="8-708-1858"/>
    <n v="35"/>
    <s v="F"/>
    <s v="CASADO(A)"/>
    <s v="CHORRERA, VILLA DEL BOSQUE, CASA #67"/>
    <s v="PANAMA"/>
    <s v="6438-6536"/>
    <n v="0"/>
    <s v="NO"/>
    <n v="0"/>
    <n v="0"/>
    <n v="0"/>
    <m/>
    <n v="1"/>
    <n v="1"/>
    <d v="1977-05-31T00:00:00"/>
    <m/>
    <s v="INTERMEDIO"/>
  </r>
  <r>
    <n v="4271"/>
    <d v="1992-12-30T00:00:00"/>
    <s v=" "/>
    <s v="Diciembre 01-30"/>
    <s v="LORENZO "/>
    <s v="CARDENAS DE LA ROSA"/>
    <x v="0"/>
    <x v="1"/>
    <s v="NIDIA   DE MOTTA"/>
    <s v="CASA MATRIZ"/>
    <x v="12"/>
    <d v="2011-12-02T00:00:00"/>
    <n v="16"/>
    <s v=" "/>
    <m/>
    <s v="REEMPLAZO POR EL TRASLADO DE JULINA CABALLER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71.545454545455"/>
    <s v=" "/>
    <n v="0"/>
    <n v="0"/>
    <s v="NO"/>
    <s v="8-398-547"/>
    <n v="40"/>
    <s v="M"/>
    <s v="CASADO(A)"/>
    <s v="VILLA LUCRE, CALLE CERATO, CASA 226"/>
    <s v="PANAMA"/>
    <s v="6677-2545"/>
    <s v="6677-2545"/>
    <s v="SI"/>
    <n v="0"/>
    <n v="0"/>
    <n v="0"/>
    <m/>
    <n v="1"/>
    <n v="1"/>
    <d v="1972-02-06T00:00:00"/>
    <m/>
    <m/>
  </r>
  <r>
    <n v="6201"/>
    <d v="2011-06-16T00:00:00"/>
    <s v=" "/>
    <s v="Julio 01-30"/>
    <s v="VANESSA"/>
    <s v="GAITÁN"/>
    <x v="0"/>
    <x v="1"/>
    <s v="NIDIA   DE MOTTA"/>
    <s v="CASA MATRIZ"/>
    <x v="12"/>
    <d v="2011-12-02T00:00:00"/>
    <n v="16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88.875"/>
    <s v=" "/>
    <n v="0"/>
    <n v="0"/>
    <s v="NO"/>
    <s v="8-766-2126"/>
    <n v="29"/>
    <s v="F"/>
    <s v="UNIDO (A)"/>
    <s v="LOS ANDES #2, EL LAGO, CASA 44"/>
    <s v="PANAMA"/>
    <n v="0"/>
    <s v="6115-3381"/>
    <s v="NO"/>
    <n v="0"/>
    <n v="0"/>
    <n v="0"/>
    <m/>
    <n v="1"/>
    <n v="1"/>
    <d v="1983-06-19T00:00:00"/>
    <m/>
    <m/>
  </r>
  <r>
    <n v="4962"/>
    <d v="2008-02-25T00:00:00"/>
    <s v=" "/>
    <s v="Abril 01-30"/>
    <s v="JUAN ANTONIO"/>
    <s v="RODRIGUEZ"/>
    <x v="0"/>
    <x v="1"/>
    <s v="NIDIA   DE MOTTA"/>
    <s v="CASA MATRIZ"/>
    <x v="12"/>
    <d v="2012-02-02T00:00:00"/>
    <n v="14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59"/>
    <s v=" "/>
    <n v="0"/>
    <n v="0"/>
    <s v="NO"/>
    <s v="8-515-2040"/>
    <n v="38"/>
    <s v="M"/>
    <s v="CASADO(A)"/>
    <s v="LAS CUMBRES, PRADERAS DEL ROCIO, CASA A007 CALLE PRINCIPAL"/>
    <s v="PANAMA"/>
    <s v="6511-8707"/>
    <s v="6511-8707"/>
    <s v="SI"/>
    <s v="SI"/>
    <n v="0"/>
    <n v="0"/>
    <m/>
    <n v="1"/>
    <n v="1"/>
    <d v="1974-03-12T00:00:00"/>
    <m/>
    <s v="BASICO"/>
  </r>
  <r>
    <n v="1713"/>
    <d v="1999-05-17T00:00:00"/>
    <s v=" "/>
    <s v="Marzo 01-30"/>
    <s v="DELIA MARIA"/>
    <s v="RODRIGUEZ DE PINZON"/>
    <x v="0"/>
    <x v="1"/>
    <s v="NIDIA   DE MOTTA"/>
    <s v="CASA MATRIZ"/>
    <x v="12"/>
    <d v="2011-04-05T00:00:00"/>
    <n v="24"/>
    <s v=" "/>
    <m/>
    <s v="REEMPLAZO POR EL TRASLADO DE JOANES CHANDECK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70.6000000000004"/>
    <s v=" "/>
    <n v="0"/>
    <n v="0"/>
    <s v="NO"/>
    <s v="6-700-961"/>
    <n v="36"/>
    <s v="F"/>
    <s v="CASADO(A)"/>
    <s v="VILLA LUCRE CL. 2DA. CASA 23"/>
    <s v="PANAMA"/>
    <s v="221-6789"/>
    <s v="6953-6005 / 6873-4658"/>
    <s v="NO"/>
    <n v="0"/>
    <n v="0"/>
    <n v="0"/>
    <m/>
    <n v="1"/>
    <n v="1"/>
    <d v="1976-05-22T00:00:00"/>
    <m/>
    <s v="BASICO"/>
  </r>
  <r>
    <n v="6212"/>
    <d v="2011-06-16T00:00:00"/>
    <s v=" "/>
    <s v="Junio 01-30"/>
    <s v="JAZMÍN"/>
    <s v="QUINTERO"/>
    <x v="0"/>
    <x v="1"/>
    <s v="NIDIA   DE MOTTA"/>
    <s v="CASA MATRIZ"/>
    <x v="12"/>
    <d v="2013-01-02T00:00:00"/>
    <n v="3"/>
    <s v=" "/>
    <m/>
    <s v="REEMPLAZO POR RENUNCIA DE YERLIN CORELL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56.3999999999996"/>
    <s v=" "/>
    <n v="0"/>
    <n v="0"/>
    <s v="NO"/>
    <s v="8-781-762"/>
    <n v="30"/>
    <s v="F"/>
    <s v="CASADO(A)"/>
    <s v="NUEVO ARRAIJAN, BRISAS DEL TOLEDO, CALLE A, CASA 19"/>
    <s v="PANAMA"/>
    <n v="0"/>
    <s v="6693-7057"/>
    <s v="NO"/>
    <n v="0"/>
    <n v="0"/>
    <n v="0"/>
    <m/>
    <n v="1"/>
    <n v="1"/>
    <d v="1982-07-04T00:00:00"/>
    <m/>
    <m/>
  </r>
  <r>
    <n v="1091"/>
    <d v="1993-10-18T00:00:00"/>
    <s v=" "/>
    <s v="Junio 01-30"/>
    <s v="ADILIA GISELA"/>
    <s v="NAVARRO SOLE"/>
    <x v="1"/>
    <x v="1"/>
    <s v="NIDIA   DE MOTTA"/>
    <s v="CASA MATRIZ"/>
    <x v="12"/>
    <m/>
    <m/>
    <s v=" "/>
    <m/>
    <s v="PROMOCIONADO COORDINADOR 16 DE JULIO DEL 20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2"/>
    <n v="0"/>
    <n v="0"/>
    <s v="SI"/>
    <s v="8-231-70"/>
    <n v="48"/>
    <s v="F"/>
    <s v="CASADO(A)"/>
    <s v="VILLA DE LAS FUENTES, ROYAL HILL 6A"/>
    <s v="PANAMA"/>
    <s v="277-7210"/>
    <s v="6613-3516"/>
    <s v="NO"/>
    <n v="0"/>
    <n v="0"/>
    <n v="0"/>
    <m/>
    <n v="1"/>
    <n v="1"/>
    <d v="1963-11-02T00:00:00"/>
    <s v="Cónyuge Anel Quintero (624) / Calle 50"/>
    <s v="BASICO"/>
  </r>
  <r>
    <n v="6714"/>
    <d v="2012-06-18T00:00:00"/>
    <d v="2012-06-18T00:00:00"/>
    <s v="Mayo 01-30"/>
    <s v="ANA "/>
    <s v="OSPINO"/>
    <x v="2"/>
    <x v="0"/>
    <s v="MARIBEL CASTILLO"/>
    <s v="AVE. CENTRAL"/>
    <x v="12"/>
    <d v="2013-03-04T00:00:00"/>
    <m/>
    <n v="10"/>
    <s v="APOYO POR VACACIONES"/>
    <s v="APOYO POR VACACIONES DE SHARON PICOTTA/ SIEMPRE LISTO CERTIFICADOS EL 24 DE AGOSTO 2012"/>
    <s v=""/>
    <s v=""/>
    <s v="CASA MATRI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CASA MATRIZ"/>
    <s v="Lourdes Samaniego"/>
    <s v="NO"/>
    <s v="8-791-1653"/>
    <n v="27"/>
    <s v="F"/>
    <s v="CASADO(A)"/>
    <s v="SANTA LIBRADA, LAS CUMBRES, VILLA ZAITA, 2DA. ETAPA, CASA F-112"/>
    <s v="PANAMA"/>
    <m/>
    <m/>
    <s v="NO"/>
    <m/>
    <m/>
    <m/>
    <m/>
    <n v="1"/>
    <n v="1"/>
    <d v="1985-11-02T00:00:00"/>
    <m/>
    <s v="INTERMEDIO"/>
  </r>
  <r>
    <n v="4483"/>
    <d v="2007-09-24T00:00:00"/>
    <d v="2012-10-01T00:00:00"/>
    <s v="Septiembre 01-30"/>
    <s v="YAZMIN"/>
    <s v="VELASQUEZ DE RACINES"/>
    <x v="2"/>
    <x v="2"/>
    <s v="NIDIA   DE MOTTA"/>
    <s v="CASA MATRIZ"/>
    <x v="12"/>
    <d v="2010-01-02T00:00:00"/>
    <m/>
    <n v="6"/>
    <m/>
    <s v="PROMOCIONADO A EJECUTIVO DE NEGOCIO DUAL EL 1 DE OCTUBRE 20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471-590"/>
    <n v="38"/>
    <s v="F"/>
    <s v="CASADO(A)"/>
    <s v="CALLE  OCCINDENTE, URBANIZACION  BRISAS  DEL GOLF, CASA JO23"/>
    <s v="PANAMA"/>
    <s v="65270168"/>
    <s v="6379-9256"/>
    <s v="NO"/>
    <n v="0"/>
    <n v="0"/>
    <n v="0"/>
    <m/>
    <n v="1"/>
    <n v="1"/>
    <d v="1974-02-23T00:00:00"/>
    <m/>
    <m/>
  </r>
  <r>
    <n v="6364"/>
    <d v="2011-09-19T00:00:00"/>
    <d v="2011-09-19T00:00:00"/>
    <s v="Julio 01-30"/>
    <s v="ALBACIRA"/>
    <s v="LEZCANO"/>
    <x v="2"/>
    <x v="1"/>
    <s v="NIDIA   DE MOTTA"/>
    <s v="CASA MATRIZ"/>
    <x v="12"/>
    <d v="2012-04-02T00:00:00"/>
    <m/>
    <n v="19"/>
    <m/>
    <s v="REEMPLAZO POR EL TRASLADO DE HAYMEE QUIRO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CASA MATRIZ"/>
    <s v="Hayme Quiroz"/>
    <s v="NO"/>
    <s v="8-748-2046"/>
    <n v="31"/>
    <s v="F"/>
    <s v="SOLTERO(A)"/>
    <s v="PANAMA VIEJO CALLE JOSEFINA VASQUEZ"/>
    <s v="PANAMA"/>
    <n v="0"/>
    <s v="6931-5564"/>
    <s v="NO"/>
    <n v="0"/>
    <n v="0"/>
    <n v="0"/>
    <m/>
    <n v="1"/>
    <n v="1"/>
    <d v="1981-08-11T00:00:00"/>
    <m/>
    <m/>
  </r>
  <r>
    <n v="4428"/>
    <d v="2007-07-25T00:00:00"/>
    <d v="2007-07-25T00:00:00"/>
    <s v="Mayo 01-30"/>
    <s v="LOURDES MARIQUEL"/>
    <s v="SAMANIEGO GOMEZ"/>
    <x v="2"/>
    <x v="1"/>
    <s v="NIDIA   DE MOTTA"/>
    <s v="CASA MATRIZ"/>
    <x v="12"/>
    <d v="2010-09-14T00:00:00"/>
    <m/>
    <n v="69"/>
    <m/>
    <s v="REEMPLAZO POR LA RENUNCIA POR LUIS CARLOS SEGUNDO. RECLASIFICADA A EJECUTIVO DE NEGOCIOS 16 OCTUBRE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6-704-1620"/>
    <n v="32"/>
    <s v="F"/>
    <s v="SOLTERO(A)"/>
    <s v="CONDADO DEL REY, PH MC GREGOR POINT, TORRE 2, 1C"/>
    <s v="PANAMA"/>
    <s v="230-2230"/>
    <s v="6763-8176"/>
    <s v="NO"/>
    <s v="SI"/>
    <n v="0"/>
    <n v="0"/>
    <m/>
    <n v="1"/>
    <n v="1"/>
    <d v="1980-02-26T00:00:00"/>
    <m/>
    <s v="BASICO"/>
  </r>
  <r>
    <n v="3134"/>
    <d v="2006-07-03T00:00:00"/>
    <d v="2006-07-03T00:00:00"/>
    <s v="Septiembre 01-30"/>
    <s v="ITZEL SARAY"/>
    <s v="RAMOS GONZALEZ"/>
    <x v="2"/>
    <x v="1"/>
    <s v="NIDIA   DE MOTTA"/>
    <s v="CASA MATRIZ"/>
    <x v="12"/>
    <m/>
    <m/>
    <n v="81"/>
    <m/>
    <s v="REEMPLAZO PERMANENTE POR LA RECLASIFICACION DE NICOLE ANGRIOYANI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9-710-1410"/>
    <n v="32"/>
    <s v="F"/>
    <s v="CASADO(A)"/>
    <s v="VIA TRANSISTMICA, CORREGIMIENTO DE PUEBLO NUEVO, PH CENTRAL PARK TORRE MADISON, APTO 6B"/>
    <s v="PANAMA"/>
    <s v="255-3234"/>
    <s v="6505-0691"/>
    <s v="NO"/>
    <n v="0"/>
    <n v="0"/>
    <n v="0"/>
    <m/>
    <n v="1"/>
    <n v="1"/>
    <d v="1980-04-12T00:00:00"/>
    <m/>
    <s v="BASICO"/>
  </r>
  <r>
    <n v="6100"/>
    <d v="2011-03-16T00:00:00"/>
    <d v="2011-03-16T00:00:00"/>
    <s v="Febrero 01-30"/>
    <s v="LISBETH"/>
    <s v="ZAMBRANO"/>
    <x v="2"/>
    <x v="1"/>
    <s v="NIDIA   DE MOTTA"/>
    <s v="CASA MATRIZ"/>
    <x v="12"/>
    <d v="2011-06-01T00:00:00"/>
    <m/>
    <n v="25"/>
    <m/>
    <s v="REEMPLAZA VACANTE POR LA RENUNCIA DE YIRANET RAMIR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89-140"/>
    <n v="27"/>
    <s v="F"/>
    <s v="SOLTERO(A)"/>
    <s v="ARRAIJAN, VISTA ALEGRE, CALLE E CASA 232"/>
    <s v="PANAMA"/>
    <n v="0"/>
    <s v="6563-2017 /251-3036"/>
    <s v="NO"/>
    <n v="0"/>
    <n v="0"/>
    <n v="0"/>
    <m/>
    <n v="1"/>
    <n v="1"/>
    <d v="1985-10-01T00:00:00"/>
    <m/>
    <m/>
  </r>
  <r>
    <n v="4836"/>
    <d v="2008-01-16T00:00:00"/>
    <d v="2008-01-16T00:00:00"/>
    <s v="Marzo 01-30"/>
    <s v="SHARON"/>
    <s v="PICOTTA"/>
    <x v="2"/>
    <x v="1"/>
    <s v="NIDIA   DE MOTTA"/>
    <s v="CASA MATRIZ"/>
    <x v="12"/>
    <d v="2011-07-04T00:00:00"/>
    <m/>
    <n v="63"/>
    <m/>
    <s v="REEMPLAZO POR EL TRASLADO DE BELKIS TAPI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n v="0"/>
    <s v="8-830-927"/>
    <n v="23"/>
    <s v="F"/>
    <s v="CASADO(A)"/>
    <s v="CERRO VIENTO CALLE NOVENA, CASA 1410"/>
    <s v="PANAMA"/>
    <n v="0"/>
    <s v="6539-8319"/>
    <n v="0"/>
    <n v="0"/>
    <n v="0"/>
    <n v="0"/>
    <m/>
    <n v="1"/>
    <n v="1"/>
    <d v="1989-10-25T00:00:00"/>
    <s v="Cónyuge Rubén Pérez / Centro de Tarjetas"/>
    <m/>
  </r>
  <r>
    <n v="6252"/>
    <d v="2011-07-18T00:00:00"/>
    <d v="2011-07-18T00:00:00"/>
    <s v="Junio 01-30"/>
    <s v="KETZY"/>
    <s v="GAITÁN"/>
    <x v="2"/>
    <x v="1"/>
    <s v="NIDIA   DE MOTTA"/>
    <s v="CASA MATRIZ"/>
    <x v="12"/>
    <d v="2011-09-30T00:00:00"/>
    <m/>
    <n v="21"/>
    <m/>
    <s v="VACACNTE POR LA RENUNCIA DE JORGE RAMO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n v="0"/>
    <s v="8-850-1993"/>
    <n v="21"/>
    <s v="F"/>
    <s v="SOLTERO(A)"/>
    <s v="PEDREGAL, VILLA LOBOS, CALLE SAN JUAN, CASA #1911"/>
    <s v="PANAMA"/>
    <n v="0"/>
    <s v="238-7195 / 6799-1823"/>
    <s v="NO"/>
    <n v="0"/>
    <n v="0"/>
    <n v="0"/>
    <m/>
    <n v="1"/>
    <n v="1"/>
    <d v="1991-09-01T00:00:00"/>
    <m/>
    <m/>
  </r>
  <r>
    <n v="6586"/>
    <d v="2012-03-16T00:00:00"/>
    <d v="2012-03-16T00:00:00"/>
    <s v="Enero 01-30"/>
    <s v="IDANIA"/>
    <s v="RAMOS"/>
    <x v="2"/>
    <x v="1"/>
    <s v="NIDIA   DE MOTTA"/>
    <s v="CASA MATRIZ"/>
    <x v="12"/>
    <m/>
    <m/>
    <n v="13"/>
    <m/>
    <s v="REEMPLAZO POR LA RENUNCIA DE MARUQUEL BURGO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CASA MATRIZ"/>
    <s v="Julissa Cornejo"/>
    <s v="NO"/>
    <s v="8-856-2363"/>
    <n v="20"/>
    <s v="F"/>
    <s v="SOLTERO(A)"/>
    <s v="ALTOS DE PRADERAS DE SAN ANTONIO"/>
    <s v="PANAMA"/>
    <s v="2030141"/>
    <s v="67435751"/>
    <s v="SI"/>
    <m/>
    <m/>
    <m/>
    <m/>
    <n v="1"/>
    <n v="1"/>
    <d v="1992-01-12T00:00:00"/>
    <m/>
    <s v="INTERMEDIO"/>
  </r>
  <r>
    <n v="6458"/>
    <d v="2011-11-16T00:00:00"/>
    <d v="2011-11-16T00:00:00"/>
    <s v="Octubre 01-30"/>
    <s v="ARIANI"/>
    <s v="RODRIGUEZ VEJARANO"/>
    <x v="2"/>
    <x v="1"/>
    <s v="NIDIA   DE MOTTA"/>
    <s v="CASA MATRIZ"/>
    <x v="12"/>
    <d v="2012-05-02T00:00:00"/>
    <m/>
    <n v="17"/>
    <m/>
    <s v="REEMPLAZO POR LA RENUNCIA DE YENNIS RIO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ALBROOK MALL"/>
    <s v="Anyaneth Sanchez"/>
    <s v="NO"/>
    <s v="8-778-475"/>
    <n v="28"/>
    <s v="F"/>
    <s v="CASADO(A)"/>
    <s v="LAS CUMBRES VILLA ZAITA, PLAZA VALENCIA, CASA L52"/>
    <s v="PANAMA"/>
    <n v="0"/>
    <s v=" 68459129 /  66726902"/>
    <s v="NO"/>
    <n v="0"/>
    <n v="0"/>
    <n v="0"/>
    <m/>
    <n v="1"/>
    <n v="1"/>
    <d v="1984-09-22T00:00:00"/>
    <m/>
    <m/>
  </r>
  <r>
    <n v="4812"/>
    <d v="2008-01-02T00:00:00"/>
    <d v="2008-10-01T00:00:00"/>
    <s v="Agosto 01-30"/>
    <s v="ANABEL DEL CARMEN"/>
    <s v="GONZALEZ"/>
    <x v="2"/>
    <x v="1"/>
    <s v="NIDIA   DE MOTTA"/>
    <s v="CASA MATRIZ"/>
    <x v="12"/>
    <d v="2012-09-17T00:00:00"/>
    <m/>
    <n v="54"/>
    <m/>
    <s v="REEMPLAZO POR EL TRASLADO DE JULISSA CORNEJO/PROMOVIDO EJECUTIVO DE NEGOCIOS  01 OCT. ´08. PARA CUBRIR LA POSICION DE ODA NIÑO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64-884"/>
    <n v="29"/>
    <s v="F"/>
    <s v="SOLTERO(A)"/>
    <s v="RESIDENCIAL OLIMPICO 1 D-105"/>
    <s v="PANAMA"/>
    <s v="233-2903"/>
    <s v="6070-5518"/>
    <s v="SI"/>
    <n v="0"/>
    <n v="0"/>
    <s v="X"/>
    <m/>
    <n v="1"/>
    <n v="1"/>
    <d v="1983-03-16T00:00:00"/>
    <m/>
    <s v="BASICO"/>
  </r>
  <r>
    <n v="5435"/>
    <d v="2008-10-16T00:00:00"/>
    <d v="2008-10-16T00:00:00"/>
    <s v="Noviembre 01-30"/>
    <s v="JAZMIN"/>
    <s v="MANFRE"/>
    <x v="2"/>
    <x v="1"/>
    <s v="NIDIA   DE MOTTA"/>
    <s v="CASA MATRIZ"/>
    <x v="12"/>
    <d v="2012-11-12T00:00:00"/>
    <m/>
    <n v="54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40-2409"/>
    <n v="32"/>
    <s v="F"/>
    <s v="CASADO(A)"/>
    <s v="BRISAS DEL GOLF, CALL 5 OCCIDENTE, CASA B0-148"/>
    <s v="PANAMA"/>
    <n v="0"/>
    <s v="6540-3562"/>
    <n v="0"/>
    <n v="0"/>
    <n v="0"/>
    <n v="0"/>
    <m/>
    <n v="1"/>
    <n v="1"/>
    <d v="1980-09-30T00:00:00"/>
    <m/>
    <s v="BASICO"/>
  </r>
  <r>
    <n v="5138"/>
    <d v="2008-05-19T00:00:00"/>
    <d v="2008-05-19T00:00:00"/>
    <s v="Abril 01-30"/>
    <s v="KIRIA "/>
    <s v="DE GONZÁLEZ"/>
    <x v="2"/>
    <x v="1"/>
    <s v="NIDIA   DE MOTTA"/>
    <s v="CASA MATRIZ"/>
    <x v="12"/>
    <d v="2012-11-28T00:00:00"/>
    <m/>
    <n v="59"/>
    <m/>
    <s v="REEMPLAZO POR EL TRASLADO DE JANEL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6-65-723"/>
    <n v="44"/>
    <s v="F"/>
    <s v="CASADO(A)"/>
    <s v="BETHANIA- CONDOMINIO VILLA GLORIELA 5A"/>
    <s v="PANAMA"/>
    <s v="236-8306"/>
    <s v="6507-2725"/>
    <s v="NO"/>
    <n v="0"/>
    <n v="0"/>
    <n v="0"/>
    <m/>
    <n v="1"/>
    <n v="1"/>
    <d v="1968-06-04T00:00:00"/>
    <m/>
    <s v="BASICO"/>
  </r>
  <r>
    <n v="7005"/>
    <d v="2013-01-02T00:00:00"/>
    <d v="2013-01-02T00:00:00"/>
    <m/>
    <s v="ALICE MAGDIEL  "/>
    <s v="BERRIO CARRASCO "/>
    <x v="2"/>
    <x v="0"/>
    <s v="MARIBEL CASTILLO"/>
    <s v="CASA MATRIZ"/>
    <x v="12"/>
    <m/>
    <m/>
    <n v="3"/>
    <m/>
    <s v="SIEMPRE LISTO CERTIFICADOS EL 14 DE MARZO 2013"/>
    <m/>
    <m/>
    <m/>
    <m/>
    <m/>
    <m/>
    <m/>
    <m/>
    <m/>
    <m/>
    <m/>
    <m/>
    <m/>
    <s v=""/>
    <s v=""/>
    <s v=""/>
    <s v=""/>
    <s v=""/>
    <s v=""/>
    <s v=""/>
    <s v=""/>
    <s v=""/>
    <s v=""/>
    <s v=""/>
    <m/>
    <m/>
    <s v="CASA MATRIZ"/>
    <s v="Jazmin Manfre"/>
    <s v="NO"/>
    <s v="8-824-931"/>
    <n v="23"/>
    <s v="F"/>
    <m/>
    <s v="LA CHORRERA, BARRIADA BALBOA."/>
    <s v="PANAMA"/>
    <m/>
    <m/>
    <s v="NO"/>
    <m/>
    <m/>
    <m/>
    <m/>
    <n v="1"/>
    <n v="1"/>
    <d v="1989-09-27T00:00:00"/>
    <m/>
    <s v="BASICO"/>
  </r>
  <r>
    <n v="6841"/>
    <d v="2012-08-16T00:00:00"/>
    <s v=" "/>
    <s v="Julio 01-30"/>
    <s v="YISEL "/>
    <s v="ESPINO"/>
    <x v="6"/>
    <x v="1"/>
    <s v="NIDIA   DE MOTTA"/>
    <s v="CASA MATRIZ"/>
    <x v="12"/>
    <m/>
    <m/>
    <s v=" "/>
    <m/>
    <s v="REEMPLAZA  POR LA RENUNCIA DE EUGENIO LEDESM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08-1343"/>
    <n v="25"/>
    <s v="F"/>
    <s v="UNIDO (A)"/>
    <s v="ALTOS DE VISTA ALEGRE, ARRAIJAN, FRENTE A NOVEY, CASA#1"/>
    <s v="PANAMA"/>
    <m/>
    <m/>
    <m/>
    <m/>
    <m/>
    <m/>
    <m/>
    <n v="1"/>
    <n v="1"/>
    <d v="1987-09-02T00:00:00"/>
    <m/>
    <m/>
  </r>
  <r>
    <n v="6394"/>
    <d v="2011-10-17T00:00:00"/>
    <s v=" "/>
    <s v="Agosto 01-30"/>
    <s v="VANESSA"/>
    <s v="CARDENAS"/>
    <x v="6"/>
    <x v="1"/>
    <s v="NIDIA   DE MOTTA"/>
    <s v="CASA MATRIZ"/>
    <x v="12"/>
    <d v="2012-08-01T00:00:00"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56-2363"/>
    <n v="26"/>
    <s v="F"/>
    <s v="SOLTERO(A)"/>
    <s v="SAN MIGUELITO , PARAISO, CALLE 2DA, CASA 1771"/>
    <s v="PANAMA"/>
    <n v="0"/>
    <s v="69483522"/>
    <s v="NO"/>
    <n v="0"/>
    <n v="0"/>
    <n v="0"/>
    <m/>
    <n v="1"/>
    <n v="1"/>
    <d v="1986-08-11T00:00:00"/>
    <m/>
    <m/>
  </r>
  <r>
    <n v="417"/>
    <d v="1986-02-01T00:00:00"/>
    <s v=" "/>
    <s v="Enero 01-15"/>
    <s v="NIDIA ELENA"/>
    <s v="CARDENAS DE MOTTA"/>
    <x v="3"/>
    <x v="1"/>
    <s v="IVIS DE FAARUP"/>
    <s v="CASA MATRIZ"/>
    <x v="12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7-95-301"/>
    <n v="46"/>
    <s v="F"/>
    <s v="CASADO(A)"/>
    <s v="VERSALLES, CASA F29"/>
    <s v="PANAMA"/>
    <s v="235-9932"/>
    <s v="6618-0404"/>
    <s v="SI"/>
    <n v="0"/>
    <n v="0"/>
    <n v="0"/>
    <m/>
    <n v="1"/>
    <n v="1"/>
    <d v="1965-10-18T00:00:00"/>
    <m/>
    <s v="INTERMEDIO"/>
  </r>
  <r>
    <n v="670"/>
    <d v="1990-09-10T00:00:00"/>
    <s v=" "/>
    <s v="Julio 16-30"/>
    <s v="PATRICIA PAMELA"/>
    <s v="ESPINO YANISSELLY"/>
    <x v="4"/>
    <x v="1"/>
    <s v="NIDIA   DE MOTTA"/>
    <s v="CASA MATRIZ"/>
    <x v="12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2"/>
    <n v="0"/>
    <n v="0"/>
    <s v="SI"/>
    <s v="7-93-682"/>
    <n v="48"/>
    <s v="F"/>
    <s v="CASADO(A)"/>
    <s v="CONDADO DEL REY, AVENIDA PRINCIPAL CHINO HASSAN, CASA #162"/>
    <s v="PANAMA"/>
    <s v="230-6427"/>
    <s v="6612-7307"/>
    <s v="SI"/>
    <n v="0"/>
    <n v="0"/>
    <n v="0"/>
    <m/>
    <n v="1"/>
    <n v="1"/>
    <d v="1964-02-10T00:00:00"/>
    <m/>
    <s v="BASICO"/>
  </r>
  <r>
    <n v="3336"/>
    <d v="1988-09-12T00:00:00"/>
    <s v=" "/>
    <s v="Mayo 16-30"/>
    <s v="SOFIA  EDITH"/>
    <s v="ATENCIO ALMANZA DE CROSTON"/>
    <x v="4"/>
    <x v="1"/>
    <s v="NIDIA   DE MOTTA"/>
    <s v="CASA MATRIZ"/>
    <x v="12"/>
    <d v="2011-08-02T00:00:00"/>
    <m/>
    <s v=" "/>
    <m/>
    <s v="REEMPLAZO POR EL TRASLADO DE MELISSA ARAU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3"/>
    <n v="0"/>
    <n v="0"/>
    <s v="SI"/>
    <s v="8-257-2742"/>
    <n v="45"/>
    <s v="F"/>
    <s v="CASADO(A)"/>
    <s v="BETHANI, LA GLORIA RESIDENCIAL CORONA GARDENS CALLE PRINCIPAL CASA 27"/>
    <s v="PANAMA"/>
    <s v="6613-6152"/>
    <s v="6613-6152"/>
    <s v="SI"/>
    <n v="0"/>
    <n v="0"/>
    <n v="0"/>
    <m/>
    <n v="1"/>
    <n v="1"/>
    <d v="1967-04-29T00:00:00"/>
    <m/>
    <s v="INTERMEDIO"/>
  </r>
  <r>
    <n v="2176"/>
    <d v="1992-02-03T00:00:00"/>
    <s v=" "/>
    <s v="Febrero 01-30"/>
    <s v="AGAPITO"/>
    <s v="TENORIO CASTILLO"/>
    <x v="7"/>
    <x v="1"/>
    <s v="NIDIA   DE MOTTA"/>
    <s v="CASA MATRIZ"/>
    <x v="12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2-78-2053"/>
    <n v="57"/>
    <s v="M"/>
    <s v="UNIDO (A)"/>
    <s v="TOCUMEN,BAJO LA SIESTA, CASA 488, CALLE PRINCIPAL"/>
    <s v="PANAMA"/>
    <n v="0"/>
    <s v="6597-9321"/>
    <s v="NO"/>
    <n v="0"/>
    <n v="0"/>
    <n v="0"/>
    <m/>
    <n v="1"/>
    <n v="1"/>
    <d v="1954-08-17T00:00:00"/>
    <m/>
    <m/>
  </r>
  <r>
    <n v="1247"/>
    <d v="1995-11-01T00:00:00"/>
    <s v=" "/>
    <s v="Diciembre 01-30"/>
    <s v="WALTER IVAN"/>
    <s v="TORRES GRAJALES"/>
    <x v="0"/>
    <x v="1"/>
    <s v="ANA RAQUEL  DE BILLINGSLEA"/>
    <s v="CHANIS"/>
    <x v="13"/>
    <d v="2011-09-01T00:00:00"/>
    <n v="19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86"/>
    <s v=" "/>
    <n v="0"/>
    <n v="0"/>
    <s v="NO"/>
    <s v="8-377-339"/>
    <n v="48"/>
    <s v="M"/>
    <s v="CASADO(A)"/>
    <s v="RIO ABAJO, CALLE 5 FINAL, CASA 3"/>
    <s v="PANAMA"/>
    <s v="221-4084"/>
    <s v="6650-1725"/>
    <s v="SI"/>
    <n v="0"/>
    <n v="0"/>
    <n v="0"/>
    <m/>
    <n v="1"/>
    <n v="3"/>
    <d v="1963-10-21T00:00:00"/>
    <m/>
    <s v="INTERMEDIO"/>
  </r>
  <r>
    <n v="4481"/>
    <d v="2007-09-17T00:00:00"/>
    <s v=" "/>
    <s v="Agosto 01-30"/>
    <s v="IDEYRA"/>
    <s v="QUIEL  "/>
    <x v="0"/>
    <x v="1"/>
    <s v="ANA RAQUEL  DE BILLINGSLEA"/>
    <s v="CHANIS"/>
    <x v="13"/>
    <d v="2011-10-03T00:00:00"/>
    <n v="18"/>
    <s v=" "/>
    <m/>
    <s v="REEMPLAZO POR EL TRASLADO DE MARITZA DOEN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06.818181818182"/>
    <s v=" "/>
    <n v="0"/>
    <n v="0"/>
    <s v="NO"/>
    <s v="8-703-2149"/>
    <n v="35"/>
    <s v="F"/>
    <s v="CASADO(A)"/>
    <s v="RESIDENCIAL NUEVO TOCUMEN, F-493"/>
    <s v="PANAMA"/>
    <s v="295-8937"/>
    <s v="6578-7864"/>
    <s v="SI"/>
    <n v="0"/>
    <n v="0"/>
    <n v="0"/>
    <m/>
    <n v="1"/>
    <n v="3"/>
    <d v="1976-10-27T00:00:00"/>
    <m/>
    <s v="BASICO"/>
  </r>
  <r>
    <n v="5323"/>
    <d v="2008-08-18T00:00:00"/>
    <s v=" "/>
    <s v="Septiembre 01-30"/>
    <s v="IVANIA "/>
    <s v="SÁNCHEZ"/>
    <x v="0"/>
    <x v="1"/>
    <s v="ANA RAQUEL  DE BILLINGSLEA"/>
    <s v="CHANIS"/>
    <x v="13"/>
    <d v="2011-11-02T00:00:00"/>
    <n v="17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84.5"/>
    <s v=" "/>
    <n v="0"/>
    <n v="0"/>
    <s v="NO"/>
    <s v="2-724-188"/>
    <n v="24"/>
    <s v="F"/>
    <s v="UNIDO (A)"/>
    <s v="ALTOS DE PLAZA TOCUMEN #1, 114"/>
    <s v="PANAMA"/>
    <s v="6537-1773"/>
    <s v="6864-2659 / 6862-4415"/>
    <s v="NO"/>
    <n v="0"/>
    <n v="0"/>
    <n v="0"/>
    <m/>
    <n v="1"/>
    <n v="3"/>
    <d v="1988-06-21T00:00:00"/>
    <m/>
    <s v="BASICO"/>
  </r>
  <r>
    <n v="2520"/>
    <d v="2002-09-16T00:00:00"/>
    <s v=" "/>
    <s v="Junio 01-30"/>
    <s v="BERTA LIDIA"/>
    <s v="RODRIGUEZ DE ABREGO"/>
    <x v="0"/>
    <x v="1"/>
    <s v="ANA RAQUEL  DE BILLINGSLEA"/>
    <s v="CHANIS"/>
    <x v="13"/>
    <d v="2012-08-31T00:00:00"/>
    <n v="8"/>
    <s v=" "/>
    <m/>
    <s v="REEMPLAZO POR TRASLADO DE LOURDES SANTAN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70.4545454545455"/>
    <s v=" "/>
    <n v="0"/>
    <n v="0"/>
    <s v="NO"/>
    <s v="8-406-149"/>
    <n v="40"/>
    <s v="F"/>
    <s v="CASADO(A)"/>
    <s v="DON BOSCO, CALLE 3RA., CASA 2559"/>
    <s v="PANAMA"/>
    <s v="290-4279"/>
    <s v="293-8276 / 6637-0287"/>
    <s v="SI"/>
    <n v="0"/>
    <n v="0"/>
    <n v="0"/>
    <m/>
    <n v="1"/>
    <n v="3"/>
    <d v="1972-03-16T00:00:00"/>
    <m/>
    <s v="BASICO"/>
  </r>
  <r>
    <n v="22"/>
    <d v="1977-12-01T00:00:00"/>
    <s v=" "/>
    <s v="Noviembre 16-15"/>
    <s v="TILZA JEANNETTE"/>
    <s v="LEONG DE MOCK"/>
    <x v="1"/>
    <x v="1"/>
    <s v="ANA RAQUEL  DE BILLINGSLEA"/>
    <s v="CHANIS"/>
    <x v="13"/>
    <d v="2010-12-02T00:00:00"/>
    <m/>
    <s v=" "/>
    <m/>
    <s v="REEMPLAZO PERMANENTE POR LA PROMOCION DE EDITH RODRIGU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3"/>
    <n v="0"/>
    <n v="0"/>
    <s v="SI"/>
    <s v="8-212-1814"/>
    <n v="53"/>
    <s v="F"/>
    <s v="CASADO(A)"/>
    <s v="BARRIADA LOS ANDES # 2155"/>
    <s v="PANAMA"/>
    <s v="237-9624"/>
    <s v="6680-9455"/>
    <s v="SI"/>
    <n v="0"/>
    <n v="0"/>
    <n v="0"/>
    <m/>
    <n v="1"/>
    <n v="3"/>
    <d v="1959-03-22T00:00:00"/>
    <m/>
    <s v="BASICO"/>
  </r>
  <r>
    <n v="6087"/>
    <d v="2011-03-16T00:00:00"/>
    <d v="2011-03-16T00:00:00"/>
    <s v="Abril 01-30"/>
    <s v="IORLENIS"/>
    <s v="FIGUEROA"/>
    <x v="2"/>
    <x v="0"/>
    <s v="MARIBEL CASTILLO"/>
    <s v="CHANIS"/>
    <x v="13"/>
    <d v="2012-06-01T00:00:00"/>
    <m/>
    <n v="25"/>
    <s v="REEMPLAZA LICENCIA DE MATERNIDAD"/>
    <s v="REEMPLAZA LICENCIA DE MATERNIDAD DE IORLENYS  FIGUEROA REGRESA 23 DE MAYO"/>
    <s v=""/>
    <s v=""/>
    <s v="CHANI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97-618"/>
    <n v="26"/>
    <s v="F"/>
    <s v="CASADO(A)"/>
    <s v="PANAMA, SAN MIGUELITO, SANTA MARTA, SECTOR 2, LA PRIMAVERA, CASA 140"/>
    <s v="PANAMA"/>
    <n v="0"/>
    <s v="6868-5605"/>
    <s v="NO"/>
    <n v="0"/>
    <n v="0"/>
    <n v="0"/>
    <m/>
    <n v="1"/>
    <n v="3"/>
    <d v="1986-07-05T00:00:00"/>
    <m/>
    <m/>
  </r>
  <r>
    <n v="5100"/>
    <d v="2008-05-05T00:00:00"/>
    <d v="2008-05-05T00:00:00"/>
    <s v="Marzo 01-30"/>
    <s v="YAIRA "/>
    <s v="OSORIO  DE CERRUD"/>
    <x v="2"/>
    <x v="1"/>
    <s v="ANA RAQUEL  DE BILLINGSLEA"/>
    <s v="CHANIS"/>
    <x v="13"/>
    <m/>
    <m/>
    <n v="59"/>
    <m/>
    <s v="REEMPLAZO POR TRASLADO DE LUIS ARMIJO  A HATO PINTAD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4-720-713"/>
    <n v="31"/>
    <s v="F"/>
    <s v="CASADO(A)"/>
    <s v="EL CRISOL PH ALTOS DE LA PRIMAVERA, TORRE G, APTO G-16"/>
    <s v="PANAMA"/>
    <s v="279-1024"/>
    <s v="6723-2549"/>
    <s v="NO"/>
    <n v="0"/>
    <n v="0"/>
    <s v="X"/>
    <m/>
    <n v="1"/>
    <n v="3"/>
    <d v="1980-12-07T00:00:00"/>
    <m/>
    <m/>
  </r>
  <r>
    <n v="5342"/>
    <d v="2008-08-18T00:00:00"/>
    <d v="2008-08-18T00:00:00"/>
    <s v="Agosto 01-30"/>
    <s v="LISBETH"/>
    <s v="BARRIOS"/>
    <x v="2"/>
    <x v="1"/>
    <s v="ANA RAQUEL  DE BILLINGSLEA"/>
    <s v="CHANIS"/>
    <x v="13"/>
    <d v="2008-08-26T00:00:00"/>
    <m/>
    <n v="56"/>
    <m/>
    <s v="POR LA PROMOCION DE EDITH RODRIGUEZ A COORDINADORA PARA REEMPLAZAR LA RENUNCIA DE MARICHEL RODRIGUEZ 30 DE JUNI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7-702-1420"/>
    <n v="31"/>
    <s v="F"/>
    <s v="SOLTERO(A)"/>
    <s v="EL CARMEN, PH LUIS, DIAGONAL A SPORTEK."/>
    <s v="PANAMA"/>
    <n v="0"/>
    <s v="6882-9422"/>
    <s v="SI"/>
    <n v="0"/>
    <n v="0"/>
    <n v="0"/>
    <m/>
    <n v="1"/>
    <n v="3"/>
    <d v="1981-09-22T00:00:00"/>
    <m/>
    <s v="BASICO"/>
  </r>
  <r>
    <n v="6828"/>
    <d v="2012-08-01T00:00:00"/>
    <d v="2012-08-01T00:00:00"/>
    <s v="Mayo 01-30"/>
    <s v="KATHERINE VIVIAN "/>
    <s v="CARRASCO STANZIOLA"/>
    <x v="2"/>
    <x v="1"/>
    <s v="ANA RAQUEL  DE BILLINGSLEA"/>
    <s v="CHANIS"/>
    <x v="13"/>
    <m/>
    <m/>
    <n v="8"/>
    <m/>
    <s v="REEMPLAZO POR EL TRASLADO DE IORLENIS FIGUEROA / SIEMPRE LISTO CERTIFICADO EL 15 DE OCTUBR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CHANIS"/>
    <s v="Yaira de Cerrud"/>
    <s v="NO"/>
    <s v="8-845-1802"/>
    <n v="21"/>
    <s v="F"/>
    <s v="SOLTERO(A)"/>
    <s v="VILLA CACERES BETANIA CASA H113"/>
    <s v="PANAMA"/>
    <m/>
    <m/>
    <s v="SI"/>
    <m/>
    <m/>
    <m/>
    <m/>
    <n v="1"/>
    <n v="3"/>
    <d v="1991-04-12T00:00:00"/>
    <m/>
    <s v="INTERMEDIO"/>
  </r>
  <r>
    <n v="102"/>
    <d v="1979-04-01T00:00:00"/>
    <s v=" "/>
    <s v="Febrero 16-30"/>
    <s v="ANA RAQUEL"/>
    <s v="ARJONA DE BILLINGSLEA"/>
    <x v="3"/>
    <x v="1"/>
    <s v="DENISE DE LAVITOLA"/>
    <s v="CHANIS"/>
    <x v="13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340-395"/>
    <n v="53"/>
    <s v="F"/>
    <s v="CASADO(A)"/>
    <s v=" ALCALDE DIAZ, URBANIZACION SANTA BARBARA, CALLE SANTA TERESA, CASA 45."/>
    <s v="PANAMA"/>
    <s v="231-6781"/>
    <s v="6593-9003"/>
    <s v="SI"/>
    <n v="0"/>
    <n v="0"/>
    <n v="0"/>
    <m/>
    <n v="1"/>
    <n v="3"/>
    <d v="1958-11-04T00:00:00"/>
    <m/>
    <s v="BASICO"/>
  </r>
  <r>
    <n v="1975"/>
    <d v="2000-01-04T00:00:00"/>
    <s v=" "/>
    <s v="Enero 01-30"/>
    <s v="EDITH JACKELINE"/>
    <s v="RODRIGUEZ ORTEGA"/>
    <x v="4"/>
    <x v="1"/>
    <s v="ANA RAQUEL  DE BILLINGSLEA"/>
    <s v="CHANIS"/>
    <x v="13"/>
    <m/>
    <m/>
    <s v=" "/>
    <m/>
    <s v="PROMOVIDO A OFICIAL EL 01 DE NOVIEMBRE ´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348-395"/>
    <n v="43"/>
    <s v="F"/>
    <s v="SOLTERO(A)"/>
    <s v="DON BOSCO #2 CALLE L CASA 2688"/>
    <s v="PANAMA"/>
    <s v="2905206 HE"/>
    <s v="6808-8124"/>
    <s v="SI"/>
    <n v="0"/>
    <s v="X"/>
    <n v="0"/>
    <m/>
    <n v="1"/>
    <n v="3"/>
    <d v="1968-10-23T00:00:00"/>
    <m/>
    <s v="BASICO"/>
  </r>
  <r>
    <n v="4911"/>
    <d v="2008-02-11T00:00:00"/>
    <s v=" "/>
    <s v="Enero 01-30"/>
    <s v="ELIA"/>
    <s v="CASTRO"/>
    <x v="5"/>
    <x v="2"/>
    <s v="ANA RAQUEL  DE BILLINGSLEA"/>
    <s v="CHANIS"/>
    <x v="13"/>
    <d v="2011-10-03T00:00:00"/>
    <m/>
    <s v=" "/>
    <m/>
    <s v="REEMPLAZO POR LA MUERTE DE ALBERTO POLO. PROMOVIDO A OFICINISTA DE BALANCE EL 01 DE DICIEMBRE 20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23-486"/>
    <n v="33"/>
    <s v="F"/>
    <s v="UNIDO (A)"/>
    <s v="CAMPO LIMBERG, PARQUE DEL ESTE, TORRE K, APTO 2A"/>
    <s v="PANAMA"/>
    <s v="6405-4270"/>
    <s v="6756-6165"/>
    <s v="NO"/>
    <n v="0"/>
    <n v="0"/>
    <n v="0"/>
    <m/>
    <n v="1"/>
    <n v="3"/>
    <d v="1978-11-25T00:00:00"/>
    <m/>
    <s v="BASICO"/>
  </r>
  <r>
    <n v="5569"/>
    <d v="2009-06-01T00:00:00"/>
    <s v=" "/>
    <s v="Mayo 01-30"/>
    <s v="YAQUELIN"/>
    <s v="BARBA VEGA"/>
    <x v="0"/>
    <x v="1"/>
    <s v="TATIANA  CASTILLERO "/>
    <s v="CHITRE"/>
    <x v="14"/>
    <d v="2011-04-04T00:00:00"/>
    <n v="24"/>
    <s v=" "/>
    <m/>
    <s v="REEMPLAZO PERMANENTE PORLA SALIDA DE FABIO LOP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59.5454545454545"/>
    <s v=" "/>
    <n v="0"/>
    <n v="0"/>
    <s v="NO"/>
    <s v="6-708-1066"/>
    <n v="28"/>
    <s v="F"/>
    <s v="UNIDO (A)"/>
    <s v="CALLE EL PORVENIR, LLANO BONITO, CASA 5144"/>
    <s v="AZUERO"/>
    <n v="0"/>
    <s v="6810-4263"/>
    <s v="NO"/>
    <n v="0"/>
    <n v="0"/>
    <n v="0"/>
    <m/>
    <n v="1"/>
    <n v="4"/>
    <d v="1983-12-12T00:00:00"/>
    <m/>
    <s v="BASICO"/>
  </r>
  <r>
    <n v="2506"/>
    <d v="2002-09-02T00:00:00"/>
    <s v=" "/>
    <s v="Agosto 01-30"/>
    <s v="CARLOS ALBERTO"/>
    <s v="SOLIS PIMENTEL"/>
    <x v="0"/>
    <x v="1"/>
    <s v="TATIANA  CASTILLERO "/>
    <s v="CHITRE"/>
    <x v="14"/>
    <d v="2002-09-02T00:00:00"/>
    <n v="127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23.909090909091"/>
    <s v=" "/>
    <n v="0"/>
    <n v="0"/>
    <s v="NO"/>
    <s v="6-74-848"/>
    <n v="40"/>
    <s v="M"/>
    <s v="UNIDO (A)"/>
    <s v="URB. CANTA RANA, CALLE MELITON MARTIN, CASA 3914"/>
    <s v="AZUERO"/>
    <s v="996-3696"/>
    <s v="644-8833 / 6499-7330"/>
    <s v="SI"/>
    <n v="0"/>
    <n v="0"/>
    <n v="0"/>
    <m/>
    <n v="1"/>
    <n v="4"/>
    <d v="1972-01-05T00:00:00"/>
    <m/>
    <m/>
  </r>
  <r>
    <n v="2243"/>
    <d v="2001-03-19T00:00:00"/>
    <s v=" "/>
    <s v="Febrero 01-30"/>
    <s v="EVA ODERAY"/>
    <s v="ANGEL DE VELIZ"/>
    <x v="0"/>
    <x v="1"/>
    <s v="TATIANA  CASTILLERO "/>
    <s v="CHITRE"/>
    <x v="14"/>
    <d v="2001-03-19T00:00:00"/>
    <n v="145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23.3"/>
    <s v=" "/>
    <n v="0"/>
    <n v="0"/>
    <s v="NO"/>
    <s v="6-701-392"/>
    <n v="35"/>
    <s v="F"/>
    <s v="CASADO(A)"/>
    <s v="CHITRE BDA. VILA DORADA CASA 65"/>
    <s v="AZUERO"/>
    <s v="996-5953"/>
    <s v="6450-5165"/>
    <s v="SI"/>
    <n v="0"/>
    <n v="0"/>
    <n v="0"/>
    <m/>
    <n v="1"/>
    <n v="4"/>
    <d v="1977-01-04T00:00:00"/>
    <m/>
    <s v="BASICO"/>
  </r>
  <r>
    <n v="1533"/>
    <d v="1998-03-30T00:00:00"/>
    <s v=" "/>
    <s v="Abril 01-30"/>
    <s v="KATIA YULISA"/>
    <s v="TELLO QUINTERO"/>
    <x v="0"/>
    <x v="1"/>
    <s v="TATIANA  CASTILLERO "/>
    <s v="CHITRE"/>
    <x v="14"/>
    <d v="1998-03-30T00:00:00"/>
    <n v="181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17.818181818182"/>
    <s v=" "/>
    <n v="0"/>
    <n v="0"/>
    <s v="NO"/>
    <s v="6-52-2680"/>
    <n v="44"/>
    <s v="F"/>
    <s v="CASADO(A)"/>
    <s v="URBANIZACION BRISAS DE LOS GUAYACANES CASA 55"/>
    <s v="AZUERO"/>
    <s v="621-3093"/>
    <s v="6731-8022"/>
    <s v="NO"/>
    <n v="0"/>
    <n v="0"/>
    <n v="0"/>
    <m/>
    <n v="1"/>
    <n v="4"/>
    <d v="1967-10-11T00:00:00"/>
    <m/>
    <s v="BASICO"/>
  </r>
  <r>
    <n v="2873"/>
    <d v="2012-02-06T00:00:00"/>
    <s v=" "/>
    <s v="Junio 01-30"/>
    <s v="GABRIEL"/>
    <s v="VERGARA"/>
    <x v="0"/>
    <x v="1"/>
    <s v="TATIANA  CASTILLERO "/>
    <s v="CHITRE"/>
    <x v="14"/>
    <d v="2012-02-06T00:00:00"/>
    <n v="14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68.7272727272725"/>
    <s v=" "/>
    <n v="0"/>
    <n v="0"/>
    <s v="NO"/>
    <s v="8-484-537"/>
    <n v="37"/>
    <s v="M"/>
    <s v="CASADO(A)"/>
    <s v="URB. CHANIS, CALLE O, CASA # 259"/>
    <s v="AZUERO"/>
    <n v="0"/>
    <s v=" 6702-1348  "/>
    <n v="0"/>
    <n v="0"/>
    <n v="0"/>
    <n v="0"/>
    <m/>
    <n v="1"/>
    <n v="4"/>
    <d v="1975-05-23T00:00:00"/>
    <m/>
    <m/>
  </r>
  <r>
    <n v="3875"/>
    <d v="2004-04-15T00:00:00"/>
    <s v=" "/>
    <s v="Enero 01-30"/>
    <s v="ROSA ANAYANSI"/>
    <s v="CASTILLO  DE MARTINEZ"/>
    <x v="0"/>
    <x v="1"/>
    <s v="TATIANA  CASTILLERO "/>
    <s v="CHITRE"/>
    <x v="14"/>
    <d v="2012-11-12T00:00:00"/>
    <n v="5"/>
    <s v=" "/>
    <m/>
    <s v="TRASLADO PERMANENTE  POR HORARIO EXTENDID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80.8"/>
    <s v=" "/>
    <n v="0"/>
    <n v="0"/>
    <s v="NO"/>
    <s v="8-280-17"/>
    <n v="44"/>
    <s v="F"/>
    <s v="CASADO(A)"/>
    <s v="CALLE 24 BRISAS DEL GOLF CASA #102-F VIA TOCUMEN"/>
    <s v="AZUERO"/>
    <s v="290-5067"/>
    <s v="6572-2636"/>
    <s v="NO"/>
    <n v="0"/>
    <n v="0"/>
    <n v="0"/>
    <m/>
    <n v="1"/>
    <n v="4"/>
    <d v="1967-08-25T00:00:00"/>
    <m/>
    <m/>
  </r>
  <r>
    <n v="6956"/>
    <d v="2012-11-19T00:00:00"/>
    <m/>
    <s v="Septiembre 01-30"/>
    <s v="YAMILETH AIMETH"/>
    <s v="VERGARA ALMANZA"/>
    <x v="0"/>
    <x v="1"/>
    <s v="TATIANA  CASTILLERO "/>
    <s v="CHITRE"/>
    <x v="14"/>
    <d v="2012-11-19T00:00:00"/>
    <n v="5"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  <s v=" "/>
    <n v="0"/>
    <n v="0"/>
    <s v="NO"/>
    <s v="6-705-1925"/>
    <n v="31"/>
    <s v="F"/>
    <s v="UNIDO (A)"/>
    <s v="MONAGRILLO, BARRIADA EL ENCANTO"/>
    <s v="AZUERO"/>
    <m/>
    <m/>
    <s v="NO"/>
    <m/>
    <m/>
    <m/>
    <m/>
    <n v="4"/>
    <n v="2"/>
    <d v="1980-12-20T00:00:00"/>
    <m/>
    <m/>
  </r>
  <r>
    <n v="6957"/>
    <d v="2012-11-19T00:00:00"/>
    <m/>
    <s v="Noviembre 01-30"/>
    <s v="YINA"/>
    <s v="VILLARREAL"/>
    <x v="0"/>
    <x v="1"/>
    <s v="TATIANA  CASTILLERO "/>
    <s v="CHITRE"/>
    <x v="14"/>
    <d v="2012-11-19T00:00:00"/>
    <n v="5"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  <s v=" "/>
    <n v="0"/>
    <n v="0"/>
    <s v="NO"/>
    <s v="6707-2029"/>
    <n v="29"/>
    <s v="F"/>
    <s v="CASADO(A)"/>
    <s v="RESIDENCIAL MARIMAR, LA ARENA DE CHITRE"/>
    <s v="AZUERO"/>
    <m/>
    <m/>
    <s v="NO"/>
    <m/>
    <m/>
    <m/>
    <m/>
    <n v="4"/>
    <n v="2"/>
    <d v="1983-04-15T00:00:00"/>
    <m/>
    <m/>
  </r>
  <r>
    <n v="1699"/>
    <d v="1999-04-19T00:00:00"/>
    <d v="2012-10-01T00:00:00"/>
    <s v="Marzo 01-30"/>
    <s v="FATIMA DEL CARMEN"/>
    <s v="GUTIERREZ SAAVEDRA"/>
    <x v="1"/>
    <x v="1"/>
    <s v="TATIANA  CASTILLERO "/>
    <s v="CHITRE"/>
    <x v="14"/>
    <m/>
    <m/>
    <n v="6"/>
    <m/>
    <s v="PROMOCIONADO A COORDINADOR DE PLATAFORMA EL 1 DE OCTUBRE 20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6-80-516"/>
    <n v="39"/>
    <s v="F"/>
    <s v="CASADO(A)"/>
    <s v="CALLE FABIO RIOS, SAN JUAN BAUTISTA, CASA 4616, LLANO BONITO CHITRE"/>
    <s v="AZUERO"/>
    <s v="996-7665"/>
    <s v="6684-4258"/>
    <s v="SI"/>
    <n v="0"/>
    <n v="0"/>
    <n v="0"/>
    <m/>
    <n v="1"/>
    <n v="4"/>
    <d v="1973-05-16T00:00:00"/>
    <m/>
    <m/>
  </r>
  <r>
    <n v="1701"/>
    <d v="1999-04-26T00:00:00"/>
    <d v="2012-10-01T00:00:00"/>
    <s v="Febrero 01-30"/>
    <s v="ZORAYA IBETH"/>
    <s v="ROJAS DE COLLADO"/>
    <x v="1"/>
    <x v="1"/>
    <s v="TATIANA  CASTILLERO "/>
    <s v="CHITRE"/>
    <x v="14"/>
    <d v="2011-09-07T00:00:00"/>
    <m/>
    <n v="6"/>
    <m/>
    <s v="PROMOCIONADO A COORDINADOR DE PLATAFORMA EL 1 DE OCTUBRE 20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2.5"/>
    <s v=" "/>
    <n v="0"/>
    <n v="0"/>
    <s v="SI"/>
    <s v="8-401-237"/>
    <n v="40"/>
    <s v="F"/>
    <s v="CASADO(A)"/>
    <s v="CALLE PRIMERA FINAL, URB. BOLIVAR MARQUEZ CHITRE"/>
    <s v="AZUERO"/>
    <s v="996-9585"/>
    <s v="6522-4143"/>
    <s v="NO"/>
    <n v="0"/>
    <n v="0"/>
    <n v="0"/>
    <m/>
    <n v="1"/>
    <n v="4"/>
    <d v="1972-01-10T00:00:00"/>
    <m/>
    <s v="BASICO"/>
  </r>
  <r>
    <n v="4197"/>
    <d v="2006-07-24T00:00:00"/>
    <d v="2012-11-01T00:00:00"/>
    <s v="Octubre 01-30"/>
    <s v="KENIA JENISSELL"/>
    <s v="CEDEÑO GONZALEZ"/>
    <x v="2"/>
    <x v="2"/>
    <s v="TATIANA  CASTILLERO "/>
    <s v="CHITRE"/>
    <x v="14"/>
    <d v="2006-07-24T00:00:00"/>
    <n v="81"/>
    <n v="5"/>
    <m/>
    <s v="PROMOCIONADO A OFICINISTA DE BALANCE EL 01 NOV. DEL 20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32.2857142857142"/>
    <s v=" "/>
    <n v="0"/>
    <n v="0"/>
    <s v="NO"/>
    <s v="6-703-326"/>
    <n v="33"/>
    <s v="F"/>
    <s v="CASADO(A)"/>
    <s v="CHITRE, MONAGRILLO, CALLE ISIDRO DEAGO SIN SALIDA"/>
    <s v="AZUERO"/>
    <s v="996-7668"/>
    <s v="6747-0475"/>
    <s v="SI"/>
    <n v="0"/>
    <n v="0"/>
    <n v="0"/>
    <m/>
    <n v="1"/>
    <n v="4"/>
    <d v="1978-11-05T00:00:00"/>
    <m/>
    <s v="BASICO"/>
  </r>
  <r>
    <n v="3495"/>
    <d v="1998-07-01T00:00:00"/>
    <d v="1998-07-01T00:00:00"/>
    <s v="Mayo 01-30"/>
    <s v="YAMIZETH YESSENIA"/>
    <s v="DE LEON NIETO"/>
    <x v="2"/>
    <x v="0"/>
    <s v="TATIANA  CASTILLERO "/>
    <s v="CHITRE"/>
    <x v="14"/>
    <d v="2012-11-01T00:00:00"/>
    <m/>
    <n v="177"/>
    <m/>
    <s v="POOL APOYO"/>
    <s v=""/>
    <s v=""/>
    <s v="CHITR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6-79-665"/>
    <n v="39"/>
    <s v="F"/>
    <s v="SOLTERO(A)"/>
    <s v="CALLE CIRCUNVALACION INTERNA, POR EL CENTRO DE SALUD DE CHITRE."/>
    <s v="AZUERO"/>
    <s v="996-3611"/>
    <s v="6675-0500"/>
    <s v="SI"/>
    <n v="0"/>
    <n v="0"/>
    <s v="X"/>
    <m/>
    <n v="1"/>
    <n v="4"/>
    <d v="1973-02-13T00:00:00"/>
    <m/>
    <m/>
  </r>
  <r>
    <n v="2037"/>
    <d v="1995-02-01T00:00:00"/>
    <d v="1995-02-01T00:00:00"/>
    <s v="Enero 01-30"/>
    <s v="OSVALDO OMAR"/>
    <s v="CANTO BENALCAZAR"/>
    <x v="2"/>
    <x v="1"/>
    <s v="TATIANA  CASTILLERO "/>
    <s v="CHITRE"/>
    <x v="14"/>
    <d v="2012-11-12T00:00:00"/>
    <m/>
    <n v="218"/>
    <m/>
    <s v="TRASLADO PERMANENTE  POR HORARIO EXTENDID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6-68-860"/>
    <n v="42"/>
    <s v="M"/>
    <s v="SOLTERO(A)"/>
    <s v="CALLE 5TA JUSTO AROSEMEN, FINAL EDIFICIO BEGONIA 5TA, APT. B-12, PRIMER ALTO."/>
    <s v="AZUERO"/>
    <s v="231-6785"/>
    <s v="6540-6898 / 6909-0745"/>
    <s v="NO"/>
    <n v="0"/>
    <n v="0"/>
    <n v="0"/>
    <m/>
    <n v="1"/>
    <n v="4"/>
    <d v="1969-10-11T00:00:00"/>
    <m/>
    <m/>
  </r>
  <r>
    <n v="1370"/>
    <d v="1997-03-03T00:00:00"/>
    <d v="1997-03-03T00:00:00"/>
    <s v="Abril 01-30"/>
    <s v="NILSA LUDGARDIS"/>
    <s v="CEDENO GUTIERREZ"/>
    <x v="2"/>
    <x v="1"/>
    <s v="TATIANA  CASTILLERO "/>
    <s v="CHITRE"/>
    <x v="14"/>
    <m/>
    <m/>
    <n v="193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7-105-37"/>
    <n v="43"/>
    <s v="F"/>
    <s v="CASADO(A)"/>
    <s v="URBANIZACION SANTA CRUZ-CALLE PRINCIPAL CHITRE-HERRERA"/>
    <s v="AZUERO"/>
    <s v="640-5782"/>
    <s v="640-5782 / 6679-6968"/>
    <s v="SI"/>
    <n v="0"/>
    <n v="0"/>
    <n v="0"/>
    <m/>
    <n v="1"/>
    <n v="4"/>
    <d v="1968-12-24T00:00:00"/>
    <m/>
    <m/>
  </r>
  <r>
    <n v="3465"/>
    <d v="1991-03-15T00:00:00"/>
    <d v="1991-03-15T00:00:00"/>
    <s v="Junio 01-30"/>
    <s v="MAYLEEN MARISSA"/>
    <s v="SALADO SAAVEDRA"/>
    <x v="2"/>
    <x v="1"/>
    <s v="TATIANA  CASTILLERO "/>
    <s v="CHITRE"/>
    <x v="14"/>
    <m/>
    <m/>
    <n v="265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6-51-2317"/>
    <n v="45"/>
    <s v="F"/>
    <s v="UNIDO (A)"/>
    <s v="SAN JUDAS TADEO, CASA 03,  CHITRE "/>
    <s v="AZUERO"/>
    <n v="0"/>
    <s v="6612-1315"/>
    <s v="SI"/>
    <n v="0"/>
    <s v="X"/>
    <n v="0"/>
    <m/>
    <n v="1"/>
    <n v="4"/>
    <d v="1966-11-29T00:00:00"/>
    <m/>
    <s v="BASICO"/>
  </r>
  <r>
    <n v="4160"/>
    <d v="2006-09-25T00:00:00"/>
    <d v="2006-09-25T00:00:00"/>
    <s v="Septiembre 01-30"/>
    <s v="SUSANA MARICRUZ"/>
    <s v="CEDEÑO SOLIS"/>
    <x v="2"/>
    <x v="1"/>
    <s v="TATIANA  CASTILLERO "/>
    <s v="CHITRE"/>
    <x v="14"/>
    <m/>
    <m/>
    <n v="79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6-705-810"/>
    <n v="31"/>
    <s v="F"/>
    <s v="CASADO(A)"/>
    <s v="AVE. PEREZ, EDIFICIO LUZ FERMINA, APARTAMENTO 2A, FRENTE A LA PLAZA DE TORROS, MONAGRILLO, CHITRE "/>
    <s v="AZUERO"/>
    <s v="996-4281"/>
    <s v="6679-5302"/>
    <s v="SI"/>
    <n v="0"/>
    <n v="0"/>
    <s v="X"/>
    <m/>
    <n v="1"/>
    <n v="4"/>
    <d v="1980-11-05T00:00:00"/>
    <m/>
    <s v="AVANZADO"/>
  </r>
  <r>
    <n v="6742"/>
    <d v="2012-06-18T00:00:00"/>
    <s v=" "/>
    <s v="Agosto 01-30"/>
    <s v="MANUEL "/>
    <s v="CEDEÑO"/>
    <x v="6"/>
    <x v="1"/>
    <s v="TATIANA  CASTILLERO "/>
    <s v="CHITRE"/>
    <x v="14"/>
    <d v="2012-11-06T00:00:00"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03-1138"/>
    <n v="25"/>
    <s v="M"/>
    <s v="SOLTERO(A)"/>
    <s v="CERRO VIENTO, CALLE F, CASA #84"/>
    <s v="AZUERO"/>
    <s v="220- 2090"/>
    <s v="6511-8902"/>
    <s v="NO"/>
    <m/>
    <m/>
    <m/>
    <m/>
    <n v="1"/>
    <n v="4"/>
    <d v="1987-03-11T00:00:00"/>
    <m/>
    <m/>
  </r>
  <r>
    <n v="4400"/>
    <d v="2012-10-29T00:00:00"/>
    <m/>
    <s v="Noviembre 01-30"/>
    <s v="ALINA"/>
    <s v="GONZÁLEZ"/>
    <x v="6"/>
    <x v="1"/>
    <s v="TATIANA  CASTILLERO "/>
    <s v="CHITRE"/>
    <x v="14"/>
    <d v="2012-11-06T00:00:00"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6-706-815"/>
    <m/>
    <s v="F"/>
    <s v="SOLTERO(A)"/>
    <s v="EL CANGREJO, CALLE EUSEBIO A. MORALES, APARTAMENTO 4D"/>
    <s v="AZUERO"/>
    <m/>
    <m/>
    <m/>
    <m/>
    <m/>
    <m/>
    <m/>
    <m/>
    <m/>
    <m/>
    <m/>
    <m/>
  </r>
  <r>
    <n v="2548"/>
    <d v="2002-11-25T00:00:00"/>
    <s v=" "/>
    <s v="Febrero 16-30"/>
    <s v="TATIANA JUDITH"/>
    <s v="CASTILLERO DE PEREZ"/>
    <x v="3"/>
    <x v="1"/>
    <s v="CARMEN SANDOVAL"/>
    <s v="CHITRE"/>
    <x v="14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6-75-666"/>
    <n v="40"/>
    <s v="F"/>
    <s v="CASADO(A)"/>
    <s v="CHITRE, URBANIZACION MIRAMAR"/>
    <s v="AZUERO"/>
    <s v="970-0552"/>
    <s v="6613-4619"/>
    <s v="SI"/>
    <n v="0"/>
    <n v="0"/>
    <n v="0"/>
    <m/>
    <n v="1"/>
    <n v="4"/>
    <d v="1972-01-11T00:00:00"/>
    <m/>
    <s v="INTERMEDIO"/>
  </r>
  <r>
    <n v="3721"/>
    <d v="1994-09-22T00:00:00"/>
    <s v=" "/>
    <s v="Agosto 01-30"/>
    <s v="ROGELIO ANTONIO"/>
    <s v="CALVO CASTILLERO"/>
    <x v="8"/>
    <x v="1"/>
    <s v="TATIANA  CASTILLERO "/>
    <s v="CHITRE"/>
    <x v="14"/>
    <m/>
    <m/>
    <s v=" "/>
    <m/>
    <s v="ESTA POSICION NO ESTA APROBADA EN PRESUPUESTO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6-73-29"/>
    <n v="41"/>
    <s v="M"/>
    <s v="UNIDO (A)"/>
    <s v="EL ROSARIO CASA 2134, CHITRE"/>
    <s v="AZUERO"/>
    <s v="974-5817"/>
    <s v="6854-5627"/>
    <s v="SI"/>
    <n v="0"/>
    <n v="0"/>
    <n v="0"/>
    <m/>
    <n v="1"/>
    <n v="4"/>
    <d v="1971-02-25T00:00:00"/>
    <m/>
    <m/>
  </r>
  <r>
    <n v="1700"/>
    <d v="1999-04-19T00:00:00"/>
    <d v="2012-10-01T00:00:00"/>
    <s v="Abril 01-30"/>
    <s v="MARIA CRISTINA"/>
    <s v="DIAZ CORDERO"/>
    <x v="4"/>
    <x v="1"/>
    <s v="TATIANA  CASTILLERO "/>
    <s v="CHITRE"/>
    <x v="14"/>
    <d v="2012-10-01T00:00:00"/>
    <m/>
    <n v="6"/>
    <m/>
    <s v="PROMOCIONADO A OFICIAL  EL 1 DE OCTUBRE 2012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301-910"/>
    <n v="43"/>
    <s v="F"/>
    <s v="DIVORCIADO(A)"/>
    <s v=" URBANIZACION BRISAS DE LOS GUAYACANES CASA 97,CHITRE"/>
    <s v="AZUERO"/>
    <s v="996-2428"/>
    <s v="6400-6344"/>
    <s v="SI"/>
    <n v="0"/>
    <n v="0"/>
    <n v="0"/>
    <m/>
    <n v="1"/>
    <n v="4"/>
    <d v="1969-03-16T00:00:00"/>
    <m/>
    <s v="BASICO"/>
  </r>
  <r>
    <n v="541"/>
    <d v="1987-01-01T00:00:00"/>
    <s v=" "/>
    <s v="Enero 01-30"/>
    <s v="DAMARIS VIODELDA"/>
    <s v="GONZALEZ DOMINGUEZ"/>
    <x v="4"/>
    <x v="1"/>
    <s v="TATIANA  CASTILLERO "/>
    <s v="CHITRE"/>
    <x v="14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2"/>
    <n v="0"/>
    <n v="0"/>
    <s v="SI"/>
    <s v="8-305-933"/>
    <n v="43"/>
    <s v="F"/>
    <s v="SOLTERO(A)"/>
    <s v="URBANIZACION BRISAS DE LOS GUAYACANES CASA 177"/>
    <s v="AZUERO"/>
    <s v="994-5643"/>
    <s v="6682-0732"/>
    <s v="SI"/>
    <n v="0"/>
    <n v="0"/>
    <n v="0"/>
    <m/>
    <n v="1"/>
    <n v="4"/>
    <d v="1969-04-11T00:00:00"/>
    <m/>
    <s v="BASICO"/>
  </r>
  <r>
    <n v="6974"/>
    <d v="2012-11-19T00:00:00"/>
    <m/>
    <s v="Octubre 01-30"/>
    <s v="CAROLINA "/>
    <s v="PEREZ"/>
    <x v="4"/>
    <x v="1"/>
    <s v="TATIANA  CASTILLERO "/>
    <s v="CHITRE"/>
    <x v="14"/>
    <d v="2012-11-19T00:00:00"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6-700-1394"/>
    <n v="34"/>
    <s v="F"/>
    <s v="SOLTERO(A)"/>
    <s v="AVENIDA NACIONAL VIA LA ARENA"/>
    <s v="AZUERO"/>
    <m/>
    <m/>
    <s v="NO"/>
    <m/>
    <m/>
    <m/>
    <m/>
    <n v="4"/>
    <n v="2"/>
    <d v="1978-08-07T00:00:00"/>
    <m/>
    <m/>
  </r>
  <r>
    <n v="2240"/>
    <d v="2001-03-01T00:00:00"/>
    <s v=" "/>
    <s v="Enero 01-30"/>
    <s v="NIDIA AURISTELA"/>
    <s v="CEDENO AGUIRRE"/>
    <x v="0"/>
    <x v="1"/>
    <s v="NATALIA  LAY "/>
    <s v="CHORRERA"/>
    <x v="15"/>
    <d v="2010-08-04T00:00:00"/>
    <n v="32"/>
    <s v=" "/>
    <m/>
    <s v="MOVIMIENTO DE CAJEROS ACORDADO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01.090909090909"/>
    <s v=" "/>
    <n v="0"/>
    <n v="0"/>
    <s v="NO"/>
    <s v="4-146-64"/>
    <n v="47"/>
    <s v="F"/>
    <s v="SOLTERO(A)"/>
    <s v="ALTOS DE SAN FRANCISCO LA CHORRERA"/>
    <s v="OESTE"/>
    <s v="692-1591"/>
    <s v="6522-6255"/>
    <s v="NO"/>
    <n v="0"/>
    <n v="0"/>
    <n v="0"/>
    <m/>
    <n v="1"/>
    <n v="2"/>
    <d v="1965-02-06T00:00:00"/>
    <m/>
    <s v="BASICO"/>
  </r>
  <r>
    <n v="1724"/>
    <d v="1999-05-31T00:00:00"/>
    <s v=" "/>
    <s v="Abril 01-30"/>
    <s v="ALBERTO"/>
    <s v="REYES DURAN"/>
    <x v="0"/>
    <x v="1"/>
    <s v="NATALIA  LAY "/>
    <s v="CHORRERA"/>
    <x v="15"/>
    <d v="2011-05-04T00:00:00"/>
    <n v="23"/>
    <s v=" "/>
    <m/>
    <s v="REEMPLAZO POR EL TRASLADO DE REINIER RODRIGU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58.4444444444443"/>
    <s v=" "/>
    <n v="0"/>
    <n v="0"/>
    <s v="NO"/>
    <s v="8-464-163"/>
    <n v="38"/>
    <s v="M"/>
    <s v="CASADO(A)"/>
    <s v="BARRIO COLON, 1726, CHORRERA"/>
    <s v="OESTE"/>
    <s v="253-3293"/>
    <s v="6693-2434"/>
    <s v="SI"/>
    <n v="0"/>
    <n v="0"/>
    <n v="0"/>
    <m/>
    <n v="1"/>
    <n v="2"/>
    <d v="1974-05-07T00:00:00"/>
    <m/>
    <s v="BASICO"/>
  </r>
  <r>
    <n v="947"/>
    <d v="1992-11-11T00:00:00"/>
    <s v=" "/>
    <s v="Agosto 01-30"/>
    <s v="GRISELA MARIELA"/>
    <s v="HERRERA DE OTERO"/>
    <x v="0"/>
    <x v="1"/>
    <s v="NATALIA  LAY "/>
    <s v="CHORRERA"/>
    <x v="15"/>
    <d v="2007-09-03T00:00:00"/>
    <n v="67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70"/>
    <s v=" "/>
    <n v="0"/>
    <n v="0"/>
    <s v="NO"/>
    <s v="8-162-794"/>
    <n v="56"/>
    <s v="F"/>
    <s v="CASADO(A)"/>
    <s v=" FTE. DEL CHASE, B-31 CHORRERA"/>
    <s v="OESTE"/>
    <s v="254-1530"/>
    <s v="6480-5172"/>
    <s v="NO"/>
    <n v="0"/>
    <n v="0"/>
    <n v="0"/>
    <m/>
    <n v="1"/>
    <n v="2"/>
    <d v="1957-03-01T00:00:00"/>
    <m/>
    <s v="BASICO"/>
  </r>
  <r>
    <n v="2350"/>
    <d v="2006-09-11T00:00:00"/>
    <s v=" "/>
    <s v="Septiembre 01-30"/>
    <s v="YAJAD LIZBETH"/>
    <s v="SALEH MIRANDA"/>
    <x v="0"/>
    <x v="1"/>
    <s v="NATALIA  LAY "/>
    <s v="CHORRERA"/>
    <x v="15"/>
    <d v="2011-11-02T00:00:00"/>
    <n v="17"/>
    <s v=" "/>
    <m/>
    <s v="REEMPLAZO POR EL TRASLADO TEMPORAL DE MARIA TORRES , 6to CAJER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66.9"/>
    <s v=" "/>
    <n v="0"/>
    <n v="0"/>
    <s v="NO"/>
    <s v="8-491-884"/>
    <n v="37"/>
    <s v="F"/>
    <s v="CASADO(A)"/>
    <s v="LA CHORRERA, EL COCO 1232"/>
    <s v="OESTE"/>
    <s v="244-2784"/>
    <s v="6720-3158"/>
    <s v="NO"/>
    <n v="0"/>
    <n v="0"/>
    <n v="0"/>
    <m/>
    <n v="1"/>
    <n v="2"/>
    <d v="1975-06-06T00:00:00"/>
    <m/>
    <s v="BASICO"/>
  </r>
  <r>
    <n v="4892"/>
    <d v="2008-02-11T00:00:00"/>
    <s v=" "/>
    <s v=" "/>
    <s v="MARIA DEL CARMEN"/>
    <s v="TORRES "/>
    <x v="0"/>
    <x v="0"/>
    <s v="NATALIA  LAY "/>
    <s v="CHORRERA"/>
    <x v="15"/>
    <d v="2011-11-27T00:00:00"/>
    <n v="17"/>
    <s v=" "/>
    <s v="APOYO POR VOLUMEN TRANSACCIONAL"/>
    <s v="APOYO TRANSACCIONAL /CHORRERA (VIERNES, SÁBADO, LUNES)                                                                  CHORRERA 10 NOV (MARTES, MIÉRCOLES, JUEVES)  "/>
    <s v=""/>
    <s v=""/>
    <s v="CHORRERA"/>
    <s v="LA CHORRERA - PARQUE 10 DE NOV."/>
    <s v=""/>
    <s v=""/>
    <s v="CHORRERA"/>
    <s v=""/>
    <s v=""/>
    <s v="LA CHORRERA - PARQUE 10 DE NOV."/>
    <s v=""/>
    <s v=""/>
    <s v=""/>
    <s v="LA CHORRERA - PARQUE 10 DE NOV."/>
    <s v="CHORRERA"/>
    <s v=""/>
    <s v=""/>
    <s v=""/>
    <s v="LA CHORRERA - PARQUE 10 DE NOV."/>
    <s v="CHORRERA"/>
    <s v="CHORRERA"/>
    <s v=""/>
    <s v=""/>
    <s v=""/>
    <n v="3102.818181818182"/>
    <s v=" "/>
    <n v="0"/>
    <n v="0"/>
    <s v="NO"/>
    <s v="2-147-196"/>
    <n v="43"/>
    <s v="F"/>
    <s v="SOLTERO(A)"/>
    <s v="BRISAS DE ARRAIJAN 204"/>
    <s v="OESTE"/>
    <s v="257-2478"/>
    <s v="6663-0178 / 6716-3622"/>
    <s v="NO"/>
    <n v="0"/>
    <n v="0"/>
    <n v="0"/>
    <m/>
    <n v="1"/>
    <n v="2"/>
    <d v="1969-04-10T00:00:00"/>
    <m/>
    <s v="BASICO"/>
  </r>
  <r>
    <n v="524"/>
    <d v="1986-11-12T00:00:00"/>
    <s v=" "/>
    <s v="Marzo 01-30"/>
    <s v="MARINA EMILIA"/>
    <s v="RODRIGUEZ BERNAL"/>
    <x v="1"/>
    <x v="1"/>
    <s v="NATALIA  LAY "/>
    <s v="CHORRERA"/>
    <x v="15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3"/>
    <n v="0"/>
    <n v="0"/>
    <s v="SI"/>
    <s v="8-210-2106"/>
    <n v="53"/>
    <s v="F"/>
    <s v="CASADO(A)"/>
    <s v="ARRAIJAN NUEVO CHORRILLO CALLE 4 CASA 3417"/>
    <s v="OESTE"/>
    <s v="259-7108"/>
    <s v="6694-7218 / 6063-0256"/>
    <s v="NO"/>
    <n v="0"/>
    <n v="0"/>
    <n v="0"/>
    <m/>
    <n v="1"/>
    <n v="2"/>
    <d v="1958-11-18T00:00:00"/>
    <m/>
    <s v="BASICO"/>
  </r>
  <r>
    <n v="3194"/>
    <d v="2006-09-18T00:00:00"/>
    <s v=" "/>
    <s v="Diciembre 01-30"/>
    <s v="DALYS ESTHER"/>
    <s v="GARCIA DE RODRIGUEZ"/>
    <x v="1"/>
    <x v="0"/>
    <s v="NATALIA  LAY "/>
    <s v="CORONADO"/>
    <x v="15"/>
    <d v="2013-01-02T00:00:00"/>
    <m/>
    <s v=" "/>
    <s v="REEMPLAZA VACACIONES"/>
    <s v="REEMPLAZA VACACIONES DE MARINA DE RODRIGUEZ/   PROMOCIONADO A COORDINADOR EL 16 MARZO DE 2011. SE RECLASIFICA EL 07/31/08 A ASISTENTE DE NEGOCIOS POR EL TRASLADO DE SANDRA VEGA QUE SALIO DEL POOL"/>
    <s v=""/>
    <s v=""/>
    <s v="CHORRERA"/>
    <s v=""/>
    <s v=""/>
    <s v=""/>
    <s v=""/>
    <s v=""/>
    <s v=""/>
    <s v=""/>
    <s v=""/>
    <s v=""/>
    <s v=""/>
    <s v=""/>
    <s v=""/>
    <s v=""/>
    <s v=""/>
    <s v=""/>
    <s v=""/>
    <s v="VISTA ALEGRE"/>
    <s v="CHORRERA"/>
    <s v=""/>
    <s v=""/>
    <s v=""/>
    <s v=" "/>
    <s v=" "/>
    <n v="0"/>
    <n v="0"/>
    <s v="SI"/>
    <s v="8-481-408"/>
    <n v="37"/>
    <s v="F"/>
    <s v="CASADO(A)"/>
    <s v="LA CHORRERA, BDA. EL NAZARENO,  58"/>
    <s v="OESTE"/>
    <s v="6463-0806"/>
    <s v="6793-7922"/>
    <s v="NO"/>
    <n v="0"/>
    <s v="X"/>
    <n v="0"/>
    <m/>
    <n v="1"/>
    <n v="2"/>
    <d v="1974-12-08T00:00:00"/>
    <m/>
    <s v="BASICO"/>
  </r>
  <r>
    <n v="2804"/>
    <d v="2005-04-04T00:00:00"/>
    <d v="2005-04-04T00:00:00"/>
    <s v="Abril 01-30"/>
    <s v="YEIRA YADIRA"/>
    <s v="CORDOBA VASQUEZ"/>
    <x v="2"/>
    <x v="1"/>
    <s v="NATALIA  LAY "/>
    <s v="CHORRERA"/>
    <x v="15"/>
    <m/>
    <m/>
    <n v="96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42-776"/>
    <n v="31"/>
    <s v="F"/>
    <s v="CASADO(A)"/>
    <s v="CAPIRA, RESIDENCIAL DEL OESTE A-21"/>
    <s v="OESTE"/>
    <s v="248-5343"/>
    <s v="6749-1881"/>
    <s v="SI"/>
    <n v="0"/>
    <n v="0"/>
    <n v="0"/>
    <m/>
    <n v="1"/>
    <n v="2"/>
    <d v="1980-11-18T00:00:00"/>
    <m/>
    <s v="BASICO"/>
  </r>
  <r>
    <n v="3476"/>
    <d v="1994-02-07T00:00:00"/>
    <d v="1994-02-07T00:00:00"/>
    <s v="Febrero 01-30"/>
    <s v="XIOMARA  "/>
    <s v="MELGAR MORALES DE CABEZAS"/>
    <x v="2"/>
    <x v="1"/>
    <s v="NATALIA  LAY "/>
    <s v="CHORRERA"/>
    <x v="15"/>
    <m/>
    <m/>
    <n v="230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453-650"/>
    <n v="51"/>
    <s v="F"/>
    <s v="CASADO(A)"/>
    <s v="RESIDENCIAL VISTA ALEGRE 159- B"/>
    <s v="OESTE"/>
    <s v="251-2352"/>
    <s v="6516-3992"/>
    <s v="SI"/>
    <n v="0"/>
    <s v="X"/>
    <n v="0"/>
    <m/>
    <n v="1"/>
    <n v="2"/>
    <d v="1960-11-29T00:00:00"/>
    <m/>
    <s v="BASICO"/>
  </r>
  <r>
    <n v="3715"/>
    <d v="2000-06-26T00:00:00"/>
    <d v="2010-05-03T00:00:00"/>
    <s v="Mayo 01-30"/>
    <s v="DIMAS  ANTONIO"/>
    <s v="DOMINGUEZ CEDEÑO"/>
    <x v="2"/>
    <x v="1"/>
    <s v="NATALIA  LAY "/>
    <s v="CHORRERA"/>
    <x v="15"/>
    <m/>
    <m/>
    <n v="35"/>
    <m/>
    <s v="RECLASIFICACO A EJECUTIVO DE NEGOCIOS  A PARTIR DEL 03 DE MAYO ´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17-2312"/>
    <n v="34"/>
    <s v="M"/>
    <s v="CASADO(A)"/>
    <s v="LA CHORRERA, CORREGIMIENTO GUADALUPE, LA HERRADURA"/>
    <s v="OESTE"/>
    <s v="244-6160"/>
    <s v="6087-3498"/>
    <s v="SI"/>
    <n v="0"/>
    <n v="0"/>
    <s v="X"/>
    <m/>
    <n v="1"/>
    <n v="2"/>
    <d v="1978-05-26T00:00:00"/>
    <m/>
    <s v="INTERMEDIO"/>
  </r>
  <r>
    <n v="7013"/>
    <d v="2013-01-02T00:00:00"/>
    <d v="2013-01-02T00:00:00"/>
    <m/>
    <s v="LAUSANNE JULICE  D "/>
    <s v="MARÍN  MADRI"/>
    <x v="2"/>
    <x v="0"/>
    <s v="NATALIA  LAY "/>
    <s v="CHORRERA"/>
    <x v="15"/>
    <m/>
    <m/>
    <n v="3"/>
    <m/>
    <s v="SIEMPRE LISTO CERTIFICADOS EL 14 DE MARZO 2013"/>
    <m/>
    <m/>
    <m/>
    <m/>
    <m/>
    <m/>
    <m/>
    <m/>
    <m/>
    <m/>
    <m/>
    <m/>
    <m/>
    <s v=""/>
    <s v=""/>
    <s v=""/>
    <s v=""/>
    <s v=""/>
    <s v=""/>
    <s v=""/>
    <s v=""/>
    <s v=""/>
    <s v=""/>
    <s v=""/>
    <m/>
    <m/>
    <s v="CHORRERA"/>
    <s v="Franklin Mancilla"/>
    <s v="NO"/>
    <s v="8-828-373"/>
    <n v="23"/>
    <s v="F"/>
    <m/>
    <s v="CHORRERA, P.H. SAUSALITO GARDENS"/>
    <s v="OESTE"/>
    <m/>
    <m/>
    <s v="SI"/>
    <m/>
    <m/>
    <m/>
    <m/>
    <n v="1"/>
    <n v="2"/>
    <d v="1989-07-15T00:00:00"/>
    <m/>
    <s v="BASICO"/>
  </r>
  <r>
    <n v="5099"/>
    <d v="2008-05-05T00:00:00"/>
    <d v="2008-05-05T00:00:00"/>
    <s v="Julio 01-30"/>
    <s v="FRANKLIN"/>
    <s v="MANCILLA"/>
    <x v="2"/>
    <x v="1"/>
    <s v="NATALIA  LAY "/>
    <s v="CHORRERA"/>
    <x v="15"/>
    <d v="2011-12-02T00:00:00"/>
    <m/>
    <n v="59"/>
    <m/>
    <s v="REEMPLAZO POR LA RENUNCIA DE ANABEL FRANCO"/>
    <s v=""/>
    <s v=""/>
    <s v=""/>
    <s v=""/>
    <s v=""/>
    <s v=""/>
    <s v=""/>
    <s v=""/>
    <s v=""/>
    <s v=""/>
    <s v=""/>
    <s v=""/>
    <s v=""/>
    <s v=""/>
    <s v=""/>
    <s v="CORONADO"/>
    <s v=""/>
    <s v="CHORRERA"/>
    <s v=""/>
    <s v=""/>
    <s v=""/>
    <s v=""/>
    <s v=""/>
    <s v=""/>
    <s v=" "/>
    <s v=" "/>
    <n v="0"/>
    <n v="0"/>
    <s v="SI"/>
    <s v="7-701-886"/>
    <n v="33"/>
    <s v="M"/>
    <s v="UNIDO (A)"/>
    <s v="CHORRERA, VALLE DORADO 1319"/>
    <s v="OESTE"/>
    <s v="6694-7652"/>
    <s v="6013-3827 / 6694-7652"/>
    <s v="SI"/>
    <s v="SI"/>
    <n v="0"/>
    <n v="0"/>
    <m/>
    <n v="1"/>
    <n v="2"/>
    <d v="1979-04-03T00:00:00"/>
    <m/>
    <s v="BASICO"/>
  </r>
  <r>
    <n v="286"/>
    <d v="1985-02-01T00:00:00"/>
    <s v=" "/>
    <s v="Enero 01-15"/>
    <s v="NATALIA ISABEL"/>
    <s v="LAY VASQUEZ"/>
    <x v="3"/>
    <x v="1"/>
    <s v="MARIBEL DE MUÑOZ"/>
    <s v="CHORRERA"/>
    <x v="15"/>
    <m/>
    <m/>
    <s v=" "/>
    <m/>
    <m/>
    <s v=""/>
    <s v="CORONADO"/>
    <s v="CHORRER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84-801"/>
    <n v="45"/>
    <s v="F"/>
    <s v="CASADO(A)"/>
    <s v="LA CHORRERA, RESIDENCIAL LAS LOMAS 244"/>
    <s v="OESTE"/>
    <s v="6613-4276"/>
    <s v="6613-4276 / 6446-5171"/>
    <s v="SI"/>
    <n v="0"/>
    <n v="0"/>
    <n v="0"/>
    <m/>
    <n v="1"/>
    <n v="2"/>
    <d v="1967-08-16T00:00:00"/>
    <m/>
    <s v="BASICO"/>
  </r>
  <r>
    <n v="3559"/>
    <d v="2000-08-07T00:00:00"/>
    <s v=" "/>
    <s v="Septiembre 01-30"/>
    <s v="JOASIN LUIS"/>
    <s v="RODRIGUEZ MOJICA"/>
    <x v="4"/>
    <x v="1"/>
    <s v="NATALIA  LAY "/>
    <s v="CHORRERA"/>
    <x v="15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9-176-219"/>
    <n v="41"/>
    <s v="M"/>
    <s v="UNIDO (A)"/>
    <s v="URBANIZACION VISTA MAR 102, CHORRERA"/>
    <s v="OESTE"/>
    <s v="257-1163"/>
    <s v="6635-2183"/>
    <s v="NO"/>
    <n v="0"/>
    <n v="0"/>
    <n v="0"/>
    <m/>
    <n v="1"/>
    <n v="2"/>
    <d v="1970-12-06T00:00:00"/>
    <s v="Cónyuge Yalene Campos / Banca Comercial"/>
    <s v="INTERMEDIO"/>
  </r>
  <r>
    <n v="4362"/>
    <d v="2007-03-01T00:00:00"/>
    <s v=" "/>
    <s v="Marzo 01-30"/>
    <s v="DANIEL "/>
    <s v="SÁNCHEZ RODRIGUEZ"/>
    <x v="0"/>
    <x v="1"/>
    <s v="GISELA   DE MUNOZ"/>
    <s v="COLON"/>
    <x v="16"/>
    <d v="2011-07-04T00:00:00"/>
    <n v="21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31"/>
    <s v=" "/>
    <n v="0"/>
    <n v="0"/>
    <s v="NO"/>
    <s v="3-717-2278"/>
    <n v="26"/>
    <s v="M"/>
    <s v="CASADO(A)"/>
    <s v="COLON, SANTA RITA 1-A"/>
    <s v="COLON"/>
    <s v="434-6103"/>
    <s v="6557-9449"/>
    <s v="NO"/>
    <n v="0"/>
    <n v="0"/>
    <n v="0"/>
    <m/>
    <n v="1"/>
    <n v="1"/>
    <d v="1986-06-15T00:00:00"/>
    <m/>
    <s v="BASICO"/>
  </r>
  <r>
    <n v="5813"/>
    <d v="2010-06-16T00:00:00"/>
    <s v=" "/>
    <s v="Mayo 01-30"/>
    <s v="AMILKAR "/>
    <s v="MORENO"/>
    <x v="0"/>
    <x v="1"/>
    <s v="GISELA   DE MUNOZ"/>
    <s v="COLON"/>
    <x v="16"/>
    <d v="2011-09-16T00:00:00"/>
    <n v="19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66.909090909091"/>
    <s v=" "/>
    <n v="0"/>
    <n v="0"/>
    <s v="NO"/>
    <s v="3-707-545"/>
    <n v="32"/>
    <s v="M"/>
    <s v="CASADO(A)"/>
    <s v="LA ALBORADA, 2DA. CALLE CENTRO, CASA #36"/>
    <s v="COLON"/>
    <n v="0"/>
    <s v="6948-6889"/>
    <s v="NO"/>
    <n v="0"/>
    <n v="0"/>
    <n v="0"/>
    <m/>
    <n v="1"/>
    <n v="1"/>
    <d v="1980-06-19T00:00:00"/>
    <m/>
    <s v="AVANZADO"/>
  </r>
  <r>
    <n v="5123"/>
    <d v="2008-05-19T00:00:00"/>
    <s v=" "/>
    <s v="Junio 01-30"/>
    <s v="CINDY "/>
    <s v="CONTRERAS"/>
    <x v="0"/>
    <x v="1"/>
    <s v="GISELA   DE MUNOZ"/>
    <s v="COLON"/>
    <x v="16"/>
    <d v="2012-01-03T00:00:00"/>
    <n v="15"/>
    <s v=" "/>
    <m/>
    <s v="REEMPLAZO POR EL TRASLADO DE AMBAR GUELFI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77.7"/>
    <s v=" "/>
    <n v="0"/>
    <n v="0"/>
    <s v="NO"/>
    <s v="3-715-995"/>
    <n v="27"/>
    <s v="F"/>
    <s v="SOLTERO(A)"/>
    <s v="BARRIO NORTE CASA 8086 APTO 5, COLON"/>
    <s v="COLON"/>
    <n v="0"/>
    <s v="6714-0654"/>
    <s v="NO"/>
    <n v="0"/>
    <n v="0"/>
    <n v="0"/>
    <m/>
    <n v="1"/>
    <n v="1"/>
    <d v="1984-12-22T00:00:00"/>
    <m/>
    <s v="BASICO"/>
  </r>
  <r>
    <n v="2096"/>
    <d v="1991-11-20T00:00:00"/>
    <s v=" "/>
    <s v="Agosto 01-30"/>
    <s v="ALEXIS"/>
    <s v="CARABALLO ESPRIELLA"/>
    <x v="0"/>
    <x v="1"/>
    <s v="GISELA   DE MUNOZ"/>
    <s v="COLON"/>
    <x v="16"/>
    <d v="2011-05-04T00:00:00"/>
    <n v="23"/>
    <s v=" "/>
    <m/>
    <s v="REEMPLAZO POR EL TRASLADO DE ADONIMO SANJUR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81.3"/>
    <s v=" "/>
    <n v="0"/>
    <n v="0"/>
    <s v="NO"/>
    <s v="3-94-635"/>
    <n v="44"/>
    <s v="M"/>
    <s v="CASADO(A)"/>
    <s v="COLON A-123"/>
    <s v="COLON"/>
    <s v="442-7458"/>
    <s v="6617-4266 / 6612-2272"/>
    <s v="SI"/>
    <n v="0"/>
    <n v="0"/>
    <n v="0"/>
    <m/>
    <n v="1"/>
    <n v="1"/>
    <d v="1968-05-21T00:00:00"/>
    <m/>
    <s v="BASICO"/>
  </r>
  <r>
    <n v="5276"/>
    <d v="2008-07-16T00:00:00"/>
    <s v=" "/>
    <s v="Julio 01-30"/>
    <s v="NELKIRA"/>
    <s v="NUÑEZ"/>
    <x v="0"/>
    <x v="1"/>
    <s v="GISELA   DE MUNOZ"/>
    <s v="COLON"/>
    <x v="16"/>
    <d v="2011-09-02T00:00:00"/>
    <n v="19"/>
    <s v=" "/>
    <m/>
    <s v="REGRESA DE LIC MATERNIDAD EL 8 DE FEBRER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20.8888888888887"/>
    <s v=" "/>
    <n v="0"/>
    <n v="0"/>
    <s v="NO"/>
    <s v="3-701-1231"/>
    <n v="35"/>
    <s v="F"/>
    <s v="SOLTERO(A)"/>
    <s v="NUEVO COLON 1 D-3-2"/>
    <s v="COLON"/>
    <n v="0"/>
    <s v="6685-9983"/>
    <s v="NO"/>
    <n v="0"/>
    <n v="0"/>
    <n v="0"/>
    <m/>
    <n v="1"/>
    <n v="1"/>
    <d v="1977-02-09T00:00:00"/>
    <m/>
    <m/>
  </r>
  <r>
    <n v="4759"/>
    <d v="2007-11-19T00:00:00"/>
    <s v=" "/>
    <s v="Septiembre 01-30"/>
    <s v="ESPERANZA"/>
    <s v="CORDOBA"/>
    <x v="0"/>
    <x v="1"/>
    <s v="GISELA   DE MUNOZ"/>
    <s v="COLON"/>
    <x v="16"/>
    <d v="2011-10-03T00:00:00"/>
    <n v="18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07.090909090909"/>
    <s v=" "/>
    <n v="0"/>
    <n v="0"/>
    <s v="NO"/>
    <s v="3-706-1566"/>
    <n v="32"/>
    <s v="F"/>
    <s v="UNIDO (A)"/>
    <s v="NVO. SAN JUAN, CALLE PRINCIPAL, 33"/>
    <s v="COLON"/>
    <s v="6500-8093"/>
    <s v="6500-8093"/>
    <s v="NO"/>
    <n v="0"/>
    <n v="0"/>
    <n v="0"/>
    <m/>
    <n v="1"/>
    <n v="1"/>
    <d v="1980-01-21T00:00:00"/>
    <m/>
    <s v="BASICO"/>
  </r>
  <r>
    <n v="6921"/>
    <d v="2013-03-18T00:00:00"/>
    <m/>
    <m/>
    <s v="YAMILETH "/>
    <s v="NEREIRA ORTIZ"/>
    <x v="0"/>
    <x v="1"/>
    <s v="GISELA   DE MUNOZ"/>
    <s v="COLON"/>
    <x v="16"/>
    <d v="2013-03-18T00:00:00"/>
    <n v="1"/>
    <m/>
    <m/>
    <m/>
    <m/>
    <m/>
    <m/>
    <m/>
    <m/>
    <m/>
    <m/>
    <m/>
    <m/>
    <m/>
    <m/>
    <m/>
    <m/>
    <m/>
    <m/>
    <m/>
    <m/>
    <m/>
    <m/>
    <s v=""/>
    <s v=""/>
    <s v=""/>
    <s v=""/>
    <s v=""/>
    <m/>
    <m/>
    <m/>
    <m/>
    <s v="NO"/>
    <s v="3-705-1916"/>
    <n v="33"/>
    <s v="F"/>
    <m/>
    <m/>
    <s v="COLON"/>
    <m/>
    <m/>
    <s v="NO"/>
    <m/>
    <m/>
    <m/>
    <m/>
    <n v="1"/>
    <n v="1"/>
    <d v="1979-08-22T00:00:00"/>
    <m/>
    <m/>
  </r>
  <r>
    <n v="2101"/>
    <d v="1995-03-09T00:00:00"/>
    <s v=" "/>
    <s v="Marzo 01-30"/>
    <s v="LAURA MARIA"/>
    <s v="RIVAS GONZALEZ"/>
    <x v="1"/>
    <x v="1"/>
    <s v="GISELA   DE MUNOZ"/>
    <s v="COLON"/>
    <x v="16"/>
    <d v="2009-02-25T00:00:00"/>
    <m/>
    <s v=" "/>
    <m/>
    <s v="REEMPLAZO PERMANENTE POR LA PROMOCIÓN Y TRASLADO DE JESSENIA DE BETHANCOURT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3"/>
    <n v="0"/>
    <n v="0"/>
    <s v="SI"/>
    <s v="3-103-252"/>
    <n v="42"/>
    <s v="F"/>
    <s v="CASADO(A)"/>
    <s v="URB. GENESIS CASA # 25"/>
    <s v="COLON"/>
    <s v="449-0762"/>
    <s v="628-8936  / 6769-9542"/>
    <s v="SI"/>
    <n v="0"/>
    <n v="0"/>
    <n v="0"/>
    <m/>
    <n v="1"/>
    <n v="1"/>
    <d v="1970-07-23T00:00:00"/>
    <m/>
    <s v="BASICO"/>
  </r>
  <r>
    <n v="4808"/>
    <d v="2008-01-02T00:00:00"/>
    <d v="2008-01-02T00:00:00"/>
    <s v="Enero 01-30"/>
    <s v="MICKOYI"/>
    <s v="DE BERMUDEZ"/>
    <x v="2"/>
    <x v="1"/>
    <s v="GISELA   DE MUNOZ"/>
    <s v="COLON"/>
    <x v="16"/>
    <m/>
    <m/>
    <n v="63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3-704-1200"/>
    <n v="33"/>
    <s v="F"/>
    <s v="DIVORCIADO(A)"/>
    <s v="URBANIZACION MARTIN L. KING, F-20"/>
    <s v="COLON"/>
    <s v="442-7779"/>
    <s v="6685-5350"/>
    <s v="SI"/>
    <n v="0"/>
    <n v="0"/>
    <n v="0"/>
    <m/>
    <n v="1"/>
    <n v="1"/>
    <d v="1978-12-15T00:00:00"/>
    <m/>
    <s v="BASICO"/>
  </r>
  <r>
    <n v="3116"/>
    <d v="2006-07-10T00:00:00"/>
    <d v="2006-07-10T00:00:00"/>
    <s v="Octubre 01-30"/>
    <s v="YARISSA"/>
    <s v="LIMCHIN CARVAJAL"/>
    <x v="2"/>
    <x v="1"/>
    <s v="GISELA   DE MUNOZ"/>
    <s v="COLON"/>
    <x v="16"/>
    <m/>
    <m/>
    <n v="81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3-710-924"/>
    <n v="30"/>
    <s v="F"/>
    <s v="CASADO(A)"/>
    <s v="COLON, BDA. PRADERAS DE SAN ISIDRO"/>
    <s v="COLON"/>
    <s v="6654-9258"/>
    <s v="6673-5559"/>
    <s v="NO"/>
    <n v="0"/>
    <s v="X"/>
    <n v="0"/>
    <m/>
    <n v="1"/>
    <n v="1"/>
    <d v="1982-03-25T00:00:00"/>
    <m/>
    <s v="BASICO"/>
  </r>
  <r>
    <n v="2279"/>
    <d v="2001-05-02T00:00:00"/>
    <d v="2008-10-01T00:00:00"/>
    <s v="Mayo 01-30"/>
    <s v="IDALYS MIKELDA"/>
    <s v="PAJARO HERNANDEZ"/>
    <x v="2"/>
    <x v="1"/>
    <s v="GISELA   DE MUNOZ"/>
    <s v="COLON"/>
    <x v="16"/>
    <m/>
    <m/>
    <n v="54"/>
    <m/>
    <s v="RECLASIFICADO EJECUTIVO DE NEGOCIOS  01 OCT. ´08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3-703-697"/>
    <n v="34"/>
    <s v="F"/>
    <s v="CASADO(A)"/>
    <s v="URBANIZACION VILLA VENICE, CASA 65"/>
    <s v="COLON"/>
    <s v="441-8913"/>
    <s v="6620-0361"/>
    <s v="SI"/>
    <n v="0"/>
    <n v="0"/>
    <n v="0"/>
    <m/>
    <n v="1"/>
    <n v="1"/>
    <d v="1978-02-06T00:00:00"/>
    <m/>
    <s v="BASICO"/>
  </r>
  <r>
    <n v="5044"/>
    <d v="2008-04-01T00:00:00"/>
    <d v="2008-04-01T00:00:00"/>
    <s v="Junio 01-30"/>
    <s v="YAMILETH "/>
    <s v="SANCHEZ"/>
    <x v="2"/>
    <x v="1"/>
    <s v="GISELA   DE MUNOZ"/>
    <s v="COLON"/>
    <x v="16"/>
    <m/>
    <m/>
    <n v="60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3-716-175"/>
    <n v="27"/>
    <s v="F"/>
    <s v="CASADO(A)"/>
    <s v="COLON, CATIVA, RES. LA ALBORADA, CALLE 3RA, CASA 122"/>
    <s v="COLON"/>
    <s v="474-0993"/>
    <s v="6846-5716"/>
    <s v="NO"/>
    <n v="0"/>
    <n v="0"/>
    <s v="X"/>
    <m/>
    <n v="1"/>
    <n v="1"/>
    <d v="1985-06-02T00:00:00"/>
    <m/>
    <s v="BASICO"/>
  </r>
  <r>
    <n v="5375"/>
    <d v="2008-09-01T00:00:00"/>
    <d v="2008-09-01T00:00:00"/>
    <s v="Septiembre 01-30"/>
    <s v="MELANIA"/>
    <s v="ALABARCA"/>
    <x v="2"/>
    <x v="1"/>
    <s v="GISELA   DE MUNOZ"/>
    <s v="COLON"/>
    <x v="16"/>
    <d v="2011-08-24T00:00:00"/>
    <m/>
    <n v="55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3-722-853"/>
    <n v="23"/>
    <s v="F"/>
    <s v="SOLTERO(A)"/>
    <s v="SABANITAS, SANTA RITA ARRIBA CASA NO. 40, CALLE PRICIPAL"/>
    <s v="COLON"/>
    <n v="0"/>
    <s v="6718-9122"/>
    <s v="NO"/>
    <n v="0"/>
    <n v="0"/>
    <n v="0"/>
    <m/>
    <n v="1"/>
    <n v="1"/>
    <d v="1988-12-31T00:00:00"/>
    <m/>
    <s v="BASICO"/>
  </r>
  <r>
    <n v="5472"/>
    <d v="2009-06-01T00:00:00"/>
    <s v=" "/>
    <s v="Julio 01-30"/>
    <s v="MAIRA"/>
    <s v="MENCHACA"/>
    <x v="6"/>
    <x v="1"/>
    <s v="GISELA   DE MUNOZ"/>
    <s v="COLON"/>
    <x v="16"/>
    <d v="2009-06-01T00:00:00"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3-116-443"/>
    <n v="39"/>
    <s v="F"/>
    <s v="CASADO(A)"/>
    <s v="BARRIADA SAGRADA RESURECCION  70- D, COLON"/>
    <s v="COLON"/>
    <s v="6733-7773"/>
    <s v="6733-7773"/>
    <s v="NO"/>
    <n v="0"/>
    <n v="0"/>
    <n v="0"/>
    <m/>
    <n v="1"/>
    <n v="1"/>
    <d v="1973-09-04T00:00:00"/>
    <m/>
    <m/>
  </r>
  <r>
    <n v="2093"/>
    <d v="1985-12-16T00:00:00"/>
    <s v=" "/>
    <s v="Enero 01-30"/>
    <s v="GISELA EDITH"/>
    <s v="FARRAGUTH DE MUNOZ"/>
    <x v="3"/>
    <x v="1"/>
    <s v="IVIS DE FAARUP"/>
    <s v="COLON"/>
    <x v="16"/>
    <d v="2009-07-20T00:00:00"/>
    <m/>
    <s v=" "/>
    <m/>
    <s v="SE TRASLADA A COLON POR EL TRASLADO DE BELISARIO A ZONA LIBRE. SE LE PROMOVIO A GERENTE EL 07/18/09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3"/>
    <n v="0"/>
    <n v="0"/>
    <s v="SI"/>
    <s v="8-264-760"/>
    <n v="45"/>
    <s v="F"/>
    <s v="CASADO(A)"/>
    <s v="LOS PORTALES, CASA E 4, COLON"/>
    <s v="COLON"/>
    <s v="444-4206"/>
    <s v="6617-4266"/>
    <s v="SI"/>
    <n v="0"/>
    <n v="0"/>
    <n v="0"/>
    <m/>
    <n v="1"/>
    <n v="1"/>
    <d v="1966-12-02T00:00:00"/>
    <m/>
    <s v="BASICO"/>
  </r>
  <r>
    <n v="6304"/>
    <d v="2011-09-01T00:00:00"/>
    <s v=" "/>
    <s v="Agosto 01-30"/>
    <s v="JUAN "/>
    <s v="CEBALLOS"/>
    <x v="8"/>
    <x v="1"/>
    <s v="GISELA   DE MUNOZ"/>
    <s v="COLON"/>
    <x v="16"/>
    <d v="2011-09-01T00:00:00"/>
    <m/>
    <s v=" "/>
    <m/>
    <s v="REEMPLAZO POR LA RENUNCIA DE DIONIS PERE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3-99-649"/>
    <n v="43"/>
    <s v="M"/>
    <s v="UNIDO (A)"/>
    <s v="COLON LA CRESTA EN FRENTE A LOS 4 ALTOS"/>
    <s v="COLON"/>
    <n v="0"/>
    <s v="6905-6969"/>
    <s v="SI"/>
    <n v="0"/>
    <n v="0"/>
    <n v="0"/>
    <m/>
    <n v="1"/>
    <n v="1"/>
    <d v="1969-08-06T00:00:00"/>
    <m/>
    <m/>
  </r>
  <r>
    <n v="809"/>
    <d v="1991-09-02T00:00:00"/>
    <s v=" "/>
    <s v="Octubre 01-30"/>
    <s v="NADJA YARMILA"/>
    <s v="LAY PEREZ"/>
    <x v="4"/>
    <x v="1"/>
    <s v="GISELA   DE MUNOZ"/>
    <s v="COLON"/>
    <x v="16"/>
    <d v="2008-08-01T00:00:00"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96-677"/>
    <n v="44"/>
    <s v="F"/>
    <s v="SOLTERO(A)"/>
    <s v="RESIDENCIAL ESPINAR 161 # A, CRISTOBAL"/>
    <s v="COLON"/>
    <s v="470-0449"/>
    <s v="6673-9589"/>
    <s v="SI"/>
    <n v="0"/>
    <n v="0"/>
    <n v="0"/>
    <m/>
    <n v="1"/>
    <n v="1"/>
    <d v="1968-08-21T00:00:00"/>
    <m/>
    <s v="BASICO"/>
  </r>
  <r>
    <n v="627"/>
    <d v="1990-05-14T00:00:00"/>
    <s v=" "/>
    <s v="Agosto 01-30"/>
    <s v="ADELA MARTINA"/>
    <s v="CHIPANTIZA VELASQUEZ"/>
    <x v="5"/>
    <x v="1"/>
    <s v="GISELA   DE MUNOZ"/>
    <s v="COLON"/>
    <x v="16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174-767"/>
    <n v="58"/>
    <s v="F"/>
    <s v="UNIDO (A)"/>
    <s v="VILLA ATLANTICA CASA 92, COLON"/>
    <s v="COLON"/>
    <s v="4410443"/>
    <s v="6446-8571"/>
    <s v="NO"/>
    <n v="0"/>
    <n v="0"/>
    <n v="0"/>
    <m/>
    <n v="1"/>
    <n v="1"/>
    <d v="1953-11-10T00:00:00"/>
    <m/>
    <s v="BASICO"/>
  </r>
  <r>
    <n v="3037"/>
    <d v="2006-03-16T07:45:00"/>
    <s v=" "/>
    <s v="Abril 01-30"/>
    <s v="SANDRA IXSEL"/>
    <s v="CHAVARRIA SERRACIN"/>
    <x v="0"/>
    <x v="1"/>
    <s v="TOMAS  AIZPURUA "/>
    <s v="CONCEPCIÓN"/>
    <x v="17"/>
    <d v="2006-03-16T07:45:00"/>
    <n v="85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31.7777777777774"/>
    <s v=" "/>
    <n v="0"/>
    <n v="0"/>
    <s v="NO"/>
    <s v="4-710-2420"/>
    <n v="35"/>
    <s v="F"/>
    <s v="CASADO(A)"/>
    <s v="CONCEPCION, BUGABA, VISTA HERMOSA  S/N"/>
    <s v="CHIRIQUI"/>
    <s v="6508-1560"/>
    <s v="6721-6944"/>
    <s v="SI"/>
    <n v="0"/>
    <n v="0"/>
    <n v="0"/>
    <m/>
    <n v="1"/>
    <n v="4"/>
    <d v="1977-09-10T00:00:00"/>
    <m/>
    <s v="BASICO"/>
  </r>
  <r>
    <n v="6417"/>
    <d v="2011-10-17T00:00:00"/>
    <s v=" "/>
    <s v="Julio 01-30"/>
    <s v="JEANETH "/>
    <s v="ORTEGA"/>
    <x v="0"/>
    <x v="1"/>
    <s v="TOMAS  AIZPURUA "/>
    <s v="DAVID  "/>
    <x v="17"/>
    <d v="2011-10-17T00:00:00"/>
    <n v="18"/>
    <s v=" "/>
    <m/>
    <s v=" REEMPLAZO  POR EL TRASLADO DE GUSTAVO HOYOS"/>
    <s v="CONCEPCIÓN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35.8999999999996"/>
    <s v=" "/>
    <n v="0"/>
    <n v="0"/>
    <s v="NO"/>
    <s v="4-725-1842"/>
    <n v="30"/>
    <s v="F"/>
    <s v="SOLTERO(A)"/>
    <s v="DAVID, BARRIADA DON BOSCO CASA # 9"/>
    <s v="CHIRIQUI"/>
    <n v="0"/>
    <s v="6490-3375"/>
    <s v="SI"/>
    <n v="0"/>
    <n v="0"/>
    <n v="0"/>
    <m/>
    <n v="1"/>
    <n v="4"/>
    <d v="1982-07-24T00:00:00"/>
    <m/>
    <m/>
  </r>
  <r>
    <n v="5874"/>
    <d v="2010-08-16T00:00:00"/>
    <s v=" "/>
    <s v="Octubre 01-30"/>
    <s v="DENISSE                         "/>
    <s v="CANDANEDO"/>
    <x v="0"/>
    <x v="0"/>
    <s v="TOMAS  AIZPURUA "/>
    <s v="CONCEPCIÓN"/>
    <x v="17"/>
    <d v="2013-01-02T00:00:00"/>
    <n v="3"/>
    <s v=" "/>
    <s v="APOYO POR VOLUMEN TRANSACCIONAL"/>
    <s v="APOYO TRANSACCIONAL"/>
    <s v="BOQUETE"/>
    <s v="DAVID TERRONAL"/>
    <s v="CONCEPCIÓN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36"/>
    <s v=" "/>
    <n v="0"/>
    <n v="0"/>
    <s v="NO"/>
    <s v="4-722-455"/>
    <n v="31"/>
    <s v="F"/>
    <s v="CASADO(A)"/>
    <s v="DAVID, SAN ANTONIO"/>
    <s v="CHIRIQUI"/>
    <n v="0"/>
    <s v="6747-9316"/>
    <s v="SI"/>
    <n v="0"/>
    <n v="0"/>
    <n v="0"/>
    <m/>
    <n v="1"/>
    <n v="4"/>
    <d v="1981-02-04T00:00:00"/>
    <m/>
    <s v="BASICO"/>
  </r>
  <r>
    <n v="3028"/>
    <d v="2006-03-02T00:00:00"/>
    <d v="2006-03-02T00:00:00"/>
    <s v="Febrero 01-30"/>
    <s v="ORIANA MIGUELA"/>
    <s v="PONCE CARRASCO"/>
    <x v="2"/>
    <x v="1"/>
    <s v="TOMAS  AIZPURUA "/>
    <s v="CONCEPCIÓN"/>
    <x v="17"/>
    <d v="2009-05-30T00:00:00"/>
    <m/>
    <n v="85"/>
    <m/>
    <s v="REEMPLAZA VACANTE POR RENUNCIA DE ANA PATRICIA  DE LEON 05/30/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4-700-2113"/>
    <n v="36"/>
    <s v="F"/>
    <s v="CASADO(A)"/>
    <s v="CONCEPCION, BUGABA, VISTA HERMOSA  S/N"/>
    <s v="CHIRIQUI"/>
    <s v="770-5825"/>
    <s v="6471-6313"/>
    <s v="SI"/>
    <n v="0"/>
    <n v="0"/>
    <s v="X"/>
    <m/>
    <n v="1"/>
    <n v="4"/>
    <d v="1976-05-17T00:00:00"/>
    <m/>
    <s v="BASICO"/>
  </r>
  <r>
    <n v="1982"/>
    <d v="1982-06-11T00:00:00"/>
    <s v=" "/>
    <s v="Mayo 01-30"/>
    <s v="TOMAS ADOLFO"/>
    <s v="AIZPURUA MEDICA"/>
    <x v="3"/>
    <x v="1"/>
    <s v="CARMEN SANDOVAL"/>
    <s v="CONCEPCIÓN"/>
    <x v="17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4-125-174"/>
    <n v="54"/>
    <s v="M"/>
    <s v="CASADO(A)"/>
    <s v="VISTA HERMOSA, CALLE TERCERA, S/N"/>
    <s v="CHIRIQUI"/>
    <s v="221-7114"/>
    <s v="6564-6783"/>
    <s v="SI"/>
    <n v="0"/>
    <n v="0"/>
    <n v="0"/>
    <m/>
    <n v="1"/>
    <n v="4"/>
    <d v="1958-05-14T00:00:00"/>
    <m/>
    <s v="BASICO"/>
  </r>
  <r>
    <n v="1679"/>
    <d v="1999-03-01T00:00:00"/>
    <d v="2012-10-01T00:00:00"/>
    <s v="Abril 01-30"/>
    <s v="ANGELA"/>
    <s v="RUEDA VASQUEZ"/>
    <x v="4"/>
    <x v="1"/>
    <s v="TOMAS  AIZPURUA "/>
    <s v="CONCEPCIÓN"/>
    <x v="17"/>
    <m/>
    <m/>
    <n v="6"/>
    <m/>
    <s v="PROMOCIONADO A OFICIAL EL 1 DE OCTUBRE 2012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3"/>
    <n v="0"/>
    <n v="0"/>
    <s v="SI"/>
    <s v="4-256-790"/>
    <n v="39"/>
    <s v="F"/>
    <s v="UNIDO (A)"/>
    <s v="LA CONCEPCION, BARRIADA VISTA HERMOSA, CASA P-21"/>
    <s v="CHIRIQUI"/>
    <s v="261-8676"/>
    <s v="6528-6165 / 6528-6161"/>
    <s v="SI"/>
    <n v="0"/>
    <s v="X"/>
    <n v="0"/>
    <m/>
    <n v="1"/>
    <n v="4"/>
    <d v="1972-10-10T00:00:00"/>
    <m/>
    <s v="BASICO"/>
  </r>
  <r>
    <n v="2143"/>
    <d v="1997-02-18T00:00:00"/>
    <s v=" "/>
    <s v="Junio 01-30"/>
    <s v="HORACIO JOSE"/>
    <s v="GONZALEZ PEREZ"/>
    <x v="5"/>
    <x v="1"/>
    <s v="TOMAS  AIZPURUA "/>
    <s v="CONCEPCIÓN"/>
    <x v="17"/>
    <m/>
    <m/>
    <s v=" "/>
    <m/>
    <s v="REEMPLAZO PERMANENTE POR LA RECLASIFICACION DE ORIANA PONCE 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4-263-386"/>
    <n v="39"/>
    <s v="M"/>
    <s v="CASADO(A)"/>
    <s v="CALLE PRINCIPAL, BDA. 20 DE ENERO, LA MATA DE BUGABA"/>
    <s v="CHIRIQUI"/>
    <s v="770-6842"/>
    <s v="6476-5895"/>
    <s v="NO"/>
    <n v="0"/>
    <n v="0"/>
    <n v="0"/>
    <m/>
    <n v="1"/>
    <n v="4"/>
    <d v="1973-04-07T00:00:00"/>
    <m/>
    <s v="INTERMEDIO"/>
  </r>
  <r>
    <n v="4933"/>
    <d v="2008-02-11T00:00:00"/>
    <s v=" "/>
    <s v="Abril 01-30"/>
    <s v="ASTRID"/>
    <s v="PEÑALOZA"/>
    <x v="0"/>
    <x v="1"/>
    <s v="KATIA HIM"/>
    <s v="CORONADO"/>
    <x v="18"/>
    <d v="2008-02-11T00:00:00"/>
    <n v="62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88.090909090909"/>
    <s v=" "/>
    <n v="0"/>
    <n v="0"/>
    <s v="NO"/>
    <s v="8-745-210"/>
    <n v="36"/>
    <s v="F"/>
    <s v="CASADO(A)"/>
    <s v="CAPIRA, VILLA ROSARIO"/>
    <s v="OESTE"/>
    <s v="248-5190"/>
    <s v="6757-9717"/>
    <s v="NO"/>
    <n v="0"/>
    <n v="0"/>
    <n v="0"/>
    <m/>
    <n v="1"/>
    <n v="4"/>
    <d v="1976-01-28T00:00:00"/>
    <m/>
    <s v="INTERMEDIO"/>
  </r>
  <r>
    <n v="5210"/>
    <d v="2008-06-16T00:00:00"/>
    <s v=" "/>
    <s v="Abril 01-30"/>
    <s v="YAHEL"/>
    <s v="RODRIGUEZ"/>
    <x v="0"/>
    <x v="1"/>
    <s v="KATIA HIM"/>
    <s v="CORONADO"/>
    <x v="18"/>
    <d v="2008-06-16T00:00:00"/>
    <n v="58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21.5"/>
    <s v=" "/>
    <n v="0"/>
    <n v="0"/>
    <s v="NO"/>
    <s v="8-726-2390"/>
    <n v="33"/>
    <s v="F"/>
    <s v="UNIDO (A)"/>
    <s v="EL CERRO CAMPANA S/N"/>
    <s v="OESTE"/>
    <n v="0"/>
    <s v="6488-6046"/>
    <s v="NO"/>
    <s v="SI"/>
    <n v="0"/>
    <n v="0"/>
    <m/>
    <n v="1"/>
    <n v="4"/>
    <d v="1979-04-16T00:00:00"/>
    <m/>
    <s v="BASICO"/>
  </r>
  <r>
    <n v="2009"/>
    <d v="1993-09-08T00:00:00"/>
    <s v=" "/>
    <s v=" "/>
    <s v="JOSE FLORENTINO"/>
    <s v="MORENO RAMOS"/>
    <x v="0"/>
    <x v="1"/>
    <s v="KATIA HIM"/>
    <s v="CORONADO"/>
    <x v="18"/>
    <d v="2011-07-04T00:00:00"/>
    <n v="21"/>
    <s v=" "/>
    <s v="REEMPLAZA LICENCIA DE MATERNIDAD"/>
    <s v="REEMPLAZA LICENCIA DE MATERNIDAD DE ASTRID PEÑALOZA DEL 22 DE ENERO AL 29 DE MAYO DE 20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97.8"/>
    <s v=" "/>
    <n v="0"/>
    <n v="0"/>
    <s v="NO"/>
    <s v="8-235-2177"/>
    <n v="52"/>
    <s v="M"/>
    <s v="CASADO(A)"/>
    <s v="RES. VISTA ALEGRE, A 190, ARRAIJAN"/>
    <s v="OESTE"/>
    <s v="251-1540"/>
    <s v="6676-2179"/>
    <s v="SI"/>
    <n v="0"/>
    <n v="0"/>
    <n v="0"/>
    <m/>
    <n v="1"/>
    <n v="4"/>
    <d v="1961-04-01T00:00:00"/>
    <m/>
    <s v="BASICO"/>
  </r>
  <r>
    <n v="4927"/>
    <d v="2008-02-11T00:00:00"/>
    <s v=" "/>
    <s v="Enero 01-30"/>
    <s v="SUGELIS"/>
    <s v="DOMINGUEZ"/>
    <x v="0"/>
    <x v="1"/>
    <s v="KATIA HIM"/>
    <s v="CORONADO"/>
    <x v="18"/>
    <d v="2011-11-02T00:00:00"/>
    <n v="17"/>
    <s v=" "/>
    <m/>
    <m/>
    <s v=""/>
    <s v=""/>
    <s v=""/>
    <s v=""/>
    <s v=""/>
    <s v=""/>
    <s v=""/>
    <s v=""/>
    <s v=""/>
    <s v=""/>
    <s v=""/>
    <s v=""/>
    <s v=""/>
    <s v=""/>
    <s v="LA CHORRERA - PARQUE 10 DE NOV."/>
    <s v="CORONADO"/>
    <s v=""/>
    <s v=""/>
    <s v=""/>
    <s v=""/>
    <s v=""/>
    <s v="LA CHORRERA - PARQUE 10 DE NOV."/>
    <s v="CORONADO"/>
    <s v="CORONADO"/>
    <n v="3557.909090909091"/>
    <s v=" "/>
    <n v="0"/>
    <n v="0"/>
    <s v="NO"/>
    <s v="8-509-992"/>
    <n v="37"/>
    <s v="F"/>
    <s v="CASADO(A)"/>
    <s v="LA HERRADURA, GUADALUPE O, LA LAGUNA CASA B-54"/>
    <s v="OESTE"/>
    <s v="244-4273"/>
    <s v="6485-0012"/>
    <s v="NO"/>
    <n v="0"/>
    <n v="0"/>
    <n v="0"/>
    <m/>
    <n v="1"/>
    <n v="4"/>
    <d v="1975-09-05T00:00:00"/>
    <m/>
    <s v="INTERMEDIO"/>
  </r>
  <r>
    <n v="1705"/>
    <d v="1999-04-19T00:00:00"/>
    <s v=" "/>
    <s v="Febrero 01-30"/>
    <s v="BRUNILDA JUDITH"/>
    <s v="VELASQUEZ DOMINGUEZ"/>
    <x v="1"/>
    <x v="1"/>
    <s v="KATIA HIM"/>
    <s v="CORONADO"/>
    <x v="18"/>
    <d v="2011-12-02T00:00:00"/>
    <m/>
    <s v=" "/>
    <m/>
    <s v="REEMPLAZO POR LA SALIDA DE NELSON DELGADO. PROMOCIONADA A COORDINADORA EL 01 DE NOVIEMBRE DE 20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422-210"/>
    <n v="39"/>
    <s v="F"/>
    <s v="CASADO(A)"/>
    <s v="LA CHORRERA, LA MITRA"/>
    <s v="OESTE"/>
    <s v="244-1725"/>
    <s v="6535-9793"/>
    <s v="NO"/>
    <n v="0"/>
    <s v="X"/>
    <n v="0"/>
    <m/>
    <n v="1"/>
    <n v="4"/>
    <d v="1972-10-22T00:00:00"/>
    <m/>
    <m/>
  </r>
  <r>
    <n v="5168"/>
    <d v="2008-06-02T00:00:00"/>
    <d v="2008-06-02T00:00:00"/>
    <s v="Marzo 01-30"/>
    <s v="NEFERTARIS"/>
    <s v="AGUILAR"/>
    <x v="2"/>
    <x v="2"/>
    <s v="KATIA HIM"/>
    <s v="CORONADO"/>
    <x v="18"/>
    <m/>
    <m/>
    <n v="58"/>
    <m/>
    <s v="RECLASIFICADA A EJECUTIVO DE NEGOCIOS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48-490"/>
    <n v="31"/>
    <s v="F"/>
    <s v="UNIDO (A)"/>
    <s v="CHORRERA, LA HERRADURA BARRIADA VILLAS DEL CARMEN, CALLE 4 TA MANO IZQUIERDA, CASA B-76"/>
    <s v="OESTE"/>
    <n v="0"/>
    <s v="6797-1636"/>
    <s v="NO"/>
    <n v="0"/>
    <n v="0"/>
    <n v="0"/>
    <m/>
    <n v="1"/>
    <n v="4"/>
    <d v="1981-06-18T00:00:00"/>
    <m/>
    <s v="INTERMEDIO"/>
  </r>
  <r>
    <n v="5180"/>
    <d v="2008-06-02T00:00:00"/>
    <d v="2008-06-02T00:00:00"/>
    <s v="Junio 01-30"/>
    <s v="ERICKA"/>
    <s v="ATENCIO"/>
    <x v="2"/>
    <x v="1"/>
    <s v="KATIA HIM"/>
    <s v="CORONADO"/>
    <x v="18"/>
    <m/>
    <m/>
    <n v="58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4-716-1080"/>
    <n v="33"/>
    <s v="F"/>
    <s v="SOLTERO(A)"/>
    <s v="LA MATA DEL COCO P-6078, CHORRERA"/>
    <s v="OESTE"/>
    <n v="0"/>
    <s v="6538-6813"/>
    <s v="SI"/>
    <n v="0"/>
    <n v="0"/>
    <n v="0"/>
    <m/>
    <n v="1"/>
    <n v="4"/>
    <d v="1979-09-15T00:00:00"/>
    <m/>
    <s v="INTERMEDIO"/>
  </r>
  <r>
    <n v="3938"/>
    <d v="2004-08-17T00:00:00"/>
    <d v="2004-08-17T00:00:00"/>
    <s v="Diciembre 01-30"/>
    <s v="VIVIANA "/>
    <s v="MEDINA JAEN"/>
    <x v="2"/>
    <x v="0"/>
    <s v="KATIA HIM"/>
    <s v="VISTA ALEGRE"/>
    <x v="18"/>
    <d v="2013-03-04T00:00:00"/>
    <m/>
    <n v="104"/>
    <s v="REEMPLAZA VACACIONES"/>
    <s v="REEMPLAZA VACACIONES DE NEFERTARIS AGUILAR"/>
    <s v=""/>
    <s v=""/>
    <s v="CORONAD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27-557"/>
    <n v="37"/>
    <s v="F"/>
    <s v="UNIDO (A)"/>
    <s v="DISTRITO DE ARRAIJAN, CORREGIMINETO DE SANTA CLARA, CL PRINCIPAL, CASA 96"/>
    <s v="OESTE"/>
    <s v="320-1565"/>
    <s v="600-97169 / 6029-6732"/>
    <s v="NO"/>
    <n v="0"/>
    <n v="0"/>
    <s v="X"/>
    <m/>
    <n v="1"/>
    <n v="4"/>
    <d v="1974-10-04T00:00:00"/>
    <m/>
    <m/>
  </r>
  <r>
    <n v="4485"/>
    <d v="2007-09-19T00:00:00"/>
    <s v=" "/>
    <s v="Octubre 01-30"/>
    <s v="KATHIA  "/>
    <s v="HIM"/>
    <x v="3"/>
    <x v="1"/>
    <s v="CARMEN SANDOVAL"/>
    <s v="CORONADO"/>
    <x v="18"/>
    <d v="2010-04-19T00:00:00"/>
    <m/>
    <s v=" "/>
    <m/>
    <s v="PROMOCIONADO GERENTE DE SUCURSAL 03 ENERO ´11. REEMPLAZO POR LA RENUNCIA DE NADJA DE LEON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17-453"/>
    <n v="34"/>
    <s v="F"/>
    <s v="CASADO(A)"/>
    <s v="LA CHORRERA, VISTA MAR 147"/>
    <s v="OESTE"/>
    <s v="253-2279"/>
    <s v="6616-4967"/>
    <s v="SI"/>
    <n v="0"/>
    <n v="0"/>
    <s v="X"/>
    <m/>
    <n v="1"/>
    <n v="4"/>
    <d v="1978-04-21T00:00:00"/>
    <m/>
    <s v="BASICO"/>
  </r>
  <r>
    <n v="1285"/>
    <d v="1996-06-13T00:00:00"/>
    <s v=" "/>
    <s v="Agosto 01-30"/>
    <s v="NADESKA"/>
    <s v="GARCIA"/>
    <x v="4"/>
    <x v="1"/>
    <s v="KATIA HIM"/>
    <s v="CORONADO"/>
    <x v="18"/>
    <d v="2012-01-03T00:00:00"/>
    <m/>
    <s v=" "/>
    <m/>
    <s v="REEMPLAZA INDIRECTO POR LA RENUNCIA DE HENRY RUEDA. REEMPLAZA A CRISTELA PALOMINO. PROMOVIDA OFICIAL EL 03/16/2010/ APOYO POR VACACIONE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05-360"/>
    <n v="35"/>
    <s v="F"/>
    <s v="CASADO(A)"/>
    <s v="HATO MONTAÑA 3202, ARRAIJAN CACERES"/>
    <s v="OESTE"/>
    <n v="0"/>
    <s v="6504-7272"/>
    <s v="SI"/>
    <n v="0"/>
    <s v="X"/>
    <n v="0"/>
    <m/>
    <n v="1"/>
    <n v="4"/>
    <d v="1977-01-12T00:00:00"/>
    <m/>
    <s v="BASICO"/>
  </r>
  <r>
    <n v="1394"/>
    <d v="1997-05-26T00:00:00"/>
    <s v=" "/>
    <s v="Febrero 01-30"/>
    <s v="MARIA JOSE"/>
    <s v="ATENCIO CORTEZ"/>
    <x v="0"/>
    <x v="0"/>
    <s v="MARIBEL CASTILLO"/>
    <s v="COSTA DEL ESTE"/>
    <x v="19"/>
    <d v="2012-12-01T00:00:00"/>
    <n v="4"/>
    <s v=" "/>
    <s v="REEMPLAZA VACACIONES"/>
    <s v="REEMPLAZO POR VACACIONES DE JOSE HENRIQUEZ"/>
    <s v=""/>
    <s v=""/>
    <s v="COSTA DEL EST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77.6000000000004"/>
    <s v=" "/>
    <n v="0"/>
    <n v="0"/>
    <s v="NO"/>
    <s v="9-170-286"/>
    <n v="46"/>
    <s v="F"/>
    <s v="SOLTERO(A)"/>
    <s v="DON BOSCO . TEREMAR, CASA R-21"/>
    <s v="PANAMA"/>
    <s v="290-4540"/>
    <s v="6699-2275"/>
    <s v="SI"/>
    <n v="0"/>
    <n v="0"/>
    <n v="0"/>
    <m/>
    <n v="2"/>
    <n v="3"/>
    <d v="1965-10-06T00:00:00"/>
    <m/>
    <s v="BASICO"/>
  </r>
  <r>
    <n v="5140"/>
    <d v="2008-05-19T00:00:00"/>
    <s v=" "/>
    <s v="Junio 01-30"/>
    <s v="DAYSI"/>
    <s v="VALOYES"/>
    <x v="0"/>
    <x v="1"/>
    <s v="INES MARIA GARCIA DE PAREDES "/>
    <s v="COSTA DEL ESTE"/>
    <x v="19"/>
    <d v="2012-05-02T00:00:00"/>
    <n v="11"/>
    <s v=" "/>
    <m/>
    <s v="REEMPLAZO POR EL TRASLADO DE EROS CAN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85.909090909091"/>
    <s v=" "/>
    <n v="0"/>
    <n v="0"/>
    <s v="NO"/>
    <s v="8-746-1721"/>
    <n v="31"/>
    <s v="F"/>
    <s v="UNIDO (A)"/>
    <s v="CABRA, RESIDENCIAL EL TREBOL NO.2, CASA E-93"/>
    <s v="PANAMA"/>
    <n v="0"/>
    <s v="6447-1682 / 6033-5078"/>
    <s v="SI"/>
    <n v="0"/>
    <n v="0"/>
    <n v="0"/>
    <m/>
    <n v="2"/>
    <n v="3"/>
    <d v="1981-05-30T00:00:00"/>
    <m/>
    <m/>
  </r>
  <r>
    <n v="4354"/>
    <d v="2007-01-08T00:00:00"/>
    <s v=" "/>
    <s v="Marzo 01-30"/>
    <s v="JOSE ADILIO"/>
    <s v="HENRIQUEZ MORALES"/>
    <x v="0"/>
    <x v="1"/>
    <s v="INES MARIA GARCIA DE PAREDES "/>
    <s v="COSTA DEL ESTE"/>
    <x v="19"/>
    <d v="2012-04-02T00:00:00"/>
    <n v="12"/>
    <s v=" "/>
    <m/>
    <s v="REEMPLAZO  PERMANENTE POR TRASLADO DE JOSE MONTENEGR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83.727272727273"/>
    <s v=" "/>
    <n v="0"/>
    <n v="0"/>
    <s v="NO"/>
    <s v="8-727-1605"/>
    <n v="33"/>
    <s v="M"/>
    <s v="CASADO(A)"/>
    <s v="CERRO  VIENTO, CALLE 1ERA, CASA REAL 234"/>
    <s v="PANAMA"/>
    <s v="290-3718"/>
    <s v="6652-2424"/>
    <s v="NO"/>
    <n v="0"/>
    <n v="0"/>
    <n v="0"/>
    <m/>
    <n v="2"/>
    <n v="3"/>
    <d v="1979-05-01T00:00:00"/>
    <m/>
    <m/>
  </r>
  <r>
    <n v="3235"/>
    <d v="2006-11-13T00:00:00"/>
    <s v=" "/>
    <s v="Diciembre 01-30"/>
    <s v="LIRROY KINSOR"/>
    <s v="DELGADO JIMENEZ"/>
    <x v="0"/>
    <x v="1"/>
    <s v="INES MARIA GARCIA DE PAREDES "/>
    <s v="COSTA DEL ESTE"/>
    <x v="19"/>
    <d v="2012-01-03T00:00:00"/>
    <n v="15"/>
    <s v=" "/>
    <m/>
    <s v="REEMPLAZO POR EL TRASLADO DE ANGELA GUADALUPE MENDOZ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26.909090909091"/>
    <s v=" "/>
    <n v="0"/>
    <n v="0"/>
    <s v="NO"/>
    <s v="7-104-232"/>
    <n v="44"/>
    <s v="M"/>
    <s v="SOLTERO(A)"/>
    <s v="VILLA LUCRE, CALLE 15, CASA 12"/>
    <s v="PANAMA"/>
    <s v="233-3222"/>
    <s v="6690-1221"/>
    <s v="SI"/>
    <n v="0"/>
    <n v="0"/>
    <n v="0"/>
    <m/>
    <n v="2"/>
    <n v="3"/>
    <d v="1968-08-09T00:00:00"/>
    <m/>
    <m/>
  </r>
  <r>
    <n v="3167"/>
    <d v="2006-08-16T00:00:00"/>
    <s v=" "/>
    <s v="Julio 01-30"/>
    <s v="CARLOS ALBERTO"/>
    <s v="GUEVARA GONZALEZ"/>
    <x v="0"/>
    <x v="1"/>
    <s v="INES MARIA GARCIA DE PAREDES "/>
    <s v="COSTA DEL ESTE"/>
    <x v="19"/>
    <d v="2011-06-03T00:00:00"/>
    <n v="22"/>
    <s v=" "/>
    <m/>
    <s v="REEMPLAZO POR EL TRASLADO DE EDITH GOM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11.7777777777774"/>
    <s v=" "/>
    <n v="0"/>
    <n v="0"/>
    <s v="NO"/>
    <s v="2-710-2100"/>
    <n v="32"/>
    <s v="M"/>
    <s v="SOLTERO(A)"/>
    <s v="ALTOS DE LAS ACACIAS, 2155"/>
    <s v="PANAMA"/>
    <s v="290-3422"/>
    <s v="6461-4749"/>
    <s v="SI"/>
    <s v="SI"/>
    <n v="0"/>
    <n v="0"/>
    <m/>
    <n v="2"/>
    <n v="3"/>
    <d v="1980-10-20T00:00:00"/>
    <m/>
    <s v="BASICO"/>
  </r>
  <r>
    <n v="781"/>
    <d v="1991-07-04T00:00:00"/>
    <s v=" "/>
    <s v="Septiembre 01-30"/>
    <s v="DARIO ENRIQUE"/>
    <s v="URRIOLA DIAZ"/>
    <x v="0"/>
    <x v="1"/>
    <s v="INES MARIA GARCIA DE PAREDES "/>
    <s v="COSTA DEL ESTE"/>
    <x v="19"/>
    <d v="2011-09-02T00:00:00"/>
    <n v="19"/>
    <s v=" "/>
    <m/>
    <s v="REEMPLAZO PERMANENETE POR  EL TRASLADO DE IVANIA SANCH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19.818181818182"/>
    <s v=" "/>
    <n v="0"/>
    <n v="0"/>
    <s v="NO"/>
    <s v="8-343-710"/>
    <n v="44"/>
    <s v="M"/>
    <s v="CASADO(A)"/>
    <s v="ALTOS DE CERRO VIENTO, 3027"/>
    <s v="PANAMA"/>
    <n v="0"/>
    <s v="6041-5336"/>
    <s v="NO"/>
    <n v="0"/>
    <n v="0"/>
    <n v="0"/>
    <m/>
    <n v="2"/>
    <n v="3"/>
    <d v="1969-03-01T00:00:00"/>
    <m/>
    <s v="BASICO"/>
  </r>
  <r>
    <n v="4046"/>
    <d v="2005-04-04T00:00:00"/>
    <s v=" "/>
    <s v="Enero 01-30"/>
    <s v="MILYSENT ARLED"/>
    <s v="MENJIBAR STEVENS"/>
    <x v="0"/>
    <x v="1"/>
    <s v="INES MARIA GARCIA DE PAREDES "/>
    <s v="COSTA DEL ESTE"/>
    <x v="19"/>
    <d v="2012-02-02T00:00:00"/>
    <n v="14"/>
    <s v=" "/>
    <m/>
    <s v="REEMPLAZO POR EL TRASLADO DE  ARIEL CASTILL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74.727272727273"/>
    <s v=" "/>
    <n v="0"/>
    <n v="0"/>
    <s v="NO"/>
    <s v="8-459-926"/>
    <n v="38"/>
    <s v="F"/>
    <s v="SOLTERO(A)"/>
    <s v="ALTOS DE PLAZA TOCUMEN #1 - 461"/>
    <s v="PANAMA"/>
    <s v="220-9124"/>
    <s v="6008-4508"/>
    <s v="SI"/>
    <n v="0"/>
    <n v="0"/>
    <n v="0"/>
    <m/>
    <n v="2"/>
    <n v="3"/>
    <d v="1974-01-15T00:00:00"/>
    <m/>
    <s v="BASICO"/>
  </r>
  <r>
    <n v="3866"/>
    <d v="2004-03-08T00:00:00"/>
    <s v=" "/>
    <s v="Febrero 01-30"/>
    <s v="OSMAN "/>
    <s v="OCHOA SOMOSA"/>
    <x v="0"/>
    <x v="1"/>
    <s v="INES MARIA GARCIA DE PAREDES "/>
    <s v="COSTA DEL ESTE"/>
    <x v="19"/>
    <d v="2012-03-03T00:00:00"/>
    <n v="13"/>
    <s v=" "/>
    <m/>
    <s v="REEMPLAZO POR EL TRASLADO DE NATALIE ACOST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40.363636363636"/>
    <s v=" "/>
    <n v="0"/>
    <n v="0"/>
    <s v="NO"/>
    <s v="8-703-419"/>
    <n v="36"/>
    <s v="M"/>
    <s v="SOLTERO(A)"/>
    <s v="CALLE 1RA. SANTA MARIA,EDIF #6, apto. A-17,  BETHANIA"/>
    <s v="PANAMA"/>
    <s v="236-2364"/>
    <s v="6678-7295"/>
    <s v="NO"/>
    <n v="0"/>
    <n v="0"/>
    <n v="0"/>
    <m/>
    <n v="2"/>
    <n v="3"/>
    <d v="1976-10-01T00:00:00"/>
    <m/>
    <m/>
  </r>
  <r>
    <n v="5173"/>
    <d v="2008-06-02T00:00:00"/>
    <s v=" "/>
    <s v="Mayo 01-30"/>
    <s v="MILITZA"/>
    <s v="ORTEGA"/>
    <x v="0"/>
    <x v="1"/>
    <s v="INES MARIA GARCIA DE PAREDES "/>
    <s v="COSTA DEL ESTE"/>
    <x v="19"/>
    <d v="2012-03-03T00:00:00"/>
    <n v="13"/>
    <s v=" "/>
    <m/>
    <s v="REEMPLAZO  POR EL TRASLADO DE RAUL VAREL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79.727272727273"/>
    <s v=" "/>
    <n v="0"/>
    <n v="0"/>
    <s v="NO"/>
    <s v="8-710-661"/>
    <n v="35"/>
    <s v="F"/>
    <s v="SOLTERO(A)"/>
    <s v="BELLO HORIZONTE 71E, TOCUMEN"/>
    <s v="PANAMA"/>
    <n v="0"/>
    <s v="6678-3535"/>
    <s v="SI"/>
    <n v="0"/>
    <n v="0"/>
    <n v="0"/>
    <m/>
    <n v="2"/>
    <n v="3"/>
    <d v="1977-08-14T00:00:00"/>
    <m/>
    <s v="AVANZADO"/>
  </r>
  <r>
    <n v="5565"/>
    <d v="2009-06-01T00:00:00"/>
    <s v=" "/>
    <s v="Abril 01-30"/>
    <s v="DIANA"/>
    <s v="IRIGOYEN"/>
    <x v="0"/>
    <x v="1"/>
    <s v="INES MARIA GARCIA DE PAREDES "/>
    <s v="COSTA DEL ESTE"/>
    <x v="19"/>
    <d v="2012-05-02T00:00:00"/>
    <n v="11"/>
    <s v=" "/>
    <m/>
    <s v="REEMPLAZO POR EL TRASLADO DE FERNANDO ESPINOZ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65.3999999999996"/>
    <s v=" "/>
    <n v="0"/>
    <n v="0"/>
    <s v="NO"/>
    <s v="8-825-2145"/>
    <n v="25"/>
    <s v="F"/>
    <s v="SOLTERO(A)"/>
    <s v="24 DE DICIEMBRE, BDA. RUBEN DARIO PAREDES # 1"/>
    <s v="PANAMA"/>
    <n v="0"/>
    <s v="6558-7658"/>
    <s v="NO"/>
    <n v="0"/>
    <n v="0"/>
    <n v="0"/>
    <m/>
    <n v="2"/>
    <n v="3"/>
    <d v="1987-02-18T00:00:00"/>
    <m/>
    <s v="BASICO"/>
  </r>
  <r>
    <n v="534"/>
    <d v="1986-12-19T00:00:00"/>
    <s v=" "/>
    <s v="Noviembre 01-30"/>
    <s v="GLORIELA EDITH"/>
    <s v="ATENCIO DE CALDERON"/>
    <x v="1"/>
    <x v="1"/>
    <s v="INES MARIA GARCIA DE PAREDES "/>
    <s v="COSTA DEL ESTE"/>
    <x v="19"/>
    <d v="2012-07-02T00:00:00"/>
    <m/>
    <s v=" "/>
    <m/>
    <s v="PROMOCIONADO COORDINADOR EL 16 DE MAYO ´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31-422"/>
    <n v="48"/>
    <s v="F"/>
    <s v="CASADO(A)"/>
    <s v="URBANIZACION BRISAS DEL GOLF CASA 107 E"/>
    <s v="PANAMA"/>
    <n v="0"/>
    <s v="6677-6585"/>
    <s v="NO"/>
    <n v="0"/>
    <s v="X"/>
    <n v="0"/>
    <m/>
    <n v="2"/>
    <n v="3"/>
    <d v="1964-03-25T00:00:00"/>
    <m/>
    <s v="BASICO"/>
  </r>
  <r>
    <n v="1760"/>
    <d v="1999-07-27T00:00:00"/>
    <s v=" "/>
    <s v="Septiembre 01-30"/>
    <s v="MARIOLY CECILIA"/>
    <s v="ORTIZ DE LA HOZ"/>
    <x v="1"/>
    <x v="1"/>
    <s v="INES MARIA GARCIA DE PAREDES "/>
    <s v="COSTA DEL ESTE"/>
    <x v="19"/>
    <d v="2011-03-03T00:00:00"/>
    <m/>
    <s v=" "/>
    <m/>
    <s v="REEMPLAZO POR LA PROMOCION DE EMILY GUILLEN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473-880"/>
    <n v="37"/>
    <s v="F"/>
    <s v="CASADO(A)"/>
    <s v="RESIDENCIAL ALTOS DE LA CASTELLANA CALLE MADRID ESTE, CASA #E8"/>
    <s v="PANAMA"/>
    <s v="233-7231"/>
    <s v="6674-0937"/>
    <s v="SI"/>
    <n v="0"/>
    <n v="0"/>
    <n v="0"/>
    <m/>
    <n v="2"/>
    <n v="3"/>
    <d v="1974-12-06T00:00:00"/>
    <m/>
    <s v="INTERMEDIO"/>
  </r>
  <r>
    <n v="1434"/>
    <d v="1997-11-05T00:00:00"/>
    <d v="1997-11-05T00:00:00"/>
    <s v="Diciembre 01-30"/>
    <s v="DAMARIS"/>
    <s v="ESPINO CEDENO"/>
    <x v="2"/>
    <x v="1"/>
    <s v="INES MARIA GARCIA DE PAREDES "/>
    <s v="COSTA DEL ESTE"/>
    <x v="19"/>
    <d v="2011-10-03T00:00:00"/>
    <m/>
    <n v="185"/>
    <m/>
    <s v="REEMPLAZO PERMANENTE POR EL TRASLADO DE ALMA DE LA  CRU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7-101-507"/>
    <n v="45"/>
    <s v="F"/>
    <s v="SOLTERO(A)"/>
    <s v="CALLE BUENOS AIRES, EDIFICIO JUDITH APTO 6B"/>
    <s v="PANAMA"/>
    <s v="279-0456"/>
    <s v="6646-5496"/>
    <s v="SI"/>
    <n v="0"/>
    <s v="X"/>
    <n v="0"/>
    <m/>
    <n v="2"/>
    <n v="3"/>
    <d v="1967-07-19T00:00:00"/>
    <m/>
    <s v="BASICO"/>
  </r>
  <r>
    <n v="1731"/>
    <d v="1999-06-16T00:00:00"/>
    <d v="1999-06-16T00:00:00"/>
    <s v="Agosto 01-30"/>
    <s v="RINELA"/>
    <s v="AROSEMENA BOLANOS"/>
    <x v="2"/>
    <x v="1"/>
    <s v="INES MARIA GARCIA DE PAREDES "/>
    <s v="COSTA DEL ESTE"/>
    <x v="19"/>
    <d v="2011-06-03T00:00:00"/>
    <m/>
    <n v="166"/>
    <m/>
    <s v="REEMPLAZO PERMANENTE POR LA RENUNCIA DE LINDA CABANILLA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30-1826"/>
    <n v="33"/>
    <s v="F"/>
    <s v="SOLTERO(A)"/>
    <s v="HATO PINTADO COND. EL LIMON 1B"/>
    <s v="PANAMA"/>
    <s v="221-3753"/>
    <s v="6641-8769"/>
    <s v="NO"/>
    <n v="0"/>
    <s v="X"/>
    <n v="0"/>
    <m/>
    <n v="2"/>
    <n v="3"/>
    <d v="1979-09-06T00:00:00"/>
    <m/>
    <s v="BASICO"/>
  </r>
  <r>
    <n v="5309"/>
    <d v="2008-08-18T00:00:00"/>
    <d v="2009-09-16T00:00:00"/>
    <s v="Junio 01-30"/>
    <s v="AYCHELL"/>
    <s v="MIRANDA"/>
    <x v="2"/>
    <x v="1"/>
    <s v="INES MARIA GARCIA DE PAREDES "/>
    <s v="COSTA DEL ESTE"/>
    <x v="19"/>
    <d v="2009-01-02T00:00:00"/>
    <m/>
    <n v="43"/>
    <m/>
    <s v="REEMPLAZO POR LA SALIDA DE YESENIA PEREZ. RECLASIFICADO EJECUTIVO DE NEGOCOS EL 16 DE SEP.´09. 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79-2307"/>
    <n v="28"/>
    <s v="F"/>
    <s v="SOLTERO(A)"/>
    <s v="ROMERAL, CHANIS, CASA 430"/>
    <s v="PANAMA"/>
    <s v="6516-4216"/>
    <s v="6516-4216"/>
    <s v="SI"/>
    <n v="0"/>
    <n v="0"/>
    <n v="0"/>
    <m/>
    <n v="2"/>
    <n v="3"/>
    <d v="1984-06-07T00:00:00"/>
    <m/>
    <s v="INTERMEDIO"/>
  </r>
  <r>
    <n v="5705"/>
    <d v="2010-01-18T00:00:00"/>
    <d v="2010-01-18T00:00:00"/>
    <s v="Febrero 01-30"/>
    <s v="KARLA LINETTE"/>
    <s v="CASTILLO"/>
    <x v="2"/>
    <x v="1"/>
    <s v="INES MARIA GARCIA DE PAREDES "/>
    <s v="COSTA DEL ESTE"/>
    <x v="19"/>
    <d v="2011-05-23T00:00:00"/>
    <m/>
    <n v="39"/>
    <m/>
    <s v="REEMPLAZO POR EL TRASLADO DE YAMILETH CABALLER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18-752"/>
    <n v="34"/>
    <s v="F"/>
    <s v="SOLTERO(A)"/>
    <s v="CAMPO LIMBERG, VILLA DEL SOL, CALLE PRIMERA, CASA C-9"/>
    <s v="PANAMA"/>
    <n v="0"/>
    <n v="0"/>
    <n v="0"/>
    <n v="0"/>
    <n v="0"/>
    <n v="0"/>
    <m/>
    <n v="2"/>
    <n v="3"/>
    <d v="1978-06-01T00:00:00"/>
    <m/>
    <m/>
  </r>
  <r>
    <n v="1745"/>
    <d v="1999-06-28T00:00:00"/>
    <d v="2009-05-16T00:00:00"/>
    <s v="Mayo 01-30"/>
    <s v="MARISSA GISEL"/>
    <s v="BERNAL RAMIREZ"/>
    <x v="2"/>
    <x v="1"/>
    <s v="INES MARIA GARCIA DE PAREDES "/>
    <s v="COSTA DEL ESTE"/>
    <x v="19"/>
    <d v="2011-09-02T00:00:00"/>
    <m/>
    <n v="47"/>
    <m/>
    <s v="REEMPLAZO POR LA RENUNCIA DE GISELA QUINTERO. SE RECLASIFICA A EJECUTIVA DE NEGOCIOS 03/16/09. . SE RECLASIFICA A OFICINISTA DE BALANCE EL 07/15/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372-419"/>
    <n v="41"/>
    <s v="F"/>
    <s v="DIVORCIADO(A)"/>
    <s v="PARAISO SAN MIGUELITO"/>
    <s v="PANAMA"/>
    <s v="2673237"/>
    <s v="6646-6695 / 6678-4274"/>
    <s v="SI"/>
    <n v="0"/>
    <n v="0"/>
    <n v="0"/>
    <m/>
    <n v="2"/>
    <n v="3"/>
    <d v="1971-04-27T00:00:00"/>
    <m/>
    <s v="BASICO"/>
  </r>
  <r>
    <n v="4673"/>
    <d v="2007-10-01T00:00:00"/>
    <d v="2007-10-01T00:00:00"/>
    <s v="Julio 01-30"/>
    <s v="MILAGROS"/>
    <s v="MURGAS"/>
    <x v="2"/>
    <x v="1"/>
    <s v="INES MARIA GARCIA DE PAREDES "/>
    <s v="COSTA DEL ESTE"/>
    <x v="19"/>
    <d v="2012-03-03T00:00:00"/>
    <m/>
    <n v="66"/>
    <m/>
    <s v="REEMPLAZO POR SALIDA DE MIGUEL ORTEG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71-2377"/>
    <n v="29"/>
    <s v="F"/>
    <s v="SOLTERO(A)"/>
    <s v="SAN SEBASTIAN 47, SECTOR C"/>
    <s v="PANAMA"/>
    <s v="213-9177"/>
    <s v="6598-0671"/>
    <s v="SI"/>
    <n v="0"/>
    <n v="0"/>
    <s v="X"/>
    <m/>
    <n v="2"/>
    <n v="3"/>
    <d v="1983-10-11T00:00:00"/>
    <m/>
    <m/>
  </r>
  <r>
    <n v="6830"/>
    <d v="2012-08-01T00:00:00"/>
    <d v="2012-08-01T00:00:00"/>
    <s v="Noviembre 01-30"/>
    <s v="DAPHNE AIDEE "/>
    <s v="FERGUNSON CARRASCO"/>
    <x v="2"/>
    <x v="1"/>
    <s v="INES MARIA GARCIA DE PAREDES "/>
    <s v="COSTA DEL ESTE"/>
    <x v="19"/>
    <m/>
    <m/>
    <n v="8"/>
    <m/>
    <s v="SIEMPRE LISTO CERTIFICADO EL 15 DE OCTUBRE"/>
    <s v=""/>
    <s v=""/>
    <s v="COSTA DEL EST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COSTA DEL ESTE"/>
    <s v="Damaris Espino"/>
    <s v="NO"/>
    <s v="8-806-1180"/>
    <n v="25"/>
    <s v="F"/>
    <s v="UNIDO (A)"/>
    <s v="JUAN DIAZ EL SITIO CALLE PRINCIPALCASA 97 B"/>
    <s v="PANAMA"/>
    <m/>
    <m/>
    <s v="NO"/>
    <m/>
    <m/>
    <m/>
    <m/>
    <n v="2"/>
    <n v="3"/>
    <d v="1987-06-10T00:00:00"/>
    <m/>
    <s v="BASICO"/>
  </r>
  <r>
    <n v="6305"/>
    <d v="2011-09-01T00:00:00"/>
    <s v=" "/>
    <s v="Octubre 01-30"/>
    <s v="ANA PATRICIA"/>
    <s v="ARANDA"/>
    <x v="6"/>
    <x v="1"/>
    <s v="INES MARIA GARCIA DE PAREDES "/>
    <s v="COSTA DEL ESTE"/>
    <x v="19"/>
    <d v="2011-09-01T00:00:00"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2-721-1917"/>
    <n v="24"/>
    <s v="F"/>
    <s v="SOLTERO(A)"/>
    <s v="CARRASQUILLA, PANAMA"/>
    <s v="PANAMA"/>
    <n v="0"/>
    <s v="68545184"/>
    <s v="NO"/>
    <n v="0"/>
    <n v="0"/>
    <n v="0"/>
    <m/>
    <n v="2"/>
    <n v="3"/>
    <d v="1988-04-24T00:00:00"/>
    <m/>
    <m/>
  </r>
  <r>
    <n v="6489"/>
    <d v="2012-01-16T00:00:00"/>
    <s v=" "/>
    <s v="Enero 01-30"/>
    <s v="DIANET "/>
    <s v="ORTIZ YAÑEZ"/>
    <x v="6"/>
    <x v="1"/>
    <s v="INES MARIA GARCIA DE PAREDES "/>
    <s v="COSTA DEL ESTE"/>
    <x v="19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9-728-277"/>
    <n v="25"/>
    <s v="F"/>
    <s v="SOLTERO(A)"/>
    <s v="SAN FRANCISCO, CALLE 74"/>
    <s v="PANAMA"/>
    <n v="0"/>
    <s v=" 6554-2149  "/>
    <s v="NO"/>
    <n v="0"/>
    <n v="0"/>
    <n v="0"/>
    <m/>
    <n v="2"/>
    <n v="3"/>
    <d v="1987-11-04T00:00:00"/>
    <m/>
    <m/>
  </r>
  <r>
    <n v="708"/>
    <d v="1990-11-19T00:00:00"/>
    <s v=" "/>
    <s v="Enero 01-30"/>
    <s v="INES MARIA"/>
    <s v="GARCIA DE PAREDES PAQUETTE"/>
    <x v="3"/>
    <x v="1"/>
    <s v="DENISE DE LAVITOLA"/>
    <s v="COSTA DEL ESTE"/>
    <x v="19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344-808"/>
    <n v="41"/>
    <s v="F"/>
    <s v="CASADO(A)"/>
    <s v="COSTA DEL ESTE, COSTA DE LAS PERLAS CASA 17"/>
    <s v="PANAMA"/>
    <s v="271-5762"/>
    <s v="6615-3541"/>
    <s v="SI"/>
    <n v="0"/>
    <n v="0"/>
    <n v="0"/>
    <m/>
    <n v="2"/>
    <n v="3"/>
    <d v="1970-10-03T00:00:00"/>
    <m/>
    <s v="INTERMEDIO"/>
  </r>
  <r>
    <n v="897"/>
    <d v="1992-05-18T00:00:00"/>
    <s v=" "/>
    <s v="Febrero 01-30"/>
    <s v="VIANCA ARIADNA"/>
    <s v="CASTILLO DE FALCON"/>
    <x v="4"/>
    <x v="1"/>
    <s v="INES MARIA GARCIA DE PAREDES "/>
    <s v="COSTA DEL ESTE"/>
    <x v="19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308-899"/>
    <n v="43"/>
    <s v="F"/>
    <s v="CASADO(A)"/>
    <s v="BETANIA, CASA 412 -B"/>
    <s v="PANAMA"/>
    <s v="261-6698"/>
    <s v="6630-3777"/>
    <s v="SI"/>
    <n v="0"/>
    <n v="0"/>
    <n v="0"/>
    <m/>
    <n v="2"/>
    <n v="3"/>
    <d v="1969-06-06T00:00:00"/>
    <m/>
    <s v="BASICO"/>
  </r>
  <r>
    <n v="1609"/>
    <d v="1998-07-31T00:00:00"/>
    <s v=" "/>
    <s v="Junio 01-30"/>
    <s v="RITA JASMIN"/>
    <s v="RAMOS TEJEDOR"/>
    <x v="4"/>
    <x v="1"/>
    <s v="INES MARIA GARCIA DE PAREDES "/>
    <s v="COSTA DEL ESTE"/>
    <x v="19"/>
    <d v="2008-06-02T00:00:00"/>
    <m/>
    <s v=" "/>
    <m/>
    <s v="PROMOCIONADA A OFICIAL EL 16 DE MAYO 2012/PUESTO COMPARTID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03-1747"/>
    <n v="35"/>
    <s v="F"/>
    <s v="CASADO(A)"/>
    <s v="SAN ANTONIO, VILLA DEL MEDITERRANEO CASA E-271"/>
    <s v="PANAMA"/>
    <s v="239-4067"/>
    <s v="6607-6449"/>
    <s v="SI"/>
    <n v="0"/>
    <n v="0"/>
    <n v="0"/>
    <m/>
    <n v="2"/>
    <n v="3"/>
    <d v="1976-10-27T00:00:00"/>
    <m/>
    <s v="BASICO"/>
  </r>
  <r>
    <n v="2467"/>
    <d v="2002-06-10T00:00:00"/>
    <s v=" "/>
    <s v="Agosto 01-30"/>
    <s v="EMILY"/>
    <s v="GUILLEN RAMIREZ"/>
    <x v="4"/>
    <x v="1"/>
    <s v="INES MARIA GARCIA DE PAREDES "/>
    <s v="COSTA DEL ESTE"/>
    <x v="19"/>
    <m/>
    <m/>
    <s v=" "/>
    <m/>
    <s v="PROMOVIDO A OFICIAL 01 DE NOVIEMBRE 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2"/>
    <n v="0"/>
    <n v="0"/>
    <s v="SI"/>
    <s v="8-749-1411"/>
    <n v="31"/>
    <s v="F"/>
    <s v="CASADO(A)"/>
    <s v="COLINAS DEL SOL CASA 500, ARRAIJAN"/>
    <s v="PANAMA"/>
    <s v="260-0277"/>
    <s v="6531-7319"/>
    <s v="SI"/>
    <n v="0"/>
    <s v="X"/>
    <n v="0"/>
    <m/>
    <n v="2"/>
    <n v="3"/>
    <d v="1981-09-08T00:00:00"/>
    <m/>
    <s v="BASICO"/>
  </r>
  <r>
    <n v="2119"/>
    <d v="1991-05-21T00:00:00"/>
    <s v=" "/>
    <s v="Abril 01-30"/>
    <s v="JOSE DEL CARMEN"/>
    <s v="CASTILLO ORTEGA"/>
    <x v="5"/>
    <x v="1"/>
    <s v="INES MARIA GARCIA DE PAREDES "/>
    <s v="COSTA DEL ESTE"/>
    <x v="19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2-107-786"/>
    <n v="45"/>
    <s v="M"/>
    <s v="SOLTERO(A)"/>
    <s v="CAMPO LIMBERG CASA G-103"/>
    <s v="PANAMA"/>
    <n v="0"/>
    <s v="6617-9815"/>
    <s v="SI"/>
    <n v="0"/>
    <n v="0"/>
    <n v="0"/>
    <m/>
    <n v="2"/>
    <n v="3"/>
    <d v="1967-05-26T00:00:00"/>
    <m/>
    <s v="BASICO"/>
  </r>
  <r>
    <n v="6323"/>
    <d v="2011-09-19T00:00:00"/>
    <s v=" "/>
    <s v="Julio 01-30"/>
    <s v="JACQUELINE"/>
    <s v="LIMA"/>
    <x v="0"/>
    <x v="1"/>
    <s v="GLORIA CORREA "/>
    <s v="COSTA DEL ESTE - CENTENARIO"/>
    <x v="20"/>
    <d v="2012-07-02T00:00:00"/>
    <n v="9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63.4545454545455"/>
    <s v=" "/>
    <s v="METROMALL"/>
    <n v="0"/>
    <s v="NO"/>
    <s v="8-851-1925"/>
    <n v="22"/>
    <s v="F"/>
    <s v="SOLTERO(A)"/>
    <s v="SAN MIGUELITO, SAMARIA SECTOR # 3"/>
    <s v="PANAMA"/>
    <s v="273-9794"/>
    <s v="6945-0348"/>
    <s v="NO"/>
    <n v="0"/>
    <n v="0"/>
    <n v="0"/>
    <m/>
    <n v="1"/>
    <n v="3"/>
    <d v="1990-12-10T00:00:00"/>
    <m/>
    <m/>
  </r>
  <r>
    <n v="5425"/>
    <d v="2008-10-16T00:00:00"/>
    <s v=" "/>
    <s v="Noviembre 01-30"/>
    <s v="JORGE JAVIER"/>
    <s v="CASTAÑEDA"/>
    <x v="0"/>
    <x v="1"/>
    <s v="GLORIA CORREA "/>
    <s v="COSTA DEL ESTE - CENTENARIO"/>
    <x v="20"/>
    <d v="2012-01-03T00:00:00"/>
    <n v="15"/>
    <s v=" "/>
    <m/>
    <s v="REEMPLAZO POR EL TRASLADO DE LORENA TORRE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38.8999999999996"/>
    <s v=" "/>
    <n v="0"/>
    <n v="0"/>
    <s v="NO"/>
    <s v="4-726-1214"/>
    <n v="31"/>
    <s v="M"/>
    <s v="SOLTERO(A)"/>
    <s v="EL CRISOL  CASTELLANA CASA 432 CALLE 79"/>
    <s v="PANAMA"/>
    <s v="6546-2642 / 390-7971"/>
    <s v="6546-2642"/>
    <s v="SI"/>
    <n v="0"/>
    <n v="0"/>
    <n v="0"/>
    <m/>
    <n v="1"/>
    <n v="3"/>
    <d v="1981-08-17T00:00:00"/>
    <m/>
    <s v="AVANZADO"/>
  </r>
  <r>
    <n v="2012"/>
    <d v="1998-07-01T00:00:00"/>
    <s v=" "/>
    <s v="Septiembre 01-30"/>
    <s v="CRISTINA MARIA"/>
    <s v="SUAREZ ROA"/>
    <x v="0"/>
    <x v="1"/>
    <s v="GLORIA CORREA "/>
    <s v="COSTA DEL ESTE - CENTENARIO"/>
    <x v="20"/>
    <d v="2012-10-01T00:00:00"/>
    <n v="6"/>
    <s v=" "/>
    <m/>
    <s v="REEMPLAZO POR TRASLADO DE KEYLA GOONZAL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90.8571428571427"/>
    <s v=" "/>
    <n v="0"/>
    <n v="0"/>
    <s v="NO"/>
    <s v="8-507-959"/>
    <n v="36"/>
    <s v="F"/>
    <s v="SOLTERO(A)"/>
    <s v="REPARTO CHANIS 294"/>
    <s v="PANAMA"/>
    <s v="224-6257"/>
    <s v="6638-4951"/>
    <s v="SI"/>
    <n v="0"/>
    <n v="0"/>
    <n v="0"/>
    <m/>
    <n v="1"/>
    <n v="3"/>
    <d v="1976-05-28T00:00:00"/>
    <m/>
    <s v="INTERMEDIO"/>
  </r>
  <r>
    <n v="6559"/>
    <d v="2012-02-16T00:00:00"/>
    <s v=" "/>
    <s v="Febrero 01-30"/>
    <s v="KATIUSKA"/>
    <s v="FONSECA DE LORA"/>
    <x v="0"/>
    <x v="1"/>
    <s v="GLORIA CORREA "/>
    <s v="COSTA DEL ESTE - CENTENARIO"/>
    <x v="20"/>
    <d v="2013-01-22T00:00:00"/>
    <n v="3"/>
    <s v=" "/>
    <m/>
    <s v="REEMPLAZO POR RENUNCIA DE VANESSA GUERR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35"/>
    <s v=" "/>
    <s v="PUENTE CENTENARIO"/>
    <s v="Israel Diaz"/>
    <s v="NO"/>
    <s v="2-723-972"/>
    <n v="23"/>
    <s v="F"/>
    <s v="UNIDO (A)"/>
    <s v="CLUB X, BETHANIA, CALLE 10C."/>
    <s v="PANAMA"/>
    <m/>
    <s v=" 6150-5646  "/>
    <s v="NO"/>
    <m/>
    <n v="0"/>
    <n v="0"/>
    <m/>
    <n v="1"/>
    <n v="3"/>
    <d v="1989-05-09T00:00:00"/>
    <m/>
    <m/>
  </r>
  <r>
    <n v="6900"/>
    <d v="2012-09-17T00:00:00"/>
    <m/>
    <s v=" "/>
    <s v="YAMILET "/>
    <s v="REYES"/>
    <x v="0"/>
    <x v="1"/>
    <s v="GLORIA CORREA "/>
    <s v="COSTA DEL ESTE - CENTENARIO"/>
    <x v="20"/>
    <d v="2013-02-01T00:00:00"/>
    <n v="2"/>
    <m/>
    <m/>
    <s v="5TO CAJERO APROBADO 2013 / SIEMPRE LISTO CERTIFICADOS EL 05 DICIEMBRE 2012"/>
    <s v=""/>
    <s v=""/>
    <s v="COSTA DEL ESTE - CENTENARI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79"/>
    <s v=" "/>
    <s v="SAN FRANCISCO"/>
    <s v="Lorena Torres"/>
    <s v="NO"/>
    <s v="8-747-1845"/>
    <n v="31"/>
    <s v="F"/>
    <m/>
    <s v="URBANIZACIÓN CHANIS, CALLE R"/>
    <s v="PANAMA"/>
    <m/>
    <m/>
    <s v="NO"/>
    <m/>
    <m/>
    <m/>
    <m/>
    <n v="1"/>
    <n v="3"/>
    <d v="1981-04-07T00:00:00"/>
    <m/>
    <s v="BASICO"/>
  </r>
  <r>
    <n v="6797"/>
    <d v="2012-07-16T00:00:00"/>
    <m/>
    <s v="Mayo 01-30"/>
    <s v="IRIS"/>
    <s v="ARIAS"/>
    <x v="0"/>
    <x v="0"/>
    <s v="MARIBEL CASTILLO"/>
    <s v="24 DE DICIEMBRE"/>
    <x v="20"/>
    <d v="2013-03-18T00:00:00"/>
    <n v="1"/>
    <m/>
    <m/>
    <s v="POOL APOYO / SIEMPRE LISTO CERTIFICADOS EL 25 DE SEPTIEMBRE 2012"/>
    <s v=""/>
    <s v=""/>
    <s v="24 DE DICIEMBRE"/>
    <s v=""/>
    <s v=""/>
    <s v="LOS PUEBLOS"/>
    <s v=""/>
    <s v=""/>
    <s v=""/>
    <s v=""/>
    <s v=""/>
    <s v=""/>
    <s v=""/>
    <s v=""/>
    <s v="BUSINESS PARK"/>
    <s v="LOS PUEBLOS"/>
    <s v=""/>
    <s v=""/>
    <s v=""/>
    <s v=""/>
    <s v="LOS PUEBLOS"/>
    <s v="COSTA DEL ESTE - CENTENARIO"/>
    <s v="COSTA DEL ESTE - CENTENARIO"/>
    <s v=""/>
    <n v="3980"/>
    <s v=" "/>
    <s v="VILLA LUCRE"/>
    <s v="Gerardo Gonzalez"/>
    <s v="NO"/>
    <s v="2-723-2377"/>
    <n v="23"/>
    <s v="F"/>
    <s v="SOLTERO(A)"/>
    <s v="24 DE DIC, STA ISABEL, CALLE 20"/>
    <s v="PANAMA"/>
    <m/>
    <s v="266-2741/6674-5141"/>
    <s v="NO"/>
    <m/>
    <m/>
    <m/>
    <m/>
    <n v="1"/>
    <n v="3"/>
    <d v="1989-09-18T00:00:00"/>
    <m/>
    <s v="BASICO"/>
  </r>
  <r>
    <n v="2798"/>
    <d v="2005-04-04T00:00:00"/>
    <s v=" "/>
    <s v="Abril 01-30"/>
    <s v="RUTH DALIA"/>
    <s v="BATISTA CAMARGO"/>
    <x v="1"/>
    <x v="1"/>
    <s v="GLORIA CORREA "/>
    <s v="COSTA DEL ESTE - CENTENARIO"/>
    <x v="20"/>
    <d v="2013-01-09T00:00:00"/>
    <m/>
    <s v=" "/>
    <m/>
    <s v="REEMPLAZO POR PROMOCIÓN DE MELINA MONTENEGRO /PROMOVIDO A COORDINADOR 16 JUL. ´08. 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2"/>
    <n v="0"/>
    <n v="0"/>
    <s v="SI"/>
    <s v="8-770-1776"/>
    <n v="29"/>
    <s v="F"/>
    <s v="CASADO(A)"/>
    <s v="ALTOS DE LAS ACACIAS, CALLE 48, CASA 1128-E"/>
    <s v="PANAMA"/>
    <s v="290-0925"/>
    <s v="6613-9652"/>
    <s v="NO"/>
    <n v="0"/>
    <n v="0"/>
    <n v="0"/>
    <m/>
    <n v="1"/>
    <n v="3"/>
    <d v="1983-10-25T00:00:00"/>
    <m/>
    <s v="INTERMEDIO"/>
  </r>
  <r>
    <n v="5951"/>
    <d v="2010-11-16T00:00:00"/>
    <d v="2010-11-16T00:00:00"/>
    <s v="Octubre 01-30"/>
    <s v="ANDRES "/>
    <s v="ALVARADO"/>
    <x v="2"/>
    <x v="1"/>
    <s v="GLORIA CORREA "/>
    <s v="COSTA DEL ESTE - CENTENARIO"/>
    <x v="20"/>
    <d v="2011-02-01T00:00:00"/>
    <m/>
    <n v="29"/>
    <m/>
    <s v="REEMPLAZO POR LA PROMOCION DE MELINA MONTENEGR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28-569"/>
    <n v="23"/>
    <s v="M"/>
    <s v="SOLTERO(A)"/>
    <s v="CAMPO LIMBERGH, RESIDENCIAL OLIMPICO, N1 CASA D42"/>
    <s v="PANAMA"/>
    <n v="0"/>
    <s v="6007-3009"/>
    <n v="0"/>
    <n v="0"/>
    <n v="0"/>
    <n v="0"/>
    <m/>
    <n v="1"/>
    <n v="3"/>
    <d v="1989-08-30T00:00:00"/>
    <m/>
    <s v="BASICO"/>
  </r>
  <r>
    <n v="6348"/>
    <d v="2011-09-19T00:00:00"/>
    <d v="2011-09-19T00:00:00"/>
    <s v="Julio 01-30"/>
    <s v="ESTEPHANY "/>
    <s v="HAWKINS"/>
    <x v="2"/>
    <x v="1"/>
    <s v="GLORIA CORREA "/>
    <s v="COSTA DEL ESTE - CENTENARIO"/>
    <x v="20"/>
    <d v="2012-02-02T00:00:00"/>
    <m/>
    <n v="19"/>
    <m/>
    <s v="REEMPLAZO POR EL TRASLADO DE FRANCISCO AROSEMEN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METROMALL"/>
    <s v="Maria Angelica Cabrera"/>
    <s v="NO"/>
    <s v="8-816-1670"/>
    <n v="24"/>
    <s v="F"/>
    <s v="UNIDO (A)"/>
    <s v="ALTOS DE LAS ACACIAS"/>
    <s v="PANAMA"/>
    <n v="0"/>
    <s v="69829585"/>
    <s v="NO"/>
    <n v="0"/>
    <n v="0"/>
    <n v="0"/>
    <m/>
    <n v="1"/>
    <n v="3"/>
    <d v="1988-06-10T00:00:00"/>
    <m/>
    <m/>
  </r>
  <r>
    <n v="2105"/>
    <d v="1991-10-28T00:00:00"/>
    <s v=" "/>
    <s v="Octubre 01-30"/>
    <s v="GLORIA DEL CARMEN"/>
    <s v="CORREA SANCHEZ"/>
    <x v="3"/>
    <x v="1"/>
    <s v="DENISE DE LAVITOLA"/>
    <s v="COSTA DEL ESTE - CENTENARIO"/>
    <x v="20"/>
    <d v="2008-08-01T00:00:00"/>
    <m/>
    <s v=" "/>
    <m/>
    <s v="REEMPLAZO POR LA RENUNCIA DE OMAYRA CERRUD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403-803"/>
    <n v="40"/>
    <s v="F"/>
    <s v="SOLTERO(A)"/>
    <s v="RES. STA. ELENA CAS #2"/>
    <s v="PANAMA"/>
    <s v="221-7157"/>
    <s v="6614-9704"/>
    <s v="SI"/>
    <n v="0"/>
    <n v="0"/>
    <n v="0"/>
    <m/>
    <n v="1"/>
    <n v="3"/>
    <d v="1972-04-07T00:00:00"/>
    <m/>
    <s v="INTERMEDIO"/>
  </r>
  <r>
    <n v="3126"/>
    <d v="2006-07-03T00:00:00"/>
    <s v=" "/>
    <s v="Agosto 01-30"/>
    <s v="NEDELKA GISELA"/>
    <s v="VELASQUEZ SARMIENTO"/>
    <x v="4"/>
    <x v="1"/>
    <s v="GLORIA CORREA "/>
    <s v="COSTA DEL ESTE - CENTENARIO"/>
    <x v="20"/>
    <d v="2010-01-02T00:00:00"/>
    <m/>
    <s v=" "/>
    <m/>
    <s v="PROMOCIONADO OFICIAL 01 FEBRERO  ´11. REEMPLAZO POR EL TRASLADO DE LUJZA PINZON.    PROMOCIONADO COORDINADOR DE PLATAFORMA EL 01/02/20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2"/>
    <n v="0"/>
    <n v="0"/>
    <s v="SI"/>
    <s v="8-724-1450"/>
    <n v="33"/>
    <s v="F"/>
    <s v="CASADO(A)"/>
    <s v="VILLA LUCRE, P428"/>
    <s v="PANAMA"/>
    <s v="390-0355"/>
    <s v="6506-4935"/>
    <s v="NO"/>
    <n v="0"/>
    <s v="X"/>
    <n v="0"/>
    <m/>
    <n v="1"/>
    <n v="3"/>
    <d v="1978-12-02T00:00:00"/>
    <m/>
    <s v="BASICO"/>
  </r>
  <r>
    <n v="4248"/>
    <d v="1980-06-23T00:00:00"/>
    <s v=" "/>
    <s v="Mayo 16-30"/>
    <s v="FERNANDO JAVIER"/>
    <s v="ALONSO MOJICA"/>
    <x v="4"/>
    <x v="0"/>
    <s v="GLORIA CORREA "/>
    <s v="BRISAS DEL GOLF"/>
    <x v="20"/>
    <d v="2013-03-12T00:00:00"/>
    <m/>
    <s v=" "/>
    <m/>
    <s v="APOYO POR  INCAPACIDAD DE GLORIA CORREA"/>
    <s v=""/>
    <s v=""/>
    <s v="VILLA LUCRE"/>
    <s v=""/>
    <s v=""/>
    <s v=""/>
    <s v=""/>
    <s v="PLAZA CORDOBA"/>
    <s v="VILLA LUCRE"/>
    <s v="COSTA DEL ESTE - CENTENARIO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12-474"/>
    <n v="53"/>
    <s v="M"/>
    <s v="CASADO(A)"/>
    <s v="CALLE TOLEDO, CAMPO LIMBERGH. L-13"/>
    <s v="PANAMA"/>
    <s v="233-0577"/>
    <s v="6678-4756"/>
    <s v="SI"/>
    <n v="0"/>
    <n v="0"/>
    <n v="0"/>
    <m/>
    <n v="1"/>
    <n v="3"/>
    <d v="1958-11-23T00:00:00"/>
    <m/>
    <s v="INTERMEDIO"/>
  </r>
  <r>
    <n v="3146"/>
    <d v="2006-08-01T00:00:00"/>
    <d v="2011-12-01T00:00:00"/>
    <s v="Junio 01-30"/>
    <s v="ERIC ALBERTO"/>
    <s v="VILLAVERDE GONZALEZ"/>
    <x v="5"/>
    <x v="1"/>
    <s v="GLORIA CORREA "/>
    <s v="COSTA DEL ESTE - CENTENARIO"/>
    <x v="20"/>
    <d v="2011-12-02T00:00:00"/>
    <m/>
    <n v="16"/>
    <m/>
    <s v="PROMOCIONADO A EJECUTIVO DE NEGOCIOS EL 1 DE  DICIEMBRE  DE 2011. SEP. ´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515-965"/>
    <n v="37"/>
    <s v="M"/>
    <s v="UNIDO (A)"/>
    <s v="URBANIZACION ALTOS DE CERRO VIENTO CASA 3368"/>
    <s v="PANAMA"/>
    <s v="255-1056"/>
    <s v="6488-2488"/>
    <s v="SI"/>
    <s v="SI"/>
    <n v="0"/>
    <n v="0"/>
    <m/>
    <n v="1"/>
    <n v="3"/>
    <d v="1974-09-27T00:00:00"/>
    <m/>
    <s v="AVANZADO"/>
  </r>
  <r>
    <n v="4848"/>
    <d v="2008-01-16T00:00:00"/>
    <s v=" "/>
    <s v="Agosto 01-30"/>
    <s v="GUILLERMO"/>
    <s v="PÉREZ"/>
    <x v="0"/>
    <x v="0"/>
    <s v="HANNIA   DE ABADIA"/>
    <s v="DAVID  "/>
    <x v="21"/>
    <d v="2009-03-16T00:00:00"/>
    <n v="49"/>
    <s v=" "/>
    <s v="REEMPLAZA VACACIONES"/>
    <s v="REEMPLAZA VACACIONES ALEXANDER GOMEZ"/>
    <s v=""/>
    <s v=""/>
    <s v="DAVID 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21.3636363636365"/>
    <s v=" "/>
    <n v="0"/>
    <n v="0"/>
    <s v="NO"/>
    <s v="4-214-424"/>
    <n v="42"/>
    <s v="M"/>
    <s v="CASADO(A)"/>
    <s v="URBANIZACION BRISAS DEL RIO, DAVID CHIRIQUI"/>
    <s v="CHIRIQUI"/>
    <s v="774-7196"/>
    <s v="6590-0835"/>
    <s v="SI"/>
    <n v="0"/>
    <n v="0"/>
    <n v="0"/>
    <m/>
    <n v="2"/>
    <n v="4"/>
    <d v="1969-12-23T00:00:00"/>
    <m/>
    <m/>
  </r>
  <r>
    <n v="2210"/>
    <d v="2001-01-02T00:00:00"/>
    <s v=" "/>
    <s v="Enero 01-30"/>
    <s v="ILEANA ELIZABETH"/>
    <s v="VILLARREAL"/>
    <x v="0"/>
    <x v="1"/>
    <s v="HANNIA   DE ABADIA"/>
    <s v="DAVID  "/>
    <x v="21"/>
    <d v="2011-04-04T00:00:00"/>
    <n v="24"/>
    <s v=" "/>
    <m/>
    <s v="REEMPLAZO POR LA SALIDA DE ABIEL ALMENGOR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70.1000000000004"/>
    <s v=" "/>
    <n v="0"/>
    <n v="0"/>
    <s v="NO"/>
    <s v="8-707-130"/>
    <n v="41"/>
    <s v="F"/>
    <s v="SOLTERO(A)"/>
    <s v="RIO ABAJO CL. 5TA 2473, APTO 4"/>
    <s v="CHIRIQUI"/>
    <s v="632-0483"/>
    <s v="6632-0483 / 6021-4497"/>
    <s v="NO"/>
    <n v="0"/>
    <n v="0"/>
    <n v="0"/>
    <m/>
    <n v="2"/>
    <n v="4"/>
    <d v="1971-08-12T00:00:00"/>
    <m/>
    <m/>
  </r>
  <r>
    <n v="2146"/>
    <d v="1997-10-27T00:00:00"/>
    <s v=" "/>
    <s v="Octubre 01-30"/>
    <s v="ERIC ENRIQUE"/>
    <s v="RODRIGUEZ"/>
    <x v="0"/>
    <x v="1"/>
    <s v="HANNIA   DE ABADIA"/>
    <s v="DAVID  "/>
    <x v="21"/>
    <d v="1997-10-27T00:00:00"/>
    <n v="186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93.909090909091"/>
    <s v=" "/>
    <n v="0"/>
    <n v="0"/>
    <s v="NO"/>
    <s v="8-706-18"/>
    <n v="41"/>
    <s v="M"/>
    <s v="CASADO(A)"/>
    <s v="COLINAS DE SANTA CRUZ 5"/>
    <s v="CHIRIQUI"/>
    <s v="625-8465"/>
    <s v="6690-0196"/>
    <s v="SI"/>
    <n v="0"/>
    <n v="0"/>
    <n v="0"/>
    <m/>
    <n v="2"/>
    <n v="4"/>
    <d v="1970-11-25T00:00:00"/>
    <m/>
    <m/>
  </r>
  <r>
    <n v="5568"/>
    <d v="2009-06-01T00:00:00"/>
    <s v=" "/>
    <s v="Mayo 01-30"/>
    <s v="GUSTAVO"/>
    <s v="HOYOS REYES"/>
    <x v="0"/>
    <x v="1"/>
    <s v="HANNIA   DE ABADIA"/>
    <s v="DAVID  "/>
    <x v="21"/>
    <d v="2012-01-03T00:00:00"/>
    <n v="15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72.4545454545455"/>
    <s v=" "/>
    <n v="0"/>
    <n v="0"/>
    <s v="NO"/>
    <s v="4-719-1224"/>
    <n v="32"/>
    <s v="M"/>
    <s v="CASADO(A)"/>
    <s v="CONCEPCION, BUGABA, BARRIADA SAN JOSE, LOTE B-4"/>
    <s v="CHIRIQUI"/>
    <n v="0"/>
    <s v="6911-3693 / 6859-0037"/>
    <s v="SI"/>
    <n v="0"/>
    <n v="0"/>
    <n v="0"/>
    <m/>
    <n v="2"/>
    <n v="4"/>
    <d v="1980-08-18T00:00:00"/>
    <m/>
    <s v="BASICO"/>
  </r>
  <r>
    <n v="6300"/>
    <d v="2011-09-01T00:00:00"/>
    <s v=" "/>
    <s v="Enero 01-30"/>
    <s v="GERARDO"/>
    <s v="SALDAÑA "/>
    <x v="0"/>
    <x v="1"/>
    <s v="HANNIA   DE ABADIA"/>
    <s v="DAVID  "/>
    <x v="21"/>
    <d v="2012-01-03T00:00:00"/>
    <n v="15"/>
    <s v=" "/>
    <m/>
    <s v="PERMANENTE  A PARTIR DEL 31-12-20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13"/>
    <s v=" "/>
    <n v="0"/>
    <n v="0"/>
    <s v="NO"/>
    <s v="4-139-1371"/>
    <n v="51"/>
    <s v="M"/>
    <s v="CASADO(A)"/>
    <s v="DAVID BARRIO DOLEGUITA CALLE K NORTE"/>
    <s v="CHIRIQUI"/>
    <n v="0"/>
    <n v="0"/>
    <s v="NO"/>
    <n v="0"/>
    <n v="0"/>
    <n v="0"/>
    <m/>
    <n v="2"/>
    <n v="4"/>
    <d v="1961-01-04T00:00:00"/>
    <m/>
    <m/>
  </r>
  <r>
    <n v="4947"/>
    <d v="2008-02-11T00:00:00"/>
    <s v=" "/>
    <s v="Marzo 01-30"/>
    <s v="JUAN JOSE"/>
    <s v="SAGEL"/>
    <x v="0"/>
    <x v="1"/>
    <s v="HANNIA   DE ABADIA"/>
    <s v="DAVID  "/>
    <x v="21"/>
    <d v="2010-08-04T00:00:00"/>
    <n v="32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04.545454545455"/>
    <s v=" "/>
    <n v="0"/>
    <n v="0"/>
    <s v="NO"/>
    <s v="4-701-557"/>
    <n v="36"/>
    <s v="M"/>
    <s v="SOLTERO(A)"/>
    <s v="URBANIZACION LOS TUCANES N/T"/>
    <s v="CHIRIQUI"/>
    <s v="6478-4106"/>
    <s v="6478-4106"/>
    <s v="SI"/>
    <n v="0"/>
    <n v="0"/>
    <n v="0"/>
    <m/>
    <n v="2"/>
    <n v="4"/>
    <d v="1976-05-16T00:00:00"/>
    <m/>
    <s v="BASICO"/>
  </r>
  <r>
    <n v="5664"/>
    <d v="2009-11-11T00:00:00"/>
    <s v=" "/>
    <s v="Septiembre 01-30"/>
    <s v="BLANCA"/>
    <s v="MERO"/>
    <x v="0"/>
    <x v="1"/>
    <s v="HANNIA   DE ABADIA"/>
    <s v="DAVID  "/>
    <x v="21"/>
    <d v="2009-11-11T00:00:00"/>
    <n v="41"/>
    <s v=" "/>
    <m/>
    <s v="REEMPLAZO POR EL TRASLADO DE ROBERTO CERMEÑ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77.6"/>
    <s v=" "/>
    <n v="0"/>
    <n v="0"/>
    <s v="NO"/>
    <s v="4-720-2070"/>
    <n v="31"/>
    <s v="F"/>
    <s v="UNIDO (A)"/>
    <s v="DAVID, URBANIZACION VILLA MERCEDES, ULTIMA ETAPA AL FINAL, CASA 218."/>
    <s v="CHIRIQUI"/>
    <n v="0"/>
    <m/>
    <n v="0"/>
    <n v="0"/>
    <n v="0"/>
    <n v="0"/>
    <m/>
    <n v="2"/>
    <n v="4"/>
    <d v="1981-02-21T00:00:00"/>
    <m/>
    <s v="BASICO"/>
  </r>
  <r>
    <n v="5771"/>
    <d v="2010-04-19T00:00:00"/>
    <s v=" "/>
    <s v="Marzo 01-30"/>
    <s v="ALEXANDER"/>
    <s v="GOMEZ"/>
    <x v="0"/>
    <x v="1"/>
    <s v="HANNIA   DE ABADIA"/>
    <s v="DAVID  "/>
    <x v="21"/>
    <d v="2010-04-19T00:00:00"/>
    <n v="36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66.181818181818"/>
    <s v=" "/>
    <n v="0"/>
    <n v="0"/>
    <s v="NO"/>
    <s v="1-708-1130"/>
    <n v="30"/>
    <s v="M"/>
    <s v="CASADO(A)"/>
    <s v="BARRIADA LASSONDE, ENTRANDO POR CROWN CASINO, LA TERCERA CALLE A LA IZQUIERDA, SEGUNDA CASA A LA DERECHA"/>
    <s v="CHIRIQUI"/>
    <n v="0"/>
    <n v="0"/>
    <s v="NO"/>
    <n v="0"/>
    <n v="0"/>
    <n v="0"/>
    <m/>
    <n v="2"/>
    <n v="4"/>
    <d v="1981-11-16T00:00:00"/>
    <m/>
    <s v="BASICO"/>
  </r>
  <r>
    <n v="5520"/>
    <d v="2009-04-20T00:00:00"/>
    <s v=" "/>
    <s v="Abril 01-30"/>
    <s v="MIGUEL"/>
    <s v="RODRIGUEZ"/>
    <x v="0"/>
    <x v="1"/>
    <s v="HANNIA   DE ABADIA"/>
    <s v="DAVID  "/>
    <x v="21"/>
    <d v="2009-04-20T00:00:00"/>
    <n v="48"/>
    <s v=" "/>
    <m/>
    <s v="REEMPLAZO DE RENUNCIA DE VERONICA WARVASOVSZK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10.8999999999996"/>
    <s v=" "/>
    <n v="0"/>
    <n v="0"/>
    <s v="NO"/>
    <s v="4-704-936"/>
    <n v="35"/>
    <s v="M"/>
    <s v="SOLTERO(A)"/>
    <s v="CALLE PRINCIPAL, RESIDENCIAL ALTOS DE LA MORAS"/>
    <s v="CHIRIQUI"/>
    <n v="0"/>
    <s v="6724-2449"/>
    <s v="NO"/>
    <n v="0"/>
    <n v="0"/>
    <n v="0"/>
    <m/>
    <n v="2"/>
    <n v="4"/>
    <d v="1977-07-22T00:00:00"/>
    <m/>
    <m/>
  </r>
  <r>
    <n v="5633"/>
    <d v="2009-11-20T00:00:00"/>
    <s v=" "/>
    <s v="Agosto 01-30"/>
    <s v="JAVIER"/>
    <s v="PINEDA"/>
    <x v="0"/>
    <x v="1"/>
    <s v="HANNIA   DE ABADIA"/>
    <s v="DAVID  "/>
    <x v="21"/>
    <d v="2010-03-22T00:00:00"/>
    <n v="37"/>
    <s v=" "/>
    <m/>
    <s v="REEMPLAZO PERMANENTE POR LA PROMOCIÓN DEL CAJERO WALTER WONG A COORDINADOR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09.272727272727"/>
    <s v=" "/>
    <n v="0"/>
    <n v="0"/>
    <s v="NO"/>
    <s v="4-722-1909"/>
    <n v="31"/>
    <s v="M"/>
    <s v="DIVORCIADO(A)"/>
    <s v="CALLE 8, URBANIZACION VILLA LOURDES"/>
    <s v="CHIRIQUI"/>
    <n v="0"/>
    <m/>
    <n v="0"/>
    <n v="0"/>
    <n v="0"/>
    <n v="0"/>
    <m/>
    <n v="2"/>
    <n v="4"/>
    <d v="1981-08-01T00:00:00"/>
    <m/>
    <s v="BASICO"/>
  </r>
  <r>
    <n v="762"/>
    <d v="1991-05-02T00:00:00"/>
    <s v=" "/>
    <s v="Junio 01-30"/>
    <s v="ABDIEL"/>
    <s v="PITTI PINTO"/>
    <x v="0"/>
    <x v="1"/>
    <s v="HANNIA   DE ABADIA"/>
    <s v="DAVID  "/>
    <x v="21"/>
    <d v="1991-05-02T00:00:00"/>
    <n v="263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49"/>
    <s v=" "/>
    <n v="0"/>
    <n v="0"/>
    <s v="NO"/>
    <s v="4-102-1110"/>
    <n v="58"/>
    <s v="M"/>
    <s v="CASADO(A)"/>
    <s v="ALGARROBOS DOLEGA, VIA BOQUETE"/>
    <s v="CHIRIQUI"/>
    <s v="772-1329"/>
    <s v="6546-1200"/>
    <s v="SI"/>
    <n v="0"/>
    <n v="0"/>
    <n v="0"/>
    <m/>
    <n v="2"/>
    <n v="4"/>
    <d v="1954-04-27T00:00:00"/>
    <m/>
    <m/>
  </r>
  <r>
    <n v="2188"/>
    <d v="2000-11-06T00:00:00"/>
    <s v=" "/>
    <s v="Noviembre 01-30"/>
    <s v="BEATRIZ"/>
    <s v="RUIZ DE MIRANDA"/>
    <x v="0"/>
    <x v="1"/>
    <s v="HANNIA   DE ABADIA"/>
    <s v="DAVID  "/>
    <x v="21"/>
    <d v="2000-11-06T00:00:00"/>
    <n v="149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70.272727272727"/>
    <s v=" "/>
    <n v="0"/>
    <n v="0"/>
    <s v="NO"/>
    <s v="4-294-1308"/>
    <n v="49"/>
    <s v="F"/>
    <s v="CASADO(A)"/>
    <s v="LA VEREDA. VIA QUEREVALOS CASA #11. ENTRADA DE LA ESTACION DELTA RIVIERA"/>
    <s v="CHIRIQUI"/>
    <s v="775-0102"/>
    <s v="6874-8476 / 6817-6329"/>
    <s v="NO"/>
    <n v="0"/>
    <n v="0"/>
    <n v="0"/>
    <m/>
    <n v="2"/>
    <n v="4"/>
    <d v="1963-05-11T00:00:00"/>
    <m/>
    <m/>
  </r>
  <r>
    <n v="1622"/>
    <d v="1998-09-16T00:00:00"/>
    <s v=" "/>
    <s v="Julio 01-30"/>
    <s v="EDILMA ITZEL"/>
    <s v="PITTI DE ATENCIO"/>
    <x v="0"/>
    <x v="1"/>
    <s v="HANNIA   DE ABADIA"/>
    <s v="DAVID  "/>
    <x v="21"/>
    <d v="1998-09-16T00:00:00"/>
    <n v="175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29.6"/>
    <s v=" "/>
    <n v="0"/>
    <n v="0"/>
    <s v="NO"/>
    <s v="4-146-159"/>
    <n v="47"/>
    <s v="F"/>
    <s v="CASADO(A)"/>
    <s v="URBANIZACION VILLA CLARA, 26"/>
    <s v="CHIRIQUI"/>
    <s v="777-0286"/>
    <s v="6486-3348"/>
    <s v="NO"/>
    <n v="0"/>
    <n v="0"/>
    <n v="0"/>
    <m/>
    <n v="2"/>
    <n v="4"/>
    <d v="1965-02-05T00:00:00"/>
    <m/>
    <m/>
  </r>
  <r>
    <n v="1903"/>
    <d v="1998-01-02T00:00:00"/>
    <s v=" "/>
    <s v="Febrero 01-30"/>
    <s v="JAIME GABRIEL"/>
    <s v="GONZALEZ LEZCANO"/>
    <x v="0"/>
    <x v="1"/>
    <s v="HANNIA   DE ABADIA"/>
    <s v="DAVID  "/>
    <x v="21"/>
    <d v="1998-01-02T00:00:00"/>
    <n v="183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25"/>
    <s v=" "/>
    <n v="0"/>
    <n v="0"/>
    <s v="NO"/>
    <s v="4-145-742"/>
    <n v="47"/>
    <s v="M"/>
    <s v="CASADO(A)"/>
    <s v="VICTORIANI LORENZO, DAVID"/>
    <s v="CHIRIQUI"/>
    <s v="775-1168"/>
    <n v="0"/>
    <s v="SI"/>
    <n v="0"/>
    <n v="0"/>
    <n v="0"/>
    <m/>
    <n v="2"/>
    <n v="4"/>
    <d v="1964-11-05T00:00:00"/>
    <m/>
    <m/>
  </r>
  <r>
    <n v="2141"/>
    <d v="1997-10-22T00:00:00"/>
    <s v=" "/>
    <s v="Octubre 01-30"/>
    <s v="LETSABE"/>
    <s v="GOMEZ RUIZ"/>
    <x v="0"/>
    <x v="1"/>
    <s v="HANNIA   DE ABADIA"/>
    <s v="DAVID  "/>
    <x v="21"/>
    <d v="1997-10-22T00:00:00"/>
    <n v="186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74.818181818182"/>
    <s v=" "/>
    <n v="0"/>
    <n v="0"/>
    <s v="NO"/>
    <s v="4-232-804"/>
    <n v="41"/>
    <s v="F"/>
    <s v="SOLTERO(A)"/>
    <s v="URB. LA FLORIDA, R-20,  DAVID"/>
    <s v="CHIRIQUI"/>
    <s v="622-3491"/>
    <s v="6818-7514"/>
    <s v="SI"/>
    <n v="0"/>
    <n v="0"/>
    <n v="0"/>
    <m/>
    <n v="2"/>
    <n v="4"/>
    <d v="1971-06-02T00:00:00"/>
    <m/>
    <m/>
  </r>
  <r>
    <n v="401"/>
    <d v="1986-01-20T00:00:00"/>
    <s v=" "/>
    <s v="Abril 01-30"/>
    <s v="BELSY ARACELLY"/>
    <s v="GONZALEZ GOMEZ"/>
    <x v="0"/>
    <x v="1"/>
    <s v="HANNIA   DE ABADIA"/>
    <s v="DAVID  "/>
    <x v="21"/>
    <d v="2011-09-02T00:00:00"/>
    <n v="19"/>
    <s v=" "/>
    <m/>
    <s v="REEMPLAZO POR EL TRASLADO DE NATIVIDAD DE NAVARRO. SE JUBILA A FINALES DEL 20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13.3999999999996"/>
    <s v=" "/>
    <n v="0"/>
    <n v="0"/>
    <s v="NO"/>
    <s v="4-98-931"/>
    <n v="62"/>
    <s v="F"/>
    <s v="SOLTERO(A)"/>
    <s v="AVE. ESTUDIANTE DAVID"/>
    <s v="CHIRIQUI"/>
    <s v="775-9416"/>
    <n v="0"/>
    <s v="NO"/>
    <n v="0"/>
    <n v="0"/>
    <n v="0"/>
    <m/>
    <n v="2"/>
    <n v="4"/>
    <d v="1950-02-12T00:00:00"/>
    <m/>
    <m/>
  </r>
  <r>
    <n v="3473"/>
    <d v="1993-01-01T00:00:00"/>
    <s v=" "/>
    <s v="Enero 01-30"/>
    <s v="JUDITH ARGELIS"/>
    <s v="YANGUEZ ANTINORI"/>
    <x v="1"/>
    <x v="1"/>
    <s v="HANNIA   DE ABADIA"/>
    <s v="DAVID  "/>
    <x v="21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3"/>
    <n v="0"/>
    <n v="0"/>
    <s v="SI"/>
    <s v="4-294-858"/>
    <n v="48"/>
    <s v="F"/>
    <s v="SOLTERO(A)"/>
    <s v="DOLEGA, ALGARROBOS, URBANIZACION BELLA VISTA, CASA NO. 43"/>
    <s v="CHIRIQUI"/>
    <s v="775-1239"/>
    <s v="6676-8523"/>
    <s v="SI"/>
    <n v="0"/>
    <n v="0"/>
    <n v="0"/>
    <m/>
    <n v="2"/>
    <n v="4"/>
    <d v="1964-05-23T00:00:00"/>
    <m/>
    <s v="BASICO"/>
  </r>
  <r>
    <n v="2145"/>
    <d v="1997-07-01T00:00:00"/>
    <s v=" "/>
    <s v="Julio 01-30"/>
    <s v="WALTER OMAR"/>
    <s v="WONG GUERRA"/>
    <x v="1"/>
    <x v="1"/>
    <s v="HANNIA   DE ABADIA"/>
    <s v="DAVID  "/>
    <x v="21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4-137-2298"/>
    <n v="45"/>
    <s v="M"/>
    <s v="CASADO(A)"/>
    <s v="DOLEGA CHIRIQUI"/>
    <s v="CHIRIQUI"/>
    <s v="776-0050"/>
    <s v="6448-8165"/>
    <s v="SI"/>
    <n v="0"/>
    <n v="0"/>
    <n v="0"/>
    <m/>
    <n v="2"/>
    <n v="4"/>
    <d v="1967-03-09T00:00:00"/>
    <m/>
    <m/>
  </r>
  <r>
    <n v="2989"/>
    <d v="2006-01-16T00:00:00"/>
    <s v=" "/>
    <s v="Diciembre 01-30"/>
    <s v="MIGDALIA AIMEE"/>
    <s v="COMPARAZ PITTY"/>
    <x v="1"/>
    <x v="1"/>
    <s v="HANNIA   DE ABADIA"/>
    <s v="DAVID  "/>
    <x v="21"/>
    <m/>
    <m/>
    <s v=" "/>
    <m/>
    <s v="PROMOCIONADO COORDINADOR EL 16 DE MARZO ´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2"/>
    <n v="0"/>
    <n v="0"/>
    <s v="SI"/>
    <s v="4-705-261"/>
    <n v="34"/>
    <s v="F"/>
    <s v="CASADO(A)"/>
    <s v="ALTOS DEL MAJAGUA O PORTACHUELO, CALLE VIA BOQUETE, CASA N° 26"/>
    <s v="CHIRIQUI"/>
    <s v="775-2911"/>
    <s v="6480-7031"/>
    <s v="SI"/>
    <n v="0"/>
    <n v="0"/>
    <n v="0"/>
    <m/>
    <n v="2"/>
    <n v="4"/>
    <d v="1977-10-10T00:00:00"/>
    <m/>
    <s v="BASICO"/>
  </r>
  <r>
    <n v="5278"/>
    <d v="2008-07-16T00:00:00"/>
    <s v=" "/>
    <s v="Agosto 01-30"/>
    <s v="JARISSA"/>
    <s v="RUIZ"/>
    <x v="1"/>
    <x v="0"/>
    <s v="HANNIA   DE ABADIA"/>
    <s v="DAVID TERRONAL"/>
    <x v="21"/>
    <d v="2013-01-02T00:00:00"/>
    <m/>
    <s v=" "/>
    <m/>
    <m/>
    <s v=""/>
    <s v=""/>
    <s v="DAVID 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4-739-1973"/>
    <n v="26"/>
    <s v="F"/>
    <s v="SOLTERO(A)"/>
    <s v="ALTOS DEL VARITAL, DAVID"/>
    <s v="CHIRIQUI"/>
    <n v="0"/>
    <s v="6957-5230 / 6443-9793"/>
    <s v="SI"/>
    <n v="0"/>
    <n v="0"/>
    <s v="X"/>
    <m/>
    <n v="2"/>
    <n v="4"/>
    <d v="1986-04-28T00:00:00"/>
    <m/>
    <s v="INTERMEDIO"/>
  </r>
  <r>
    <n v="3499"/>
    <d v="2004-12-13T00:00:00"/>
    <d v="2013-02-16T00:00:00"/>
    <s v="Octubre 01-30"/>
    <s v="RUTH YAMIRETH"/>
    <s v="PITTY ESPINOZA"/>
    <x v="1"/>
    <x v="1"/>
    <s v="HANNIA   DE ABADIA"/>
    <s v="DAVID  "/>
    <x v="21"/>
    <m/>
    <m/>
    <n v="2"/>
    <m/>
    <s v="PROMOCIONADA A COORDINADOR DE PLATAFORMA DESDE EL 16 FEB DEL 20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4-280-136"/>
    <n v="37"/>
    <s v="F"/>
    <s v="SOLTERO(A)"/>
    <s v="BARRIADA ELISA CHIARI, DAVID"/>
    <s v="CHIRIQUI"/>
    <s v="607-2385"/>
    <s v="6612-7827"/>
    <s v="SI"/>
    <n v="0"/>
    <n v="0"/>
    <n v="0"/>
    <m/>
    <n v="2"/>
    <n v="4"/>
    <d v="1974-10-14T00:00:00"/>
    <m/>
    <s v="BASICO"/>
  </r>
  <r>
    <n v="5078"/>
    <d v="2008-04-16T00:00:00"/>
    <d v="2008-04-16T00:00:00"/>
    <s v="Junio 01-30"/>
    <s v="ILENIS"/>
    <s v="GONZÁLEZ"/>
    <x v="2"/>
    <x v="0"/>
    <s v="HANNIA   DE ABADIA"/>
    <s v="CONCEPCIÓN"/>
    <x v="21"/>
    <d v="2012-07-02T00:00:00"/>
    <m/>
    <n v="60"/>
    <m/>
    <s v="POOL APOYO"/>
    <s v=""/>
    <s v=""/>
    <s v="DAVID 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45-312"/>
    <n v="34"/>
    <s v="F"/>
    <s v="SOLTERO(A)"/>
    <s v="CALLE 46 BELLA VISTA, EDIF. 13, APTO. 3."/>
    <s v="CHIRIQUI"/>
    <s v="6483-8724"/>
    <s v="6587-2919"/>
    <s v="NO"/>
    <n v="0"/>
    <n v="0"/>
    <n v="0"/>
    <m/>
    <n v="2"/>
    <n v="4"/>
    <d v="1978-03-29T00:00:00"/>
    <m/>
    <s v="BASICO"/>
  </r>
  <r>
    <n v="6099"/>
    <d v="2011-03-16T00:00:00"/>
    <d v="2011-03-16T00:00:00"/>
    <s v="Febrero 01-30"/>
    <s v="MARTIN "/>
    <s v="CUBILLA"/>
    <x v="2"/>
    <x v="0"/>
    <s v="HANNIA   DE ABADIA"/>
    <s v="DAVID  "/>
    <x v="21"/>
    <d v="2011-03-18T00:00:00"/>
    <m/>
    <n v="25"/>
    <s v="REEMPLAZA VACACIONES"/>
    <s v="REEMPLAZA VACACIONES ZAIDE DE MORALES"/>
    <s v=""/>
    <s v=""/>
    <s v="DAVID 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4-740-775"/>
    <n v="26"/>
    <s v="M"/>
    <s v="SOLTERO(A)"/>
    <s v="AVENIDA ESTUDIANTE, DAVID CHIRIQUI"/>
    <s v="CHIRIQUI"/>
    <n v="0"/>
    <s v="66181202"/>
    <s v="NO"/>
    <n v="0"/>
    <n v="0"/>
    <n v="0"/>
    <m/>
    <n v="2"/>
    <n v="4"/>
    <d v="1986-06-30T00:00:00"/>
    <m/>
    <m/>
  </r>
  <r>
    <n v="3297"/>
    <d v="2007-06-18T00:00:00"/>
    <d v="2007-06-18T00:00:00"/>
    <s v="Marzo 01-30"/>
    <s v="ZAIDE DEL ROSARIO"/>
    <s v="FUENTES DE MORALES"/>
    <x v="2"/>
    <x v="1"/>
    <s v="HANNIA   DE ABADIA"/>
    <s v="DAVID  "/>
    <x v="21"/>
    <m/>
    <m/>
    <n v="70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4-281-76"/>
    <n v="37"/>
    <s v="F"/>
    <s v="CASADO(A)"/>
    <s v="BARRIADA EL AMANECER, CALLE PRINCIPAL, ATRAS DE AVISPA"/>
    <s v="CHIRIQUI"/>
    <n v="0"/>
    <s v="6653-1676"/>
    <s v="NO"/>
    <n v="0"/>
    <n v="0"/>
    <n v="0"/>
    <m/>
    <n v="2"/>
    <n v="4"/>
    <d v="1974-10-24T00:00:00"/>
    <m/>
    <m/>
  </r>
  <r>
    <n v="5772"/>
    <d v="2010-04-22T00:00:00"/>
    <d v="2010-04-22T00:00:00"/>
    <s v="Mayo 01-30"/>
    <s v="JOANNA "/>
    <s v="GONZALEZ"/>
    <x v="2"/>
    <x v="1"/>
    <s v="HANNIA   DE ABADIA"/>
    <s v="DAVID  "/>
    <x v="21"/>
    <m/>
    <m/>
    <n v="36"/>
    <m/>
    <s v="REEMPLAZO POR VACANTE POR LA SALIDA DE CESAR LEZCANO 02/23/20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4-727-32"/>
    <n v="29"/>
    <s v="F"/>
    <s v="CASADO(A)"/>
    <s v="CHIRIQUI, DOLEGA LOS ALGARROBOS, URBANIZACION NUEVO HORIZONTE"/>
    <s v="CHIRIQUI"/>
    <n v="0"/>
    <n v="0"/>
    <s v="SI"/>
    <n v="0"/>
    <n v="0"/>
    <n v="0"/>
    <m/>
    <n v="2"/>
    <n v="4"/>
    <d v="1982-11-19T00:00:00"/>
    <m/>
    <s v="BASICO"/>
  </r>
  <r>
    <n v="5773"/>
    <d v="2010-04-22T00:00:00"/>
    <d v="2010-04-22T00:00:00"/>
    <s v="Enero 01-30"/>
    <s v="YELCKLA "/>
    <s v="DEL CID"/>
    <x v="2"/>
    <x v="1"/>
    <s v="HANNIA   DE ABADIA"/>
    <s v="DAVID  "/>
    <x v="21"/>
    <m/>
    <m/>
    <n v="36"/>
    <m/>
    <s v="REEMPLAZA VACANTE POR LA SALIDA DE CESAR LEZCANO 02/23/20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4-721-2019"/>
    <n v="31"/>
    <s v="F"/>
    <s v="SOLTERO(A)"/>
    <s v="URBANIZACION LAS MORAS CASA 63"/>
    <s v="CHIRIQUI"/>
    <n v="0"/>
    <n v="0"/>
    <s v="SI"/>
    <n v="0"/>
    <n v="0"/>
    <n v="0"/>
    <m/>
    <n v="2"/>
    <n v="4"/>
    <d v="1981-05-15T00:00:00"/>
    <m/>
    <s v="BASICO"/>
  </r>
  <r>
    <n v="4413"/>
    <d v="2007-07-02T00:00:00"/>
    <d v="2007-07-02T00:00:00"/>
    <s v="Agosto 01-30"/>
    <s v="DIANETH MAYLIN"/>
    <s v="CASTILLO GONZALEZ"/>
    <x v="2"/>
    <x v="1"/>
    <s v="HANNIA   DE ABADIA"/>
    <s v="DAVID  "/>
    <x v="21"/>
    <m/>
    <m/>
    <n v="69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4-744-758"/>
    <n v="25"/>
    <s v="F"/>
    <s v="SOLTERO(A)"/>
    <s v="DAVID, URB. LA FERIA Nº. 3"/>
    <s v="CHIRIQUI"/>
    <s v="774-1869"/>
    <s v="6773-4587"/>
    <s v="NO"/>
    <n v="0"/>
    <n v="0"/>
    <s v="X"/>
    <m/>
    <n v="2"/>
    <n v="4"/>
    <d v="1987-09-02T00:00:00"/>
    <m/>
    <s v="INTERMEDIO"/>
  </r>
  <r>
    <n v="4772"/>
    <d v="2007-12-03T00:00:00"/>
    <d v="2007-12-03T00:00:00"/>
    <s v="Diciembre 01-30"/>
    <s v="MAYLIN"/>
    <s v="CORDOBA VASQUEZ"/>
    <x v="2"/>
    <x v="1"/>
    <s v="HANNIA   DE ABADIA"/>
    <s v="DAVID  "/>
    <x v="21"/>
    <m/>
    <m/>
    <n v="64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4-738-2099"/>
    <n v="26"/>
    <s v="F"/>
    <s v="SOLTERO(A)"/>
    <s v="SANTA CRUZ, 7, VIA BOQUETE"/>
    <s v="CHIRIQUI"/>
    <s v="774-0918"/>
    <s v="6430-3481"/>
    <s v="NO"/>
    <n v="0"/>
    <n v="0"/>
    <n v="0"/>
    <m/>
    <n v="2"/>
    <n v="4"/>
    <d v="1986-01-27T00:00:00"/>
    <m/>
    <s v="AVANZADO"/>
  </r>
  <r>
    <n v="2541"/>
    <d v="2002-11-05T00:00:00"/>
    <d v="2002-11-05T00:00:00"/>
    <s v="Noviembre 01-30"/>
    <s v="SHIRLEY "/>
    <s v="OGG"/>
    <x v="2"/>
    <x v="1"/>
    <s v="HANNIA   DE ABADIA"/>
    <s v="DAVID  "/>
    <x v="21"/>
    <m/>
    <m/>
    <n v="125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521-414"/>
    <n v="42"/>
    <s v="F"/>
    <s v="UNIDO (A)"/>
    <s v="CORREGIMIENTO DE DOLEGA, LOS ANASTACIO VIA A BOQUETE, CASA S/N"/>
    <s v="CHIRIQUI"/>
    <s v="CHIRIQUI"/>
    <s v="6830-1920"/>
    <s v="SI"/>
    <n v="0"/>
    <n v="0"/>
    <n v="0"/>
    <m/>
    <n v="2"/>
    <n v="4"/>
    <d v="1969-11-13T00:00:00"/>
    <m/>
    <m/>
  </r>
  <r>
    <n v="3456"/>
    <d v="1990-08-06T00:00:00"/>
    <d v="1990-08-06T00:00:00"/>
    <s v="Septiembre 01-30"/>
    <s v="SHIRLEY MAGNELY"/>
    <s v="URRIOLA VILLAMONTE"/>
    <x v="2"/>
    <x v="1"/>
    <s v="HANNIA   DE ABADIA"/>
    <s v="DAVID  "/>
    <x v="21"/>
    <m/>
    <m/>
    <n v="272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4-243-731"/>
    <n v="40"/>
    <s v="F"/>
    <s v="UNIDO (A)"/>
    <s v="LA LOMAS, LLANO GRANDE ARRIBA"/>
    <s v="CHIRIQUI"/>
    <n v="0"/>
    <s v="6490-3383"/>
    <s v="SI"/>
    <n v="0"/>
    <n v="0"/>
    <n v="0"/>
    <m/>
    <n v="2"/>
    <n v="4"/>
    <d v="1972-03-14T00:00:00"/>
    <m/>
    <s v="BASICO"/>
  </r>
  <r>
    <n v="3842"/>
    <d v="2007-05-28T00:00:00"/>
    <d v="2009-03-16T00:00:00"/>
    <s v="Octubre 01-30"/>
    <s v="VANESSA ARACELI"/>
    <s v="ARJONA"/>
    <x v="2"/>
    <x v="1"/>
    <s v="HANNIA   DE ABADIA"/>
    <s v="DAVID  "/>
    <x v="21"/>
    <d v="2008-06-02T00:00:00"/>
    <m/>
    <n v="49"/>
    <m/>
    <s v="REEMPLAZA VACANTE POR TRASLADO DE SETTY KARICA. RECLASIFICADA A EJECUTIVA E NEGOCIOS EL 03/16/09. FUE TRASLADADA DEL DEP. OPERACIONES DE HIPOTEC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PE-9-2458"/>
    <n v="30"/>
    <s v="F"/>
    <s v="CASADO(A)"/>
    <s v="SAN CRISTOBAL, CALLE DEL CENTRO DE SALUD, TERCERA CASA A MANO IZQUIERDA."/>
    <s v="CHIRIQUI"/>
    <s v="264-5762"/>
    <s v="6771-7502"/>
    <s v="NO"/>
    <n v="0"/>
    <n v="0"/>
    <n v="0"/>
    <m/>
    <n v="2"/>
    <n v="4"/>
    <d v="1982-05-17T00:00:00"/>
    <m/>
    <s v="BASICO"/>
  </r>
  <r>
    <n v="6127"/>
    <d v="2011-04-04T00:00:00"/>
    <d v="2011-04-04T00:00:00"/>
    <s v="Febrero 01-30"/>
    <s v="JOHANA"/>
    <s v="CASTILLO"/>
    <x v="2"/>
    <x v="1"/>
    <s v="HANNIA   DE ABADIA"/>
    <s v="DAVID  "/>
    <x v="21"/>
    <d v="2011-04-04T00:00:00"/>
    <m/>
    <n v="24"/>
    <m/>
    <s v="REEMPLAZO POR LA SALIDA DE ROSA PACHEC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n v="0"/>
    <s v="4-731-779"/>
    <n v="28"/>
    <s v="F"/>
    <s v="UNIDO (A)"/>
    <s v="VILLA CLARA, DAVID, CHIRIQUI, CASA 2A"/>
    <s v="CHIRIQUI"/>
    <n v="0"/>
    <s v="6515-2166"/>
    <n v="0"/>
    <n v="0"/>
    <n v="0"/>
    <n v="0"/>
    <m/>
    <n v="2"/>
    <n v="4"/>
    <d v="1983-12-08T00:00:00"/>
    <m/>
    <m/>
  </r>
  <r>
    <n v="6889"/>
    <d v="2013-02-04T00:00:00"/>
    <d v="2012-09-17T00:00:00"/>
    <s v=" "/>
    <s v="RODNEY"/>
    <s v="CONTRERAS"/>
    <x v="2"/>
    <x v="1"/>
    <s v="HANNIA   DE ABADIA"/>
    <s v="DAVID  "/>
    <x v="21"/>
    <m/>
    <m/>
    <n v="7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4-719-1134"/>
    <n v="32"/>
    <s v="M"/>
    <s v="CASADO(A)"/>
    <m/>
    <s v="CHIRIQUI"/>
    <m/>
    <m/>
    <s v="NO"/>
    <m/>
    <m/>
    <m/>
    <m/>
    <n v="2"/>
    <n v="4"/>
    <d v="1980-07-19T00:00:00"/>
    <m/>
    <m/>
  </r>
  <r>
    <n v="5896"/>
    <d v="2012-06-18T00:00:00"/>
    <d v="2013-02-16T00:00:00"/>
    <s v="Julio 01-30"/>
    <s v="MARÍA NELVA"/>
    <s v="HERNANDEZ   "/>
    <x v="2"/>
    <x v="1"/>
    <s v="HANNIA   DE ABADIA"/>
    <s v="DAVID  "/>
    <x v="21"/>
    <m/>
    <m/>
    <n v="2"/>
    <m/>
    <s v="PROMOCIONADA A EJECUTIVA DE NEGOCIO DESDE EL 16 FEB DEL 20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7-704-2262"/>
    <n v="26"/>
    <s v="F"/>
    <s v="UNIDO (A)"/>
    <s v="CORREGIMIENTO DE CHIRQUÍ, DAVID"/>
    <s v="CHIRIQUI"/>
    <m/>
    <s v="6419-5625"/>
    <s v="NO"/>
    <m/>
    <m/>
    <m/>
    <m/>
    <n v="2"/>
    <n v="4"/>
    <d v="1986-02-15T00:00:00"/>
    <m/>
    <m/>
  </r>
  <r>
    <n v="3723"/>
    <d v="1995-09-01T00:00:00"/>
    <s v=" "/>
    <s v="Noviembre 01-30"/>
    <s v="RAFAEL ANGEL"/>
    <s v="CHECA DEL CID"/>
    <x v="6"/>
    <x v="1"/>
    <s v="HANNIA   DE ABADIA"/>
    <s v="DAVID  "/>
    <x v="21"/>
    <d v="2008-01-29T00:00:00"/>
    <m/>
    <s v=" "/>
    <m/>
    <s v="RECLASIFICAD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4-273-96"/>
    <n v="38"/>
    <s v="M"/>
    <s v="CASADO(A)"/>
    <s v="URBANIZACION LA FERIA, DAVID, CERCA DEL HOSPITAL MAE LEWIS"/>
    <s v="CHIRIQUI"/>
    <s v="775-2796"/>
    <s v="66900712 / 6678-6514"/>
    <s v="NO"/>
    <n v="0"/>
    <n v="0"/>
    <n v="0"/>
    <m/>
    <n v="2"/>
    <n v="4"/>
    <d v="1974-04-14T00:00:00"/>
    <m/>
    <s v="BASICO"/>
  </r>
  <r>
    <n v="6691"/>
    <d v="2013-02-18T00:00:00"/>
    <m/>
    <s v=" "/>
    <s v="JOSE ALONSO"/>
    <s v="MIRANDA GRANADO"/>
    <x v="6"/>
    <x v="1"/>
    <s v="HANNIA   DE ABADIA"/>
    <s v="DAVID  "/>
    <x v="21"/>
    <m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4-751-1592"/>
    <n v="23"/>
    <s v="M"/>
    <m/>
    <m/>
    <s v="CHIRIQUI"/>
    <m/>
    <m/>
    <s v="NO"/>
    <m/>
    <m/>
    <m/>
    <m/>
    <n v="2"/>
    <n v="4"/>
    <d v="1989-11-23T00:00:00"/>
    <m/>
    <m/>
  </r>
  <r>
    <n v="577"/>
    <d v="1987-05-15T00:00:00"/>
    <s v=" "/>
    <s v="Junio 01-30"/>
    <s v="HANNIA JOSEFA DEL CARMEN"/>
    <s v="RAMIREZ DE ABADIA"/>
    <x v="3"/>
    <x v="1"/>
    <s v="CARMEN SANDOVAL"/>
    <s v="DAVID  "/>
    <x v="21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PE-4-15"/>
    <n v="58"/>
    <s v="F"/>
    <s v="CASADO(A)"/>
    <s v="BARRIADA LAS PERLAS 15, DAVID CHIRIQUI"/>
    <s v="CHIRIQUI"/>
    <s v="775-7360"/>
    <s v="6615-9127"/>
    <s v="SI"/>
    <n v="0"/>
    <n v="0"/>
    <n v="0"/>
    <m/>
    <n v="2"/>
    <n v="4"/>
    <d v="1954-01-15T00:00:00"/>
    <m/>
    <s v="INTERMEDIO"/>
  </r>
  <r>
    <n v="5521"/>
    <d v="2009-04-20T00:00:00"/>
    <s v=" "/>
    <s v="Enero 01-30"/>
    <s v="RAUL"/>
    <s v="GOMEZ"/>
    <x v="8"/>
    <x v="1"/>
    <s v="HANNIA   DE ABADIA"/>
    <s v="DAVID  "/>
    <x v="21"/>
    <m/>
    <m/>
    <s v=" "/>
    <m/>
    <s v="REEMPLAZA RECLASIFICACION DE RAFAEL CHEC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4-737-1575"/>
    <n v="32"/>
    <s v="M"/>
    <s v="CASADO(A)"/>
    <s v="SAN CRISTOBAL, DAVID"/>
    <s v="CHIRIQUI"/>
    <n v="0"/>
    <s v="6742-1241"/>
    <s v="NO"/>
    <n v="0"/>
    <n v="0"/>
    <n v="0"/>
    <m/>
    <n v="2"/>
    <n v="4"/>
    <d v="1980-03-02T00:00:00"/>
    <m/>
    <m/>
  </r>
  <r>
    <n v="407"/>
    <d v="1986-01-20T00:00:00"/>
    <s v=" "/>
    <s v="Abril 01-30"/>
    <s v="PEDRO VENANCIO"/>
    <s v="MORALES LEZCANO"/>
    <x v="4"/>
    <x v="1"/>
    <s v="HANNIA   DE ABADIA"/>
    <s v="DAVID  "/>
    <x v="21"/>
    <m/>
    <m/>
    <s v=" "/>
    <m/>
    <s v="PROMOVIDO A OFICIAL EL 16 DE MARZO ´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2"/>
    <n v="0"/>
    <n v="0"/>
    <s v="SI"/>
    <s v="4-181-580"/>
    <n v="57"/>
    <s v="M"/>
    <s v="CASADO(A)"/>
    <s v="BARRIO SAN MATEO. AVE. 8A FINAL "/>
    <s v="CHIRIQUI"/>
    <s v="777-1722"/>
    <s v="6689-0581"/>
    <s v="SI"/>
    <n v="0"/>
    <n v="0"/>
    <n v="0"/>
    <m/>
    <n v="2"/>
    <n v="4"/>
    <d v="1955-05-16T00:00:00"/>
    <m/>
    <s v="BASICO"/>
  </r>
  <r>
    <n v="3752"/>
    <d v="2000-09-01T00:00:00"/>
    <s v=" "/>
    <s v="Julio 01-30"/>
    <s v="YINA "/>
    <s v="BARRIOS"/>
    <x v="4"/>
    <x v="1"/>
    <s v="HANNIA   DE ABADIA"/>
    <s v="DAVID  "/>
    <x v="21"/>
    <d v="2011-10-03T00:00:00"/>
    <m/>
    <s v=" "/>
    <m/>
    <s v="TRASLADADA DEL DEPARTAMENTO CREDITO HIPOTECARIO A SUCURSAL DAVID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2"/>
    <n v="0"/>
    <n v="0"/>
    <s v="SI"/>
    <s v="8-741-1414"/>
    <n v="31"/>
    <s v="F"/>
    <s v="SOLTERO(A)"/>
    <s v="ALTOS DE LAS ACACIAS, CALLE 47 CASA 730"/>
    <s v="CHIRIQUI"/>
    <n v="0"/>
    <s v="6611-8004"/>
    <s v="SI"/>
    <n v="0"/>
    <n v="0"/>
    <n v="0"/>
    <m/>
    <n v="2"/>
    <n v="4"/>
    <d v="1980-11-04T00:00:00"/>
    <m/>
    <m/>
  </r>
  <r>
    <n v="2137"/>
    <d v="1997-10-16T00:00:00"/>
    <s v=" "/>
    <s v="Junio 01-30"/>
    <s v="MICHELLE"/>
    <s v="DELGADO TAYLOR"/>
    <x v="4"/>
    <x v="1"/>
    <s v="HANNIA   DE ABADIA"/>
    <s v="DAVID  "/>
    <x v="21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2"/>
    <n v="0"/>
    <n v="0"/>
    <s v="SI"/>
    <s v="4-277-589"/>
    <n v="38"/>
    <s v="F"/>
    <s v="DIVORCIADO(A)"/>
    <s v="DAVID, URB. LA PRINCESA CASA 22"/>
    <s v="CHIRIQUI"/>
    <s v="774-3440"/>
    <s v="6400-6741 / 6494-3659"/>
    <s v="SI"/>
    <n v="0"/>
    <n v="0"/>
    <n v="0"/>
    <m/>
    <n v="2"/>
    <n v="4"/>
    <d v="1974-06-13T00:00:00"/>
    <m/>
    <s v="INTERMEDIO"/>
  </r>
  <r>
    <n v="305"/>
    <d v="1985-05-22T00:00:00"/>
    <s v=" "/>
    <s v="Marzo 01-30"/>
    <s v="ARIX"/>
    <s v="DE INOCENTE"/>
    <x v="4"/>
    <x v="1"/>
    <s v="HANNIA   DE ABADIA"/>
    <s v="DAVID  "/>
    <x v="21"/>
    <d v="1899-12-30T00:00:00"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3"/>
    <n v="0"/>
    <n v="0"/>
    <s v="SI"/>
    <s v="8-252-751"/>
    <n v="47"/>
    <s v="F"/>
    <s v="CASADO(A)"/>
    <s v="NUEVO SAN CARLITOS 6, DAVID"/>
    <s v="CHIRIQUI"/>
    <s v="266-3066"/>
    <s v="6532-6350"/>
    <s v="SI"/>
    <n v="0"/>
    <n v="0"/>
    <n v="0"/>
    <m/>
    <n v="2"/>
    <n v="4"/>
    <d v="1964-08-30T00:00:00"/>
    <m/>
    <s v="INTERMEDIO"/>
  </r>
  <r>
    <n v="5762"/>
    <d v="2010-04-19T00:00:00"/>
    <s v=" "/>
    <s v="Mayo 01-30"/>
    <s v="ALCIBIADES "/>
    <s v="CACERES"/>
    <x v="5"/>
    <x v="1"/>
    <s v="HANNIA   DE ABADIA"/>
    <s v="DAVID  "/>
    <x v="21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4-731-82"/>
    <n v="28"/>
    <s v="M"/>
    <s v="SOLTERO(A)"/>
    <s v="URBANIZACION ALTOS DE LAS SABANAS, AVENIDA PRINCIPAL DESPÚES DEL PARQUECITO."/>
    <s v="CHIRIQUI"/>
    <n v="0"/>
    <n v="0"/>
    <s v="NO"/>
    <n v="0"/>
    <n v="0"/>
    <n v="0"/>
    <m/>
    <n v="2"/>
    <n v="4"/>
    <d v="1983-11-10T00:00:00"/>
    <m/>
    <s v="INTERMEDIO"/>
  </r>
  <r>
    <n v="402"/>
    <d v="1986-01-20T00:00:00"/>
    <s v=" "/>
    <s v="Febrero 01-30"/>
    <s v="MARIBEL"/>
    <s v="GONZALEZ DE ORTEGA"/>
    <x v="5"/>
    <x v="1"/>
    <s v="HANNIA   DE ABADIA"/>
    <s v="DAVID  "/>
    <x v="21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2-82-194"/>
    <n v="55"/>
    <s v="F"/>
    <s v="CASADO(A)"/>
    <s v="URB. LA FLORIDA CASA # S-8, DAVID"/>
    <s v="CHIRIQUI"/>
    <s v="676-4672"/>
    <s v="676-4672 / 6425-6507"/>
    <s v="NO"/>
    <n v="0"/>
    <n v="0"/>
    <n v="0"/>
    <m/>
    <n v="2"/>
    <n v="4"/>
    <d v="1957-02-17T00:00:00"/>
    <m/>
    <s v="BASICO"/>
  </r>
  <r>
    <n v="3464"/>
    <d v="1991-03-01T00:00:00"/>
    <s v=" "/>
    <s v="Marzo 01-30"/>
    <s v="MARIA FIDELINA"/>
    <s v="RIVERA ARAUZ"/>
    <x v="9"/>
    <x v="1"/>
    <s v="HANNIA   DE ABADIA"/>
    <s v="DAVID  "/>
    <x v="21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4-123-1542"/>
    <n v="56"/>
    <s v="F"/>
    <s v="SOLTERO(A)"/>
    <s v="BARRIADA ELISA CHIARI, 2126, DAVID"/>
    <s v="CHIRIQUI"/>
    <s v="774-9342"/>
    <s v="6527-6529"/>
    <s v="NO"/>
    <n v="0"/>
    <n v="0"/>
    <n v="0"/>
    <m/>
    <n v="2"/>
    <n v="4"/>
    <d v="1956-04-15T00:00:00"/>
    <m/>
    <m/>
  </r>
  <r>
    <n v="4943"/>
    <d v="2008-02-11T00:00:00"/>
    <s v=" "/>
    <s v="Enero 01-30"/>
    <s v="SABY"/>
    <s v="RUGLIANCICH"/>
    <x v="0"/>
    <x v="1"/>
    <s v="GLORIA GRANADOS"/>
    <s v="DAVID TERRONAL"/>
    <x v="22"/>
    <d v="2012-01-03T00:00:00"/>
    <n v="15"/>
    <s v=" "/>
    <m/>
    <s v="REEMPLAZA PERMANENCIA DE GERARDO SALDAÑA EN DAVID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98.5454545454545"/>
    <s v=" "/>
    <n v="0"/>
    <n v="0"/>
    <s v="NO"/>
    <s v="8-507-379"/>
    <n v="36"/>
    <s v="F"/>
    <s v="SOLTERO(A)"/>
    <s v="URBANIZACION LA FLORIDA 14, DAVID"/>
    <s v="CHIRIQUI"/>
    <s v="721-2315"/>
    <s v="6426-1871 / 6833-3920"/>
    <s v="NO"/>
    <n v="0"/>
    <n v="0"/>
    <n v="0"/>
    <m/>
    <n v="1"/>
    <n v="4"/>
    <d v="1976-03-25T00:00:00"/>
    <m/>
    <s v="BASICO"/>
  </r>
  <r>
    <n v="629"/>
    <d v="1990-05-16T00:00:00"/>
    <s v=" "/>
    <s v="Febrero 01-30"/>
    <s v="TRINIDAD MARTA"/>
    <s v="VILLALOBOS DE NAVARRO"/>
    <x v="0"/>
    <x v="1"/>
    <s v="GLORIA GRANADOS"/>
    <s v="DAVID TERRONAL"/>
    <x v="22"/>
    <d v="2011-09-02T00:00:00"/>
    <n v="19"/>
    <s v=" "/>
    <m/>
    <s v="REEPLAZO POR EL TRASLADO DE BELZI GONZAL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89.4545454545455"/>
    <s v=" "/>
    <n v="0"/>
    <n v="0"/>
    <s v="NO"/>
    <s v="8-226-1560"/>
    <n v="48"/>
    <s v="F"/>
    <s v="CASADO(A)"/>
    <s v="SAN CARLITOS, VILLA LAURA, CASA #74"/>
    <s v="CHIRIQUI"/>
    <s v="229-4990"/>
    <s v="695-8458 / 6580-4313"/>
    <s v="NO"/>
    <n v="0"/>
    <n v="0"/>
    <n v="0"/>
    <m/>
    <n v="1"/>
    <n v="4"/>
    <d v="1963-11-17T00:00:00"/>
    <m/>
    <s v="BASICO"/>
  </r>
  <r>
    <n v="3741"/>
    <d v="1999-11-01T00:00:00"/>
    <s v=" "/>
    <s v="Agosto 01-30"/>
    <s v="ALCIDES "/>
    <s v="CERRUD ARAUZ"/>
    <x v="0"/>
    <x v="1"/>
    <s v="GLORIA GRANADOS"/>
    <s v="DAVID TERRONAL"/>
    <x v="22"/>
    <d v="1999-11-01T00:00:00"/>
    <n v="161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26.5"/>
    <s v=" "/>
    <n v="0"/>
    <n v="0"/>
    <s v="NO"/>
    <s v="4-116-768"/>
    <n v="54"/>
    <s v="M"/>
    <s v="CASADO(A)"/>
    <n v="0"/>
    <s v="CHIRIQUI"/>
    <s v="775-3401"/>
    <s v="6628-9935"/>
    <s v="SI"/>
    <n v="0"/>
    <n v="0"/>
    <n v="0"/>
    <m/>
    <n v="1"/>
    <n v="4"/>
    <d v="1957-08-12T00:00:00"/>
    <m/>
    <m/>
  </r>
  <r>
    <n v="5417"/>
    <d v="2008-10-16T00:00:00"/>
    <s v=" "/>
    <s v="Septiembre 01-30"/>
    <s v="SOL CRISTINA"/>
    <s v="SANTAMARIA"/>
    <x v="0"/>
    <x v="1"/>
    <s v="GLORIA GRANADOS"/>
    <s v="DAVID TERRONAL"/>
    <x v="22"/>
    <d v="2009-02-02T00:00:00"/>
    <n v="50"/>
    <s v=" "/>
    <m/>
    <s v="TRASLADADO A DAVID POR LA PROMOCION DE ENRIQUE NAVARRO A EJECUTIVO DE NEGOCIOS POR LA PROMOCION DE ALISA RODRIGU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35.3999999999996"/>
    <s v=" "/>
    <n v="0"/>
    <n v="0"/>
    <s v="NO"/>
    <s v="4-732-1451"/>
    <n v="31"/>
    <s v="F"/>
    <s v="SOLTERO(A)"/>
    <s v="EL CRISOL VILLA VERONICA CALLE 8 CASA 175"/>
    <s v="CHIRIQUI"/>
    <s v="6516-0028 / 399-8638"/>
    <s v="6477-5426"/>
    <s v="NO"/>
    <n v="0"/>
    <n v="0"/>
    <n v="0"/>
    <m/>
    <n v="1"/>
    <n v="4"/>
    <d v="1981-08-06T00:00:00"/>
    <m/>
    <s v="BASICO"/>
  </r>
  <r>
    <n v="4075"/>
    <d v="2005-06-10T00:00:00"/>
    <s v=" "/>
    <s v="Abril 01-30"/>
    <s v="NIEVES MARIA"/>
    <s v="ALVARADO LESCURE"/>
    <x v="1"/>
    <x v="1"/>
    <s v="GLORIA GRANADOS"/>
    <s v="DAVID TERRONAL"/>
    <x v="22"/>
    <d v="2007-10-29T00:00:00"/>
    <m/>
    <s v=" "/>
    <m/>
    <s v="PROMOCIONADO  A COORDINADORA DE PLATAFROMA A PARTIR DEL 1 DE ABRIL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Ninguno"/>
    <n v="0"/>
    <n v="0"/>
    <s v="SI"/>
    <s v="4-137-2301"/>
    <n v="45"/>
    <s v="F"/>
    <s v="SOLTERO(A)"/>
    <s v="CHIRIQUI, CALLE K NORTE, DOLEGUITA"/>
    <s v="CHIRIQUI"/>
    <s v="775-0218"/>
    <s v="6612-7613"/>
    <s v="NO"/>
    <n v="0"/>
    <n v="0"/>
    <n v="0"/>
    <m/>
    <n v="1"/>
    <n v="4"/>
    <d v="1967-03-07T00:00:00"/>
    <m/>
    <s v="INTERMEDIO"/>
  </r>
  <r>
    <n v="3928"/>
    <d v="2007-05-02T00:00:00"/>
    <d v="2012-04-01T00:00:00"/>
    <s v="Junio 01-30"/>
    <s v="ARLETIS"/>
    <s v="ACOSTA"/>
    <x v="2"/>
    <x v="1"/>
    <s v="GLORIA GRANADOS"/>
    <s v="DAVID TERRONAL"/>
    <x v="22"/>
    <d v="2011-02-28T00:00:00"/>
    <m/>
    <n v="12"/>
    <m/>
    <s v="PROMOVIDO A EJECITIVO DE NEGOCIO EL 1 DE ABRIL 2012/REEMPLAZO POR LA PROMOCION DE EDITH SERRAN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4-724-1385"/>
    <n v="30"/>
    <s v="F"/>
    <s v="UNIDO (A)"/>
    <s v="RESIDENCIAL COLINAS DE LAS CUMBRES, CALLE ESTE, CASA C-71"/>
    <s v="CHIRIQUI"/>
    <n v="0"/>
    <s v="67105165"/>
    <s v="NO"/>
    <n v="0"/>
    <n v="0"/>
    <n v="0"/>
    <m/>
    <n v="1"/>
    <n v="4"/>
    <d v="1982-03-04T00:00:00"/>
    <m/>
    <m/>
  </r>
  <r>
    <n v="5513"/>
    <d v="2009-04-06T00:00:00"/>
    <d v="2009-04-06T00:00:00"/>
    <s v="Febrero 01-30"/>
    <s v="ENITH"/>
    <s v="SERRANO"/>
    <x v="2"/>
    <x v="1"/>
    <s v="GLORIA GRANADOS"/>
    <s v="DAVID TERRONAL"/>
    <x v="22"/>
    <d v="2009-04-06T00:00:00"/>
    <m/>
    <n v="48"/>
    <m/>
    <s v="REEMPLAZO POR LA PROMOCION DE JARISSA RUI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4-727-1722"/>
    <n v="29"/>
    <s v="F"/>
    <s v="CASADO(A)"/>
    <s v="LA RIVIERA 17, DAVID"/>
    <s v="CHIRIQUI"/>
    <n v="0"/>
    <s v="6798-4982"/>
    <s v="NO"/>
    <n v="0"/>
    <n v="0"/>
    <n v="0"/>
    <m/>
    <n v="1"/>
    <n v="4"/>
    <d v="1983-01-23T00:00:00"/>
    <m/>
    <s v="INTERMEDIO"/>
  </r>
  <r>
    <n v="3454"/>
    <d v="1990-07-09T00:00:00"/>
    <d v="1990-07-09T00:00:00"/>
    <s v="Agosto 01-30"/>
    <s v="LEIDY ELVIRA"/>
    <s v="CEDEÑO RODRIGUEZ"/>
    <x v="2"/>
    <x v="1"/>
    <s v="GLORIA GRANADOS"/>
    <s v="DAVID TERRONAL"/>
    <x v="22"/>
    <d v="2007-10-22T00:00:00"/>
    <m/>
    <n v="273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4-115-629"/>
    <n v="55"/>
    <s v="F"/>
    <s v="SOLTERO(A)"/>
    <s v="ALTOS DEL VARITAL, DAVID"/>
    <s v="CHIRIQUI"/>
    <s v="775-2459"/>
    <s v="6521-2090"/>
    <s v="NO"/>
    <n v="0"/>
    <s v="X"/>
    <n v="0"/>
    <m/>
    <n v="1"/>
    <n v="4"/>
    <d v="1956-12-22T00:00:00"/>
    <m/>
    <s v="BASICO"/>
  </r>
  <r>
    <n v="2939"/>
    <d v="2012-06-18T00:00:00"/>
    <s v=" "/>
    <s v="Mayo 01-30"/>
    <s v="MARTIN"/>
    <s v="ORTEGA"/>
    <x v="6"/>
    <x v="1"/>
    <s v="GLORIA GRANADOS"/>
    <s v="DAVID TERRONAL"/>
    <x v="22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4-742-1376"/>
    <n v="25"/>
    <s v="M"/>
    <s v="SOLTERO(A)"/>
    <s v="CHIRIQUI, CORREGIMIENTO CHIRIQUI, BARRIADA ALTOS DE BETHANIA"/>
    <s v="CHIRIQUI"/>
    <s v="269-5118"/>
    <s v="6579-7126/6068-6223"/>
    <m/>
    <m/>
    <m/>
    <m/>
    <m/>
    <n v="1"/>
    <n v="4"/>
    <d v="1987-02-19T00:00:00"/>
    <m/>
    <m/>
  </r>
  <r>
    <n v="6536"/>
    <d v="2012-02-01T00:00:00"/>
    <s v=" "/>
    <s v="Enero 16-30"/>
    <s v="GLORIA"/>
    <s v="GRANADOS HENRIQUEZ"/>
    <x v="3"/>
    <x v="1"/>
    <s v="CARMEN SANDOVAL"/>
    <s v="DAVID TERRONAL"/>
    <x v="22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3"/>
    <n v="0"/>
    <n v="0"/>
    <s v="SI"/>
    <s v="4-229-461"/>
    <n v="41"/>
    <s v="F"/>
    <s v="CASADO(A)"/>
    <s v="URB. BOSQUES DE SAN FERNANDO, LA PERLA"/>
    <s v="CHIRIQUI"/>
    <n v="0"/>
    <n v="0"/>
    <n v="0"/>
    <n v="0"/>
    <n v="0"/>
    <n v="0"/>
    <m/>
    <n v="1"/>
    <n v="4"/>
    <d v="1971-03-28T00:00:00"/>
    <m/>
    <m/>
  </r>
  <r>
    <n v="2142"/>
    <d v="1995-07-03T00:00:00"/>
    <s v=" "/>
    <s v="Julio 01-30"/>
    <s v="SECUNDINO"/>
    <s v="GONZALEZ CASTILLO"/>
    <x v="5"/>
    <x v="1"/>
    <s v="GLORIA GRANADOS"/>
    <s v="DAVID TERRONAL"/>
    <x v="22"/>
    <d v="1899-12-30T00:00:00"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4-211-271"/>
    <n v="51"/>
    <s v="M"/>
    <s v="UNIDO (A)"/>
    <s v="BARRIADA VICTORIANO LORENZO 29 , DAVID, CHIRIQUI"/>
    <s v="CHIRIQUI"/>
    <s v="774-6459"/>
    <s v="6755-5794 / 6766-5662"/>
    <s v="NO"/>
    <n v="0"/>
    <n v="0"/>
    <n v="0"/>
    <m/>
    <n v="1"/>
    <n v="4"/>
    <d v="1961-01-15T00:00:00"/>
    <m/>
    <s v="BASICO"/>
  </r>
  <r>
    <n v="6321"/>
    <d v="2011-09-19T00:00:00"/>
    <s v=" "/>
    <s v="Noviembre 01-30"/>
    <s v="LISSETH"/>
    <s v="RODRIGUEZ"/>
    <x v="0"/>
    <x v="0"/>
    <s v="MARIBEL CASTILLO"/>
    <s v="DORADO"/>
    <x v="23"/>
    <d v="2013-01-02T00:00:00"/>
    <n v="3"/>
    <s v=" "/>
    <s v="REEMPLAZA LICENCIA DE MATERNIDAD"/>
    <s v="REEMPLAZA LICENCIA DE MATERNIDAD DE NEYRETH ORTEGA DEL 07 DE ENERO AL 14 DE MAYO DE 2013"/>
    <s v=""/>
    <s v=""/>
    <s v="DORAD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83"/>
    <s v=" "/>
    <s v="VISTA ALEGRE"/>
    <n v="0"/>
    <s v="NO"/>
    <s v="9-731-1635"/>
    <n v="23"/>
    <s v="F"/>
    <s v="SOLTERO(A)"/>
    <s v="CIUDAD VACAMONTE, CALLE 9, CASA D-241"/>
    <s v="PANAMA"/>
    <s v="6228-0601"/>
    <s v="6920-2575"/>
    <s v="NO"/>
    <n v="0"/>
    <n v="0"/>
    <n v="0"/>
    <m/>
    <n v="2"/>
    <n v="2"/>
    <d v="1989-09-10T00:00:00"/>
    <m/>
    <m/>
  </r>
  <r>
    <n v="6896"/>
    <d v="2012-09-17T00:00:00"/>
    <m/>
    <s v=" "/>
    <s v="AMELIA "/>
    <s v="SERRUT"/>
    <x v="0"/>
    <x v="0"/>
    <s v="MARIBEL CASTILLO"/>
    <s v="DORADO"/>
    <x v="23"/>
    <d v="2013-01-08T00:00:00"/>
    <n v="3"/>
    <m/>
    <m/>
    <s v="POOL APOYO / SIEMPRE LISTO CERTIFICADOS EL 05 DICIEMBRE 2012"/>
    <s v=""/>
    <s v=""/>
    <s v="DORAD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97"/>
    <s v=" "/>
    <s v="DORADO"/>
    <s v="Thanara González"/>
    <s v="NO"/>
    <s v="8-782-2290"/>
    <n v="27"/>
    <s v="F"/>
    <s v="UNIDO (A)"/>
    <s v="LOS ANDES #2 CASA C-52"/>
    <s v="PANAMA"/>
    <m/>
    <m/>
    <s v="NO"/>
    <m/>
    <m/>
    <m/>
    <m/>
    <n v="2"/>
    <n v="2"/>
    <d v="1985-02-27T00:00:00"/>
    <m/>
    <s v="BASICO"/>
  </r>
  <r>
    <n v="6785"/>
    <d v="2012-07-16T00:00:00"/>
    <m/>
    <s v="Abril 01-30"/>
    <s v="ARTURO"/>
    <s v="PEREZ"/>
    <x v="0"/>
    <x v="0"/>
    <s v="MARIBEL CASTILLO"/>
    <s v="DORADO"/>
    <x v="23"/>
    <d v="2013-02-01T00:00:00"/>
    <n v="2"/>
    <m/>
    <s v="REEMPLAZA VACACIONES"/>
    <s v="REEMPLAZA VACACIONES DE DE YINA DE LA CRUZ / SIEMPRE LISTO CERTIFICADOS EL 25 DE SEPTIEMBRE 2012"/>
    <s v=""/>
    <s v=""/>
    <s v="DORAD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47.6666666666665"/>
    <s v=" "/>
    <s v="DORADO"/>
    <s v="Bexabel Morales"/>
    <s v="NO"/>
    <s v="8-844-1784"/>
    <n v="21"/>
    <s v="M"/>
    <s v="SOLTERO(A)"/>
    <s v="LA CHORRERA, GUADALUPE"/>
    <s v="PANAMA"/>
    <m/>
    <s v="6902-8915"/>
    <s v="NO"/>
    <m/>
    <m/>
    <m/>
    <m/>
    <n v="2"/>
    <n v="2"/>
    <d v="1991-02-21T00:00:00"/>
    <m/>
    <s v="BASICO"/>
  </r>
  <r>
    <n v="6031"/>
    <d v="2011-02-01T00:00:00"/>
    <s v=" "/>
    <s v="Mayo 16-15"/>
    <s v="NEYRETH "/>
    <s v="ORTEGA"/>
    <x v="0"/>
    <x v="1"/>
    <s v="MAGALY   DE GARCIA"/>
    <s v="DORADO"/>
    <x v="23"/>
    <d v="2012-04-02T00:00:00"/>
    <n v="12"/>
    <s v=" "/>
    <m/>
    <s v="APERTURA DE SUCURSAL 05 AGOSTO DE 20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61.818181818182"/>
    <s v=" "/>
    <n v="0"/>
    <n v="0"/>
    <s v="NO"/>
    <s v="8-740-1238"/>
    <n v="32"/>
    <s v="F"/>
    <s v="SOLTERO(A)"/>
    <s v="LA CHORRERA, EL COCO, CALLE CUNY"/>
    <s v="PANAMA"/>
    <n v="0"/>
    <s v="6665-5550"/>
    <s v="NO"/>
    <n v="0"/>
    <n v="0"/>
    <n v="0"/>
    <m/>
    <n v="2"/>
    <n v="2"/>
    <d v="1980-10-04T00:00:00"/>
    <m/>
    <m/>
  </r>
  <r>
    <n v="4937"/>
    <d v="2008-02-11T00:00:00"/>
    <s v=" "/>
    <s v="Enero 01-30"/>
    <s v="NILSA "/>
    <s v="SÁNCHEZ"/>
    <x v="0"/>
    <x v="1"/>
    <s v="MAGALY   DE GARCIA"/>
    <s v="DORADO"/>
    <x v="23"/>
    <d v="2012-04-02T00:00:00"/>
    <n v="12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26.181818181818"/>
    <s v=" "/>
    <n v="0"/>
    <n v="0"/>
    <s v="NO"/>
    <s v="8-739-861"/>
    <n v="32"/>
    <s v="F"/>
    <s v="UNIDO (A)"/>
    <s v="LA CHORRERA, RIO CONGO, 3010, CALLE CENTRAL"/>
    <s v="PANAMA"/>
    <s v="248-9986"/>
    <s v="6718-4558"/>
    <s v="NO"/>
    <n v="0"/>
    <n v="0"/>
    <n v="0"/>
    <m/>
    <n v="2"/>
    <n v="2"/>
    <d v="1980-08-18T00:00:00"/>
    <m/>
    <s v="BASICO"/>
  </r>
  <r>
    <n v="3861"/>
    <d v="2004-02-26T00:00:00"/>
    <s v=" "/>
    <s v="Julio 01-30"/>
    <s v="YANINA DEL CARMEN"/>
    <s v="GARIBALDI  DE PRENS"/>
    <x v="0"/>
    <x v="1"/>
    <s v="MAGALY   DE GARCIA"/>
    <s v="DORADO"/>
    <x v="23"/>
    <d v="2011-11-02T00:00:00"/>
    <n v="17"/>
    <s v=" "/>
    <m/>
    <s v="REEMPLAZO PERMANENTE POR EL TRASLADO DE ENRIQUE CORDOB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88.8"/>
    <s v=" "/>
    <n v="0"/>
    <n v="0"/>
    <s v="NO"/>
    <s v="3-105-745"/>
    <n v="41"/>
    <s v="F"/>
    <s v="CASADO(A)"/>
    <s v="ALTOS DE LA CALZADA LA CABIMA CASA #62-C LAS CUMBRES"/>
    <s v="PANAMA"/>
    <s v="268-9334"/>
    <s v="6729-7406"/>
    <s v="SI"/>
    <n v="0"/>
    <n v="0"/>
    <n v="0"/>
    <m/>
    <n v="2"/>
    <n v="2"/>
    <d v="1971-05-14T00:00:00"/>
    <m/>
    <s v="BASICO"/>
  </r>
  <r>
    <n v="6035"/>
    <d v="2011-02-01T00:00:00"/>
    <s v=" "/>
    <s v="Marzo 01-30"/>
    <s v="YINA "/>
    <s v="DE LA CRUZ"/>
    <x v="0"/>
    <x v="1"/>
    <s v="MAGALY   DE GARCIA"/>
    <s v="DORADO"/>
    <x v="23"/>
    <d v="2011-11-02T00:00:00"/>
    <n v="17"/>
    <s v=" "/>
    <m/>
    <s v="REEMPLAZA TEMPORAL POR EL TRASLADO DE ERIC VILLAVERD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55.2"/>
    <s v=" "/>
    <n v="0"/>
    <n v="0"/>
    <s v="NO"/>
    <s v="8-813-1483"/>
    <n v="24"/>
    <s v="F"/>
    <s v="SOLTERO(A)"/>
    <s v="LA CHORRERA, EL PRADO"/>
    <s v="PANAMA"/>
    <n v="0"/>
    <s v="6810-1157"/>
    <s v="NO"/>
    <n v="0"/>
    <n v="0"/>
    <n v="0"/>
    <m/>
    <n v="2"/>
    <n v="2"/>
    <d v="1987-12-29T00:00:00"/>
    <m/>
    <m/>
  </r>
  <r>
    <n v="5072"/>
    <d v="2008-04-16T00:00:00"/>
    <s v=" "/>
    <s v="Junio 01-30"/>
    <s v="DIGNA"/>
    <s v="JAEN"/>
    <x v="0"/>
    <x v="1"/>
    <s v="MAGALY   DE GARCIA"/>
    <s v="DORADO"/>
    <x v="23"/>
    <d v="2011-07-04T00:00:00"/>
    <n v="21"/>
    <s v=" "/>
    <m/>
    <s v="REEMPLAZO POR EL TRASLADO DE MARIA ATENCI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20.4"/>
    <s v=" "/>
    <n v="0"/>
    <n v="0"/>
    <s v="NO"/>
    <s v="2-144-127"/>
    <n v="40"/>
    <s v="F"/>
    <s v="SOLTERO(A)"/>
    <s v="LAS CUMBRES, CALLE 20 LA ALEGRIA, CASA 109"/>
    <s v="PANAMA"/>
    <s v="217-4332"/>
    <s v="6699-4268"/>
    <s v="SI"/>
    <n v="0"/>
    <n v="0"/>
    <n v="0"/>
    <m/>
    <n v="2"/>
    <n v="2"/>
    <d v="1972-05-30T00:00:00"/>
    <m/>
    <s v="BASICO"/>
  </r>
  <r>
    <n v="4948"/>
    <d v="2008-02-11T00:00:00"/>
    <s v=" "/>
    <s v="Febrero 01-30"/>
    <s v="THANARA"/>
    <s v="GONZALEZ"/>
    <x v="0"/>
    <x v="1"/>
    <s v="MAGALY   DE GARCIA"/>
    <s v="DORADO"/>
    <x v="23"/>
    <d v="2012-02-02T00:00:00"/>
    <n v="14"/>
    <s v=" "/>
    <m/>
    <s v="REEMPLAZO POR EL TRASLADO DE LILIBETH ARAU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23.7272727272725"/>
    <s v=" "/>
    <n v="0"/>
    <n v="0"/>
    <s v="NO"/>
    <s v="8-513-2435"/>
    <n v="36"/>
    <s v="F"/>
    <s v="CASADO(A)"/>
    <s v="EL CRISOL, CALLE SALAMANCA"/>
    <s v="PANAMA"/>
    <s v="233-1219"/>
    <s v="6652-9507"/>
    <s v="SI"/>
    <n v="0"/>
    <n v="0"/>
    <n v="0"/>
    <m/>
    <n v="2"/>
    <n v="2"/>
    <d v="1976-02-07T00:00:00"/>
    <m/>
    <m/>
  </r>
  <r>
    <n v="2233"/>
    <d v="2001-01-29T00:00:00"/>
    <s v=" "/>
    <s v="Febrero 01-30"/>
    <s v="BEXABEL"/>
    <s v="MORALES VARGAS"/>
    <x v="0"/>
    <x v="1"/>
    <s v="MAGALY   DE GARCIA"/>
    <s v="DORADO"/>
    <x v="23"/>
    <d v="2012-03-03T00:00:00"/>
    <n v="13"/>
    <s v=" "/>
    <m/>
    <s v="REEMPLAZO PERMANENTE POR EL TRASLADO DE DEYSI CASTR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79.5454545454545"/>
    <s v=" "/>
    <n v="0"/>
    <n v="0"/>
    <s v="NO"/>
    <s v="8-378-65"/>
    <n v="41"/>
    <s v="F"/>
    <s v="CASADO(A)"/>
    <s v="VILLA ZAITA, PRADERAS DEL ROCIO"/>
    <s v="PANAMA"/>
    <s v="251-6393"/>
    <s v="6510-0460"/>
    <s v="NO"/>
    <n v="0"/>
    <n v="0"/>
    <n v="0"/>
    <m/>
    <n v="2"/>
    <n v="2"/>
    <d v="1971-06-20T00:00:00"/>
    <m/>
    <s v="BASICO"/>
  </r>
  <r>
    <n v="5542"/>
    <d v="2009-06-01T00:00:00"/>
    <s v=" "/>
    <s v="Abril 01-30"/>
    <s v="NESTOR"/>
    <s v="DIAZ"/>
    <x v="0"/>
    <x v="1"/>
    <s v="MAGALY   DE GARCIA"/>
    <s v="DORADO"/>
    <x v="23"/>
    <d v="2012-05-02T00:00:00"/>
    <n v="11"/>
    <s v=" "/>
    <m/>
    <s v="REEMPLAZAO POR EL TRASLADO DE JOSE EDWIN MOREN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84.2"/>
    <s v=" "/>
    <n v="0"/>
    <n v="0"/>
    <s v="NO"/>
    <s v="9-721-687"/>
    <n v="27"/>
    <s v="M"/>
    <s v="SOLTERO(A)"/>
    <s v="LA LOCERIA, EL PROGRESO"/>
    <s v="PANAMA"/>
    <s v="6542-7480"/>
    <s v="6678-7052"/>
    <s v="NO"/>
    <n v="0"/>
    <n v="0"/>
    <n v="0"/>
    <m/>
    <n v="2"/>
    <n v="2"/>
    <d v="1984-12-09T00:00:00"/>
    <m/>
    <s v="BASICO"/>
  </r>
  <r>
    <n v="5744"/>
    <d v="2010-03-16T00:00:00"/>
    <s v=" "/>
    <s v="Mayo 01-30"/>
    <s v="AMARILIS"/>
    <s v="GONZALEZ"/>
    <x v="0"/>
    <x v="1"/>
    <s v="MAGALY   DE GARCIA"/>
    <s v="DORADO"/>
    <x v="23"/>
    <d v="2012-06-01T00:00:00"/>
    <n v="10"/>
    <s v=" "/>
    <m/>
    <s v="REEMPLAZO POR EL TRASLADO DE DIMAS SANCH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60.6363636363635"/>
    <s v=" "/>
    <n v="0"/>
    <n v="0"/>
    <s v="NO"/>
    <s v="8-820-2252"/>
    <n v="24"/>
    <s v="F"/>
    <s v="CASADO(A)"/>
    <s v="URB. PRADERAS DE SAN LORENZO, LAS CUMBRES, CALLE CADIZ, CASA B61"/>
    <s v="PANAMA"/>
    <n v="0"/>
    <s v="6107-1816"/>
    <s v="NO"/>
    <n v="0"/>
    <n v="0"/>
    <n v="0"/>
    <m/>
    <n v="2"/>
    <n v="2"/>
    <d v="1988-11-09T00:00:00"/>
    <m/>
    <s v="INTERMEDIO"/>
  </r>
  <r>
    <n v="251"/>
    <d v="1984-06-04T00:00:00"/>
    <s v=" "/>
    <s v="Julio 01-30"/>
    <s v="GUADALUPE HORTENCIA"/>
    <s v="SALINAS MARTINEZ"/>
    <x v="0"/>
    <x v="1"/>
    <s v="MAGALY   DE GARCIA"/>
    <s v="DORADO"/>
    <x v="23"/>
    <d v="2012-06-01T00:00:00"/>
    <n v="10"/>
    <s v=" "/>
    <m/>
    <s v="REEMPLAZO PERMANENTE POR EL TRASALADO DE JUAN MONTERO / CAJERO ASIGANDO PARA CIUDAD DEL SABER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29"/>
    <s v=" "/>
    <n v="0"/>
    <n v="0"/>
    <s v="NO"/>
    <s v="8-206-2363"/>
    <n v="53"/>
    <s v="F"/>
    <s v="SOLTERO(A)"/>
    <s v="BALBOA, ANCON, CALLE PARITA PLACE .CASA 505"/>
    <s v="PANAMA"/>
    <s v="262-3294"/>
    <s v="6612-4525"/>
    <s v="SI"/>
    <n v="0"/>
    <n v="0"/>
    <n v="0"/>
    <m/>
    <n v="2"/>
    <n v="2"/>
    <d v="1958-07-23T00:00:00"/>
    <m/>
    <m/>
  </r>
  <r>
    <n v="4286"/>
    <d v="1999-08-23T00:00:00"/>
    <s v=" "/>
    <s v="Agosto 01-30"/>
    <s v="MATILDE "/>
    <s v="YANEZ MONTENEGRO"/>
    <x v="0"/>
    <x v="1"/>
    <s v="MAGALY   DE GARCIA"/>
    <s v="DORADO"/>
    <x v="23"/>
    <d v="2012-08-31T00:00:00"/>
    <n v="8"/>
    <s v=" "/>
    <m/>
    <s v="REEMPLAZO POR TRASLADO DE ERIKA CASTILL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59.545454545455"/>
    <s v=" "/>
    <n v="0"/>
    <n v="0"/>
    <s v="NO"/>
    <s v="9-197-43"/>
    <n v="40"/>
    <s v="F"/>
    <s v="SOLTERO(A)"/>
    <s v="CAMPO LIMBERG RESD. PARQUE DEL ESTE, TORRE G, APTO 2-F"/>
    <s v="PANAMA"/>
    <s v="233-2749"/>
    <s v="6539-6471"/>
    <s v="SI"/>
    <n v="0"/>
    <n v="0"/>
    <n v="0"/>
    <m/>
    <n v="2"/>
    <n v="2"/>
    <d v="1972-05-29T00:00:00"/>
    <m/>
    <s v="BASICO"/>
  </r>
  <r>
    <n v="6331"/>
    <d v="2011-09-19T00:00:00"/>
    <s v=" "/>
    <s v="Septiembre 01-30"/>
    <s v="DARIO"/>
    <s v="PITTY"/>
    <x v="0"/>
    <x v="1"/>
    <s v="MAGALY   DE GARCIA"/>
    <s v="DORADO"/>
    <x v="23"/>
    <d v="2012-03-03T00:00:00"/>
    <n v="13"/>
    <s v=" "/>
    <m/>
    <s v="REEMPLAZO PERMANENTE POR EL TARSLADO DE KEYLA GONZAL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05.818181818182"/>
    <s v=" "/>
    <s v="DORADO"/>
    <n v="0"/>
    <s v="NO"/>
    <s v="4-724-739"/>
    <n v="30"/>
    <s v="M"/>
    <s v="SOLTERO(A)"/>
    <s v="VACAMONTE, URB. VALLE DE LOS CEREZOS, CASA 07-20"/>
    <s v="PANAMA"/>
    <s v="6219-3265"/>
    <n v="0"/>
    <s v="NO"/>
    <n v="0"/>
    <n v="0"/>
    <n v="0"/>
    <m/>
    <n v="2"/>
    <n v="2"/>
    <d v="1981-12-19T00:00:00"/>
    <m/>
    <m/>
  </r>
  <r>
    <n v="2082"/>
    <d v="1999-10-25T00:00:00"/>
    <s v=" "/>
    <s v="Julio 01-30"/>
    <s v="JUAN BAUTISTA"/>
    <s v="GRIMALDO MUDARRA"/>
    <x v="1"/>
    <x v="1"/>
    <s v="MAGALY   DE GARCIA"/>
    <s v="DORADO"/>
    <x v="23"/>
    <d v="2010-09-20T00:00:00"/>
    <m/>
    <s v=" "/>
    <m/>
    <s v="REEMPLAZO PERMANENTE POR EL TRASLADO DE EIRA VERGAR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Ninguno"/>
    <n v="0"/>
    <n v="0"/>
    <s v="SI"/>
    <s v="8-721-1859"/>
    <n v="33"/>
    <s v="M"/>
    <s v="CASADO(A)"/>
    <s v="VILLA DEL SOL, C-17, JUAN DIAZ"/>
    <s v="PANAMA"/>
    <n v="0"/>
    <s v="6499-2000 / 6687-1439"/>
    <s v="SI"/>
    <n v="0"/>
    <s v="X"/>
    <n v="0"/>
    <m/>
    <n v="2"/>
    <n v="2"/>
    <d v="1978-10-18T00:00:00"/>
    <m/>
    <s v="BASICO"/>
  </r>
  <r>
    <n v="3144"/>
    <d v="2006-08-01T00:00:00"/>
    <d v="2012-10-01T00:00:00"/>
    <s v="Noviembre 01-30"/>
    <s v="STEPHANIE"/>
    <s v="CALLES SALINAS"/>
    <x v="1"/>
    <x v="1"/>
    <s v="MAGALY   DE GARCIA"/>
    <s v="DORADO"/>
    <x v="23"/>
    <m/>
    <m/>
    <n v="6"/>
    <m/>
    <s v="PROMOCIONADO A COORDINADOR DE PLATAFORMA EL 1 DE OCTUBRE 20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41-2150"/>
    <n v="32"/>
    <s v="F"/>
    <s v="CASADO(A)"/>
    <s v="SAN MIGUELITO, LOS ANDES #2, CASA 216B"/>
    <s v="PANAMA"/>
    <s v="279-0620"/>
    <s v="6754-1825"/>
    <s v="SI"/>
    <n v="0"/>
    <n v="0"/>
    <n v="0"/>
    <m/>
    <n v="2"/>
    <n v="2"/>
    <d v="1980-09-29T00:00:00"/>
    <m/>
    <s v="BASICO"/>
  </r>
  <r>
    <n v="6454"/>
    <d v="2011-11-16T00:00:00"/>
    <d v="2011-11-16T00:00:00"/>
    <s v="Diciembre 01-30"/>
    <s v="JOSE"/>
    <s v="FUENTES MUÑOZ"/>
    <x v="2"/>
    <x v="1"/>
    <s v="MAGALY   DE GARCIA"/>
    <s v="DORADO"/>
    <x v="23"/>
    <m/>
    <m/>
    <n v="17"/>
    <m/>
    <s v="REEMPLAZO POR EL TRASLADO DE CAROLINA MOR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HATO PINTADO"/>
    <s v="Indira Sing "/>
    <s v="NO"/>
    <s v="8-792-1994"/>
    <n v="26"/>
    <s v="M"/>
    <s v="SOLTERO(A)"/>
    <s v="SAN MIGUELITO, VILLA GUADALUPE, CALLE 0."/>
    <s v="PANAMA"/>
    <n v="0"/>
    <s v=" 6981-4191  "/>
    <s v="NO"/>
    <n v="0"/>
    <n v="0"/>
    <n v="0"/>
    <m/>
    <n v="2"/>
    <n v="2"/>
    <d v="1986-02-03T00:00:00"/>
    <m/>
    <m/>
  </r>
  <r>
    <n v="5960"/>
    <d v="2010-11-16T00:00:00"/>
    <d v="2010-11-16T00:00:00"/>
    <s v="Septiembre 01-30"/>
    <s v="MISCHELL"/>
    <s v="GARCIA"/>
    <x v="2"/>
    <x v="1"/>
    <s v="MAGALY   DE GARCIA"/>
    <s v="DORADO"/>
    <x v="23"/>
    <d v="2011-02-01T00:00:00"/>
    <m/>
    <n v="29"/>
    <m/>
    <s v="REEMPLAZO POR RENUNCIA DE KARNE MIRAND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07-2436"/>
    <n v="25"/>
    <s v="F"/>
    <s v="SOLTERO(A)"/>
    <s v="LA ARBOLEDA DEL GOLF, CALLE DE LA LOMA"/>
    <s v="PANAMA"/>
    <n v="0"/>
    <s v="6775-4828"/>
    <n v="0"/>
    <n v="0"/>
    <n v="0"/>
    <n v="0"/>
    <m/>
    <n v="2"/>
    <n v="2"/>
    <d v="1987-08-19T00:00:00"/>
    <m/>
    <m/>
  </r>
  <r>
    <n v="5547"/>
    <d v="2009-06-01T00:00:00"/>
    <d v="2009-06-01T00:00:00"/>
    <s v="Marzo 01-30"/>
    <s v="JACKELINE MELISSA"/>
    <s v="MENDIETA"/>
    <x v="2"/>
    <x v="1"/>
    <s v="MAGALY   DE GARCIA"/>
    <s v="DORADO"/>
    <x v="23"/>
    <m/>
    <m/>
    <n v="46"/>
    <m/>
    <s v="REEMPLAZO POR LA PROMOCION DE LUIS HENRIQU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27-474"/>
    <n v="33"/>
    <s v="F"/>
    <s v="SOLTERO(A)"/>
    <s v="JUAN DIAZ, CALLE 1RA SAN FERNANDO CASA 20B"/>
    <s v="PANAMA"/>
    <s v="6656-9477"/>
    <s v="6656-9477"/>
    <s v="NO"/>
    <n v="0"/>
    <n v="0"/>
    <n v="0"/>
    <m/>
    <n v="2"/>
    <n v="2"/>
    <d v="1979-04-29T00:00:00"/>
    <m/>
    <s v="BASICO"/>
  </r>
  <r>
    <n v="4696"/>
    <d v="2007-10-16T00:00:00"/>
    <d v="2007-10-16T00:00:00"/>
    <s v="Agosto 01-30"/>
    <s v="SUNLYN"/>
    <s v="AGRAZAL"/>
    <x v="2"/>
    <x v="1"/>
    <s v="MAGALY   DE GARCIA"/>
    <s v="DORADO"/>
    <x v="23"/>
    <m/>
    <m/>
    <n v="66"/>
    <m/>
    <s v="REEMPLAZO POR LA PROMOCION DE GISLEA CHER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4-729-710"/>
    <n v="29"/>
    <s v="F"/>
    <s v="SOLTERO(A)"/>
    <s v="CERRO VIENTO CIRCUNVALACION, CASA 16- A"/>
    <s v="PANAMA"/>
    <s v="290-3283"/>
    <s v="6555-2670 / 6678-9308"/>
    <s v="SI"/>
    <n v="0"/>
    <n v="0"/>
    <n v="0"/>
    <m/>
    <n v="2"/>
    <n v="2"/>
    <d v="1983-06-04T00:00:00"/>
    <s v="Cónyuge Zeuxis Cáceres (2352) / Sucursal Hato Pintado"/>
    <s v="BASICO"/>
  </r>
  <r>
    <n v="5282"/>
    <d v="2008-07-16T00:00:00"/>
    <d v="2008-07-16T00:00:00"/>
    <s v="Mayo 01-30"/>
    <s v="ROSA"/>
    <s v="MORENO"/>
    <x v="2"/>
    <x v="1"/>
    <s v="MAGALY   DE GARCIA"/>
    <s v="DORADO"/>
    <x v="23"/>
    <m/>
    <m/>
    <n v="57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33-1544"/>
    <n v="32"/>
    <s v="F"/>
    <s v="SOLTERO(A)"/>
    <s v="ALTOS DE PANAMA CASA 95"/>
    <s v="PANAMA"/>
    <n v="0"/>
    <s v="6550-4034"/>
    <s v="SI"/>
    <n v="0"/>
    <n v="0"/>
    <n v="0"/>
    <m/>
    <n v="2"/>
    <n v="2"/>
    <d v="1979-12-23T00:00:00"/>
    <m/>
    <s v="INTERMEDIO"/>
  </r>
  <r>
    <n v="5182"/>
    <d v="2008-06-02T00:00:00"/>
    <d v="2008-06-02T00:00:00"/>
    <s v="Junio 01-30"/>
    <s v="GIL FELIPE"/>
    <s v="CAMPOS"/>
    <x v="2"/>
    <x v="1"/>
    <s v="MAGALY   DE GARCIA"/>
    <s v="DORADO"/>
    <x v="23"/>
    <d v="2009-10-02T00:00:00"/>
    <m/>
    <n v="58"/>
    <m/>
    <s v="REEMPLAZA VACANTE POR RENUNCIA DE ARMANDO LEE.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96-412"/>
    <n v="26"/>
    <s v="M"/>
    <s v="SOLTERO(A)"/>
    <s v="TORRIJOS CARTER, SAN MIGUELITO"/>
    <s v="PANAMA"/>
    <n v="0"/>
    <s v="6849-8412"/>
    <s v="NO"/>
    <n v="0"/>
    <n v="0"/>
    <n v="0"/>
    <m/>
    <n v="2"/>
    <n v="2"/>
    <d v="1986-06-19T00:00:00"/>
    <m/>
    <m/>
  </r>
  <r>
    <n v="5189"/>
    <d v="2008-06-02T00:00:00"/>
    <d v="2008-06-02T00:00:00"/>
    <s v="Abril 01-30"/>
    <s v="EVELYN"/>
    <s v="GUTIERREZ"/>
    <x v="2"/>
    <x v="1"/>
    <s v="MAGALY   DE GARCIA"/>
    <s v="DORADO"/>
    <x v="23"/>
    <d v="2010-02-01T00:00:00"/>
    <m/>
    <n v="58"/>
    <m/>
    <s v="REEMPLAZO POR LA PROMOCION DE EIRA VERGARA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E-8-105562"/>
    <n v="34"/>
    <s v="F"/>
    <s v="UNIDO (A)"/>
    <s v="AVE. LAS MERCEDES, RESIDENCIAL PARQUE DEL ESTE, APTO 3C"/>
    <s v="PANAMA"/>
    <n v="0"/>
    <s v="6765-1668"/>
    <s v="NO"/>
    <n v="0"/>
    <n v="0"/>
    <n v="0"/>
    <m/>
    <n v="2"/>
    <n v="2"/>
    <d v="1978-05-30T00:00:00"/>
    <m/>
    <s v="BASICO"/>
  </r>
  <r>
    <n v="6587"/>
    <d v="2012-03-16T00:00:00"/>
    <d v="2012-03-16T00:00:00"/>
    <s v="Febrero 01-30"/>
    <s v="MARÍA"/>
    <s v="MURILLO"/>
    <x v="2"/>
    <x v="1"/>
    <s v="MAGALY   DE GARCIA"/>
    <s v="DORADO"/>
    <x v="23"/>
    <d v="2012-08-01T00:00:00"/>
    <m/>
    <n v="13"/>
    <m/>
    <s v="REEMPLAZO POR EL TRASLADO DE LOURDES CEDEÑO A DEPARTAMENT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MARBELLA"/>
    <s v="Odalys Diaz"/>
    <s v="NO"/>
    <s v="8-784-1187"/>
    <n v="27"/>
    <s v="F"/>
    <s v="SOLTERO(A)"/>
    <s v="LA CHORRERA, VILLAS DE NAZARETH, CALLE CUARTA, CASA # 70"/>
    <s v="PANAMA"/>
    <s v="2548123"/>
    <s v="67852440"/>
    <s v="NO"/>
    <m/>
    <m/>
    <m/>
    <m/>
    <n v="2"/>
    <n v="2"/>
    <d v="1985-04-04T00:00:00"/>
    <m/>
    <s v="INTERMEDIO"/>
  </r>
  <r>
    <n v="6726"/>
    <d v="2012-06-18T00:00:00"/>
    <d v="2012-06-18T00:00:00"/>
    <s v="Julio 01-30"/>
    <s v="MARYORI "/>
    <s v="GODOY"/>
    <x v="2"/>
    <x v="1"/>
    <s v="MAGALY   DE GARCIA"/>
    <s v="DORADO"/>
    <x v="23"/>
    <m/>
    <m/>
    <n v="10"/>
    <m/>
    <s v="REEMPLAZO POR LA PROMOCIÓN DE STEFANY CALLES / SIEMPRE LISTO CERTIFICADOS EL 24 DE AGOSTO 20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DORADO"/>
    <s v="Stephanie Calles"/>
    <s v="NO"/>
    <s v="8-831-2109"/>
    <n v="22"/>
    <s v="F"/>
    <s v="SOLTERO(A)"/>
    <s v="BARRIADA EL CRISOL, CALLE EL PENACULO, CASA 15"/>
    <s v="PANAMA"/>
    <m/>
    <m/>
    <s v="NO"/>
    <m/>
    <m/>
    <m/>
    <m/>
    <n v="2"/>
    <n v="2"/>
    <d v="1990-10-01T00:00:00"/>
    <m/>
    <s v="BASICO"/>
  </r>
  <r>
    <n v="6834"/>
    <d v="2012-08-01T00:00:00"/>
    <d v="2012-08-01T00:00:00"/>
    <s v="Noviembre 01-30"/>
    <s v="YENIFER MARI "/>
    <s v="QUINTERO VÁSQUEZ"/>
    <x v="2"/>
    <x v="1"/>
    <s v="MAGALY   DE GARCIA"/>
    <s v="DORADO"/>
    <x v="23"/>
    <m/>
    <m/>
    <n v="8"/>
    <m/>
    <s v="REEMPLAZO PERMANENTE POR EL TRASLADO DE KIRIA DE GONZAL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DORADO"/>
    <s v="Sthefani Calles"/>
    <s v="NO"/>
    <s v="8-782-1044"/>
    <n v="28"/>
    <s v="F"/>
    <e v="#N/A"/>
    <m/>
    <s v="PANAMA"/>
    <m/>
    <m/>
    <s v="NO"/>
    <m/>
    <m/>
    <m/>
    <m/>
    <n v="2"/>
    <n v="2"/>
    <d v="1984-10-15T00:00:00"/>
    <m/>
    <s v="BASICO"/>
  </r>
  <r>
    <n v="4707"/>
    <d v="2007-10-16T00:00:00"/>
    <d v="2007-10-16T00:00:00"/>
    <s v="Noviembre 01-15"/>
    <s v="EURALYS"/>
    <s v="SANCHEZ"/>
    <x v="2"/>
    <x v="1"/>
    <s v="MAGALY   DE GARCIA"/>
    <s v="DORADO"/>
    <x v="23"/>
    <d v="2013-02-04T00:00:00"/>
    <m/>
    <n v="66"/>
    <m/>
    <s v="REEMPLAZO  POR EL TRASLADO A DEPARTAMENTO DE JOSE FRANCISCO GONZAL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80-11"/>
    <n v="28"/>
    <s v="F"/>
    <s v="SOLTERO(A)"/>
    <s v="URBANIZACION SAN ANTONIO 5"/>
    <s v="PANAMA"/>
    <s v="221-4537"/>
    <s v="6578-7590"/>
    <s v="SI"/>
    <n v="0"/>
    <n v="0"/>
    <n v="0"/>
    <m/>
    <n v="2"/>
    <n v="2"/>
    <d v="1984-10-03T00:00:00"/>
    <m/>
    <s v="BASICO"/>
  </r>
  <r>
    <n v="6329"/>
    <d v="2011-09-19T00:00:00"/>
    <d v="2011-09-19T00:00:00"/>
    <s v="Octubre 01-30"/>
    <s v="YAMILETH "/>
    <s v=" ROSARIO"/>
    <x v="2"/>
    <x v="0"/>
    <s v="MARIBEL CASTILLO"/>
    <s v="TERMINAL ALBROOK"/>
    <x v="23"/>
    <d v="2013-03-04T00:00:00"/>
    <m/>
    <n v="19"/>
    <m/>
    <s v="POOL APOYO"/>
    <s v=""/>
    <s v=""/>
    <s v="DORAD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TERMINAL ALBROOK"/>
    <s v="Luis Carlos Labrador"/>
    <s v="NO"/>
    <s v="8-793-2335"/>
    <n v="27"/>
    <s v="F"/>
    <s v="UNIDO (A)"/>
    <s v="LAS CUMBRE, PRADERAS DE SAN LORENZO"/>
    <s v="PANAMA"/>
    <n v="0"/>
    <s v="6793-0943"/>
    <s v="SI"/>
    <n v="0"/>
    <n v="0"/>
    <n v="0"/>
    <m/>
    <n v="2"/>
    <n v="2"/>
    <d v="1985-05-16T00:00:00"/>
    <m/>
    <m/>
  </r>
  <r>
    <n v="4964"/>
    <d v="2008-02-25T00:00:00"/>
    <d v="2011-06-01T00:00:00"/>
    <s v="Enero 01-30"/>
    <s v="JOSE GABRIEL "/>
    <s v="CORBODA"/>
    <x v="2"/>
    <x v="1"/>
    <s v="MAGALY   DE GARCIA"/>
    <s v="PLAZA LAS ÁMERICAS"/>
    <x v="23"/>
    <d v="2009-09-09T00:00:00"/>
    <m/>
    <n v="22"/>
    <m/>
    <s v="PROMOCIONADO POR CONCURSO INTERNO A EJECUTIVO DE NEGOCIOS 01 DE JUNIO DE 2011. RECLASIFICADO A OFICINISTA DE BALANCE EL 03/16/09. "/>
    <s v=""/>
    <s v=""/>
    <s v="DORAD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DORADO"/>
    <s v="Carolina Mora / Stephanie Calle"/>
    <s v="NO"/>
    <s v="8-722-308"/>
    <n v="33"/>
    <s v="M"/>
    <s v="UNIDO (A)"/>
    <s v="RESIDENCIAL LA RIVIERA, AVE. D, CASA H-207"/>
    <s v="PANAMA"/>
    <s v="220-3390"/>
    <s v="6902-1360"/>
    <s v="SI"/>
    <s v="SI"/>
    <n v="0"/>
    <n v="0"/>
    <m/>
    <n v="2"/>
    <n v="2"/>
    <d v="1978-10-19T00:00:00"/>
    <s v="Cónyuge Mili Vega(4823) / Sucursal Los Pueblos"/>
    <s v="INTERMEDIO"/>
  </r>
  <r>
    <n v="7002"/>
    <d v="2013-01-02T00:00:00"/>
    <d v="2013-01-02T00:00:00"/>
    <m/>
    <s v="HENRY JOEL  "/>
    <s v="LÓPEZ GARCIA "/>
    <x v="2"/>
    <x v="0"/>
    <s v="MARIBEL CASTILLO"/>
    <s v="DORADO"/>
    <x v="23"/>
    <m/>
    <m/>
    <n v="3"/>
    <m/>
    <s v="SIEMPRE LISTO CERTIFICADOS EL 14 DE MARZO 2013"/>
    <m/>
    <m/>
    <m/>
    <m/>
    <m/>
    <m/>
    <m/>
    <m/>
    <m/>
    <m/>
    <m/>
    <m/>
    <m/>
    <s v=""/>
    <s v=""/>
    <s v=""/>
    <s v=""/>
    <s v=""/>
    <s v=""/>
    <s v=""/>
    <s v=""/>
    <s v=""/>
    <s v=""/>
    <s v=""/>
    <m/>
    <m/>
    <s v="DORADO"/>
    <s v="Rosa Moreno"/>
    <s v="NO"/>
    <s v="4-743-565"/>
    <n v="25"/>
    <s v="M"/>
    <m/>
    <s v="LAS CUMBRES, RESIDENCIAL ZAFIRO, MILLA 8."/>
    <s v="PANAMA"/>
    <m/>
    <m/>
    <s v="NO"/>
    <m/>
    <m/>
    <m/>
    <m/>
    <n v="2"/>
    <n v="2"/>
    <d v="1987-04-30T00:00:00"/>
    <m/>
    <s v="AVANZADO"/>
  </r>
  <r>
    <n v="2275"/>
    <d v="1999-08-25T00:00:00"/>
    <s v=" "/>
    <s v="Agosto 01-30"/>
    <s v="DAISY ODERAY"/>
    <s v="CARTER DE GRAJALES"/>
    <x v="6"/>
    <x v="1"/>
    <s v="MAGALY   DE GARCIA"/>
    <s v="DORADO"/>
    <x v="23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438-235"/>
    <n v="47"/>
    <s v="F"/>
    <s v="CASADO(A)"/>
    <s v="CIUDADAD BOLIVAR EL AMANECER CL LAS VERANERAS 3ERA CASA A LA IZQUIERDA CASA# A. 39"/>
    <s v="PANAMA"/>
    <n v="0"/>
    <s v="6704-8074"/>
    <s v="NO"/>
    <n v="0"/>
    <n v="0"/>
    <n v="0"/>
    <m/>
    <n v="2"/>
    <n v="2"/>
    <d v="1964-11-30T00:00:00"/>
    <m/>
    <s v="BASICO"/>
  </r>
  <r>
    <n v="6139"/>
    <d v="2011-04-18T00:00:00"/>
    <s v=" "/>
    <s v="Mayo 01-30"/>
    <s v="MIREILLE"/>
    <s v="MARTINEZ"/>
    <x v="6"/>
    <x v="1"/>
    <s v="MAGALY   DE GARCIA"/>
    <s v="DORADO"/>
    <x v="23"/>
    <d v="2011-04-25T00:00:00"/>
    <m/>
    <s v=" "/>
    <m/>
    <s v="REEMPLAZO POR LA PROMOCION DE JACKELINE MENDIET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23-664"/>
    <n v="23"/>
    <s v="F"/>
    <s v="SOLTERO(A)"/>
    <s v="PEDREGAL, VILLA LOBOS, CASA #52"/>
    <s v="PANAMA"/>
    <n v="0"/>
    <s v="6944-4311"/>
    <s v="NO"/>
    <n v="0"/>
    <n v="0"/>
    <n v="0"/>
    <m/>
    <n v="2"/>
    <n v="2"/>
    <d v="1989-02-17T00:00:00"/>
    <m/>
    <m/>
  </r>
  <r>
    <n v="436"/>
    <d v="1986-03-17T00:00:00"/>
    <s v=" "/>
    <s v="Marzo 01-30"/>
    <s v="MAGALY ESTHER"/>
    <s v="CRUZ DE GARCIA"/>
    <x v="3"/>
    <x v="1"/>
    <s v="MARIBEL DE MUÑOZ"/>
    <s v="DORADO"/>
    <x v="23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4-140-63"/>
    <n v="49"/>
    <s v="F"/>
    <s v="CASADO(A)"/>
    <s v="VILLA LUCRE, COLINAS EL BOUEVARD CALLE LAS PALMERAS NO.141"/>
    <s v="PANAMA"/>
    <s v="277-4080"/>
    <s v="6617-6778 / 69497813"/>
    <s v="SI"/>
    <n v="0"/>
    <n v="0"/>
    <n v="0"/>
    <m/>
    <n v="2"/>
    <n v="2"/>
    <d v="1962-10-13T00:00:00"/>
    <m/>
    <s v="BASICO"/>
  </r>
  <r>
    <n v="2003"/>
    <d v="1995-07-03T00:00:00"/>
    <s v=" "/>
    <s v="Septiembre 01-30"/>
    <s v="EDKELL URANIA"/>
    <s v="GALVEZ LOPEZ"/>
    <x v="4"/>
    <x v="1"/>
    <s v="MAGALY   DE GARCIA"/>
    <s v="DORADO"/>
    <x v="23"/>
    <d v="2010-09-27T00:00:00"/>
    <m/>
    <s v=" "/>
    <m/>
    <s v="REEMPLAZO POR EL TRASLADO DE MELISSA VELIZ. PROMOCIONADA A OFICIAL EL 01 SEPTIEMBRE 20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315-449"/>
    <n v="42"/>
    <s v="F"/>
    <s v="SOLTERO(A)"/>
    <s v="URBANIZACION BRISAS DEL GOLF 144-L"/>
    <s v="PANAMA"/>
    <s v="233-2402"/>
    <s v="6724-7016"/>
    <s v="SI"/>
    <n v="0"/>
    <n v="0"/>
    <n v="0"/>
    <m/>
    <n v="2"/>
    <n v="2"/>
    <d v="1969-10-29T00:00:00"/>
    <m/>
    <s v="BASICO"/>
  </r>
  <r>
    <n v="5337"/>
    <d v="2008-08-18T00:00:00"/>
    <d v="2012-10-01T00:00:00"/>
    <s v="Junio 01-30"/>
    <s v="LUIS ENRIQUE"/>
    <s v="DOMINGUEZ"/>
    <x v="4"/>
    <x v="1"/>
    <s v="MAGALY   DE GARCIA"/>
    <s v="DORADO"/>
    <x v="23"/>
    <d v="2008-08-26T00:00:00"/>
    <m/>
    <n v="6"/>
    <m/>
    <s v="PROMOCIONADO A OFICIAL  EL 1 DE OCTUBRE 2012  / PROMOCIONADO COORDINADOR 01 FEBRERO ´11.  POR EL TRASLADO DE ZEUXI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3"/>
    <n v="0"/>
    <n v="0"/>
    <s v="SI"/>
    <s v="8-734-1053"/>
    <n v="32"/>
    <s v="M"/>
    <s v="UNIDO (A)"/>
    <s v="ARRAIJAN VACAMONTE LA FLORESTA CALLE 1RA, CASA B-77"/>
    <s v="PANAMA"/>
    <n v="0"/>
    <s v="6592-9859"/>
    <s v="NO"/>
    <n v="0"/>
    <n v="0"/>
    <n v="0"/>
    <m/>
    <n v="2"/>
    <n v="2"/>
    <d v="1980-01-29T00:00:00"/>
    <m/>
    <s v="BASICO"/>
  </r>
  <r>
    <n v="132"/>
    <d v="1980-08-25T00:00:00"/>
    <s v=" "/>
    <s v="Mayo 01-30"/>
    <s v="GABRIEL"/>
    <s v="SALDANA ARAUZ"/>
    <x v="5"/>
    <x v="1"/>
    <s v="MAGALY   DE GARCIA"/>
    <s v="DORADO"/>
    <x v="23"/>
    <d v="2011-10-10T00:00:00"/>
    <m/>
    <s v=" "/>
    <m/>
    <s v="TRASLADO TEMPORAL POR ENTRENAMIENTO DE OFICINISTA DE BALANC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4-102-1054"/>
    <n v="58"/>
    <s v="M"/>
    <s v="CASADO(A)"/>
    <s v="LAS CUMBRES , SAN LORENZO"/>
    <s v="PANAMA"/>
    <s v="268-7921"/>
    <s v="6550-7404"/>
    <s v="SI"/>
    <n v="0"/>
    <n v="0"/>
    <n v="0"/>
    <m/>
    <n v="2"/>
    <n v="2"/>
    <d v="1954-03-18T00:00:00"/>
    <m/>
    <s v="BASICO"/>
  </r>
  <r>
    <n v="4958"/>
    <d v="2008-02-11T00:00:00"/>
    <s v=" "/>
    <s v="Febrero 01-30"/>
    <s v="SEIKY "/>
    <s v="DE GONZALEZ"/>
    <x v="0"/>
    <x v="1"/>
    <s v="JULIA   CASTILLO"/>
    <s v="HATO PINTADO"/>
    <x v="24"/>
    <d v="2012-05-10T00:00:00"/>
    <n v="11"/>
    <s v=" "/>
    <m/>
    <s v="REEMPLAZO PERMANENTE POR EL TRASLADO DE YESENIA VANEGA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47.818181818182"/>
    <s v=" "/>
    <n v="0"/>
    <n v="0"/>
    <s v="NO"/>
    <s v="9-702-650"/>
    <n v="35"/>
    <s v="F"/>
    <s v="CASADO(A)"/>
    <s v="ALTOS DE CERRO VIENTO 3325"/>
    <s v="PANAMA"/>
    <s v="390-8877"/>
    <s v="6550-6106"/>
    <s v="SI"/>
    <n v="0"/>
    <n v="0"/>
    <n v="0"/>
    <m/>
    <n v="2"/>
    <n v="3"/>
    <d v="1977-04-22T00:00:00"/>
    <m/>
    <s v="BASICO"/>
  </r>
  <r>
    <n v="3127"/>
    <d v="2006-07-03T00:00:00"/>
    <s v=" "/>
    <s v="Abril 01-30"/>
    <s v="OSCAR ANTONIO"/>
    <s v="QUINTERO RIVERA"/>
    <x v="0"/>
    <x v="1"/>
    <s v="JULIA   CASTILLO"/>
    <s v="HATO PINTADO"/>
    <x v="24"/>
    <d v="2011-06-03T00:00:00"/>
    <n v="22"/>
    <s v=" "/>
    <m/>
    <s v="REEMPLAZO POR LA RENUNCIA DE OLIVER RIVER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75"/>
    <s v=" "/>
    <n v="0"/>
    <n v="0"/>
    <s v="NO"/>
    <s v="8-441-175"/>
    <n v="39"/>
    <s v="M"/>
    <s v="CASADO(A)"/>
    <s v="VILLA LUCRE, P-311"/>
    <s v="PANAMA"/>
    <s v="235-2180"/>
    <s v="6724-0843"/>
    <s v="SI"/>
    <n v="0"/>
    <n v="0"/>
    <n v="0"/>
    <m/>
    <n v="2"/>
    <n v="3"/>
    <d v="1973-04-16T00:00:00"/>
    <m/>
    <m/>
  </r>
  <r>
    <n v="4924"/>
    <d v="2008-02-11T00:00:00"/>
    <s v=" "/>
    <s v="Enero 01-30"/>
    <s v="LUZ"/>
    <s v="ARROCHA"/>
    <x v="0"/>
    <x v="1"/>
    <s v="JULIA   CASTILLO"/>
    <s v="HATO PINTADO"/>
    <x v="24"/>
    <d v="2012-02-02T00:00:00"/>
    <n v="14"/>
    <s v=" "/>
    <m/>
    <s v="REEMPLAZO POR EL TRASLADO DE ZORAYA DA SILV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62.4"/>
    <s v=" "/>
    <n v="0"/>
    <n v="0"/>
    <s v="NO"/>
    <s v="8-761-138"/>
    <n v="29"/>
    <s v="F"/>
    <s v="CASADO(A)"/>
    <s v="LA RIVIERA DE DON BOSCO,CALLE 8VA #F-81"/>
    <s v="PANAMA"/>
    <s v="390-0886"/>
    <s v="6567-7140"/>
    <s v="SI"/>
    <n v="0"/>
    <n v="0"/>
    <n v="0"/>
    <m/>
    <n v="2"/>
    <n v="3"/>
    <d v="1982-11-08T00:00:00"/>
    <m/>
    <s v="BASICO"/>
  </r>
  <r>
    <n v="4191"/>
    <d v="2006-06-26T00:00:00"/>
    <s v=" "/>
    <s v="Julio 01-30"/>
    <s v="DAVID"/>
    <s v="DE LOS RIOS"/>
    <x v="0"/>
    <x v="1"/>
    <s v="JULIA   CASTILLO"/>
    <s v="HATO PINTADO"/>
    <x v="24"/>
    <d v="2011-09-02T00:00:00"/>
    <n v="19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21.7"/>
    <s v=" "/>
    <n v="0"/>
    <n v="0"/>
    <s v="NO"/>
    <s v="8-738-1901"/>
    <n v="32"/>
    <s v="M"/>
    <s v="CASADO(A)"/>
    <s v="VACAMONTE CALLE 4 CASA E9"/>
    <s v="PANAMA"/>
    <n v="0"/>
    <s v="6450-0641 / 6949-7652"/>
    <s v="NO"/>
    <n v="0"/>
    <n v="0"/>
    <n v="0"/>
    <m/>
    <n v="2"/>
    <n v="3"/>
    <d v="1980-06-18T00:00:00"/>
    <m/>
    <m/>
  </r>
  <r>
    <n v="659"/>
    <d v="1990-08-03T00:00:00"/>
    <s v=" "/>
    <s v="Noviembre 01-30"/>
    <s v="BORIS RAUL"/>
    <s v="GONZALEZ CASTRO"/>
    <x v="0"/>
    <x v="1"/>
    <s v="JULIA   CASTILLO"/>
    <s v="HATO PINTADO"/>
    <x v="24"/>
    <d v="2011-07-04T00:00:00"/>
    <n v="21"/>
    <s v=" "/>
    <m/>
    <s v="APROBADO 20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32.2"/>
    <s v=" "/>
    <n v="0"/>
    <n v="0"/>
    <s v="NO"/>
    <s v="8-349-421"/>
    <n v="42"/>
    <s v="M"/>
    <s v="CASADO(A)"/>
    <s v="RIO ABAJO, PH LOMA BONITA 1-2"/>
    <s v="PANAMA"/>
    <s v="222-1532"/>
    <s v="6687-0938 / 6665-6605"/>
    <s v="SI"/>
    <n v="0"/>
    <n v="0"/>
    <n v="0"/>
    <m/>
    <n v="2"/>
    <n v="3"/>
    <d v="1970-08-29T00:00:00"/>
    <m/>
    <s v="INTERMEDIO"/>
  </r>
  <r>
    <n v="5620"/>
    <d v="2009-11-20T00:00:00"/>
    <s v=" "/>
    <s v="Diciembre 01-30"/>
    <s v="ARIEL"/>
    <s v="MENDOZA"/>
    <x v="0"/>
    <x v="1"/>
    <s v="JULIA   CASTILLO"/>
    <s v="HATO PINTADO"/>
    <x v="24"/>
    <d v="2012-01-03T00:00:00"/>
    <n v="15"/>
    <s v=" "/>
    <m/>
    <s v="REEMPLAZO POR EL TRASLADO DE JACKELINE DE FERRUGI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26.272727272727"/>
    <s v=" "/>
    <n v="0"/>
    <n v="0"/>
    <s v="NO"/>
    <s v="8-751-1045"/>
    <n v="30"/>
    <s v="M"/>
    <s v="CASADO(A)"/>
    <s v="CALLE 2DA, CIUDAD RADIAL, CASA 15-2 JUAN DIAZ"/>
    <s v="PANAMA"/>
    <n v="0"/>
    <m/>
    <n v="0"/>
    <n v="0"/>
    <n v="0"/>
    <n v="0"/>
    <m/>
    <n v="2"/>
    <n v="3"/>
    <d v="1981-10-28T00:00:00"/>
    <m/>
    <s v="BASICO"/>
  </r>
  <r>
    <n v="6347"/>
    <d v="2011-09-19T00:00:00"/>
    <s v=" "/>
    <s v="Junio 01-30"/>
    <s v=" YIRINA"/>
    <s v="SILVA"/>
    <x v="0"/>
    <x v="1"/>
    <s v="JULIA   CASTILLO"/>
    <s v="HATO PINTADO"/>
    <x v="24"/>
    <d v="2012-01-04T00:00:00"/>
    <n v="15"/>
    <s v=" "/>
    <m/>
    <s v="REEMPLAZO POR LA SALIDA DE OSCAR PINED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78"/>
    <s v=" "/>
    <s v="HATO PINTADO"/>
    <n v="0"/>
    <s v="NO"/>
    <s v="8-849-1335"/>
    <n v="21"/>
    <s v="F"/>
    <s v="SOLTERO(A)"/>
    <s v="SAN MIGUELITO, NUEVO VERANILLO, SECTOR 31"/>
    <s v="PANAMA"/>
    <s v="6847-2883"/>
    <s v="6847-2883"/>
    <s v="NO"/>
    <n v="0"/>
    <n v="0"/>
    <n v="0"/>
    <m/>
    <n v="2"/>
    <n v="3"/>
    <d v="1991-04-17T00:00:00"/>
    <m/>
    <m/>
  </r>
  <r>
    <n v="5226"/>
    <d v="2008-07-01T00:00:00"/>
    <s v=" "/>
    <s v="Agosto 01-30"/>
    <s v="MIGUEL ANGEL"/>
    <s v="MARTINEZ"/>
    <x v="0"/>
    <x v="1"/>
    <s v="JULIA   CASTILLO"/>
    <s v="HATO PINTADO"/>
    <x v="24"/>
    <d v="2012-08-01T00:00:00"/>
    <n v="8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36.818181818182"/>
    <s v=" "/>
    <n v="0"/>
    <n v="0"/>
    <s v="NO"/>
    <s v="8-774-336"/>
    <n v="28"/>
    <s v="M"/>
    <s v="CASADO(A)"/>
    <s v="CERRO BATEA, SECTOR 5"/>
    <s v="PANAMA"/>
    <n v="0"/>
    <s v="6631-3198"/>
    <s v="SI"/>
    <n v="0"/>
    <n v="0"/>
    <n v="0"/>
    <m/>
    <n v="2"/>
    <n v="3"/>
    <d v="1984-03-21T00:00:00"/>
    <m/>
    <m/>
  </r>
  <r>
    <n v="405"/>
    <d v="1987-03-16T00:00:00"/>
    <s v=" "/>
    <s v="Mayo 01-30"/>
    <s v="IRVING TULIO"/>
    <s v="MUNOZ ARAUZ"/>
    <x v="0"/>
    <x v="1"/>
    <s v="JULIA   CASTILLO"/>
    <s v="HATO PINTADO"/>
    <x v="24"/>
    <d v="2012-06-01T00:00:00"/>
    <n v="10"/>
    <s v=" "/>
    <m/>
    <s v="REEMPLAZO POR EL TRASLADO DE ROGELIO DE GRACI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11.181818181818"/>
    <s v=" "/>
    <n v="0"/>
    <n v="0"/>
    <s v="NO"/>
    <s v="8-253-493"/>
    <n v="46"/>
    <s v="M"/>
    <s v="SOLTERO(A)"/>
    <s v="CALLE X NUEVO VERANILLO SECTOR 33 CASA 33-13"/>
    <s v="PANAMA"/>
    <s v="267-2016"/>
    <s v="6641-2446"/>
    <s v="NO"/>
    <s v="SI"/>
    <n v="0"/>
    <n v="0"/>
    <m/>
    <n v="2"/>
    <n v="3"/>
    <d v="1966-05-22T00:00:00"/>
    <m/>
    <s v="BASICO"/>
  </r>
  <r>
    <n v="213"/>
    <d v="1983-02-16T00:00:00"/>
    <s v=" "/>
    <s v="Octubre 01-30"/>
    <s v="ENRIQUE ALBERTO"/>
    <s v="CORDOBA LARA"/>
    <x v="0"/>
    <x v="1"/>
    <s v="JULIA   CASTILLO"/>
    <s v="HATO PINTADO"/>
    <x v="24"/>
    <d v="2013-02-01T00:00:00"/>
    <n v="2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94.1"/>
    <s v=" "/>
    <n v="0"/>
    <n v="0"/>
    <s v="NO"/>
    <s v="8-163-456"/>
    <n v="55"/>
    <s v="M"/>
    <s v="CASADO(A)"/>
    <s v="VILLA LUCRE CALLE #22 CASA 18"/>
    <s v="PANAMA"/>
    <s v="277-5565"/>
    <s v="6526-8528"/>
    <s v="NO"/>
    <n v="0"/>
    <n v="0"/>
    <n v="0"/>
    <m/>
    <n v="2"/>
    <n v="3"/>
    <d v="1956-09-20T00:00:00"/>
    <m/>
    <m/>
  </r>
  <r>
    <n v="203"/>
    <d v="1982-10-25T00:00:00"/>
    <s v=" "/>
    <s v="Septiembre 01-30"/>
    <s v="MANUEL ANTONIIO"/>
    <s v="CORTEZ TORRES"/>
    <x v="0"/>
    <x v="1"/>
    <s v="JULIA   CASTILLO"/>
    <s v="PENONOME"/>
    <x v="24"/>
    <d v="2011-10-03T00:00:00"/>
    <n v="18"/>
    <s v=" "/>
    <m/>
    <s v="REEMPLAZA INCAPACIDAD EN PENONOME"/>
    <s v=""/>
    <s v=""/>
    <s v=""/>
    <s v=""/>
    <s v=""/>
    <s v=""/>
    <s v=""/>
    <s v=""/>
    <s v="HATO PINTADO"/>
    <s v=""/>
    <s v=""/>
    <s v=""/>
    <s v=""/>
    <s v=""/>
    <s v=""/>
    <s v=""/>
    <s v=""/>
    <s v=""/>
    <s v=""/>
    <s v=""/>
    <s v=""/>
    <s v=""/>
    <s v=""/>
    <s v=""/>
    <n v="6235.2"/>
    <s v=" "/>
    <n v="0"/>
    <n v="0"/>
    <s v="NO"/>
    <s v="8-480-551"/>
    <n v="53"/>
    <s v="M"/>
    <s v="CASADO(A)"/>
    <s v="CERRO VIENTO CALLE 39 CASA 2509"/>
    <s v="PANAMA"/>
    <s v="239-8546"/>
    <s v="6626-3688"/>
    <s v="NO"/>
    <n v="0"/>
    <n v="0"/>
    <n v="0"/>
    <m/>
    <n v="2"/>
    <n v="3"/>
    <d v="1958-08-03T00:00:00"/>
    <m/>
    <s v="INTERMEDIO"/>
  </r>
  <r>
    <n v="1735"/>
    <d v="1999-06-14T00:00:00"/>
    <s v=" "/>
    <s v="Abril 01-30"/>
    <s v="LOURDES"/>
    <s v="GONZALEZ MIRANDA"/>
    <x v="1"/>
    <x v="1"/>
    <s v="JULIA   CASTILLO"/>
    <s v="HATO PINTADO"/>
    <x v="24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2"/>
    <n v="0"/>
    <n v="0"/>
    <s v="SI"/>
    <s v="8-484-472"/>
    <n v="37"/>
    <s v="F"/>
    <s v="CASADO(A)"/>
    <s v="URBANIZACION CAMPO LIMBERG, CALLE SANTA ELENA, CASA #H-52"/>
    <s v="PANAMA"/>
    <s v="221-7857"/>
    <s v="6494-5824 / 6722-8184"/>
    <s v="SI"/>
    <n v="0"/>
    <n v="0"/>
    <n v="0"/>
    <m/>
    <n v="2"/>
    <n v="3"/>
    <d v="1975-04-08T00:00:00"/>
    <m/>
    <s v="AVANZADO"/>
  </r>
  <r>
    <n v="5641"/>
    <d v="2009-12-12T00:00:00"/>
    <s v=" "/>
    <s v="Diciembre 01-30"/>
    <s v="KATHERINE"/>
    <s v="DIAZ"/>
    <x v="1"/>
    <x v="1"/>
    <s v="JULIA   CASTILLO"/>
    <s v="HATO PINTADO"/>
    <x v="24"/>
    <m/>
    <m/>
    <s v=" "/>
    <m/>
    <s v="PROMOCIONADO A COORDINADOR DE PLATAFORMA 16 MAYO 2012 / REEMPLAZO POR LA PROMOCION DE EIRA VERGARA 01/01/20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74-674"/>
    <n v="28"/>
    <s v="F"/>
    <s v="SOLTERO(A)"/>
    <s v="TORRIJOS CARTER, CASA 24-44A"/>
    <s v="PANAMA"/>
    <n v="0"/>
    <m/>
    <n v="0"/>
    <n v="0"/>
    <n v="0"/>
    <s v="X"/>
    <m/>
    <n v="2"/>
    <n v="3"/>
    <d v="1984-04-04T00:00:00"/>
    <m/>
    <m/>
  </r>
  <r>
    <n v="6325"/>
    <d v="2011-09-19T00:00:00"/>
    <d v="2011-09-19T00:00:00"/>
    <s v="Octubre 01-30"/>
    <s v="ANTHONY "/>
    <s v="APONTE"/>
    <x v="2"/>
    <x v="1"/>
    <s v="JULIA   CASTILLO"/>
    <s v="HATO PINTADO"/>
    <x v="24"/>
    <d v="2012-07-02T00:00:00"/>
    <m/>
    <n v="19"/>
    <m/>
    <s v="REEMPLAZO TEMPORAL POR TRASLADO DE BEYRA APARICI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INGENIO"/>
    <s v="Rafael Villamonte"/>
    <s v="NO"/>
    <s v="8-828-85"/>
    <n v="24"/>
    <s v="M"/>
    <s v="SOLTERO(A)"/>
    <s v="VILLA LUCRE, COLINA DEL BOULEVARD"/>
    <s v="PANAMA"/>
    <n v="0"/>
    <s v="6674-3998"/>
    <s v="NO"/>
    <n v="0"/>
    <n v="0"/>
    <n v="0"/>
    <m/>
    <n v="2"/>
    <n v="3"/>
    <d v="1988-11-03T00:00:00"/>
    <m/>
    <m/>
  </r>
  <r>
    <n v="5081"/>
    <d v="2008-04-16T00:00:00"/>
    <d v="2010-02-01T00:00:00"/>
    <s v="Julio 01-30"/>
    <s v="LEYDI"/>
    <s v="MADRIÑAN"/>
    <x v="2"/>
    <x v="1"/>
    <s v="JULIA   CASTILLO"/>
    <s v="HATO PINTADO"/>
    <x v="24"/>
    <m/>
    <m/>
    <n v="38"/>
    <m/>
    <s v="REEMPLAZA PERMANENTE POR EL TRASLADO DE IRVING KIRCHMAN.RECLASIFICADA A EJECUTIVA DE NEGOCIOS EL 01/02/20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4-723-1736"/>
    <n v="30"/>
    <s v="F"/>
    <s v="SOLTERO(A)"/>
    <s v="PARQUE LEFEVRE, CALLE 7, EDIFICIO 2, APARTAMENTO 1"/>
    <s v="PANAMA"/>
    <s v="224-8842"/>
    <s v="6412-3136"/>
    <s v="NO"/>
    <n v="0"/>
    <n v="0"/>
    <n v="0"/>
    <m/>
    <n v="2"/>
    <n v="3"/>
    <d v="1981-11-21T00:00:00"/>
    <m/>
    <m/>
  </r>
  <r>
    <n v="5273"/>
    <d v="2008-07-16T00:00:00"/>
    <d v="2008-07-16T00:00:00"/>
    <s v="Mayo 01-30"/>
    <s v="JONATHAN"/>
    <s v="TORRES"/>
    <x v="2"/>
    <x v="1"/>
    <s v="JULIA   CASTILLO"/>
    <s v="HATO PINTADO"/>
    <x v="24"/>
    <m/>
    <m/>
    <n v="57"/>
    <m/>
    <s v="REEMPLAZA VACANTE POR RENUCIA DE GERALDINE GONZAL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1-717-2440"/>
    <n v="25"/>
    <s v="M"/>
    <s v="SOLTERO(A)"/>
    <s v="AVE LA PULIDA HATO PINTADO CONDOMINIO LA SABANA APTO. 2"/>
    <s v="PANAMA"/>
    <n v="0"/>
    <s v="6780-1028"/>
    <s v="NO"/>
    <n v="0"/>
    <n v="0"/>
    <s v="X"/>
    <m/>
    <n v="2"/>
    <n v="3"/>
    <d v="1987-04-18T00:00:00"/>
    <m/>
    <s v="INTERMEDIO"/>
  </r>
  <r>
    <n v="6104"/>
    <d v="2011-03-16T00:00:00"/>
    <d v="2011-03-16T00:00:00"/>
    <s v="Febrero 01-30"/>
    <s v="ZORAYA"/>
    <s v="SANCHEZ"/>
    <x v="2"/>
    <x v="1"/>
    <s v="JULIA   CASTILLO"/>
    <s v="HATO PINTADO"/>
    <x v="24"/>
    <d v="2011-06-17T00:00:00"/>
    <m/>
    <n v="25"/>
    <m/>
    <s v="REEMPLAZA VACANTE POR LA RENUNCIA DE IRAIDA MOREN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78-849"/>
    <n v="28"/>
    <s v="F"/>
    <s v="UNIDO (A)"/>
    <s v="BARRIADA ALTOS DE VILLA LOBOS"/>
    <s v="PANAMA"/>
    <n v="0"/>
    <s v="6981-9024"/>
    <s v="NO"/>
    <n v="0"/>
    <n v="0"/>
    <n v="0"/>
    <m/>
    <n v="2"/>
    <n v="3"/>
    <d v="1984-08-24T00:00:00"/>
    <m/>
    <m/>
  </r>
  <r>
    <n v="6326"/>
    <d v="2011-09-19T00:00:00"/>
    <d v="2011-09-19T00:00:00"/>
    <s v="Agosto 01-30"/>
    <s v="JOSE "/>
    <s v="VILLARREAL"/>
    <x v="2"/>
    <x v="1"/>
    <s v="JULIA   CASTILLO"/>
    <s v="HATO PINTADO"/>
    <x v="24"/>
    <d v="2012-02-02T00:00:00"/>
    <m/>
    <n v="19"/>
    <m/>
    <s v="REEMPLAZO POR EL TRASLADO DE MILAGROS MURGA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HATO PINTADO"/>
    <s v="Indira Sing"/>
    <s v="NO"/>
    <s v="6-711-1035"/>
    <n v="25"/>
    <s v="M"/>
    <s v="SOLTERO(A)"/>
    <s v="SAN CRISTOBAL, JUAN DÍAZ"/>
    <s v="PANAMA"/>
    <n v="0"/>
    <s v="217-8520"/>
    <s v="NO"/>
    <n v="0"/>
    <n v="0"/>
    <n v="0"/>
    <m/>
    <n v="2"/>
    <n v="3"/>
    <d v="1986-12-01T00:00:00"/>
    <m/>
    <m/>
  </r>
  <r>
    <n v="6449"/>
    <d v="2011-11-16T00:00:00"/>
    <d v="2011-11-16T00:00:00"/>
    <s v="Septiembre 01-30"/>
    <s v="RUBIELA "/>
    <s v="BENAVIDES RODRIGUEZ"/>
    <x v="2"/>
    <x v="1"/>
    <s v="JULIA   CASTILLO"/>
    <s v="HATO PINTADO"/>
    <x v="24"/>
    <d v="2012-05-02T00:00:00"/>
    <m/>
    <n v="17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DORADO"/>
    <s v="Stephanie Calles"/>
    <s v="NO"/>
    <s v="8-844-712"/>
    <n v="22"/>
    <s v="F"/>
    <s v="SOLTERO(A)"/>
    <s v="SAN MIGUELITO, NUEVO VERANILLO, CALLE PRINCIPAL, CASA 18-26"/>
    <s v="PANAMA"/>
    <n v="0"/>
    <n v="0"/>
    <s v="NO"/>
    <n v="0"/>
    <n v="0"/>
    <n v="0"/>
    <m/>
    <n v="2"/>
    <n v="3"/>
    <d v="1990-04-02T00:00:00"/>
    <m/>
    <m/>
  </r>
  <r>
    <n v="5175"/>
    <d v="2008-06-02T00:00:00"/>
    <d v="2008-06-02T00:00:00"/>
    <s v="Junio 01-30"/>
    <s v="DENIS"/>
    <s v="DE LEON"/>
    <x v="2"/>
    <x v="1"/>
    <s v="JULIA   CASTILLO"/>
    <s v="HATO PINTADO"/>
    <x v="24"/>
    <d v="2012-09-17T00:00:00"/>
    <m/>
    <n v="58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423-933"/>
    <n v="40"/>
    <s v="F"/>
    <s v="VIUDO (A)"/>
    <s v="CERRO VIENTO, CALLE 4,CASA 532"/>
    <s v="PANAMA"/>
    <n v="0"/>
    <s v="6725-9302"/>
    <s v="SI"/>
    <n v="0"/>
    <n v="0"/>
    <n v="0"/>
    <m/>
    <n v="2"/>
    <n v="3"/>
    <d v="1972-01-03T00:00:00"/>
    <m/>
    <m/>
  </r>
  <r>
    <n v="4706"/>
    <d v="2007-10-16T00:00:00"/>
    <d v="2012-10-01T00:00:00"/>
    <s v="Octubre 01-30"/>
    <s v="JOEL"/>
    <s v="ARROYO"/>
    <x v="2"/>
    <x v="2"/>
    <s v="JULIA   CASTILLO"/>
    <s v="PLAZA LAS ÁMERICAS"/>
    <x v="24"/>
    <d v="2013-03-04T00:00:00"/>
    <m/>
    <n v="6"/>
    <s v="REEMPLAZA VACACIONES"/>
    <s v="REEMPLAZA VACACIONES DE CARLOS CORDOBA / PROMOCIONADO A EJECUTIVO DE NEGOCIO DUAL EL 1 DE OCTUBRE 2012 / APERTURA DE SUCURSAL 05 AGOSTO DE 2011 "/>
    <s v=""/>
    <s v=""/>
    <s v="HATO PINTAD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97-2343"/>
    <n v="26"/>
    <s v="M"/>
    <s v="SOLTERO(A)"/>
    <s v="BRISAS DEL GOLF, LAS TERRAZAS, 48"/>
    <s v="PANAMA"/>
    <s v="266-8801"/>
    <s v="6478-6658"/>
    <s v="SI"/>
    <n v="0"/>
    <n v="0"/>
    <n v="0"/>
    <m/>
    <n v="2"/>
    <n v="3"/>
    <d v="1986-07-30T00:00:00"/>
    <m/>
    <s v="BASICO"/>
  </r>
  <r>
    <n v="5798"/>
    <d v="2010-06-16T00:00:00"/>
    <s v=" "/>
    <s v="Marzo 01-30"/>
    <s v="CIBYAN "/>
    <s v="APARICIO"/>
    <x v="6"/>
    <x v="1"/>
    <s v="JULIA   CASTILLO"/>
    <s v="HATO PINTADO"/>
    <x v="24"/>
    <d v="2010-10-01T00:00:00"/>
    <m/>
    <s v=" "/>
    <m/>
    <s v="REEMPLAZO PERMANENTE POR EL  TRASLADO DE INES FRIA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6-710-2094"/>
    <n v="26"/>
    <s v="M"/>
    <s v="SOLTERO(A)"/>
    <s v="CALLE CINCUENTANARIO, CHANIS"/>
    <s v="PANAMA"/>
    <n v="0"/>
    <n v="0"/>
    <n v="0"/>
    <n v="0"/>
    <n v="0"/>
    <n v="0"/>
    <m/>
    <n v="2"/>
    <n v="3"/>
    <d v="1986-04-21T00:00:00"/>
    <m/>
    <s v="AVANZADO"/>
  </r>
  <r>
    <n v="6380"/>
    <d v="2011-09-19T00:00:00"/>
    <s v=" "/>
    <s v="Noviembre 01-30"/>
    <s v="YASMIN"/>
    <s v="BECERRA"/>
    <x v="6"/>
    <x v="1"/>
    <s v="JULIA   CASTILLO"/>
    <s v="HATO PINTADO"/>
    <x v="24"/>
    <d v="2012-03-31T00:00:00"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69-1291"/>
    <n v="29"/>
    <s v="F"/>
    <s v="SOLTERO(A)"/>
    <s v="TOCUMEN, PUERTA DEL ESTE"/>
    <s v="PANAMA"/>
    <n v="0"/>
    <s v="6908-3083"/>
    <s v="NO"/>
    <n v="0"/>
    <n v="0"/>
    <n v="0"/>
    <m/>
    <n v="2"/>
    <n v="3"/>
    <d v="1983-09-28T00:00:00"/>
    <m/>
    <m/>
  </r>
  <r>
    <n v="6975"/>
    <d v="2012-11-19T00:00:00"/>
    <m/>
    <s v="Diciembre 01-30"/>
    <s v="SHASHBIR"/>
    <s v="DUQUE"/>
    <x v="6"/>
    <x v="0"/>
    <s v="MARIBEL CASTILLO"/>
    <s v="PUENTE CENTENARIO"/>
    <x v="24"/>
    <d v="2013-03-04T00:00:00"/>
    <m/>
    <m/>
    <s v="REEMPLAZA VACACIONES"/>
    <s v="REEMPLAZA VACACIONES DE CIBYAN APARICIO"/>
    <s v=""/>
    <s v=""/>
    <s v="HATO PINTAD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70-262"/>
    <n v="29"/>
    <s v="F"/>
    <s v="CASADO(A)"/>
    <s v="ARRAIJAN (CIUDAD VACAMONTE), CALLE 3RA PRINCIPAL, CASA 09"/>
    <s v="PANAMA"/>
    <m/>
    <m/>
    <s v="NO"/>
    <m/>
    <m/>
    <m/>
    <m/>
    <n v="1"/>
    <n v="2"/>
    <d v="1983-10-15T00:00:00"/>
    <m/>
    <m/>
  </r>
  <r>
    <n v="862"/>
    <d v="1992-02-10T00:00:00"/>
    <s v=" "/>
    <s v="Enero 01-15"/>
    <s v="JULIA DEL CARMEN"/>
    <s v="CASTILLO DE GARCIA"/>
    <x v="3"/>
    <x v="1"/>
    <s v="DENISE DE LAVITOLA"/>
    <s v="HATO PINTADO"/>
    <x v="24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44-43"/>
    <n v="46"/>
    <s v="F"/>
    <s v="CASADO(A)"/>
    <s v="URBANIZACION COSTA DEL ESTE,COSTA SERENA,CALLE RIVERA CASA 71"/>
    <s v="PANAMA"/>
    <s v="271-5149"/>
    <s v="613-2585 / 6070-4913"/>
    <s v="SI"/>
    <n v="0"/>
    <n v="0"/>
    <n v="0"/>
    <m/>
    <n v="2"/>
    <n v="3"/>
    <d v="1965-08-13T00:00:00"/>
    <m/>
    <s v="BASICO"/>
  </r>
  <r>
    <n v="352"/>
    <d v="1985-12-02T00:00:00"/>
    <s v=" "/>
    <s v="Marzo 01-15"/>
    <s v="GUELDA ROSANA"/>
    <s v="SPIRITO DE ACRICH"/>
    <x v="4"/>
    <x v="1"/>
    <s v="JULIA   CASTILLO"/>
    <s v="HATO PINTADO"/>
    <x v="24"/>
    <m/>
    <m/>
    <s v=" "/>
    <m/>
    <s v="REEMPLAZO PERMANENTE POR LA RENUNCIA DE LUCIA ZARZAVILLA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13-263"/>
    <n v="53"/>
    <s v="F"/>
    <s v="CASADO(A)"/>
    <s v="HATO PINTADO. CALLE DEL IPA #13"/>
    <s v="PANAMA"/>
    <s v="261-4833"/>
    <s v="6614-0014"/>
    <s v="SI"/>
    <n v="0"/>
    <n v="0"/>
    <n v="0"/>
    <m/>
    <n v="2"/>
    <n v="3"/>
    <d v="1958-08-01T00:00:00"/>
    <m/>
    <s v="BASICO"/>
  </r>
  <r>
    <n v="1587"/>
    <d v="1998-07-06T00:00:00"/>
    <s v=" "/>
    <s v="Febrero 01-15"/>
    <s v="JENYFFER"/>
    <s v="HAWKINS DUCASA"/>
    <x v="4"/>
    <x v="1"/>
    <s v="JULIA   CASTILLO"/>
    <s v="HATO PINTADO"/>
    <x v="24"/>
    <d v="2011-03-03T00:00:00"/>
    <m/>
    <s v=" "/>
    <m/>
    <s v="REEMPLAZO POR EL TRASADO DE MIRLA SALCEDO. PROMOCIONADO OFICIAL 01 FEBRERO ´11.  PROMOVIDO A COORDINADOR POR EL TRASLADO DE ROCIO CALVO. APROBADO EN PRESUPUESTO SOLO 1 COORDINADOR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3"/>
    <n v="0"/>
    <n v="0"/>
    <s v="SI"/>
    <s v="8-706-1217"/>
    <n v="35"/>
    <s v="F"/>
    <s v="CASADO(A)"/>
    <s v="URB. PRADERAS DE SAN ANTONIO, CASA 470"/>
    <s v="PANAMA"/>
    <s v="239-3346"/>
    <s v="6709-0447"/>
    <s v="SI"/>
    <n v="0"/>
    <n v="0"/>
    <n v="0"/>
    <m/>
    <n v="2"/>
    <n v="3"/>
    <d v="1977-03-04T00:00:00"/>
    <m/>
    <s v="INTERMEDIO"/>
  </r>
  <r>
    <n v="1359"/>
    <d v="1997-02-17T00:00:00"/>
    <s v=" "/>
    <s v="Marzo 16-30"/>
    <s v="MIRIAM ARACELLIS"/>
    <s v="CANDANEDO DE HERNANDEZ"/>
    <x v="4"/>
    <x v="1"/>
    <s v="JULIA   CASTILLO"/>
    <s v="HATO PINTADO"/>
    <x v="24"/>
    <d v="2010-11-01T00:00:00"/>
    <m/>
    <s v=" "/>
    <m/>
    <s v="REEMPLAZO POR LA RENUNCIA DE IRANIS DE GARCI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448-810"/>
    <n v="38"/>
    <s v="F"/>
    <s v="CASADO(A)"/>
    <s v="RUFINA ALFARO, URBANIZACION VILLA TIVOLI, DUPLEX A-73"/>
    <s v="PANAMA"/>
    <s v="233-1738"/>
    <s v="6615-2077"/>
    <s v="SI"/>
    <n v="0"/>
    <n v="0"/>
    <n v="0"/>
    <m/>
    <n v="2"/>
    <n v="3"/>
    <d v="1973-11-25T00:00:00"/>
    <m/>
    <s v="INTERMEDIO"/>
  </r>
  <r>
    <n v="190"/>
    <d v="1982-06-01T00:00:00"/>
    <s v=" "/>
    <s v="Marzo 01-30"/>
    <s v="CARLOS CESAR"/>
    <s v="CORDOBA ATENCIO"/>
    <x v="5"/>
    <x v="1"/>
    <s v="JULIA   CASTILLO"/>
    <s v="HATO PINTADO"/>
    <x v="24"/>
    <d v="2011-04-18T00:00:00"/>
    <m/>
    <s v=" "/>
    <m/>
    <s v="REEMPLAZO POR EL TRASLADO DE ERIC RIO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4-163-516"/>
    <n v="52"/>
    <s v="M"/>
    <s v="CASADO(A)"/>
    <s v="LOS ROBLES  163"/>
    <s v="PANAMA"/>
    <s v="2939220"/>
    <s v="6639-2113"/>
    <s v="SI"/>
    <n v="0"/>
    <n v="0"/>
    <n v="0"/>
    <m/>
    <n v="2"/>
    <n v="3"/>
    <d v="1960-04-16T00:00:00"/>
    <m/>
    <m/>
  </r>
  <r>
    <n v="4863"/>
    <d v="2008-01-16T00:00:00"/>
    <s v=" "/>
    <s v="Enero 01-30"/>
    <s v="ARIEL"/>
    <s v="CASTILLO BUITRAGO"/>
    <x v="0"/>
    <x v="1"/>
    <s v="ANAYANSI MARICHAL"/>
    <s v="HOSPITAL PUNTA PACIFICA"/>
    <x v="25"/>
    <d v="2012-02-02T00:00:00"/>
    <n v="14"/>
    <s v=" "/>
    <m/>
    <s v="REEMPLAZO POR EL TRASLADO DE ALEXIX ELIAS GONZAL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223.9"/>
    <s v=" "/>
    <n v="0"/>
    <n v="0"/>
    <s v="NO"/>
    <s v="8-767-2246"/>
    <n v="29"/>
    <s v="M"/>
    <s v="CASADO(A)"/>
    <s v="VILLA LUCRE, 29"/>
    <s v="PANAMA"/>
    <s v="277-5628"/>
    <s v="6475-5869"/>
    <s v="NO"/>
    <n v="0"/>
    <n v="0"/>
    <n v="0"/>
    <m/>
    <n v="1"/>
    <n v="1"/>
    <d v="1983-07-15T00:00:00"/>
    <m/>
    <s v="AVANZADO"/>
  </r>
  <r>
    <n v="3255"/>
    <d v="2007-01-02T00:00:00"/>
    <s v=" "/>
    <s v="Octubre 01-30"/>
    <s v="ALEXIS ELIAS"/>
    <s v="GONZALEZ CANO"/>
    <x v="0"/>
    <x v="1"/>
    <s v="ANAYANSI MARICHAL"/>
    <s v="HOSPITAL PUNTA PACIFICA"/>
    <x v="25"/>
    <d v="2012-02-02T00:00:00"/>
    <n v="14"/>
    <s v=" "/>
    <m/>
    <s v="REEMPLAZO PERMANENTE POR EL TRASLADO DE YESICA GANTE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79.2"/>
    <s v=" "/>
    <n v="0"/>
    <n v="0"/>
    <s v="NO"/>
    <s v="8-414-528"/>
    <n v="40"/>
    <s v="M"/>
    <s v="CASADO(A)"/>
    <s v="ALTOS DEL CRISOL III CALLE 14 CASA 191 DISTRITO DE SAN MIGUELITO"/>
    <s v="PANAMA"/>
    <s v="233-7412"/>
    <s v="6790-2006"/>
    <s v="NO"/>
    <n v="0"/>
    <n v="0"/>
    <n v="0"/>
    <m/>
    <n v="1"/>
    <n v="1"/>
    <d v="1972-08-04T00:00:00"/>
    <m/>
    <s v="BASICO"/>
  </r>
  <r>
    <n v="4917"/>
    <d v="2008-02-11T00:00:00"/>
    <d v="2010-05-16T00:00:00"/>
    <s v="Abril 01-30"/>
    <s v="PEDRO"/>
    <s v="SERRANO"/>
    <x v="2"/>
    <x v="2"/>
    <s v="ANAYANSI MARICHAL"/>
    <s v="HOSPITAL PUNTA PACIFICA"/>
    <x v="25"/>
    <d v="2010-08-04T00:00:00"/>
    <m/>
    <n v="35"/>
    <m/>
    <s v=" REEMPLAZO PERMANENTE POR EL TRASLADO DE LUIS ALVEO.  RECLASIFICADO A EJECUTIVO DE NEGOCIOS EL 16 MAYO ´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64-1321"/>
    <n v="29"/>
    <s v="M"/>
    <s v="UNIDO (A)"/>
    <s v="EL VALLE DE SAN ISIDRO CL PRINCIPAL CASA E-115G"/>
    <s v="PANAMA"/>
    <s v="231-8157"/>
    <s v="6498-9423"/>
    <s v="NO"/>
    <n v="0"/>
    <n v="0"/>
    <s v="X"/>
    <m/>
    <n v="1"/>
    <n v="1"/>
    <d v="1983-02-06T00:00:00"/>
    <m/>
    <s v="BASICO"/>
  </r>
  <r>
    <n v="6253"/>
    <d v="2011-07-18T00:00:00"/>
    <d v="2011-07-18T00:00:00"/>
    <s v="Junio 01-30"/>
    <s v="YERENIS"/>
    <s v="MUÑOZ"/>
    <x v="2"/>
    <x v="1"/>
    <s v="ANAYANSI MARICHAL"/>
    <s v="HOSPITAL PUNTA PACIFICA"/>
    <x v="25"/>
    <d v="2011-11-08T00:00:00"/>
    <m/>
    <n v="21"/>
    <m/>
    <s v=" APROBADO 20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n v="0"/>
    <s v="8-810-809"/>
    <n v="25"/>
    <s v="F"/>
    <s v="SOLTERO(A)"/>
    <s v="ALTOS DE LAS ACACIAS, CALLE 61, CASA #2362"/>
    <s v="PANAMA"/>
    <n v="0"/>
    <s v="391-8942_x000a_6695-7419"/>
    <s v="NO"/>
    <s v="SI"/>
    <n v="0"/>
    <n v="0"/>
    <m/>
    <n v="1"/>
    <n v="1"/>
    <d v="1987-11-24T00:00:00"/>
    <m/>
    <m/>
  </r>
  <r>
    <n v="507"/>
    <d v="1986-10-06T00:00:00"/>
    <s v=" "/>
    <s v="Marzo 01-15"/>
    <s v="ANAYANSI"/>
    <s v="MARICHAL FRIAS"/>
    <x v="3"/>
    <x v="1"/>
    <s v="IVIS DE FAARUP"/>
    <s v="HOSPITAL PUNTA PACIFICA"/>
    <x v="25"/>
    <d v="2009-10-12T00:00:00"/>
    <m/>
    <s v=" "/>
    <m/>
    <s v="PROMOVIDA GERENTE 01 DE SEPTIEMBRE. REEMPLAZO POR EL TRASLADO DE ANA PATRICIA ESPINO / GERENTE ASIGNADA A CIUDAD DEL SABER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6-53-752"/>
    <n v="50"/>
    <s v="F"/>
    <s v="SOLTERO(A)"/>
    <s v="VILLA LUCRE, 12-A"/>
    <s v="PANAMA"/>
    <s v="277-7372"/>
    <s v="6652-0086 / 6044-6989"/>
    <s v="SI"/>
    <n v="0"/>
    <n v="0"/>
    <n v="0"/>
    <m/>
    <n v="1"/>
    <n v="1"/>
    <d v="1962-01-02T00:00:00"/>
    <m/>
    <s v="INTERMEDIO"/>
  </r>
  <r>
    <n v="1959"/>
    <d v="1999-07-01T00:00:00"/>
    <d v="2012-10-01T00:00:00"/>
    <s v="Julio 01-30"/>
    <s v="BRENDA EDITH"/>
    <s v="AVILA SAMANIEGO"/>
    <x v="4"/>
    <x v="1"/>
    <s v="ANAYANSI MARICHAL"/>
    <s v="HOSPITAL PUNTA PACIFICA"/>
    <x v="25"/>
    <d v="2012-07-02T00:00:00"/>
    <m/>
    <n v="6"/>
    <m/>
    <s v="PROMOCIONADO A OFICIAL  EL 1 DE OCTUBRE 2012  / PROMOCIONADO COORDINADOR EL 01 DE ABRIL ´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16-172"/>
    <n v="35"/>
    <s v="F"/>
    <s v="CASADO(A)"/>
    <s v="SAN MIGUELITO, EL VALLE  DE SAN ISIDRO, CASA C-200"/>
    <s v="PANAMA"/>
    <s v="238-9184"/>
    <s v="6650-8407"/>
    <s v="NO"/>
    <n v="0"/>
    <s v="X"/>
    <n v="0"/>
    <m/>
    <n v="1"/>
    <n v="1"/>
    <d v="1977-08-04T00:00:00"/>
    <m/>
    <s v="BASICO"/>
  </r>
  <r>
    <n v="1992"/>
    <d v="1997-10-13T00:00:00"/>
    <s v=" "/>
    <s v="Enero 01-30"/>
    <s v="KEYRA ELIZABETH"/>
    <s v="WILSON PONCE"/>
    <x v="0"/>
    <x v="1"/>
    <s v="INMACULADA   DE URENA"/>
    <s v="INGENIO"/>
    <x v="26"/>
    <d v="2011-12-02T00:00:00"/>
    <n v="16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23.909090909091"/>
    <s v=" "/>
    <n v="0"/>
    <n v="0"/>
    <s v="NO"/>
    <s v="8-332-71"/>
    <n v="42"/>
    <s v="F"/>
    <s v="UNIDO (A)"/>
    <s v="PH VISTA MAR, TORRE LAS OLAS, APTO 9"/>
    <s v="PANAMA"/>
    <s v="2552922"/>
    <s v="6641-2861 / 6686-1064"/>
    <s v="NO"/>
    <n v="0"/>
    <n v="0"/>
    <n v="0"/>
    <m/>
    <n v="1"/>
    <n v="3"/>
    <d v="1969-11-17T00:00:00"/>
    <m/>
    <s v="INTERMEDIO"/>
  </r>
  <r>
    <n v="3801"/>
    <d v="2003-06-16T00:00:00"/>
    <s v=" "/>
    <s v="Abril 01-30"/>
    <s v="ZULMA JEANETTE"/>
    <s v="LASSO SAMANIEGO"/>
    <x v="0"/>
    <x v="1"/>
    <s v="INMACULADA   DE URENA"/>
    <s v="INGENIO"/>
    <x v="26"/>
    <d v="2012-05-02T00:00:00"/>
    <n v="11"/>
    <s v=" "/>
    <m/>
    <s v="REEMPLAZO POR EL TRASLADO DE ALINA ACED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89.8"/>
    <s v=" "/>
    <n v="0"/>
    <n v="0"/>
    <s v="NO"/>
    <s v="8-383-809"/>
    <n v="45"/>
    <s v="F"/>
    <s v="SOLTERO(A)"/>
    <s v="SAN CRISTOBAL, L 24, RIO ABAJO"/>
    <s v="PANAMA"/>
    <s v="235-0092"/>
    <s v="6613-1420"/>
    <s v="SI"/>
    <n v="0"/>
    <n v="0"/>
    <n v="0"/>
    <m/>
    <n v="1"/>
    <n v="3"/>
    <d v="1967-05-28T00:00:00"/>
    <m/>
    <s v="BASICO"/>
  </r>
  <r>
    <n v="3953"/>
    <d v="2004-09-16T00:00:00"/>
    <s v=" "/>
    <s v="Noviembre 01-30"/>
    <s v="MARISOL "/>
    <s v="BERRIO BERMUDEZ"/>
    <x v="0"/>
    <x v="1"/>
    <s v="INMACULADA   DE URENA"/>
    <s v="INGENIO"/>
    <x v="26"/>
    <d v="2011-12-16T00:00:00"/>
    <n v="16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99.8999999999996"/>
    <s v=" "/>
    <n v="0"/>
    <n v="0"/>
    <s v="NO"/>
    <s v="8-497-496"/>
    <n v="37"/>
    <s v="F"/>
    <s v="UNIDO (A)"/>
    <s v="NVO. CHORRILLO, COLINAS DEL SOL, AVE. EL PALMAR, #167"/>
    <s v="PANAMA"/>
    <n v="0"/>
    <s v="6624-3334"/>
    <s v="SI"/>
    <s v="SI"/>
    <n v="0"/>
    <n v="0"/>
    <m/>
    <n v="1"/>
    <n v="3"/>
    <d v="1975-08-19T00:00:00"/>
    <m/>
    <s v="BASICO"/>
  </r>
  <r>
    <n v="6216"/>
    <d v="2011-06-16T00:00:00"/>
    <s v=" "/>
    <s v="Agosto 01-30"/>
    <s v="CARLOS"/>
    <s v="UREÑA"/>
    <x v="0"/>
    <x v="1"/>
    <s v="INMACULADA   DE URENA"/>
    <s v="INGENIO"/>
    <x v="26"/>
    <d v="2012-11-19T00:00:00"/>
    <n v="5"/>
    <s v=" "/>
    <m/>
    <s v="REEMPLAZO POR TRASLADO DE JAIME RODRIGUEZ A PENONOM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77.3636363636365"/>
    <s v=" "/>
    <n v="0"/>
    <n v="0"/>
    <s v="NO"/>
    <s v="6-710-493"/>
    <n v="27"/>
    <s v="M"/>
    <s v="SOLTERO(A)"/>
    <s v="LA CHORRERA"/>
    <s v="PANAMA"/>
    <n v="0"/>
    <s v="6538-1492"/>
    <s v="NO"/>
    <n v="0"/>
    <n v="0"/>
    <n v="0"/>
    <m/>
    <n v="1"/>
    <n v="3"/>
    <d v="1984-12-30T00:00:00"/>
    <m/>
    <m/>
  </r>
  <r>
    <n v="85"/>
    <d v="1977-06-01T00:00:00"/>
    <s v=" "/>
    <s v="Abril 01-30"/>
    <s v="CARMEN"/>
    <s v="APONTE"/>
    <x v="1"/>
    <x v="1"/>
    <s v="INMACULADA   DE URENA"/>
    <s v="INGENIO"/>
    <x v="26"/>
    <d v="2008-02-29T00:00:00"/>
    <m/>
    <s v=" "/>
    <m/>
    <s v="REEMPLAZA RENUNCIA DE NICOLAS GRISOLI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05-2242"/>
    <n v="53"/>
    <s v="F"/>
    <s v="SOLTERO(A)"/>
    <s v="COND.PLAZA DOS MUNDOS LAS SABANAS #3D"/>
    <s v="PANAMA"/>
    <s v="224-7614"/>
    <s v="6654-1942"/>
    <s v="NO"/>
    <n v="0"/>
    <n v="0"/>
    <n v="0"/>
    <m/>
    <n v="1"/>
    <n v="3"/>
    <d v="1958-07-05T00:00:00"/>
    <m/>
    <s v="BASICO"/>
  </r>
  <r>
    <n v="6829"/>
    <d v="2012-08-01T00:00:00"/>
    <d v="2012-08-01T00:00:00"/>
    <s v="Octubre 01-30"/>
    <s v="MARITZA ESTHER "/>
    <s v="LÓPEZ RUMBEA"/>
    <x v="2"/>
    <x v="0"/>
    <s v="MARIBEL CASTILLO"/>
    <s v="INGENIO"/>
    <x v="26"/>
    <d v="2013-01-08T00:00:00"/>
    <m/>
    <n v="8"/>
    <m/>
    <s v="POOL APOYO, SIEMPRE LISTO CERTIFICADO EL 15 DE OCTUBRE"/>
    <s v=""/>
    <s v=""/>
    <s v="INGENI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EL INGENIO"/>
    <s v="Maria Eugenia Vergara"/>
    <s v="NO"/>
    <s v="8-783-521"/>
    <n v="28"/>
    <s v="F"/>
    <m/>
    <m/>
    <s v="PANAMA"/>
    <m/>
    <m/>
    <s v="SI"/>
    <m/>
    <m/>
    <m/>
    <m/>
    <n v="1"/>
    <n v="3"/>
    <d v="1985-03-01T00:00:00"/>
    <m/>
    <s v="BASICO"/>
  </r>
  <r>
    <n v="5962"/>
    <d v="2010-11-16T00:00:00"/>
    <d v="2010-11-16T00:00:00"/>
    <s v="Septiembre 01-30"/>
    <s v="JOHANY "/>
    <s v="LAY"/>
    <x v="2"/>
    <x v="1"/>
    <s v="INMACULADA   DE URENA"/>
    <s v="INGENIO"/>
    <x v="26"/>
    <d v="2011-09-14T00:00:00"/>
    <m/>
    <n v="29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35-564"/>
    <n v="22"/>
    <s v="F"/>
    <s v="SOLTERO(A)"/>
    <s v="LIMAJO, PH JARDINES DE ALTOS DE SANTA MARIA, EDIF.GRANADA, APTO.2-B"/>
    <s v="PANAMA"/>
    <n v="0"/>
    <s v="6747-7053"/>
    <s v="NO"/>
    <n v="0"/>
    <n v="0"/>
    <n v="0"/>
    <m/>
    <n v="1"/>
    <n v="3"/>
    <d v="1990-03-11T00:00:00"/>
    <m/>
    <s v="BASICO"/>
  </r>
  <r>
    <n v="4482"/>
    <d v="2007-09-17T00:00:00"/>
    <d v="2011-07-16T00:00:00"/>
    <s v="Agosto 01-30"/>
    <s v="PRISCILA"/>
    <s v="SAMANIEGO"/>
    <x v="2"/>
    <x v="1"/>
    <s v="INMACULADA   DE URENA"/>
    <s v="INGENIO"/>
    <x v="26"/>
    <d v="2010-09-03T00:00:00"/>
    <m/>
    <n v="21"/>
    <m/>
    <s v="PROMOCIONADO A PARTIR DEL 16 DE JULIO DE 20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29-418"/>
    <n v="33"/>
    <s v="F"/>
    <s v="CASADO(A)"/>
    <s v="ARRAIJA, URBANIZACION LA LOMITA, RESIDENCIAL VILLA DEL PINAR, CASA 22"/>
    <s v="PANAMA"/>
    <s v="214-4908"/>
    <s v="6747-5014"/>
    <s v="NO"/>
    <n v="0"/>
    <n v="0"/>
    <n v="0"/>
    <m/>
    <n v="1"/>
    <n v="3"/>
    <d v="1979-07-22T00:00:00"/>
    <m/>
    <s v="BASICO"/>
  </r>
  <r>
    <n v="1412"/>
    <d v="1997-08-18T00:00:00"/>
    <d v="2009-09-16T00:00:00"/>
    <s v="Noviembre 01-30"/>
    <s v="RAFAEL ERNESTO"/>
    <s v="VILLAMONTE JARAMILLO"/>
    <x v="2"/>
    <x v="1"/>
    <s v="INMACULADA   DE URENA"/>
    <s v="INGENIO"/>
    <x v="26"/>
    <m/>
    <m/>
    <n v="43"/>
    <m/>
    <s v="RECLASIFICADO EJECUTIVO DE NEGOCIOS 16 SEP.´09- REEMPLAZO POR LA SALIDA DE GLENDA QUINTER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403-904"/>
    <n v="40"/>
    <s v="M"/>
    <s v="CASADO(A)"/>
    <s v="RESIDENCIAL ARBOLEDAS 2 . RIO ABAJO "/>
    <s v="PANAMA"/>
    <s v="224-0452"/>
    <s v="6710-1039"/>
    <s v="NO"/>
    <n v="0"/>
    <n v="0"/>
    <n v="0"/>
    <m/>
    <n v="1"/>
    <n v="3"/>
    <d v="1972-05-26T00:00:00"/>
    <m/>
    <s v="BASICO"/>
  </r>
  <r>
    <n v="6581"/>
    <d v="2012-03-16T00:00:00"/>
    <d v="2012-03-16T00:00:00"/>
    <s v="Enero 01-30"/>
    <s v="LIDIA"/>
    <s v="SALDAÑA"/>
    <x v="2"/>
    <x v="1"/>
    <s v="INMACULADA   DE URENA"/>
    <s v="INGENIO"/>
    <x v="26"/>
    <m/>
    <m/>
    <n v="13"/>
    <m/>
    <s v="SE DEJO PERMANENTE A SOLICITUD DE LA GERENTE EJECUTIVA,REEMPLAZA INCAPACIDAD DE JOHANI LAY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INGENIO"/>
    <s v="Priscilla Samaniego"/>
    <s v="NO"/>
    <s v="4-722-455"/>
    <n v="31"/>
    <s v="F"/>
    <s v="CASADO(A)"/>
    <s v="ALTOS DE PANAMÁ, EDIFICIO MC GREGOR HEIGHTS"/>
    <s v="PANAMA"/>
    <m/>
    <m/>
    <s v="SI"/>
    <m/>
    <m/>
    <m/>
    <m/>
    <n v="1"/>
    <n v="3"/>
    <d v="1981-05-10T00:00:00"/>
    <m/>
    <s v="BASICO"/>
  </r>
  <r>
    <n v="4477"/>
    <d v="2007-09-17T00:00:00"/>
    <d v="2012-11-16T00:00:00"/>
    <s v="Mayo 01-30"/>
    <s v="YENIS"/>
    <s v="ELIZONDRO"/>
    <x v="2"/>
    <x v="0"/>
    <s v="MARIBEL CASTILLO"/>
    <s v="LOS PUEBLOS"/>
    <x v="26"/>
    <d v="2013-03-04T00:00:00"/>
    <n v="1"/>
    <n v="5"/>
    <s v="REEMPLAZA VACACIONES"/>
    <s v="REEMPLAZA VACACIONES DE LESLIE ESPINO /  PROMOCIONADO EJECUTIVO DE NEGOCIOS EL 16 DE NOVIEMBRE DE 2012/ EJECUTIVA DUAL ASIGNADA PARA CIUDAD DEL SABER"/>
    <s v=""/>
    <s v=""/>
    <s v="INGENI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14"/>
    <s v=" "/>
    <n v="0"/>
    <n v="0"/>
    <s v="NO"/>
    <s v="8-496-307"/>
    <n v="37"/>
    <s v="F"/>
    <s v="CASADO(A)"/>
    <s v="RESIDENCIAL NUEVO TOCUMEN"/>
    <s v="PANAMA"/>
    <s v="399-5515"/>
    <s v="5707-8140"/>
    <s v="NO"/>
    <s v="SI"/>
    <n v="0"/>
    <n v="0"/>
    <m/>
    <n v="1"/>
    <n v="3"/>
    <d v="1975-04-11T00:00:00"/>
    <m/>
    <m/>
  </r>
  <r>
    <n v="1899"/>
    <d v="1997-12-15T00:00:00"/>
    <s v=" "/>
    <s v="Mayo 01-30"/>
    <s v="INMACULADA IRENE"/>
    <s v="ESCURRA DE URENA"/>
    <x v="3"/>
    <x v="1"/>
    <s v="DENISE DE LAVITOLA"/>
    <s v="INGENIO"/>
    <x v="26"/>
    <d v="2009-09-23T00:00:00"/>
    <m/>
    <s v=" "/>
    <m/>
    <s v="TRASLADO EL 23 DE SEP.´09 POR EL TRASLADO DE MIRIAM CARVAJAL A WASS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30-818"/>
    <n v="49"/>
    <s v="F"/>
    <s v="CASADO(A)"/>
    <s v="CONDADO DEL REY, C179"/>
    <s v="PANAMA"/>
    <s v="230-5607"/>
    <s v="6614-0224"/>
    <s v="SI"/>
    <n v="0"/>
    <n v="0"/>
    <n v="0"/>
    <m/>
    <n v="1"/>
    <n v="3"/>
    <d v="1962-12-08T00:00:00"/>
    <m/>
    <s v="BASICO"/>
  </r>
  <r>
    <n v="2126"/>
    <d v="1999-05-24T00:00:00"/>
    <s v=" "/>
    <s v="Junio 01-30"/>
    <s v="MIRLA ITZEL"/>
    <s v="SALCEDO VEGA"/>
    <x v="4"/>
    <x v="1"/>
    <s v="INMACULADA   DE URENA"/>
    <s v="INGENIO"/>
    <x v="26"/>
    <d v="2011-02-09T00:00:00"/>
    <m/>
    <s v=" "/>
    <m/>
    <s v="REEMPLAZO POR LA RENUNCIA DE RONALD LUSCHMAN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1"/>
    <n v="0"/>
    <n v="0"/>
    <s v="SI"/>
    <s v="8-408-490"/>
    <n v="41"/>
    <s v="F"/>
    <s v="CASADO(A)"/>
    <s v="RESIDENCIAL QUINTAS DE MONTICELLO, B-41"/>
    <s v="PANAMA"/>
    <s v="221-8214"/>
    <s v="6644-2198"/>
    <s v="SI"/>
    <n v="0"/>
    <n v="0"/>
    <n v="0"/>
    <m/>
    <n v="1"/>
    <n v="3"/>
    <d v="1971-01-11T00:00:00"/>
    <m/>
    <s v="BASICO"/>
  </r>
  <r>
    <n v="2729"/>
    <d v="2005-01-03T00:00:00"/>
    <s v=" "/>
    <s v="Marzo 01-30"/>
    <s v="LESLIE DAYANA"/>
    <s v="ESPINO MONTENEGRO"/>
    <x v="5"/>
    <x v="1"/>
    <s v="INMACULADA   DE URENA"/>
    <s v="INGENIO"/>
    <x v="26"/>
    <d v="2010-10-04T00:00:00"/>
    <m/>
    <s v=" "/>
    <m/>
    <s v="PROMOCIONADO A OFICINISTA DE BALANCE EL 16 MARZO ´11 .  REEMPLAZO POR LA SALIDA DE JOSE APARICIO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67-1058"/>
    <n v="29"/>
    <s v="F"/>
    <s v="CASADO(A)"/>
    <s v="SANTA BARBARA, 55, LAS CUMBRES"/>
    <s v="PANAMA"/>
    <s v="231-6395"/>
    <s v="6747-8219"/>
    <s v="SI"/>
    <n v="0"/>
    <n v="0"/>
    <n v="0"/>
    <m/>
    <n v="1"/>
    <n v="3"/>
    <d v="1983-06-03T00:00:00"/>
    <m/>
    <s v="AVANZADO"/>
  </r>
  <r>
    <n v="6200"/>
    <d v="2011-06-16T00:00:00"/>
    <s v=" "/>
    <s v="Junio 01-30"/>
    <s v="DIANA"/>
    <s v="SERRACIN"/>
    <x v="0"/>
    <x v="1"/>
    <s v="REYNA  AROSEMENA "/>
    <s v="JUSTO AROSEMENA"/>
    <x v="27"/>
    <d v="2012-04-04T00:00:00"/>
    <n v="12"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71.6"/>
    <s v=" "/>
    <n v="0"/>
    <n v="0"/>
    <s v="NO"/>
    <s v="4-792-2134"/>
    <n v="32"/>
    <s v="F"/>
    <s v="CASADO(A)"/>
    <s v="LA PRADERA DE SAN LORENZO, LAS CUMBRES"/>
    <s v="PANAMA"/>
    <n v="0"/>
    <s v="6480-1624"/>
    <s v="NO"/>
    <n v="0"/>
    <n v="0"/>
    <n v="0"/>
    <m/>
    <n v="1"/>
    <n v="3"/>
    <d v="1980-08-30T00:00:00"/>
    <m/>
    <m/>
  </r>
  <r>
    <n v="1299"/>
    <d v="1996-09-16T00:00:00"/>
    <s v=" "/>
    <s v="Diciembre 01-30"/>
    <s v="MARUQUEL MARIBEL"/>
    <s v="MENCHACA DE DE LEON"/>
    <x v="0"/>
    <x v="1"/>
    <s v="REYNA  AROSEMENA "/>
    <s v="JUSTO AROSEMENA"/>
    <x v="27"/>
    <d v="2011-09-02T00:00:00"/>
    <n v="19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35.6363636363635"/>
    <s v=" "/>
    <n v="0"/>
    <n v="0"/>
    <s v="NO"/>
    <s v="8-413-496"/>
    <n v="40"/>
    <s v="F"/>
    <s v="CASADO(A)"/>
    <s v="VILLA GUADALUPE, 2430 "/>
    <s v="PANAMA"/>
    <s v="2675609"/>
    <s v="6603-6673"/>
    <s v="NO"/>
    <n v="0"/>
    <n v="0"/>
    <n v="0"/>
    <m/>
    <n v="1"/>
    <n v="3"/>
    <d v="1972-09-03T00:00:00"/>
    <m/>
    <m/>
  </r>
  <r>
    <n v="6358"/>
    <d v="2011-09-19T00:00:00"/>
    <s v=" "/>
    <s v="Agosto 01-30"/>
    <s v="ADALGERIS"/>
    <s v="DOMINGUEZ"/>
    <x v="0"/>
    <x v="1"/>
    <s v="REYNA  AROSEMENA "/>
    <s v="JUSTO AROSEMENA"/>
    <x v="27"/>
    <d v="2012-01-04T00:00:00"/>
    <n v="15"/>
    <s v=" "/>
    <m/>
    <s v="REEMPLAZO TEMPORAL DEL 4to CAJERO / ESTE ES CAJERO POOL PARA REEMPLAZAR EMERGENCI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44.909090909091"/>
    <s v=" "/>
    <s v="JUSTO AROSEMENA"/>
    <n v="0"/>
    <s v="NO"/>
    <s v="8-824-1946"/>
    <n v="23"/>
    <s v="F"/>
    <s v="UNIDO (A)"/>
    <s v="LOS ANDES # 2, SECTOR B, CASA 194"/>
    <s v="PANAMA"/>
    <s v="237-6900"/>
    <s v="6584-6130"/>
    <s v="NO"/>
    <s v="SI"/>
    <n v="0"/>
    <n v="0"/>
    <m/>
    <n v="1"/>
    <n v="3"/>
    <d v="1989-04-06T00:00:00"/>
    <m/>
    <m/>
  </r>
  <r>
    <n v="5343"/>
    <d v="2008-08-18T00:00:00"/>
    <s v=" "/>
    <s v="Noviembre 01-30"/>
    <s v="JAIZENIA "/>
    <s v="JONES"/>
    <x v="0"/>
    <x v="1"/>
    <s v="REYNA  AROSEMENA "/>
    <s v="JUSTO AROSEMENA"/>
    <x v="27"/>
    <d v="2012-01-03T00:00:00"/>
    <n v="15"/>
    <s v=" "/>
    <m/>
    <s v="REEMPLAZO POR EL TRASLADO DE NORA CASA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26.8"/>
    <s v=" "/>
    <n v="0"/>
    <n v="0"/>
    <s v="NO"/>
    <s v="8-759-768"/>
    <n v="30"/>
    <s v="F"/>
    <s v="UNIDO (A)"/>
    <s v="LA CHORRERA,  LOS GUAYABITOS # 3584"/>
    <s v="PANAMA"/>
    <s v="6467-6437"/>
    <s v="6467-6437"/>
    <s v="NO"/>
    <n v="0"/>
    <n v="0"/>
    <n v="0"/>
    <m/>
    <n v="1"/>
    <n v="3"/>
    <d v="1982-09-17T00:00:00"/>
    <m/>
    <s v="INTERMEDIO"/>
  </r>
  <r>
    <n v="4225"/>
    <d v="2006-09-25T00:00:00"/>
    <s v=" "/>
    <s v="Septiembre 01-30"/>
    <s v="JOHANNA YINOSKA"/>
    <s v="RODRIGUEZ BARBA"/>
    <x v="1"/>
    <x v="1"/>
    <s v="REYNA  AROSEMENA "/>
    <s v="JUSTO AROSEMENA"/>
    <x v="27"/>
    <d v="2010-07-05T00:00:00"/>
    <m/>
    <s v=" "/>
    <m/>
    <s v="REEMPLAZO POR EL TRASLADO DE KENNETH THOMPSON PROMOCIONADO COORDINADOR EL 16 DE MAYO ´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1"/>
    <n v="0"/>
    <n v="0"/>
    <s v="SI"/>
    <s v="8-767-543"/>
    <n v="29"/>
    <s v="F"/>
    <s v="SOLTERO(A)"/>
    <s v="BETHANIA MIRAFLORES AVE.PRINCIPAL EDIF,ALBY APTO. 12"/>
    <s v="PANAMA"/>
    <s v="213-2449"/>
    <s v="6697-0493 / 6670-6556"/>
    <s v="SI"/>
    <n v="0"/>
    <s v="X"/>
    <s v="X"/>
    <m/>
    <n v="1"/>
    <n v="3"/>
    <d v="1983-05-27T00:00:00"/>
    <m/>
    <s v="AVANZADO"/>
  </r>
  <r>
    <n v="4492"/>
    <d v="2007-09-17T00:00:00"/>
    <d v="2010-05-16T00:00:00"/>
    <s v="Julio 01-30"/>
    <s v="RAFAEL "/>
    <s v="ALVARADO"/>
    <x v="2"/>
    <x v="1"/>
    <s v="REYNA  AROSEMENA "/>
    <s v="JUSTO AROSEMENA"/>
    <x v="27"/>
    <d v="2011-05-05T00:00:00"/>
    <m/>
    <n v="35"/>
    <m/>
    <s v="REEMPLAZO POR LA RENUNCIA DE IVAN MORALES.  RECLASIFICADO A EJECUTIVO DE NEGOCIOS EL 16 MAYO ´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88-696"/>
    <n v="27"/>
    <s v="M"/>
    <s v="SOLTERO(A)"/>
    <s v="EL CRISOL, URBANIZACION EL PINACULO, 1 C-22"/>
    <s v="PANAMA"/>
    <s v="233-4093"/>
    <s v="6780-4181"/>
    <s v="SI"/>
    <s v="SI"/>
    <n v="0"/>
    <n v="0"/>
    <m/>
    <n v="1"/>
    <n v="3"/>
    <d v="1985-08-20T00:00:00"/>
    <m/>
    <s v="BASICO"/>
  </r>
  <r>
    <n v="3432"/>
    <d v="1999-05-17T00:00:00"/>
    <s v=" "/>
    <s v="Febrero 16-30"/>
    <s v="REYNA ISABEL"/>
    <s v="AROSEMENA BARRIA DE AVILES"/>
    <x v="3"/>
    <x v="1"/>
    <s v="DENISE DE LAVITOLA"/>
    <s v="JUSTO AROSEMENA"/>
    <x v="27"/>
    <d v="2010-01-11T00:00:00"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494-889"/>
    <n v="37"/>
    <s v="F"/>
    <s v="CASADO(A)"/>
    <s v="DORADO LAKES,CALLE LAKES SIDE, CASA 94"/>
    <s v="PANAMA"/>
    <s v="231-6101"/>
    <s v="6617-6962"/>
    <s v="SI"/>
    <n v="0"/>
    <n v="0"/>
    <n v="0"/>
    <m/>
    <n v="1"/>
    <n v="3"/>
    <d v="1975-09-08T00:00:00"/>
    <m/>
    <m/>
  </r>
  <r>
    <n v="4885"/>
    <d v="2008-02-11T00:00:00"/>
    <d v="2012-10-01T00:00:00"/>
    <s v="Mayo 01-15"/>
    <s v="MELINA"/>
    <s v="MONTENEGRO"/>
    <x v="4"/>
    <x v="1"/>
    <s v="REYNA  AROSEMENA "/>
    <s v="JUSTO AROSEMENA"/>
    <x v="27"/>
    <d v="2012-11-13T00:00:00"/>
    <m/>
    <n v="6"/>
    <m/>
    <s v="REEMPLAZO POR EL TRASLADO DE ROXANA DE GUEVARA / PROMOCIONADO A OFICIAL  EL 1 DE OCTUBRE 2012  /PROMOCIONADO COORDINADOR 01 FEBRERO ´11. RREMPLAZO POR LA PROMOCION DE NEDELKA VELAZC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2"/>
    <n v="0"/>
    <n v="0"/>
    <s v="SI"/>
    <s v="8-512-404"/>
    <n v="36"/>
    <s v="F"/>
    <s v="CASADO(A)"/>
    <s v="BURUNGA, COLINAS DEL SOL , CASA 762,CALLE LA LUNA"/>
    <s v="PANAMA"/>
    <s v="6449-6285"/>
    <s v="6805-1045"/>
    <s v="NO"/>
    <n v="0"/>
    <n v="0"/>
    <n v="0"/>
    <m/>
    <n v="1"/>
    <n v="3"/>
    <d v="1975-12-31T00:00:00"/>
    <m/>
    <s v="BASICO"/>
  </r>
  <r>
    <n v="4127"/>
    <d v="2005-09-21T00:00:00"/>
    <s v=" "/>
    <s v="Octubre 01-30"/>
    <s v="JEAN CARLOS"/>
    <s v="GUERRA "/>
    <x v="5"/>
    <x v="1"/>
    <s v="REYNA  AROSEMENA "/>
    <s v="JUSTO AROSEMENA"/>
    <x v="27"/>
    <d v="2012-05-16T00:00:00"/>
    <m/>
    <s v=" "/>
    <m/>
    <s v="REEMPLAZA  TRASLADO DE ABRAHAM MONTENEGR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4-735-1884"/>
    <n v="28"/>
    <s v="M"/>
    <s v="SOLTERO(A)"/>
    <s v="LOS ANDES 2, L-49"/>
    <s v="PANAMA"/>
    <s v="237-9512"/>
    <s v="6702-5013"/>
    <s v="NO"/>
    <n v="0"/>
    <n v="0"/>
    <n v="0"/>
    <m/>
    <n v="1"/>
    <n v="3"/>
    <d v="1984-09-01T00:00:00"/>
    <m/>
    <s v="BASICO"/>
  </r>
  <r>
    <n v="6795"/>
    <d v="2012-07-16T00:00:00"/>
    <m/>
    <s v="Junio 01-30"/>
    <s v="YARELIS"/>
    <s v="JIMENEZ"/>
    <x v="0"/>
    <x v="0"/>
    <s v="DALIA  DE RONCO"/>
    <s v="CHORRERA"/>
    <x v="28"/>
    <d v="2012-10-22T00:00:00"/>
    <n v="6"/>
    <m/>
    <s v="APOYO POR VACACIONES"/>
    <s v="APOYA VACACIONES / SIEMPRE LISTO CERTIFICADOS EL 25 DE SEPTIEMBRE 2012"/>
    <s v=""/>
    <s v=""/>
    <s v="CORONADO"/>
    <s v=""/>
    <s v=""/>
    <s v=""/>
    <s v=""/>
    <s v=""/>
    <s v="LA CHORRERA - PARQUE 10 DE NOV."/>
    <s v=""/>
    <s v=""/>
    <s v=""/>
    <s v=""/>
    <s v=""/>
    <s v=""/>
    <s v=""/>
    <s v=""/>
    <s v=""/>
    <s v=""/>
    <s v=""/>
    <s v=""/>
    <s v=""/>
    <s v=""/>
    <s v=""/>
    <n v="3235"/>
    <s v=" "/>
    <s v="LA CHORRERA - PARQUE 10 DE NOV."/>
    <s v="Reinier Rodriguez"/>
    <s v="NO"/>
    <s v="8-746-1234"/>
    <n v="31"/>
    <s v="F"/>
    <s v="SOLTERO(A)"/>
    <s v="LA CHORRERA - EL HARINO"/>
    <s v="OESTE"/>
    <m/>
    <s v="6258-3134/253-9249"/>
    <s v="NO"/>
    <m/>
    <m/>
    <m/>
    <m/>
    <n v="2"/>
    <n v="2"/>
    <d v="1981-05-15T00:00:00"/>
    <m/>
    <s v="BASICO"/>
  </r>
  <r>
    <n v="4931"/>
    <d v="2008-02-11T00:00:00"/>
    <s v=" "/>
    <s v="Diciembre 01-30"/>
    <s v="YAHAIRA"/>
    <s v="DE PITTY"/>
    <x v="0"/>
    <x v="0"/>
    <s v="DALIA  DE RONCO"/>
    <s v="CHORRERA"/>
    <x v="28"/>
    <d v="2013-03-04T00:00:00"/>
    <n v="1"/>
    <s v=" "/>
    <s v="REEMPLAZA VACACIONES"/>
    <s v="REEMPLAZA VACACIONES DE GUILLERMO GONZALEZ"/>
    <s v="CHORRERA"/>
    <s v=""/>
    <s v="LA CHORRERA - PARQUE 10 DE NOV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04.5454545454545"/>
    <s v=" "/>
    <n v="0"/>
    <n v="0"/>
    <s v="NO"/>
    <s v="8-716-639"/>
    <n v="34"/>
    <s v="F"/>
    <s v="CASADO(A)"/>
    <s v="CHORRERA URBANIZACION VALLE DORADO 2128"/>
    <s v="OESTE"/>
    <s v="254-2263"/>
    <s v="6592-3777"/>
    <s v="SI"/>
    <n v="0"/>
    <n v="0"/>
    <n v="0"/>
    <m/>
    <n v="2"/>
    <n v="2"/>
    <d v="1978-03-10T00:00:00"/>
    <m/>
    <s v="INTERMEDIO"/>
  </r>
  <r>
    <n v="1988"/>
    <d v="1998-04-20T00:00:00"/>
    <s v=" "/>
    <s v="Julio 01-30"/>
    <s v="VIELKA MARIXENIA"/>
    <s v="GOMEZ DE BATISTA"/>
    <x v="0"/>
    <x v="1"/>
    <s v="DALIA  DE RONCO"/>
    <s v="LA CHORRERA - PARQUE 10 DE NOV."/>
    <x v="28"/>
    <d v="2011-06-03T00:00:00"/>
    <n v="22"/>
    <s v=" "/>
    <m/>
    <s v="REEMPLAZO POR LA PROMOCION DE DANIEL PITTI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93.5"/>
    <s v=" "/>
    <n v="0"/>
    <n v="0"/>
    <s v="NO"/>
    <s v="4-189-86"/>
    <n v="49"/>
    <s v="F"/>
    <s v="CASADO(A)"/>
    <s v="VISTA ALEGRE, 499"/>
    <s v="OESTE"/>
    <n v="0"/>
    <s v="6657-5181"/>
    <s v="SI"/>
    <n v="0"/>
    <n v="0"/>
    <n v="0"/>
    <m/>
    <n v="2"/>
    <n v="2"/>
    <d v="1963-02-21T00:00:00"/>
    <m/>
    <m/>
  </r>
  <r>
    <n v="1766"/>
    <d v="1999-08-09T00:00:00"/>
    <s v=" "/>
    <s v="Mayo 01-30"/>
    <s v="MARGARITA"/>
    <s v="DIAZ CARABALLO"/>
    <x v="0"/>
    <x v="1"/>
    <s v="DALIA  DE RONCO"/>
    <s v="LA CHORRERA - PARQUE 10 DE NOV."/>
    <x v="28"/>
    <d v="2010-08-04T00:00:00"/>
    <n v="32"/>
    <s v=" "/>
    <m/>
    <s v="MOVIMIENTO DE CAJEROS ACORDADO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75.5"/>
    <s v=" "/>
    <n v="0"/>
    <n v="0"/>
    <s v="NO"/>
    <s v="8-444-72"/>
    <n v="39"/>
    <s v="F"/>
    <s v="SOLTERO(A)"/>
    <s v="LOS CHORRITOS # 3 - 2318 LA CHORRERA"/>
    <s v="OESTE"/>
    <s v="2441215"/>
    <s v="6617-8690"/>
    <s v="NO"/>
    <n v="0"/>
    <n v="0"/>
    <n v="0"/>
    <m/>
    <n v="2"/>
    <n v="2"/>
    <d v="1972-12-20T00:00:00"/>
    <m/>
    <s v="INTERMEDIO"/>
  </r>
  <r>
    <n v="437"/>
    <d v="1986-03-17T00:00:00"/>
    <s v=" "/>
    <s v="Marzo 01-30"/>
    <s v="GUILLERMO ENRIQUE"/>
    <s v="GONZALEZ MENDIETA"/>
    <x v="0"/>
    <x v="1"/>
    <s v="DALIA  DE RONCO"/>
    <s v="LA CHORRERA - PARQUE 10 DE NOV."/>
    <x v="28"/>
    <d v="2007-10-27T00:00:00"/>
    <n v="66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97.181818181818"/>
    <s v=" "/>
    <n v="0"/>
    <n v="0"/>
    <s v="NO"/>
    <s v="8-200-1715"/>
    <n v="54"/>
    <s v="M"/>
    <s v="CASADO(A)"/>
    <s v="LA CHORRERA - LA HERRADURA 1246"/>
    <s v="OESTE"/>
    <s v="244-0933"/>
    <n v="0"/>
    <s v="SI"/>
    <n v="0"/>
    <n v="0"/>
    <n v="0"/>
    <m/>
    <n v="2"/>
    <n v="2"/>
    <d v="1957-09-15T00:00:00"/>
    <m/>
    <m/>
  </r>
  <r>
    <n v="819"/>
    <d v="1991-10-01T00:00:00"/>
    <s v=" "/>
    <s v="Noviembre 01-30"/>
    <s v="DAYSI MARLEEN"/>
    <s v="MORENO DE DIAZ"/>
    <x v="0"/>
    <x v="1"/>
    <s v="DALIA  DE RONCO"/>
    <s v="LA CHORRERA - PARQUE 10 DE NOV."/>
    <x v="28"/>
    <d v="2010-10-06T00:00:00"/>
    <n v="30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78.5"/>
    <s v=" "/>
    <n v="0"/>
    <n v="0"/>
    <s v="NO"/>
    <s v="8-334-833"/>
    <n v="42"/>
    <s v="F"/>
    <s v="CASADO(A)"/>
    <s v="LA FLORESTA. , VISTA ALEGRE"/>
    <s v="OESTE"/>
    <s v="6386123"/>
    <s v="6638-6123"/>
    <s v="NO"/>
    <n v="0"/>
    <n v="0"/>
    <n v="0"/>
    <m/>
    <n v="2"/>
    <n v="2"/>
    <d v="1970-05-20T00:00:00"/>
    <m/>
    <s v="BASICO"/>
  </r>
  <r>
    <n v="2425"/>
    <d v="2002-04-01T00:00:00"/>
    <s v=" "/>
    <s v="Febrero 01-30"/>
    <s v="SUSAN ELIZABETH"/>
    <s v="SHELTON LASSO"/>
    <x v="0"/>
    <x v="1"/>
    <s v="DALIA  DE RONCO"/>
    <s v="LA CHORRERA - PARQUE 10 DE NOV."/>
    <x v="28"/>
    <d v="2011-05-04T00:00:00"/>
    <n v="23"/>
    <s v=" "/>
    <m/>
    <s v="REEMPLAZO POR EL TRASLADO DE ALBERTO REYE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02.7"/>
    <s v=" "/>
    <n v="0"/>
    <n v="0"/>
    <s v="NO"/>
    <s v="8-368-223"/>
    <n v="41"/>
    <s v="F"/>
    <s v="CASADO(A)"/>
    <s v="VISTA ALEGRE, VACAMONTE EL TECAL"/>
    <s v="OESTE"/>
    <n v="0"/>
    <s v="6598-6928 / 6578-3801"/>
    <s v="NO"/>
    <n v="0"/>
    <n v="0"/>
    <n v="0"/>
    <m/>
    <n v="2"/>
    <n v="2"/>
    <d v="1971-02-26T00:00:00"/>
    <m/>
    <s v="BASICO"/>
  </r>
  <r>
    <n v="3545"/>
    <d v="2000-04-24T00:00:00"/>
    <s v=" "/>
    <s v="Mayo 01-30"/>
    <s v="REINIER FEDERICO"/>
    <s v="RODRIGUEZ ALMANZA"/>
    <x v="0"/>
    <x v="1"/>
    <s v="DALIA  DE RONCO"/>
    <s v="LA CHORRERA - PARQUE 10 DE NOV."/>
    <x v="28"/>
    <d v="2011-05-04T00:00:00"/>
    <n v="23"/>
    <s v=" "/>
    <m/>
    <s v="REEMPLAZO POR EL TRASLADO DE AMRELYS FLORE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32.1"/>
    <s v=" "/>
    <n v="0"/>
    <n v="0"/>
    <s v="NO"/>
    <s v="8-435-789"/>
    <n v="39"/>
    <s v="M"/>
    <s v="UNIDO (A)"/>
    <s v="LOS GUAYABITOS 3856"/>
    <s v="OESTE"/>
    <s v="253-4435"/>
    <n v="0"/>
    <s v="NO"/>
    <n v="0"/>
    <n v="0"/>
    <n v="0"/>
    <m/>
    <n v="2"/>
    <n v="2"/>
    <d v="1973-06-28T00:00:00"/>
    <m/>
    <s v="BASICO"/>
  </r>
  <r>
    <n v="2675"/>
    <d v="2004-08-30T00:00:00"/>
    <s v=" "/>
    <s v="Agosto 01-30"/>
    <s v="NEFTALI YAMIL"/>
    <s v="PUELLO ORTIZ"/>
    <x v="0"/>
    <x v="1"/>
    <s v="DALIA  DE RONCO"/>
    <s v="LA CHORRERA - PARQUE 10 DE NOV."/>
    <x v="28"/>
    <d v="2010-09-03T00:00:00"/>
    <n v="31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62.818181818182"/>
    <s v=" "/>
    <n v="0"/>
    <n v="0"/>
    <s v="NO"/>
    <s v="8-724-2305"/>
    <n v="33"/>
    <s v="M"/>
    <s v="SOLTERO(A)"/>
    <s v="LA CONSTANCIA 45- B"/>
    <s v="OESTE"/>
    <s v="251-0253"/>
    <s v="6587-0789 / 6767-9951"/>
    <s v="SI"/>
    <n v="0"/>
    <n v="0"/>
    <n v="0"/>
    <m/>
    <n v="2"/>
    <n v="2"/>
    <d v="1979-01-31T00:00:00"/>
    <m/>
    <s v="BASICO"/>
  </r>
  <r>
    <n v="3173"/>
    <d v="2006-09-04T00:00:00"/>
    <s v=" "/>
    <s v="Septiembre 01-30"/>
    <s v="XIOMARA AGRIPINA"/>
    <s v="COMBE ESPINOZA"/>
    <x v="1"/>
    <x v="1"/>
    <s v="DALIA  DE RONCO"/>
    <s v="LA CHORRERA - PARQUE 10 DE NOV."/>
    <x v="28"/>
    <d v="2011-06-02T00:00:00"/>
    <m/>
    <s v=" "/>
    <m/>
    <s v="APOYO POR SEMINARIO DE / APROBADO 201O. PROMOVIDO A COORDINADOR EL 01 DE ABRIL ´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1"/>
    <n v="0"/>
    <n v="0"/>
    <s v="SI"/>
    <s v="7-702-1091"/>
    <n v="31"/>
    <s v="F"/>
    <s v="CASADO(A)"/>
    <s v="VILLA DE ARRAIJAN C66"/>
    <s v="OESTE"/>
    <s v="261-7588"/>
    <s v="6689-6666"/>
    <s v="SI"/>
    <n v="0"/>
    <s v="X"/>
    <n v="0"/>
    <m/>
    <n v="2"/>
    <n v="2"/>
    <d v="1981-06-17T00:00:00"/>
    <m/>
    <m/>
  </r>
  <r>
    <n v="961"/>
    <d v="1993-01-04T00:00:00"/>
    <s v=" "/>
    <s v="Abril 01-30"/>
    <s v="INGRID"/>
    <s v="BATISTA DE BENITEZ"/>
    <x v="1"/>
    <x v="1"/>
    <s v="DALIA  DE RONCO"/>
    <s v="LA CHORRERA - PARQUE 10 DE NOV."/>
    <x v="28"/>
    <d v="2010-05-05T00:00:00"/>
    <m/>
    <s v=" "/>
    <m/>
    <s v="REEMPLAZO POR LA PROMOCION DE ERIKA DE BERNAL. PROMOCION A COORDINADOR DE PLATAFORMA EL 01 DE MAYO ´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480-892"/>
    <n v="37"/>
    <s v="F"/>
    <s v="CASADO(A)"/>
    <s v="LA CHORRERA. RESIDENCIAL COOPEVE 46"/>
    <s v="OESTE"/>
    <s v="244-5615"/>
    <s v="6660-1283"/>
    <s v="NO"/>
    <n v="0"/>
    <n v="0"/>
    <n v="0"/>
    <m/>
    <n v="2"/>
    <n v="2"/>
    <d v="1975-03-13T00:00:00"/>
    <m/>
    <s v="BASICO"/>
  </r>
  <r>
    <n v="6717"/>
    <d v="2012-06-18T00:00:00"/>
    <d v="2012-06-18T00:00:00"/>
    <s v="Julio 01-30"/>
    <s v="MARIBEL "/>
    <s v="CENTENO"/>
    <x v="2"/>
    <x v="0"/>
    <s v="DALIA  DE RONCO"/>
    <s v="LA CHORRERA - PARQUE 10 DE NOV."/>
    <x v="28"/>
    <m/>
    <m/>
    <n v="10"/>
    <m/>
    <s v="POOL APOYO / SIEMPRE LISTO CERTIFICADOS EL 24 DE AGOSTO 2012"/>
    <s v=""/>
    <s v=""/>
    <s v="LA CHORRERA - PARQUE 10 DE NOV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LA CHORRERA - PARQUE 10 DE NOV."/>
    <s v="Lisbeth Correa"/>
    <s v="NO"/>
    <s v="8-798-2228"/>
    <n v="26"/>
    <s v="F"/>
    <s v="CASADO(A)"/>
    <s v="LA CHORRERA, BARRIADA MONTELIMAR"/>
    <s v="OESTE"/>
    <m/>
    <m/>
    <s v="NO"/>
    <m/>
    <m/>
    <m/>
    <m/>
    <n v="2"/>
    <n v="2"/>
    <d v="1986-09-27T00:00:00"/>
    <m/>
    <s v="BASICO"/>
  </r>
  <r>
    <n v="3070"/>
    <d v="2007-01-15T00:00:00"/>
    <d v="2007-01-15T00:00:00"/>
    <s v="Octubre 01-30"/>
    <s v="SANDRA  MAYTE"/>
    <s v="VEGA "/>
    <x v="2"/>
    <x v="1"/>
    <s v="DALIA  DE RONCO"/>
    <s v="LA CHORRERA - PARQUE 10 DE NOV."/>
    <x v="28"/>
    <d v="2008-06-02T00:00:00"/>
    <m/>
    <n v="75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14-1008"/>
    <n v="34"/>
    <s v="F"/>
    <s v="DIVORCIADO(A)"/>
    <s v="BARRIADA SAN PANCHO 473, CHORRERA"/>
    <s v="OESTE"/>
    <s v="253-6584"/>
    <s v="6654-841 / 6540-6709"/>
    <s v="NO"/>
    <n v="0"/>
    <s v="X"/>
    <s v="X"/>
    <m/>
    <n v="2"/>
    <n v="2"/>
    <d v="1977-12-18T00:00:00"/>
    <m/>
    <s v="INTERMEDIO"/>
  </r>
  <r>
    <n v="4421"/>
    <d v="2007-07-16T00:00:00"/>
    <d v="2007-07-16T00:00:00"/>
    <s v="Agosto 01-30"/>
    <s v="ANAYDA"/>
    <s v="GONZALEZ MENACHO"/>
    <x v="2"/>
    <x v="1"/>
    <s v="DALIA  DE RONCO"/>
    <s v="LA CHORRERA - PARQUE 10 DE NOV."/>
    <x v="28"/>
    <d v="2008-09-01T00:00:00"/>
    <m/>
    <n v="69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72-484"/>
    <n v="28"/>
    <s v="F"/>
    <s v="SOLTERO(A)"/>
    <s v="LOS GUAYABITOS 3880 , CHORRERA"/>
    <s v="OESTE"/>
    <s v="253-1223"/>
    <s v="6629-7447"/>
    <s v="NO"/>
    <n v="0"/>
    <n v="0"/>
    <n v="0"/>
    <m/>
    <n v="2"/>
    <n v="2"/>
    <d v="1984-01-11T00:00:00"/>
    <m/>
    <s v="INTERMEDIO"/>
  </r>
  <r>
    <n v="1037"/>
    <d v="1993-02-08T00:00:00"/>
    <d v="1993-02-08T00:00:00"/>
    <s v="Mayo 01-30"/>
    <s v="LISBETH AMNERIS"/>
    <s v="CORREA SANCHEZ"/>
    <x v="2"/>
    <x v="1"/>
    <s v="DALIA  DE RONCO"/>
    <s v="LA CHORRERA - PARQUE 10 DE NOV."/>
    <x v="28"/>
    <m/>
    <m/>
    <n v="242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22-2497"/>
    <n v="49"/>
    <s v="F"/>
    <s v="CASADO(A)"/>
    <s v="BARRIO COLON 2818, CHORRRA"/>
    <s v="OESTE"/>
    <s v="253-6590"/>
    <s v="6613-1008"/>
    <s v="NO"/>
    <n v="0"/>
    <n v="0"/>
    <n v="0"/>
    <m/>
    <n v="2"/>
    <n v="2"/>
    <d v="1963-04-28T00:00:00"/>
    <m/>
    <s v="BASICO"/>
  </r>
  <r>
    <n v="3480"/>
    <d v="1995-02-16T00:00:00"/>
    <d v="1995-02-16T00:00:00"/>
    <s v="Enero 01-30"/>
    <s v="MITZI ARACELLY"/>
    <s v="SANCHEZ HERNANDEZ DE CACERES"/>
    <x v="2"/>
    <x v="1"/>
    <s v="DALIA  DE RONCO"/>
    <s v="LA CHORRERA - PARQUE 10 DE NOV."/>
    <x v="28"/>
    <m/>
    <m/>
    <n v="218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447-13"/>
    <n v="39"/>
    <s v="F"/>
    <s v="CASADO(A)"/>
    <s v="LOMAS DE MASTRANTO, 19 , CHORRERA"/>
    <s v="OESTE"/>
    <s v="244-6851"/>
    <s v="6465-0563"/>
    <s v="SI"/>
    <n v="0"/>
    <n v="0"/>
    <n v="0"/>
    <m/>
    <n v="2"/>
    <n v="2"/>
    <d v="1972-12-13T00:00:00"/>
    <m/>
    <s v="BASICO"/>
  </r>
  <r>
    <n v="6362"/>
    <d v="2011-09-19T00:00:00"/>
    <d v="2011-09-19T00:00:00"/>
    <s v="Noviembre 01-30"/>
    <s v="KATHIUZKA "/>
    <s v=" MUÑOZ"/>
    <x v="2"/>
    <x v="1"/>
    <s v="DALIA  DE RONCO"/>
    <s v="LA CHORRERA - PARQUE 10 DE NOV."/>
    <x v="28"/>
    <m/>
    <m/>
    <n v="19"/>
    <m/>
    <s v="REEMPLAZO PERMANENTE DE PAUL CAÑIZAL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LA CHORRERA - PARQUE 10 DE NOV."/>
    <s v="Lisbeth Correa"/>
    <s v="NO"/>
    <s v="8-867-526"/>
    <n v="21"/>
    <s v="F"/>
    <s v="SOLTERO(A)"/>
    <s v="LA CHORRERA, BARRIADA SANTA CLARA, CALLE 1ERA OESTE #4375"/>
    <s v="OESTE"/>
    <n v="0"/>
    <s v="315-1229 / 6247-4070"/>
    <s v="NO"/>
    <n v="0"/>
    <n v="0"/>
    <n v="0"/>
    <m/>
    <n v="2"/>
    <n v="2"/>
    <d v="1991-05-14T00:00:00"/>
    <m/>
    <m/>
  </r>
  <r>
    <n v="4883"/>
    <d v="2008-02-11T00:00:00"/>
    <d v="2008-02-11T00:00:00"/>
    <s v="Mayo 01-30"/>
    <s v="ILEANA"/>
    <s v="QUINTERO"/>
    <x v="2"/>
    <x v="1"/>
    <s v="DALIA  DE RONCO"/>
    <s v="LA CHORRERA - PARQUE 10 DE NOV."/>
    <x v="28"/>
    <d v="2013-01-14T00:00:00"/>
    <m/>
    <n v="62"/>
    <m/>
    <s v="APOYO EN SUCURSAL POR ESTADO DE EMBARAZ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52-1466"/>
    <n v="30"/>
    <s v="F"/>
    <s v="SOLTERO(A)"/>
    <s v="ARRAIJAN, RESIDENCIAL VISTA ALEGRE, CALLE DEL MEDIO, CASA # 254B"/>
    <s v="OESTE"/>
    <s v="251-4695"/>
    <s v="6777-0449"/>
    <s v="SI"/>
    <n v="0"/>
    <s v="X"/>
    <n v="0"/>
    <m/>
    <n v="2"/>
    <n v="2"/>
    <d v="1981-12-20T00:00:00"/>
    <m/>
    <m/>
  </r>
  <r>
    <n v="3108"/>
    <d v="2006-06-19T00:00:00"/>
    <s v=" "/>
    <s v="Junio 01-30"/>
    <s v="DALIA"/>
    <s v="VICTORIA DE RONCO"/>
    <x v="3"/>
    <x v="1"/>
    <s v="MARIBEL DE MUÑOZ"/>
    <s v="LA CHORRERA - PARQUE 10 DE NOV."/>
    <x v="28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393-53"/>
    <n v="40"/>
    <s v="F"/>
    <s v="CASADO(A)"/>
    <s v="BARRIO VEGA 3271, LA CHORRERA"/>
    <s v="OESTE"/>
    <s v="253-0046"/>
    <s v="6613-5636"/>
    <s v="SI"/>
    <n v="0"/>
    <n v="0"/>
    <n v="0"/>
    <m/>
    <n v="2"/>
    <n v="2"/>
    <d v="1971-12-02T00:00:00"/>
    <m/>
    <s v="BASICO"/>
  </r>
  <r>
    <n v="618"/>
    <d v="1990-04-24T00:00:00"/>
    <s v=" "/>
    <s v="Febrero 01-30"/>
    <s v="CRISTOBAL ADAN"/>
    <s v="REYES PEREZ"/>
    <x v="4"/>
    <x v="1"/>
    <s v="DALIA  DE RONCO"/>
    <s v="LA CHORRERA - PARQUE 10 DE NOV."/>
    <x v="28"/>
    <d v="1899-12-30T00:00:00"/>
    <m/>
    <s v=" "/>
    <m/>
    <m/>
    <s v=""/>
    <s v=""/>
    <s v=""/>
    <s v="CORONADO"/>
    <s v="LA CHORRERA - PARQUE 10 DE NOV."/>
    <s v=""/>
    <s v=""/>
    <s v=""/>
    <s v=""/>
    <s v="CORONADO"/>
    <s v="LA CHORRERA - PARQUE 10 DE NOV."/>
    <s v="CORONADO"/>
    <s v=""/>
    <s v=""/>
    <s v=""/>
    <s v=""/>
    <s v=""/>
    <s v=""/>
    <s v=""/>
    <s v=""/>
    <s v=""/>
    <s v="LA CHORRERA - PARQUE 10 DE NOV."/>
    <s v=""/>
    <s v=""/>
    <s v=" "/>
    <s v=" "/>
    <n v="0"/>
    <n v="0"/>
    <s v="SI"/>
    <s v="2-84-2748"/>
    <n v="57"/>
    <s v="M"/>
    <s v="CASADO(A)"/>
    <s v="VISTA ALEGRE, VACAMONTE, LA FLORESTA NO.342, CALLE 3RA. NORTE."/>
    <s v="OESTE"/>
    <s v="251-3629"/>
    <s v="6576-4581 / 6506-1669"/>
    <s v="SI"/>
    <n v="0"/>
    <n v="0"/>
    <n v="0"/>
    <m/>
    <n v="2"/>
    <n v="2"/>
    <d v="1955-03-07T00:00:00"/>
    <m/>
    <s v="BASICO"/>
  </r>
  <r>
    <n v="2725"/>
    <d v="2005-01-03T00:00:00"/>
    <d v="2012-10-01T00:00:00"/>
    <s v="abril 01-15"/>
    <s v="NICOLE DENISE"/>
    <s v="AGRIOYANIS BOTELLO"/>
    <x v="4"/>
    <x v="1"/>
    <s v="DALIA  DE RONCO"/>
    <s v="LA CHORRERA - PARQUE 10 DE NOV."/>
    <x v="28"/>
    <d v="2013-03-04T00:00:00"/>
    <m/>
    <n v="6"/>
    <m/>
    <s v="APOYO POR EMBARAZADA / PROMOCIONADO A OFICIAL  EL 1 DE OCTUBRE 2012 . RECLASIFICADA A COORDINADORA 01 DE ABRIL. / OFICIAL ASIGNADO  PARA  CLAYTON"/>
    <s v=""/>
    <s v=""/>
    <s v="LA CHORRERA - PARQUE 10 DE NOV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2"/>
    <n v="0"/>
    <n v="0"/>
    <s v="SI"/>
    <s v="8-499-494"/>
    <n v="36"/>
    <s v="F"/>
    <s v="SOLTERO(A)"/>
    <s v="BETHANIA CASA 13"/>
    <s v="OESTE"/>
    <s v="261-3962"/>
    <s v="6618-5465"/>
    <s v="SI"/>
    <n v="0"/>
    <n v="0"/>
    <n v="0"/>
    <m/>
    <n v="2"/>
    <n v="2"/>
    <d v="1975-11-01T00:00:00"/>
    <m/>
    <s v="BASICO"/>
  </r>
  <r>
    <n v="1368"/>
    <d v="1997-03-03T00:00:00"/>
    <s v=" "/>
    <s v="Marzo 01-30"/>
    <s v="GRACIELA SARAY"/>
    <s v="ICAZA JUAREZ"/>
    <x v="4"/>
    <x v="1"/>
    <s v="DALIA  DE RONCO"/>
    <s v="LA CHORRERA - PARQUE 10 DE NOV."/>
    <x v="28"/>
    <d v="2012-11-06T00:00:00"/>
    <m/>
    <s v=" "/>
    <m/>
    <s v="PROMOCIONADO OFICIAL 01 FEBRERO ´11. 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3"/>
    <n v="0"/>
    <n v="0"/>
    <s v="SI"/>
    <s v="8-715-693"/>
    <n v="34"/>
    <s v="F"/>
    <s v="SOLTERO(A)"/>
    <s v="VILLA LUCRE, CALLE 7MA. CASA #9"/>
    <s v="OESTE"/>
    <s v="277-6347"/>
    <s v="6649-0662"/>
    <s v="SI"/>
    <n v="0"/>
    <n v="0"/>
    <n v="0"/>
    <m/>
    <n v="2"/>
    <n v="2"/>
    <d v="1978-02-03T00:00:00"/>
    <s v="Cónyuge Joel Vega (4896) / Sucursal  Obarrio"/>
    <s v="BASICO"/>
  </r>
  <r>
    <n v="1035"/>
    <d v="1993-02-08T00:00:00"/>
    <s v=" "/>
    <s v="Enero 01-30"/>
    <s v="ERIKA"/>
    <s v="SANCHEZ DE BERNAL"/>
    <x v="4"/>
    <x v="1"/>
    <s v="DALIA  DE RONCO"/>
    <s v="LA CHORRERA - PARQUE 10 DE NOV."/>
    <x v="28"/>
    <m/>
    <m/>
    <s v=" "/>
    <m/>
    <s v="PROMOCION A OFICIAL EL 01 DE MAYO DE 20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473-175"/>
    <n v="38"/>
    <s v="F"/>
    <s v="CASADO(A)"/>
    <s v="CIUDAD DEL FUTURO , ARRAIJAN"/>
    <s v="OESTE"/>
    <s v="2570067"/>
    <s v="6642-5317"/>
    <s v="SI"/>
    <n v="0"/>
    <n v="0"/>
    <n v="0"/>
    <m/>
    <n v="2"/>
    <n v="2"/>
    <d v="1974-09-11T00:00:00"/>
    <m/>
    <m/>
  </r>
  <r>
    <n v="2107"/>
    <d v="1996-06-10T00:00:00"/>
    <s v=" "/>
    <s v="Junio 01-30"/>
    <s v="DIDIO IVAN"/>
    <s v="MORENO TACK"/>
    <x v="5"/>
    <x v="1"/>
    <s v="DALIA  DE RONCO"/>
    <s v="LA CHORRERA - PARQUE 10 DE NOV."/>
    <x v="28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312-750"/>
    <n v="43"/>
    <s v="M"/>
    <s v="CASADO(A)"/>
    <s v="CHORRERA. RES. SAN FRANCISCO 21"/>
    <s v="OESTE"/>
    <s v="628-0121"/>
    <s v="6628-0121"/>
    <s v="SI"/>
    <n v="0"/>
    <n v="0"/>
    <n v="0"/>
    <m/>
    <n v="2"/>
    <n v="2"/>
    <d v="1969-01-24T00:00:00"/>
    <m/>
    <s v="BASICO"/>
  </r>
  <r>
    <n v="3541"/>
    <d v="2000-04-10T00:00:00"/>
    <s v=" "/>
    <s v="Julio 01-30"/>
    <s v="JOSE ANTONIO"/>
    <s v="VILLARREAL ESCRIBANO"/>
    <x v="0"/>
    <x v="0"/>
    <s v="EDITH   DE MEDINA"/>
    <s v="LAS TABLAS"/>
    <x v="29"/>
    <d v="2013-01-02T00:00:00"/>
    <n v="3"/>
    <s v=" "/>
    <s v="REEMPLAZA VACACIONES"/>
    <s v="REEMPLAZA VACACIONES DE ANA ELENA BENDINBURG"/>
    <s v=""/>
    <s v=""/>
    <s v="LAS TABLA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53.3636363636365"/>
    <s v=" "/>
    <n v="0"/>
    <n v="0"/>
    <s v="NO"/>
    <s v="6-89-485"/>
    <n v="43"/>
    <s v="M"/>
    <s v="CASADO(A)"/>
    <s v="BARRIADA EL ROSARIO, CHITRE"/>
    <s v="AZUERO"/>
    <n v="0"/>
    <n v="0"/>
    <s v="NO"/>
    <n v="0"/>
    <n v="0"/>
    <n v="0"/>
    <m/>
    <n v="1"/>
    <n v="4"/>
    <d v="1969-03-19T00:00:00"/>
    <m/>
    <s v="BASICO"/>
  </r>
  <r>
    <n v="1183"/>
    <d v="1994-12-01T00:00:00"/>
    <s v=" "/>
    <s v="Marzo 01-30"/>
    <s v="ANA ELENA"/>
    <s v="BENDIBURG CEDENO"/>
    <x v="0"/>
    <x v="1"/>
    <s v="EDITH   DE MEDINA"/>
    <s v="LAS TABLAS"/>
    <x v="29"/>
    <d v="2010-06-07T00:00:00"/>
    <n v="34"/>
    <s v=" "/>
    <m/>
    <s v="REEMPLAZO POR LA SALIDA DE JOSE VERGAR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29.8999999999996"/>
    <s v=" "/>
    <n v="0"/>
    <n v="0"/>
    <s v="NO"/>
    <s v="8-367-266"/>
    <n v="41"/>
    <s v="F"/>
    <s v="SOLTERO(A)"/>
    <s v="URBANIZACION MIRADOR DEL BOSQUE, CALLE SEPTIMA, CASA 155"/>
    <s v="AZUERO"/>
    <s v="229-8528"/>
    <s v="66298640 / 6618-6235"/>
    <s v="SI"/>
    <n v="0"/>
    <n v="0"/>
    <n v="0"/>
    <m/>
    <n v="1"/>
    <n v="4"/>
    <d v="1971-02-18T00:00:00"/>
    <m/>
    <s v="BASICO"/>
  </r>
  <r>
    <n v="5742"/>
    <d v="2010-03-16T00:00:00"/>
    <s v=" "/>
    <s v="Febrero 01-30"/>
    <s v="MONICA "/>
    <s v="SAMUDIO"/>
    <x v="0"/>
    <x v="1"/>
    <s v="EDITH   DE MEDINA"/>
    <s v="LAS TABLAS"/>
    <x v="29"/>
    <d v="2012-11-12T00:00:00"/>
    <n v="5"/>
    <s v=" "/>
    <m/>
    <s v="REEMPLAZO PERMANENTE  POR EL TRASLADO DE ROSA DE MARTIN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66.7"/>
    <s v=" "/>
    <n v="0"/>
    <n v="0"/>
    <s v="NO"/>
    <s v="8-712-264"/>
    <n v="35"/>
    <s v="F"/>
    <s v="UNIDO (A)"/>
    <s v="ARRAIJAN, LA PAZ, SECTOR #10, CASA #11"/>
    <s v="AZUERO"/>
    <n v="0"/>
    <s v=" 6739-0522 / 6520-5386  "/>
    <s v="NO"/>
    <n v="0"/>
    <n v="0"/>
    <n v="0"/>
    <m/>
    <n v="1"/>
    <n v="4"/>
    <d v="1977-09-26T00:00:00"/>
    <m/>
    <m/>
  </r>
  <r>
    <n v="7093"/>
    <d v="2013-03-18T00:00:00"/>
    <m/>
    <m/>
    <s v="BENJAMIN GABRIEL"/>
    <s v="REYES"/>
    <x v="0"/>
    <x v="1"/>
    <s v="EDITH   DE MEDINA"/>
    <s v="LAS TABLAS"/>
    <x v="29"/>
    <m/>
    <m/>
    <m/>
    <m/>
    <m/>
    <m/>
    <m/>
    <m/>
    <m/>
    <m/>
    <m/>
    <m/>
    <m/>
    <m/>
    <m/>
    <m/>
    <m/>
    <m/>
    <m/>
    <m/>
    <m/>
    <m/>
    <m/>
    <m/>
    <s v=""/>
    <s v=""/>
    <s v=""/>
    <s v=""/>
    <s v=""/>
    <m/>
    <m/>
    <m/>
    <m/>
    <s v="NO"/>
    <s v="8-703-217"/>
    <n v="30"/>
    <s v="M"/>
    <m/>
    <m/>
    <s v="AZUERO"/>
    <m/>
    <m/>
    <s v="NO"/>
    <m/>
    <m/>
    <m/>
    <m/>
    <n v="1"/>
    <n v="4"/>
    <d v="1982-09-13T00:00:00"/>
    <m/>
    <m/>
  </r>
  <r>
    <n v="2426"/>
    <d v="2002-04-01T00:00:00"/>
    <d v="2012-10-01T00:00:00"/>
    <s v="Abril 01-30"/>
    <s v="DAIRA ITZEL"/>
    <s v="JAEN CORDOBA"/>
    <x v="1"/>
    <x v="1"/>
    <s v="EDITH   DE MEDINA"/>
    <s v="LAS TABLAS"/>
    <x v="29"/>
    <d v="1899-12-30T00:00:00"/>
    <m/>
    <n v="6"/>
    <m/>
    <s v="PROMOCIONADO A COORDINADOR DE PLATAFORMA A PARTIR DEL 1 DE OCTUBRE 20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7"/>
    <s v=" "/>
    <n v="0"/>
    <n v="0"/>
    <s v="SI"/>
    <s v="7-113-214"/>
    <n v="40"/>
    <s v="F"/>
    <s v="UNIDO (A)"/>
    <s v="MIRADOR 36, LAS TABLAS"/>
    <s v="AZUERO"/>
    <s v="994-9096"/>
    <s v="6671-6709"/>
    <s v="SI"/>
    <n v="0"/>
    <n v="0"/>
    <n v="0"/>
    <m/>
    <n v="1"/>
    <n v="4"/>
    <d v="1972-01-17T00:00:00"/>
    <m/>
    <m/>
  </r>
  <r>
    <n v="6240"/>
    <d v="2012-04-16T00:00:00"/>
    <s v=" "/>
    <s v="Febrero 01-30"/>
    <s v="ZULEIKA"/>
    <s v="MORENO  DE ALONSO"/>
    <x v="2"/>
    <x v="2"/>
    <s v="EDITH   DE MEDINA"/>
    <s v="LAS TABLAS"/>
    <x v="29"/>
    <m/>
    <m/>
    <s v=" "/>
    <m/>
    <s v="TEMPORAL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7-703-2287"/>
    <n v="28"/>
    <s v="F"/>
    <s v="CASADO(A)"/>
    <s v="SABANA GRANDE DE LOS SANTOS"/>
    <s v="AZUERO"/>
    <m/>
    <s v="6785-2715"/>
    <s v="NO"/>
    <m/>
    <m/>
    <m/>
    <m/>
    <n v="1"/>
    <n v="4"/>
    <d v="1984-02-14T00:00:00"/>
    <m/>
    <m/>
  </r>
  <r>
    <n v="1961"/>
    <d v="1998-08-04T00:00:00"/>
    <d v="1998-08-04T00:00:00"/>
    <s v="Julio 01-30"/>
    <s v="MIRTHA EUKARYS"/>
    <s v="CEDENO DE GRACIA"/>
    <x v="2"/>
    <x v="1"/>
    <s v="EDITH   DE MEDINA"/>
    <s v="LAS TABLAS"/>
    <x v="29"/>
    <m/>
    <m/>
    <n v="176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7-701-1770"/>
    <n v="32"/>
    <s v="F"/>
    <s v="UNIDO (A)"/>
    <s v="BARRIADA LA ERMITA, 78,  LAS TABLAS,"/>
    <s v="AZUERO"/>
    <s v="994-1507"/>
    <s v="6703-4536"/>
    <s v="NO"/>
    <n v="0"/>
    <n v="0"/>
    <n v="0"/>
    <m/>
    <n v="1"/>
    <n v="4"/>
    <d v="1980-01-02T00:00:00"/>
    <m/>
    <s v="BASICO"/>
  </r>
  <r>
    <n v="2078"/>
    <d v="1985-12-26T00:00:00"/>
    <s v=" "/>
    <s v="Enero 01-30"/>
    <s v="EDITH ITZEL"/>
    <s v="MARTINEZ DE MEDINA"/>
    <x v="3"/>
    <x v="1"/>
    <s v="CARMEN SANDOVAL"/>
    <s v="LAS TABLAS"/>
    <x v="29"/>
    <d v="1899-12-30T00:00:00"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PENONOME"/>
    <s v="LAS TABLAS"/>
    <s v=""/>
    <s v=""/>
    <s v=""/>
    <s v=" "/>
    <n v="3"/>
    <n v="0"/>
    <n v="0"/>
    <s v="SI"/>
    <s v="8-238-1394"/>
    <n v="47"/>
    <s v="F"/>
    <s v="CASADO(A)"/>
    <s v="LOS GUAYACANES 270"/>
    <s v="AZUERO"/>
    <n v="0"/>
    <s v="6678-5906"/>
    <s v="SI"/>
    <n v="0"/>
    <n v="0"/>
    <n v="0"/>
    <m/>
    <n v="1"/>
    <n v="4"/>
    <d v="1964-12-19T00:00:00"/>
    <m/>
    <m/>
  </r>
  <r>
    <n v="2293"/>
    <d v="2001-06-18T00:00:00"/>
    <d v="2012-10-01T00:00:00"/>
    <s v="Septiembre 01-15"/>
    <s v="FILOMENA DEL CARMEN"/>
    <s v="GONZALEZ DELGADO"/>
    <x v="4"/>
    <x v="1"/>
    <s v="EDITH   DE MEDINA"/>
    <s v="LAS TABLAS"/>
    <x v="29"/>
    <m/>
    <m/>
    <n v="6"/>
    <m/>
    <s v="PROMOCIONADO A OFICIAL  EL 1 DE OCTUBRE 2012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2"/>
    <n v="0"/>
    <n v="0"/>
    <s v="SI"/>
    <s v="7-108-509"/>
    <n v="42"/>
    <s v="F"/>
    <s v="CASADO(A)"/>
    <s v="LAS TABLAS"/>
    <s v="AZUERO"/>
    <s v="6671-8863"/>
    <s v="6671-8863"/>
    <s v="SI"/>
    <n v="0"/>
    <s v="X"/>
    <n v="0"/>
    <m/>
    <n v="1"/>
    <n v="4"/>
    <d v="1970-07-27T00:00:00"/>
    <m/>
    <s v="INTERMEDIO"/>
  </r>
  <r>
    <n v="6365"/>
    <d v="2011-09-19T00:00:00"/>
    <s v=" "/>
    <s v="Noviembre 01-30"/>
    <s v="CRISTINA "/>
    <s v="DE GRACIA"/>
    <x v="0"/>
    <x v="0"/>
    <s v="MARIBEL CASTILLO"/>
    <s v="LOS ANDES"/>
    <x v="30"/>
    <d v="2013-01-22T00:00:00"/>
    <n v="3"/>
    <s v=" "/>
    <s v="REEMPLAZA LICENCIA DE MATERNIDAD"/>
    <s v="REEMPLAZA LICENCIA DE MATERNIDAD DE DAYSI MONTENGRO DEL 22 DE ENERO AL 29 DE MAYO 2013"/>
    <s v=""/>
    <s v=""/>
    <s v="LOS ANDE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29.909090909091"/>
    <s v=" "/>
    <s v="MARBELLA"/>
    <n v="0"/>
    <s v="NO"/>
    <s v="8-825-298"/>
    <n v="23"/>
    <s v="F"/>
    <s v="SOLTERO(A)"/>
    <s v="ALCALDE DIAZ, EL PROGRESO, CASA # 33"/>
    <s v="PANAMA"/>
    <s v="234-3646"/>
    <s v="6415-7101"/>
    <s v="NO"/>
    <n v="0"/>
    <n v="0"/>
    <n v="0"/>
    <m/>
    <n v="2"/>
    <n v="1"/>
    <d v="1989-05-04T00:00:00"/>
    <m/>
    <m/>
  </r>
  <r>
    <n v="6897"/>
    <d v="2012-09-17T00:00:00"/>
    <m/>
    <s v=" "/>
    <s v="LUCUIANA "/>
    <s v="HERNANDEZ"/>
    <x v="0"/>
    <x v="0"/>
    <s v="MARIBEL CASTILLO"/>
    <s v="LOS ANDES"/>
    <x v="30"/>
    <d v="2012-10-22T00:00:00"/>
    <n v="6"/>
    <m/>
    <s v="REEMPLAZA VACACIONES"/>
    <s v="REEMPLAZA VACACIONES DE CELMIRA GUERRA  / SIEMPRE LISTO CERTIFICADOS EL 05 DICIEMBRE 2012"/>
    <s v=""/>
    <s v=""/>
    <s v="LOS ANDE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3"/>
    <s v=" "/>
    <s v="LOS ANDES"/>
    <s v="Celmira Guerra"/>
    <s v="NO"/>
    <s v="3-737-1135"/>
    <n v="21"/>
    <s v="F"/>
    <s v="SOLTERO(A)"/>
    <s v="EL PEDERNAL, CHILIBRE"/>
    <s v="PANAMA"/>
    <m/>
    <m/>
    <s v="NO"/>
    <m/>
    <m/>
    <m/>
    <m/>
    <n v="2"/>
    <n v="1"/>
    <d v="1991-08-21T00:00:00"/>
    <m/>
    <s v="BASICO"/>
  </r>
  <r>
    <n v="6562"/>
    <d v="2012-02-16T00:00:00"/>
    <s v=" "/>
    <s v="Enero 01-30"/>
    <s v="JUAN "/>
    <s v="CABALLERO ADAMES"/>
    <x v="0"/>
    <x v="1"/>
    <s v="ANABELLA BARRIA "/>
    <s v="LOS ANDES"/>
    <x v="30"/>
    <d v="2013-02-01T00:00:00"/>
    <n v="2"/>
    <s v=" "/>
    <m/>
    <s v="REEMPLAZO POR EL TRASLADO DE ENRIQUE CORDOB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02.625"/>
    <s v=" "/>
    <s v="AVE. CENTRAL"/>
    <s v="Jacinta Herazo"/>
    <s v="NO"/>
    <s v="8-826-1495"/>
    <n v="23"/>
    <s v="M"/>
    <s v="UNIDO (A)"/>
    <s v="TORRIJOS CARTER"/>
    <s v="PANAMA"/>
    <m/>
    <s v=" 61362397  66940767"/>
    <s v="NO"/>
    <m/>
    <n v="0"/>
    <n v="0"/>
    <m/>
    <n v="2"/>
    <n v="1"/>
    <d v="1989-07-01T00:00:00"/>
    <m/>
    <m/>
  </r>
  <r>
    <n v="4953"/>
    <d v="2008-02-11T00:00:00"/>
    <s v=" "/>
    <s v="Mayo 01-30"/>
    <s v="ANTHONY"/>
    <s v="REBOLLEDO"/>
    <x v="0"/>
    <x v="1"/>
    <s v="ANABELLA BARRIA "/>
    <s v="LOS ANDES"/>
    <x v="30"/>
    <d v="2012-06-01T00:00:00"/>
    <n v="10"/>
    <s v=" "/>
    <m/>
    <s v="REEMPLAZO POR EL TRASLADO DE AMARILIS  GONZAL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92.7272727272725"/>
    <s v=" "/>
    <n v="0"/>
    <n v="0"/>
    <s v="NO"/>
    <s v="8-434-309"/>
    <n v="39"/>
    <s v="M"/>
    <s v="SOLTERO(A)"/>
    <s v="CERRO BATEA, CALLE PRINCIPAL, CASA 15-C"/>
    <s v="PANAMA"/>
    <s v="237-3606"/>
    <s v="6703-7306 / 6661-4437"/>
    <s v="SI"/>
    <n v="0"/>
    <n v="0"/>
    <n v="0"/>
    <m/>
    <n v="2"/>
    <n v="1"/>
    <d v="1973-05-21T00:00:00"/>
    <m/>
    <s v="BASICO"/>
  </r>
  <r>
    <n v="2304"/>
    <d v="2000-06-12T00:00:00"/>
    <s v=" "/>
    <s v="Marzo 01-30"/>
    <s v="CELMIRA"/>
    <s v="GUERRA DE LOPEZ"/>
    <x v="0"/>
    <x v="1"/>
    <s v="ANABELLA BARRIA "/>
    <s v="LOS ANDES"/>
    <x v="30"/>
    <d v="2012-04-02T00:00:00"/>
    <n v="12"/>
    <s v=" "/>
    <m/>
    <s v="REEMPLAZO POR EL TRASLADO DE VILMA ARIA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59.5454545454545"/>
    <s v=" "/>
    <n v="0"/>
    <n v="0"/>
    <s v="NO"/>
    <s v="8-358-731"/>
    <n v="41"/>
    <s v="F"/>
    <s v="SOLTERO(A)"/>
    <s v="RESIDENCIAL ALAMBRA CASA 233-A"/>
    <s v="PANAMA"/>
    <s v="2312069"/>
    <s v="6517-8231"/>
    <s v="NO"/>
    <n v="0"/>
    <n v="0"/>
    <n v="0"/>
    <m/>
    <n v="2"/>
    <n v="1"/>
    <d v="1970-11-05T00:00:00"/>
    <m/>
    <m/>
  </r>
  <r>
    <n v="4914"/>
    <d v="2008-02-11T00:00:00"/>
    <s v=" "/>
    <s v="Abril 01-30"/>
    <s v="LIDEIKA"/>
    <s v="MORAN"/>
    <x v="0"/>
    <x v="1"/>
    <s v="ANABELLA BARRIA "/>
    <s v="LOS ANDES"/>
    <x v="30"/>
    <d v="2012-03-03T00:00:00"/>
    <n v="13"/>
    <s v=" "/>
    <m/>
    <s v="REEMPLAZO POR EL TRASLADO DE JULIO CHIRU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30.727272727273"/>
    <s v=" "/>
    <n v="0"/>
    <n v="0"/>
    <s v="NO"/>
    <s v="8-764-741"/>
    <n v="29"/>
    <s v="F"/>
    <s v="SOLTERO(A)"/>
    <s v="SAN MIGUELITO, BDA. 9 DE ENERO, SECTOR N|5, CASA N.86"/>
    <s v="PANAMA"/>
    <s v="267-9977"/>
    <s v="6072-8044 / 6650-5433"/>
    <s v="NO"/>
    <n v="0"/>
    <n v="0"/>
    <n v="0"/>
    <m/>
    <n v="2"/>
    <n v="1"/>
    <d v="1983-03-04T00:00:00"/>
    <m/>
    <s v="BASICO"/>
  </r>
  <r>
    <n v="5873"/>
    <d v="2010-08-16T00:00:00"/>
    <s v=" "/>
    <s v="Julio 01-30"/>
    <s v="DEYSI                        "/>
    <s v="MONTENEGRO"/>
    <x v="0"/>
    <x v="1"/>
    <s v="ANABELLA BARRIA "/>
    <s v="LOS ANDES"/>
    <x v="30"/>
    <d v="2011-08-03T00:00:00"/>
    <n v="20"/>
    <s v=" "/>
    <m/>
    <s v="REEMPLAZO PERMANENTE POR EL TRASLADO DE OSCAR PINED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26.909090909091"/>
    <s v=" "/>
    <n v="0"/>
    <n v="0"/>
    <s v="NO"/>
    <s v="8-514-2356"/>
    <n v="38"/>
    <s v="F"/>
    <s v="CASADO(A)"/>
    <s v="LAS CUMBRES"/>
    <s v="PANAMA"/>
    <n v="0"/>
    <n v="0"/>
    <s v="NO"/>
    <n v="0"/>
    <n v="0"/>
    <n v="0"/>
    <m/>
    <n v="2"/>
    <n v="1"/>
    <d v="1974-03-25T00:00:00"/>
    <m/>
    <m/>
  </r>
  <r>
    <n v="735"/>
    <d v="1991-01-28T00:00:00"/>
    <s v=" "/>
    <s v="Septiembre 01-30"/>
    <s v="MEYBIS YOLANDA"/>
    <s v="GUERRA"/>
    <x v="0"/>
    <x v="1"/>
    <s v="ANABELLA BARRIA "/>
    <s v="LOS ANDES"/>
    <x v="30"/>
    <d v="2012-02-02T00:00:00"/>
    <n v="14"/>
    <s v=" "/>
    <m/>
    <s v="REEMPLAZO POR EL TRASLADO DE ERIKA PEREZ MEDIN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46.1000000000004"/>
    <s v=" "/>
    <n v="0"/>
    <n v="0"/>
    <s v="NO"/>
    <s v="4-138-308"/>
    <n v="51"/>
    <s v="F"/>
    <s v="SOLTERO(A)"/>
    <s v="VILLA LUCRE , 112A"/>
    <s v="PANAMA"/>
    <s v="277-7545"/>
    <s v="6567-5011"/>
    <s v="SI"/>
    <s v="SI"/>
    <n v="0"/>
    <n v="0"/>
    <m/>
    <n v="2"/>
    <n v="1"/>
    <d v="1960-08-21T00:00:00"/>
    <m/>
    <m/>
  </r>
  <r>
    <n v="6028"/>
    <d v="2011-02-01T00:00:00"/>
    <s v=" "/>
    <s v="Enero 01-30"/>
    <s v="MONICA"/>
    <s v="MEJIA"/>
    <x v="0"/>
    <x v="1"/>
    <s v="ANABELLA BARRIA "/>
    <s v="LOS ANDES"/>
    <x v="30"/>
    <d v="2012-05-02T00:00:00"/>
    <n v="11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17.545454545455"/>
    <s v=" "/>
    <n v="0"/>
    <n v="0"/>
    <s v="NO"/>
    <s v="8-759-1173"/>
    <n v="30"/>
    <s v="F"/>
    <s v="CASADO(A)"/>
    <s v="LAS CUMBRES"/>
    <s v="PANAMA"/>
    <n v="0"/>
    <s v="6975-3831"/>
    <s v="NO"/>
    <n v="0"/>
    <n v="0"/>
    <n v="0"/>
    <m/>
    <n v="2"/>
    <n v="1"/>
    <d v="1982-08-18T00:00:00"/>
    <m/>
    <m/>
  </r>
  <r>
    <n v="2348"/>
    <d v="2001-07-30T00:00:00"/>
    <s v=" "/>
    <s v="Junio 01-30"/>
    <s v="MIXZI EDITH"/>
    <s v="BRAVO VEGA"/>
    <x v="0"/>
    <x v="1"/>
    <s v="ANABELLA BARRIA "/>
    <s v="LOS ANDES"/>
    <x v="30"/>
    <d v="2012-09-12T00:00:00"/>
    <n v="7"/>
    <s v=" "/>
    <m/>
    <s v="REEMPLAZO POR LA RENUNCIA DE CARLOS CUBILL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41.090909090909"/>
    <s v=" "/>
    <n v="0"/>
    <n v="0"/>
    <s v="NO"/>
    <s v="8-443-837"/>
    <n v="39"/>
    <s v="F"/>
    <s v="SOLTERO(A)"/>
    <s v="LAS CUMBRES, VILLA ALPINA CASA E-9"/>
    <s v="PANAMA"/>
    <s v="231-5649"/>
    <s v="6614-7592"/>
    <s v="SI"/>
    <n v="0"/>
    <n v="0"/>
    <n v="0"/>
    <m/>
    <n v="2"/>
    <n v="1"/>
    <d v="1973-07-04T00:00:00"/>
    <m/>
    <m/>
  </r>
  <r>
    <n v="664"/>
    <d v="1990-08-13T00:00:00"/>
    <s v=" "/>
    <s v="Septiembre 01-30"/>
    <s v="LABEL"/>
    <s v="VILLARREAL ESTRELLA"/>
    <x v="1"/>
    <x v="1"/>
    <s v="ANABELLA BARRIA "/>
    <s v="LOS ANDES"/>
    <x v="30"/>
    <d v="2011-11-02T00:00:00"/>
    <m/>
    <s v=" "/>
    <m/>
    <s v="REEMPLAZO PERMANENTE POR LA RENUNCIA DE  JANNEL BRAV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3"/>
    <n v="0"/>
    <n v="0"/>
    <s v="SI"/>
    <s v="8-222-2502"/>
    <n v="49"/>
    <s v="M"/>
    <s v="SOLTERO(A)"/>
    <s v="URBANIZACION BALMORAL F10"/>
    <s v="PANAMA"/>
    <s v="266-4984"/>
    <s v="6697-4820"/>
    <s v="SI"/>
    <n v="0"/>
    <n v="0"/>
    <n v="0"/>
    <m/>
    <n v="2"/>
    <n v="1"/>
    <d v="1963-03-05T00:00:00"/>
    <m/>
    <s v="BASICO"/>
  </r>
  <r>
    <n v="1295"/>
    <d v="1996-09-17T00:00:00"/>
    <d v="2012-10-01T00:00:00"/>
    <s v="Julio 01-30"/>
    <s v="ESMERALDA EDITH"/>
    <s v="SOLIS CEDEÑO"/>
    <x v="1"/>
    <x v="1"/>
    <s v="ANABELLA BARRIA "/>
    <s v="LOS ANDES"/>
    <x v="30"/>
    <d v="2009-09-02T00:00:00"/>
    <m/>
    <n v="6"/>
    <m/>
    <s v="PROMOCIONADO A COORDINADOR DE PLATAFORMA EL 1 DE OCTUBRE 20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468-154"/>
    <n v="38"/>
    <s v="F"/>
    <s v="CASADO(A)"/>
    <s v="LAS CUMBRES, CIUDAD BOLIVAR "/>
    <s v="PANAMA"/>
    <s v="268-1131"/>
    <s v="6828-7179"/>
    <s v="NO"/>
    <n v="0"/>
    <n v="0"/>
    <n v="0"/>
    <m/>
    <n v="2"/>
    <n v="1"/>
    <d v="1974-05-26T00:00:00"/>
    <m/>
    <m/>
  </r>
  <r>
    <n v="5955"/>
    <d v="2010-11-16T00:00:00"/>
    <s v=" "/>
    <s v="Enero 01-30"/>
    <s v="JOSE ISRAEL"/>
    <s v="POVEDA"/>
    <x v="2"/>
    <x v="2"/>
    <s v="ANABELLA BARRIA "/>
    <s v="LOS ANDES"/>
    <x v="30"/>
    <d v="2011-05-04T00:00:00"/>
    <m/>
    <s v=" "/>
    <m/>
    <s v="PROMOCIONADO A EJCUTIVO DE NEGOCIOS EL 01 FEBRERO 20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85-1940"/>
    <n v="27"/>
    <s v="M"/>
    <s v="SOLTERO(A)"/>
    <s v="ALCADE DIAZ, CALZADA LARGA, CASA A4"/>
    <s v="PANAMA"/>
    <n v="0"/>
    <s v="6813-8350"/>
    <n v="0"/>
    <n v="0"/>
    <n v="0"/>
    <n v="0"/>
    <m/>
    <n v="2"/>
    <n v="1"/>
    <d v="1985-01-31T00:00:00"/>
    <m/>
    <s v="BASICO"/>
  </r>
  <r>
    <n v="6826"/>
    <d v="2012-08-01T00:00:00"/>
    <d v="2012-08-01T00:00:00"/>
    <s v="Noviembre 01-30"/>
    <s v="YOLANY  MARUSQUEL"/>
    <s v=" GOMEZ"/>
    <x v="2"/>
    <x v="1"/>
    <s v="ANABELLA BARRIA "/>
    <s v="LOS ANDES"/>
    <x v="30"/>
    <m/>
    <m/>
    <n v="8"/>
    <s v="APOYO POR VACACIONES"/>
    <s v=" APOYO POR VACACIONES DE MICHELLE SUCRE"/>
    <s v=""/>
    <s v=""/>
    <s v="LOS ANDE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LOS ANDES"/>
    <s v="Esmeralda Solis"/>
    <s v="NO"/>
    <s v="8-850-636"/>
    <n v="23"/>
    <s v="F"/>
    <s v="SOLTERO(A)"/>
    <s v="SAN MIGUELITO , LAS CUMBRES"/>
    <s v="PANAMA"/>
    <m/>
    <m/>
    <s v="SI"/>
    <m/>
    <m/>
    <m/>
    <m/>
    <n v="2"/>
    <n v="1"/>
    <d v="1989-01-10T00:00:00"/>
    <m/>
    <s v="BASICO"/>
  </r>
  <r>
    <n v="6592"/>
    <d v="2012-03-16T00:00:00"/>
    <d v="2012-03-16T00:00:00"/>
    <s v="Febrero 01-30"/>
    <s v="CERENELYS"/>
    <s v="GIL "/>
    <x v="2"/>
    <x v="1"/>
    <s v="ANABELLA BARRIA "/>
    <s v="LOS ANDES"/>
    <x v="30"/>
    <d v="2012-10-01T00:00:00"/>
    <m/>
    <n v="13"/>
    <m/>
    <s v="REEMPLAZO POR PROMOCIÓN DE ESMERALDA SOLI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LOS ANDES"/>
    <s v="Esmeralda Solis"/>
    <s v="NO"/>
    <s v="8-835-2232"/>
    <n v="23"/>
    <s v="F"/>
    <s v="SOLTERO(A)"/>
    <s v="SAN MIGUELITO, PARAISO, CASA 14B1E"/>
    <s v="PANAMA"/>
    <s v="2679313"/>
    <s v="67335171"/>
    <s v="NO"/>
    <m/>
    <m/>
    <m/>
    <m/>
    <n v="2"/>
    <n v="1"/>
    <d v="1989-06-12T00:00:00"/>
    <m/>
    <s v="BASICO"/>
  </r>
  <r>
    <n v="6343"/>
    <d v="2011-09-19T00:00:00"/>
    <d v="2011-09-19T00:00:00"/>
    <s v="Octubre 01-30"/>
    <s v="NIJAHIRA "/>
    <s v="GUERRERO"/>
    <x v="2"/>
    <x v="1"/>
    <s v="ANABELLA BARRIA "/>
    <s v="LOS ANDES"/>
    <x v="30"/>
    <d v="2012-09-17T00:00:00"/>
    <m/>
    <n v="19"/>
    <m/>
    <s v="REEMPLAZO POR EL TRASLADO DE ANABEL GONZAL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LOS ANGELES"/>
    <s v="Yahira Diaz"/>
    <s v="NO"/>
    <s v="8-786-2110"/>
    <n v="27"/>
    <s v="F"/>
    <s v="UNIDO (A)"/>
    <s v="SAN ISIDRO"/>
    <s v="PANAMA"/>
    <n v="0"/>
    <s v="68912028"/>
    <s v="NO"/>
    <n v="0"/>
    <n v="0"/>
    <n v="0"/>
    <m/>
    <n v="2"/>
    <n v="1"/>
    <d v="1985-06-15T00:00:00"/>
    <m/>
    <m/>
  </r>
  <r>
    <n v="5531"/>
    <d v="2009-05-04T00:00:00"/>
    <d v="2010-05-16T00:00:00"/>
    <s v="Julio 01-30"/>
    <s v="OTNIEL"/>
    <s v="RAMÍREZ"/>
    <x v="2"/>
    <x v="1"/>
    <s v="ANABELLA BARRIA "/>
    <s v="LOS ANDES"/>
    <x v="30"/>
    <d v="2009-04-05T00:00:00"/>
    <m/>
    <n v="35"/>
    <m/>
    <s v="RECLASIFICADO EJECUTIVO DE NEGOCIOS EL 16 MAYO´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16-1824"/>
    <n v="25"/>
    <s v="M"/>
    <s v="SOLTERO(A)"/>
    <s v="PARAISO 929 A"/>
    <s v="PANAMA"/>
    <n v="0"/>
    <s v="6612-2402"/>
    <s v="NO"/>
    <n v="0"/>
    <n v="0"/>
    <n v="0"/>
    <m/>
    <n v="2"/>
    <n v="1"/>
    <d v="1987-09-24T00:00:00"/>
    <m/>
    <s v="BASICO"/>
  </r>
  <r>
    <n v="5576"/>
    <d v="2009-06-01T00:00:00"/>
    <d v="2011-05-16T00:00:00"/>
    <s v="Septiembre 01-30"/>
    <s v="ALEJANDRA"/>
    <s v="MITIL"/>
    <x v="2"/>
    <x v="1"/>
    <s v="ANABELLA BARRIA "/>
    <s v="LOS ANDES"/>
    <x v="30"/>
    <d v="2010-06-02T00:00:00"/>
    <m/>
    <n v="23"/>
    <m/>
    <s v="PROMOCIONADO A EJECUTIVO DE NEGOCIOS EL 16 MARZO ´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46-961"/>
    <n v="24"/>
    <s v="F"/>
    <s v="CASADO(A)"/>
    <s v="PUEBLO NUEVO 4397"/>
    <s v="PANAMA"/>
    <s v="6678-8432"/>
    <s v="6650-8323"/>
    <s v="NO"/>
    <n v="0"/>
    <n v="0"/>
    <n v="0"/>
    <m/>
    <n v="2"/>
    <n v="1"/>
    <d v="1988-06-18T00:00:00"/>
    <m/>
    <s v="BASICO"/>
  </r>
  <r>
    <n v="3007"/>
    <d v="2006-02-16T07:45:00"/>
    <d v="2006-02-16T07:45:00"/>
    <s v="Marzo 01-30"/>
    <s v="MICHELLE EDITH"/>
    <s v="SUCRE CABALLERO"/>
    <x v="2"/>
    <x v="1"/>
    <s v="ANABELLA BARRIA "/>
    <s v="LOS ANDES"/>
    <x v="30"/>
    <m/>
    <m/>
    <n v="86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77-1921"/>
    <n v="29"/>
    <s v="F"/>
    <s v="CASADO(A)"/>
    <s v="ALCALDE DIAZ, 220.  LAS CUMBRES, "/>
    <s v="PANAMA"/>
    <s v="268-2274"/>
    <s v="6601-6137"/>
    <s v="NO"/>
    <n v="0"/>
    <n v="0"/>
    <n v="0"/>
    <m/>
    <n v="2"/>
    <n v="1"/>
    <d v="1983-06-12T00:00:00"/>
    <m/>
    <s v="BASICO"/>
  </r>
  <r>
    <n v="3021"/>
    <d v="2006-03-02T00:00:00"/>
    <d v="2011-03-16T00:00:00"/>
    <s v="Abril 01-30"/>
    <s v="CRISTINA"/>
    <s v="RODRIGUEZ"/>
    <x v="2"/>
    <x v="1"/>
    <s v="ANABELLA BARRIA "/>
    <s v="LOS ANDES"/>
    <x v="30"/>
    <d v="1899-12-30T00:00:00"/>
    <m/>
    <n v="25"/>
    <m/>
    <s v="PROMOCIONADO A EJECUTIVO DE NEGOCIOS EL 16 MARZO ´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6-700-922"/>
    <n v="36"/>
    <s v="F"/>
    <s v="SOLTERO(A)"/>
    <s v="LOS ANDES, BDA. EL FUTURO"/>
    <s v="PANAMA"/>
    <s v="275-2738"/>
    <s v="6611-4096"/>
    <s v="NO"/>
    <n v="0"/>
    <n v="0"/>
    <n v="0"/>
    <m/>
    <n v="2"/>
    <n v="1"/>
    <d v="1976-05-24T00:00:00"/>
    <m/>
    <s v="BASICO"/>
  </r>
  <r>
    <n v="5271"/>
    <d v="2008-07-16T00:00:00"/>
    <d v="2008-07-16T00:00:00"/>
    <s v="Mayo 01-30"/>
    <s v="ELSSIE"/>
    <s v="MIRANDA"/>
    <x v="2"/>
    <x v="1"/>
    <s v="ANABELLA BARRIA "/>
    <s v="LOS ANDES"/>
    <x v="30"/>
    <d v="2010-06-12T00:00:00"/>
    <m/>
    <n v="57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4-719-1594"/>
    <n v="32"/>
    <s v="F"/>
    <s v="CASADO(A)"/>
    <s v="VILLA VERONICA 302"/>
    <s v="PANAMA"/>
    <n v="0"/>
    <s v="6435-6342"/>
    <s v="NO"/>
    <n v="0"/>
    <n v="0"/>
    <n v="0"/>
    <m/>
    <n v="2"/>
    <n v="1"/>
    <d v="1980-08-16T00:00:00"/>
    <m/>
    <m/>
  </r>
  <r>
    <n v="6082"/>
    <d v="2011-03-16T00:00:00"/>
    <d v="2011-03-16T00:00:00"/>
    <s v="Enero 01-30"/>
    <s v="ORIAN"/>
    <s v="PEREZ"/>
    <x v="2"/>
    <x v="1"/>
    <s v="ANABELLA BARRIA "/>
    <s v="LOS ANDES"/>
    <x v="30"/>
    <d v="2011-06-11T00:00:00"/>
    <m/>
    <n v="25"/>
    <m/>
    <s v="REEMPLAZO POR EL TRASLADO DE HEIDY DE VEG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06-334"/>
    <n v="25"/>
    <s v="M"/>
    <s v="SOLTERO(A)"/>
    <s v="SANTA LIBRADA"/>
    <s v="PANAMA"/>
    <n v="0"/>
    <s v="393-2621  /6526-1389"/>
    <s v="NO"/>
    <n v="0"/>
    <n v="0"/>
    <n v="0"/>
    <m/>
    <n v="2"/>
    <n v="1"/>
    <d v="1987-06-07T00:00:00"/>
    <m/>
    <m/>
  </r>
  <r>
    <n v="7010"/>
    <d v="2013-01-02T00:00:00"/>
    <d v="2013-01-02T00:00:00"/>
    <m/>
    <s v="YERINELDIS VIVEL  "/>
    <s v="PITÍ HERRERA "/>
    <x v="2"/>
    <x v="0"/>
    <s v="MARIBEL CASTILLO"/>
    <s v="LOS ANDES"/>
    <x v="30"/>
    <m/>
    <m/>
    <n v="3"/>
    <m/>
    <s v="SIEMPRE LISTO CERTIFICADOS EL 14 DE MARZO 2013"/>
    <m/>
    <m/>
    <m/>
    <m/>
    <m/>
    <m/>
    <m/>
    <m/>
    <m/>
    <m/>
    <m/>
    <m/>
    <m/>
    <s v=""/>
    <s v=""/>
    <s v=""/>
    <s v=""/>
    <s v=""/>
    <s v=""/>
    <s v=""/>
    <s v=""/>
    <s v=""/>
    <s v=""/>
    <s v=""/>
    <m/>
    <m/>
    <s v="LOS ANDES"/>
    <s v="Otniel Ramirez"/>
    <s v="NO"/>
    <s v="8-828-1515"/>
    <n v="23"/>
    <s v="F"/>
    <m/>
    <s v="LAS CUMBRES, VILLA ACUARIO, CASA # 38"/>
    <s v="PANAMA"/>
    <m/>
    <m/>
    <s v="SI"/>
    <m/>
    <m/>
    <m/>
    <m/>
    <n v="2"/>
    <n v="1"/>
    <d v="1989-02-09T00:00:00"/>
    <m/>
    <s v="INTERMEDIO"/>
  </r>
  <r>
    <n v="6307"/>
    <d v="2011-09-01T00:00:00"/>
    <s v=" "/>
    <s v="Junio 01-30"/>
    <s v="MARILYN "/>
    <s v="RAMP"/>
    <x v="6"/>
    <x v="1"/>
    <s v="ANABELLA BARRIA "/>
    <s v="LOS ANDES"/>
    <x v="30"/>
    <d v="2011-09-01T00:00:00"/>
    <m/>
    <s v=" "/>
    <m/>
    <s v="REEMPLAZO POR LA PROMOCION DE LEONARD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57-2166"/>
    <n v="22"/>
    <s v="F"/>
    <s v="SOLTERO(A)"/>
    <s v="SAN MIGUELITO, VERANILLO, CALLE PRINCIPAL, CASA 49 A"/>
    <s v="PANAMA"/>
    <n v="0"/>
    <n v="0"/>
    <s v="NO"/>
    <n v="0"/>
    <n v="0"/>
    <n v="0"/>
    <m/>
    <n v="2"/>
    <n v="1"/>
    <d v="1990-01-27T00:00:00"/>
    <m/>
    <m/>
  </r>
  <r>
    <n v="6135"/>
    <d v="2011-04-18T00:00:00"/>
    <s v=" "/>
    <s v="Febrero 01-30"/>
    <s v="LEONARDO"/>
    <s v="CASTILLO"/>
    <x v="6"/>
    <x v="1"/>
    <s v="ANABELLA BARRIA "/>
    <s v="LOS ANDES"/>
    <x v="30"/>
    <d v="2011-04-25T00:00:00"/>
    <m/>
    <s v=" "/>
    <m/>
    <s v="REEMPLAZO POR LA PROMOCION DE ALEXANDRA MITIL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98-1137"/>
    <n v="26"/>
    <s v="M"/>
    <s v="SOLTERO(A)"/>
    <s v="SAN MIGUELITO, CERRO VIENTO"/>
    <s v="PANAMA"/>
    <n v="0"/>
    <s v="6232-4386"/>
    <s v="SI"/>
    <n v="0"/>
    <n v="0"/>
    <n v="0"/>
    <m/>
    <n v="2"/>
    <n v="1"/>
    <d v="1986-09-04T00:00:00"/>
    <m/>
    <m/>
  </r>
  <r>
    <n v="5799"/>
    <d v="2010-06-16T00:00:00"/>
    <s v=" "/>
    <s v="Junio 01-30"/>
    <s v="INES "/>
    <s v="FRÍAS"/>
    <x v="6"/>
    <x v="1"/>
    <s v="ANABELLA BARRIA "/>
    <s v="LOS ANDES"/>
    <x v="30"/>
    <d v="2011-09-21T00:00:00"/>
    <m/>
    <s v=" "/>
    <m/>
    <s v="REEMPLAZO POR LA PROMOCION DE TELMA VASQU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54-1141"/>
    <n v="20"/>
    <s v="F"/>
    <s v="SOLTERO(A)"/>
    <s v="SAN MIGUELITO, VILLA GUADALUPE"/>
    <s v="PANAMA"/>
    <n v="0"/>
    <s v="6904-5756"/>
    <s v="NO"/>
    <n v="0"/>
    <n v="0"/>
    <n v="0"/>
    <m/>
    <n v="2"/>
    <n v="1"/>
    <d v="1991-12-20T00:00:00"/>
    <m/>
    <s v="INTERMEDIO"/>
  </r>
  <r>
    <n v="2122"/>
    <d v="1995-10-16T00:00:00"/>
    <s v=" "/>
    <s v="Enero 01-15"/>
    <s v="ANABELLA"/>
    <s v="BARRIA VALLARINO"/>
    <x v="3"/>
    <x v="1"/>
    <s v="IVIS DE FAARUP"/>
    <s v="LOS ANDES"/>
    <x v="30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36-2350"/>
    <n v="50"/>
    <s v="F"/>
    <s v="SOLTERO(A)"/>
    <e v="#REF!"/>
    <s v="PANAMA"/>
    <s v="669-96019"/>
    <s v="6699-6019"/>
    <s v="SI"/>
    <n v="0"/>
    <n v="0"/>
    <n v="0"/>
    <m/>
    <n v="2"/>
    <n v="1"/>
    <d v="1962-02-20T00:00:00"/>
    <m/>
    <s v="INTERMEDIO"/>
  </r>
  <r>
    <n v="2315"/>
    <d v="2000-07-05T00:00:00"/>
    <d v="2012-10-01T00:00:00"/>
    <s v="Mayo 01-30"/>
    <s v="YIRIS MALEYKA"/>
    <s v="PINEDA FLORES"/>
    <x v="4"/>
    <x v="1"/>
    <s v="ANABELLA BARRIA "/>
    <s v="LOS ANDES"/>
    <x v="30"/>
    <m/>
    <m/>
    <n v="6"/>
    <m/>
    <s v="PROMOCIONADO A OFICIAL  EL 1 DE OCTUBRE 2012  / PROMOVIDO A COORDINADOR EL 16 SEP ´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502-891"/>
    <n v="36"/>
    <s v="F"/>
    <s v="CASADO(A)"/>
    <s v="LAS CUMBRES, BDA. MONTERREY"/>
    <s v="PANAMA"/>
    <s v="268-0924"/>
    <s v="682-8348 / 6678-5398"/>
    <s v="SI"/>
    <n v="0"/>
    <s v="X"/>
    <n v="0"/>
    <m/>
    <n v="2"/>
    <n v="1"/>
    <d v="1975-12-30T00:00:00"/>
    <m/>
    <m/>
  </r>
  <r>
    <n v="813"/>
    <d v="1991-09-09T00:00:00"/>
    <s v=" "/>
    <s v="Marzo 01-15"/>
    <s v="FELIX ANTONIO"/>
    <s v="VERGARA BROWN"/>
    <x v="4"/>
    <x v="1"/>
    <s v="ANABELLA BARRIA "/>
    <s v="LOS ANDES"/>
    <x v="30"/>
    <d v="2008-09-04T00:00:00"/>
    <m/>
    <s v=" "/>
    <m/>
    <s v=" REEMPLAZA RENUNCIA DE HERNÁN CORTÉ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2"/>
    <n v="0"/>
    <n v="0"/>
    <s v="SI"/>
    <s v="8-233-923"/>
    <n v="51"/>
    <s v="M"/>
    <s v="CASADO(A)"/>
    <s v="RESIDENCIAL MONSERAT CALLE 9 CASA 39, LAS CUMBRES"/>
    <s v="PANAMA"/>
    <s v="268-8966"/>
    <s v="6671-2700"/>
    <s v="SI"/>
    <n v="0"/>
    <n v="0"/>
    <n v="0"/>
    <m/>
    <n v="2"/>
    <n v="1"/>
    <d v="1960-12-15T00:00:00"/>
    <m/>
    <s v="BASICO"/>
  </r>
  <r>
    <n v="2128"/>
    <d v="1986-06-02T00:00:00"/>
    <s v=" "/>
    <s v="Junio 01-30"/>
    <s v="YOLANDA"/>
    <s v="GAITAN ESQUIVEL"/>
    <x v="4"/>
    <x v="1"/>
    <s v="ANABELLA BARRIA "/>
    <s v="LOS ANDES"/>
    <x v="30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4-145-590"/>
    <n v="47"/>
    <s v="F"/>
    <s v="CASADO(A)"/>
    <s v="SAN ANTONIO, URB. LAS PRADERAS "/>
    <s v="PANAMA"/>
    <s v="239-1359"/>
    <s v="6688-3542"/>
    <s v="SI"/>
    <n v="0"/>
    <n v="0"/>
    <n v="0"/>
    <m/>
    <n v="2"/>
    <n v="1"/>
    <d v="1965-03-31T00:00:00"/>
    <m/>
    <s v="BASICO"/>
  </r>
  <r>
    <n v="5867"/>
    <d v="2010-08-16T00:00:00"/>
    <s v=" "/>
    <s v="Octubre 01-30"/>
    <s v="ERIKA                            "/>
    <s v="CASTILLO"/>
    <x v="0"/>
    <x v="0"/>
    <s v="MARIBEL CASTILLO"/>
    <s v="LOS ANGELES"/>
    <x v="31"/>
    <d v="2012-08-01T00:00:00"/>
    <n v="8"/>
    <s v=" "/>
    <s v="REEMPLAZA LICENCIA DE MATERNIDAD"/>
    <s v="REEMPLAZA LICENCIA DE MATERNIDAD DE ERIKA CASTILLO DEL 23 DE DICIEMBRE AL 01 DE  ABRIL"/>
    <s v=""/>
    <s v=""/>
    <s v="LOS ANGELE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49.7"/>
    <s v=" "/>
    <n v="0"/>
    <n v="0"/>
    <s v="NO"/>
    <s v="2-151-59"/>
    <n v="38"/>
    <s v="F"/>
    <s v="SOLTERO(A)"/>
    <s v="LA CHORRERA"/>
    <s v="PANAMA"/>
    <n v="0"/>
    <s v="6645-4927"/>
    <s v="SI"/>
    <n v="0"/>
    <n v="0"/>
    <n v="0"/>
    <m/>
    <n v="1"/>
    <n v="3"/>
    <d v="1974-03-26T00:00:00"/>
    <m/>
    <m/>
  </r>
  <r>
    <n v="2006"/>
    <d v="1999-05-05T00:00:00"/>
    <s v=" "/>
    <s v="Abril 01-30"/>
    <s v="JOSE EDWIN"/>
    <s v="MORENO CORTES"/>
    <x v="0"/>
    <x v="1"/>
    <s v="JOAQUIN   ALMANZA "/>
    <s v="LOS ANGELES"/>
    <x v="31"/>
    <d v="2012-05-02T00:00:00"/>
    <n v="11"/>
    <s v=" "/>
    <m/>
    <s v="REEMPLAZO POR EL TRASLADO DE GELACIO RODRIGU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36.6"/>
    <s v=" "/>
    <n v="0"/>
    <n v="0"/>
    <s v="NO"/>
    <s v="8-207-396"/>
    <n v="54"/>
    <s v="M"/>
    <s v="CASADO(A)"/>
    <s v="VILLA CACERES CASA H-110"/>
    <s v="PANAMA"/>
    <s v="260-5845"/>
    <s v="6539-7345"/>
    <s v="SI"/>
    <n v="0"/>
    <n v="0"/>
    <n v="0"/>
    <m/>
    <n v="1"/>
    <n v="3"/>
    <d v="1957-07-16T00:00:00"/>
    <m/>
    <s v="BASICO"/>
  </r>
  <r>
    <n v="5736"/>
    <d v="2010-03-16T00:00:00"/>
    <s v=" "/>
    <s v="Febrero 01-30"/>
    <s v="MAYLETH"/>
    <s v="HUERTAS"/>
    <x v="0"/>
    <x v="1"/>
    <s v="JOAQUIN   ALMANZA "/>
    <s v="LOS ANGELES"/>
    <x v="31"/>
    <d v="2012-04-02T00:00:00"/>
    <n v="12"/>
    <s v=" "/>
    <m/>
    <s v="REEMPLAZO POR EL TRASLADO DE CORALIA SANCH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80.818181818182"/>
    <s v=" "/>
    <n v="0"/>
    <n v="0"/>
    <s v="NO"/>
    <s v="8-829-2027"/>
    <n v="23"/>
    <s v="F"/>
    <s v="SOLTERO(A)"/>
    <s v="24 DICIEMBRE, BARRIADA MONTERICO, CALLE13"/>
    <s v="PANAMA"/>
    <n v="0"/>
    <s v="6949-0705"/>
    <s v="NO"/>
    <n v="0"/>
    <n v="0"/>
    <n v="0"/>
    <m/>
    <n v="1"/>
    <n v="3"/>
    <d v="1989-10-02T00:00:00"/>
    <m/>
    <s v="BASICO"/>
  </r>
  <r>
    <n v="2515"/>
    <d v="2002-09-09T00:00:00"/>
    <s v=" "/>
    <s v="Septiembre 01-30"/>
    <s v="ELBA ROSA"/>
    <s v="RIVERA ARANGO"/>
    <x v="0"/>
    <x v="1"/>
    <s v="JOAQUIN   ALMANZA "/>
    <s v="LOS ANGELES"/>
    <x v="31"/>
    <d v="2011-09-02T00:00:00"/>
    <n v="19"/>
    <s v=" "/>
    <m/>
    <s v="REEMPLAZO POR TRASLADO DE MIRLA CASTILL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56.5"/>
    <s v=" "/>
    <n v="0"/>
    <n v="0"/>
    <s v="NO"/>
    <s v="8-465-508"/>
    <n v="38"/>
    <s v="F"/>
    <s v="SOLTERO(A)"/>
    <s v="VIA ESPAÑA, FRENTE AL IJA, EDIFICIO CARMEN CECILIA, APARTAMENTO # 101 "/>
    <s v="PANAMA"/>
    <s v="224-7050"/>
    <s v="6708-1068"/>
    <s v="NO"/>
    <n v="0"/>
    <n v="0"/>
    <n v="0"/>
    <m/>
    <n v="1"/>
    <n v="3"/>
    <d v="1973-11-24T00:00:00"/>
    <m/>
    <s v="BASICO"/>
  </r>
  <r>
    <n v="1733"/>
    <d v="2006-03-16T00:00:00"/>
    <s v=" "/>
    <s v="Enero 01-30"/>
    <s v="CARMEN MARIA"/>
    <s v="BEST GUILBOA"/>
    <x v="0"/>
    <x v="1"/>
    <s v="JOAQUIN   ALMANZA "/>
    <s v="LOS ANGELES"/>
    <x v="31"/>
    <d v="2012-03-03T00:00:00"/>
    <n v="13"/>
    <s v=" "/>
    <m/>
    <s v="REEMPLAZO POR EL TRASLADO DE ELIA POLANC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91.3"/>
    <s v=" "/>
    <n v="0"/>
    <n v="0"/>
    <s v="NO"/>
    <s v="8-305-998"/>
    <n v="42"/>
    <s v="F"/>
    <s v="CASADO(A)"/>
    <s v="JUAN DIAZ - NVA. CONCEPCION CASA 722-2"/>
    <s v="PANAMA"/>
    <s v="266-0129"/>
    <s v="6718-8340"/>
    <s v="NO"/>
    <s v="SI"/>
    <n v="0"/>
    <n v="0"/>
    <m/>
    <n v="1"/>
    <n v="3"/>
    <d v="1969-11-08T00:00:00"/>
    <m/>
    <s v="BASICO"/>
  </r>
  <r>
    <n v="1963"/>
    <d v="1998-06-08T00:00:00"/>
    <s v=" "/>
    <s v="Mayo 01-30"/>
    <s v="LILIA"/>
    <s v="FUENTES"/>
    <x v="1"/>
    <x v="1"/>
    <s v="JOAQUIN   ALMANZA "/>
    <s v="LOS ANGELES"/>
    <x v="31"/>
    <d v="2012-11-13T00:00:00"/>
    <m/>
    <s v=" "/>
    <m/>
    <s v="REEMPLAZO PORLA PROMOCIÓN DE FRANCISCO PER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4-246-511"/>
    <n v="40"/>
    <s v="F"/>
    <s v="CASADO(A)"/>
    <s v="OBARRIO- CALLE 56 EDIF, PRIMAVERA APTO. 17-B"/>
    <s v="PANAMA"/>
    <s v="770-3590"/>
    <s v="6617-5735"/>
    <s v="SI"/>
    <n v="0"/>
    <s v="X"/>
    <n v="0"/>
    <m/>
    <n v="1"/>
    <n v="3"/>
    <d v="1972-05-13T00:00:00"/>
    <m/>
    <s v="BASICO"/>
  </r>
  <r>
    <n v="2517"/>
    <d v="2002-09-23T00:00:00"/>
    <d v="2012-10-01T00:00:00"/>
    <s v="Junio 01-30"/>
    <s v="JOSE DEL CARMEN"/>
    <s v="PERALTA DELGADO"/>
    <x v="2"/>
    <x v="2"/>
    <s v="JOAQUIN   ALMANZA "/>
    <s v="LOS ANGELES"/>
    <x v="31"/>
    <d v="2010-08-04T00:00:00"/>
    <m/>
    <n v="6"/>
    <m/>
    <s v="PROMOCIONADO A EJECUTIVO DE NEGOCIO DUAL EL 1 DE OCTUBRE 2012 / PROMOCIONADO A OFICINISTA DE BALANCE EL 16 MARZO ´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417-473"/>
    <n v="40"/>
    <s v="M"/>
    <s v="UNIDO (A)"/>
    <s v="NUEVO ARRAIJAN, RESIDENCIAL SAN GABRIEL"/>
    <s v="PANAMA"/>
    <s v="267-9561"/>
    <s v="6707-5582"/>
    <s v="SI"/>
    <n v="0"/>
    <n v="0"/>
    <n v="0"/>
    <m/>
    <n v="1"/>
    <n v="3"/>
    <d v="1972-07-16T00:00:00"/>
    <m/>
    <m/>
  </r>
  <r>
    <n v="5947"/>
    <d v="2010-11-16T00:00:00"/>
    <d v="2010-11-16T00:00:00"/>
    <s v="Diciembre 01-30"/>
    <s v="ALEXIS "/>
    <s v="CASTILLO"/>
    <x v="2"/>
    <x v="1"/>
    <s v="JOAQUIN   ALMANZA "/>
    <s v="LOS ANGELES"/>
    <x v="31"/>
    <d v="2011-02-01T00:00:00"/>
    <m/>
    <n v="29"/>
    <m/>
    <s v="REEMPLAZO POR LA PROMOCION DE FRANCISC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31-2205"/>
    <n v="24"/>
    <s v="M"/>
    <s v="SOLTERO(A)"/>
    <s v="SAN ANTONIO, CALLE BELISARIO PORRAS"/>
    <s v="PANAMA"/>
    <n v="0"/>
    <s v="6794-9854"/>
    <n v="0"/>
    <n v="0"/>
    <n v="0"/>
    <n v="0"/>
    <m/>
    <n v="1"/>
    <n v="3"/>
    <d v="1988-05-24T00:00:00"/>
    <m/>
    <s v="BASICO"/>
  </r>
  <r>
    <n v="3141"/>
    <d v="2006-08-01T00:00:00"/>
    <d v="2010-05-16T00:00:00"/>
    <s v="Agosto 01-30"/>
    <s v="YAJAIRA VENANCIA"/>
    <s v="DIAZ ARIAS"/>
    <x v="2"/>
    <x v="1"/>
    <s v="JOAQUIN   ALMANZA "/>
    <s v="LOS ANGELES"/>
    <x v="31"/>
    <m/>
    <m/>
    <n v="35"/>
    <m/>
    <s v="RECLASIFICADA EJECUTIVO DE NEGOCIOS EL 16 MAYO ´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502-459"/>
    <n v="36"/>
    <s v="F"/>
    <s v="UNIDO (A)"/>
    <s v="LAS CUMBRES, CASA REAL 563"/>
    <s v="PANAMA"/>
    <s v="399-1742"/>
    <s v="6518-0793"/>
    <s v="SI"/>
    <n v="0"/>
    <n v="0"/>
    <s v="X"/>
    <m/>
    <n v="1"/>
    <n v="3"/>
    <d v="1975-10-07T00:00:00"/>
    <m/>
    <s v="BASICO"/>
  </r>
  <r>
    <n v="1031"/>
    <d v="1993-01-25T00:00:00"/>
    <d v="1993-01-25T00:00:00"/>
    <s v="Febrero 01-30"/>
    <s v="JUSTINA DEL CARMEN"/>
    <s v="GUEVARA DE URRUTIA"/>
    <x v="2"/>
    <x v="1"/>
    <s v="JOAQUIN   ALMANZA "/>
    <s v="LOS ANGELES"/>
    <x v="31"/>
    <d v="2009-09-02T00:00:00"/>
    <m/>
    <n v="243"/>
    <m/>
    <s v="REEMPLAZA VACANTE POR LA RENUNCIA DE MARIA LORENA GONZAL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342-630"/>
    <n v="46"/>
    <s v="F"/>
    <s v="CASADO(A)"/>
    <s v="ALTOS DE PANAMA,  61"/>
    <s v="PANAMA"/>
    <s v="230-0635"/>
    <s v="6678-9206"/>
    <s v="SI"/>
    <n v="0"/>
    <s v="X"/>
    <n v="0"/>
    <m/>
    <n v="1"/>
    <n v="3"/>
    <d v="1966-01-03T00:00:00"/>
    <m/>
    <s v="INTERMEDIO"/>
  </r>
  <r>
    <n v="3852"/>
    <d v="2004-02-09T00:00:00"/>
    <s v=" "/>
    <s v="Marzo 01-15"/>
    <s v="JOAQUIN  "/>
    <s v="ALMANZA ADAMES"/>
    <x v="3"/>
    <x v="1"/>
    <s v="DENISE DE LAVITOLA"/>
    <s v="LOS ANGELES"/>
    <x v="31"/>
    <d v="2010-06-02T00:00:00"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9-122-1547"/>
    <n v="49"/>
    <s v="M"/>
    <s v="SOLTERO(A)"/>
    <s v="CALLE 21 URB. BRISAS DEL GOLF,CASA 142E, CERRO VIENTO"/>
    <s v="PANAMA"/>
    <s v="220-9885"/>
    <s v="6618-5080"/>
    <s v="SI"/>
    <n v="0"/>
    <n v="0"/>
    <n v="0"/>
    <m/>
    <n v="1"/>
    <n v="3"/>
    <d v="1962-12-25T00:00:00"/>
    <m/>
    <s v="INTERMEDIO"/>
  </r>
  <r>
    <n v="1287"/>
    <d v="1996-07-23T00:00:00"/>
    <d v="2012-10-01T00:00:00"/>
    <s v="Enero 16-30"/>
    <s v="FRANCISCO ALEXIS"/>
    <s v="PEREZ DE LA CRUZ"/>
    <x v="4"/>
    <x v="1"/>
    <s v="JOAQUIN   ALMANZA "/>
    <s v="LOS ANGELES"/>
    <x v="31"/>
    <d v="1899-12-30T00:00:00"/>
    <m/>
    <n v="6"/>
    <m/>
    <s v="PROMOCIONADO A OFICIAL  EL 1 DE OCTUBRE 2012  / PROMOCIONADO COORDINADOR 01 FEBRERO ´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3"/>
    <n v="0"/>
    <n v="0"/>
    <s v="SI"/>
    <s v="8-390-543"/>
    <n v="42"/>
    <s v="M"/>
    <s v="CASADO(A)"/>
    <s v="LA CHORRERA CL PRINC.AVE. LAS AMERICAS 7148-B"/>
    <s v="PANAMA"/>
    <s v="244-6091"/>
    <s v="6614-0148"/>
    <s v="SI"/>
    <n v="0"/>
    <s v="X"/>
    <n v="0"/>
    <m/>
    <n v="1"/>
    <n v="3"/>
    <d v="1970-02-05T00:00:00"/>
    <m/>
    <s v="BASICO"/>
  </r>
  <r>
    <n v="6569"/>
    <d v="2012-02-16T00:00:00"/>
    <s v=" "/>
    <s v="Mayo 01-30"/>
    <s v="JITZEL "/>
    <s v="PALACIO RIZO"/>
    <x v="0"/>
    <x v="0"/>
    <s v="MARIBEL CASTILLO"/>
    <s v="LOS PUEBLOS"/>
    <x v="32"/>
    <d v="2012-12-01T00:00:00"/>
    <n v="4"/>
    <s v=" "/>
    <s v="REEMPLAZA VACACIONES"/>
    <s v="REEMPLAZA VACACIONES DE MAYRA BATISTA"/>
    <s v=""/>
    <s v=""/>
    <s v="LOS PUEBLO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58.125"/>
    <s v=" "/>
    <s v="DORADO"/>
    <s v="Bexabel Morales"/>
    <s v="NO"/>
    <s v="8-802-734"/>
    <n v="25"/>
    <s v="F"/>
    <s v="CASADO(A)"/>
    <s v="TOCUMEN, BARRIADA BUENA VISTA "/>
    <s v="PANAMA"/>
    <m/>
    <m/>
    <s v="NO"/>
    <m/>
    <n v="0"/>
    <n v="0"/>
    <m/>
    <n v="2"/>
    <n v="2"/>
    <d v="1987-01-18T00:00:00"/>
    <m/>
    <m/>
  </r>
  <r>
    <n v="4342"/>
    <d v="2006-12-18T00:00:00"/>
    <s v=" "/>
    <s v="Noviembre 01-30"/>
    <s v="ANGELA GUADALUPE"/>
    <s v="MENDOZA BERNAL"/>
    <x v="0"/>
    <x v="1"/>
    <s v="CARLOS  CODLING"/>
    <s v="LOS PUEBLOS"/>
    <x v="32"/>
    <d v="2012-01-03T00:00:00"/>
    <n v="15"/>
    <s v=" "/>
    <m/>
    <s v="REEMPLAZO POR EL TRASLADO DE VIVIAN DE DE LEON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33"/>
    <s v=" "/>
    <n v="0"/>
    <n v="0"/>
    <s v="NO"/>
    <s v="8-756-57"/>
    <n v="30"/>
    <s v="F"/>
    <s v="SOLTERO(A)"/>
    <s v="QUINTAS DE LAS ACACIAS A-11"/>
    <s v="PANAMA"/>
    <s v="220-6905"/>
    <s v="6945-8993 / 6571-6336"/>
    <s v="NO"/>
    <n v="0"/>
    <n v="0"/>
    <n v="0"/>
    <m/>
    <n v="2"/>
    <n v="2"/>
    <d v="1982-04-29T00:00:00"/>
    <m/>
    <s v="BASICO"/>
  </r>
  <r>
    <n v="4129"/>
    <d v="2005-09-21T00:00:00"/>
    <s v=" "/>
    <s v="Noviembre 01-30"/>
    <s v="BRENDA PAULINA"/>
    <s v="BRANDS GONZALEZ"/>
    <x v="0"/>
    <x v="1"/>
    <s v="CARLOS  CODLING"/>
    <s v="LOS PUEBLOS"/>
    <x v="32"/>
    <d v="2012-01-03T00:00:00"/>
    <n v="15"/>
    <s v=" "/>
    <m/>
    <s v="REEMPLAZO POR EL TRASLADO DE  JORGE CASTAÑEDA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96"/>
    <s v=" "/>
    <n v="0"/>
    <n v="0"/>
    <s v="NO"/>
    <s v="4-253-821"/>
    <n v="40"/>
    <s v="F"/>
    <s v="CASADO(A)"/>
    <s v="LOS ROBLES, 629, DON BOSCO"/>
    <s v="PANAMA"/>
    <s v="6634-0486"/>
    <s v="6634-0486"/>
    <s v="NO"/>
    <n v="0"/>
    <n v="0"/>
    <n v="0"/>
    <m/>
    <n v="2"/>
    <n v="2"/>
    <d v="1971-10-12T00:00:00"/>
    <m/>
    <s v="BASICO"/>
  </r>
  <r>
    <n v="5319"/>
    <d v="2008-08-18T00:00:00"/>
    <s v=" "/>
    <s v="Octubre 01-30"/>
    <s v="DAYBETH"/>
    <s v="DIAZ"/>
    <x v="0"/>
    <x v="1"/>
    <s v="CARLOS  CODLING"/>
    <s v="LOS PUEBLOS"/>
    <x v="32"/>
    <d v="2011-12-02T00:00:00"/>
    <n v="16"/>
    <s v=" "/>
    <m/>
    <s v="REEMPLAZO POR EL TRASLADO DE LUIS ARAU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16.545454545455"/>
    <s v=" "/>
    <n v="0"/>
    <n v="0"/>
    <s v="NO"/>
    <s v="8-770-1136"/>
    <n v="29"/>
    <s v="F"/>
    <s v="SOLTERO(A)"/>
    <s v="EL CRISOL, URB. EL PINACULO, CASA D57"/>
    <s v="PANAMA"/>
    <s v="6636-3868"/>
    <s v="6636-3868"/>
    <s v="SI"/>
    <n v="0"/>
    <n v="0"/>
    <n v="0"/>
    <m/>
    <n v="2"/>
    <n v="2"/>
    <d v="1983-10-03T00:00:00"/>
    <m/>
    <s v="INTERMEDIO"/>
  </r>
  <r>
    <n v="353"/>
    <d v="1985-12-16T00:00:00"/>
    <s v=" "/>
    <s v="Febrero 01-30"/>
    <s v="GLORIA MIREYA"/>
    <s v="CASTILLERO DE CHACON"/>
    <x v="0"/>
    <x v="1"/>
    <s v="CARLOS  CODLING"/>
    <s v="LOS PUEBLOS"/>
    <x v="32"/>
    <d v="2012-01-03T00:00:00"/>
    <n v="15"/>
    <s v=" "/>
    <m/>
    <s v="A SU REGRESO DE VACICONES SE DEJO EN LA MISMA SUC.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80.636363636364"/>
    <s v=" "/>
    <n v="0"/>
    <n v="0"/>
    <s v="NO"/>
    <s v="7-92-899"/>
    <n v="49"/>
    <s v="F"/>
    <s v="CASADO(A)"/>
    <s v="VILLA LUCRE  A-144"/>
    <s v="PANAMA"/>
    <s v="277-4583"/>
    <s v="6617-9877"/>
    <s v="SI"/>
    <n v="0"/>
    <n v="0"/>
    <n v="0"/>
    <m/>
    <n v="2"/>
    <n v="2"/>
    <d v="1963-01-12T00:00:00"/>
    <m/>
    <m/>
  </r>
  <r>
    <n v="4479"/>
    <d v="2007-09-17T00:00:00"/>
    <s v=" "/>
    <s v="Septiembre 01-30"/>
    <s v="ADOLFO"/>
    <s v="ALVARADO  "/>
    <x v="0"/>
    <x v="1"/>
    <s v="CARLOS  CODLING"/>
    <s v="LOS PUEBLOS"/>
    <x v="32"/>
    <d v="2011-10-03T00:00:00"/>
    <n v="18"/>
    <s v=" "/>
    <m/>
    <s v="REEMPLAZO POR EL TRASLADO D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08.6000000000004"/>
    <s v=" "/>
    <n v="0"/>
    <n v="0"/>
    <s v="NO"/>
    <s v="8-705-93"/>
    <n v="35"/>
    <s v="M"/>
    <s v="CASADO(A)"/>
    <s v="DON BOSCO, VILLAS DE MEDITERRANEO, A-186"/>
    <s v="PANAMA"/>
    <s v="6493-7003"/>
    <s v="6493-7003"/>
    <s v="SI"/>
    <n v="0"/>
    <n v="0"/>
    <n v="0"/>
    <m/>
    <n v="2"/>
    <n v="2"/>
    <d v="1977-01-08T00:00:00"/>
    <m/>
    <s v="BASICO"/>
  </r>
  <r>
    <n v="3016"/>
    <d v="2006-03-02T07:45:00"/>
    <s v=" "/>
    <s v="Diciembre 01-30"/>
    <s v="LOURDES MARIA"/>
    <s v="TROMBETTA AVILA"/>
    <x v="0"/>
    <x v="1"/>
    <s v="CARLOS  CODLING"/>
    <s v="LOS PUEBLOS"/>
    <x v="32"/>
    <d v="2011-11-02T00:00:00"/>
    <n v="17"/>
    <s v=" "/>
    <m/>
    <s v="REEMPLAZO PERMANENETE POR EL TRASLADO DE MARIO CARRER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48.272727272727"/>
    <s v=" "/>
    <n v="0"/>
    <n v="0"/>
    <s v="NO"/>
    <s v="8-323-956"/>
    <n v="46"/>
    <s v="F"/>
    <s v="CASADO(A)"/>
    <s v="TOCUMEN, PUNTA DEL ESTE, RESIDENCIAL SANTA BARBARA C58"/>
    <s v="PANAMA"/>
    <s v="266-0783"/>
    <s v="6794-4838"/>
    <s v="NO"/>
    <n v="0"/>
    <n v="0"/>
    <n v="0"/>
    <m/>
    <n v="2"/>
    <n v="2"/>
    <d v="1965-09-18T00:00:00"/>
    <m/>
    <s v="BASICO"/>
  </r>
  <r>
    <n v="6568"/>
    <d v="2012-02-16T00:00:00"/>
    <s v=" "/>
    <s v="Marzo 01-30"/>
    <s v="MAYRA "/>
    <s v="BATISTA ESCOBAR"/>
    <x v="0"/>
    <x v="1"/>
    <s v="CARLOS  CODLING"/>
    <s v="LOS PUEBLOS"/>
    <x v="32"/>
    <d v="2012-07-02T00:00:00"/>
    <n v="9"/>
    <s v=" "/>
    <m/>
    <s v="REEMPLAZA PERMANENTE POR GILDA VONG CHONG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42.25"/>
    <s v=" "/>
    <s v="BOULEVARD EL DORADO"/>
    <s v="Noemi Arcia"/>
    <s v="NO"/>
    <s v="8-793-2315"/>
    <n v="26"/>
    <s v="F"/>
    <s v="SOLTERO(A)"/>
    <s v="BUENAVISTA - TOCUMEN"/>
    <s v="PANAMA"/>
    <m/>
    <m/>
    <s v="NO"/>
    <m/>
    <n v="0"/>
    <n v="0"/>
    <m/>
    <n v="2"/>
    <n v="2"/>
    <d v="1986-02-23T00:00:00"/>
    <m/>
    <m/>
  </r>
  <r>
    <n v="3112"/>
    <d v="2006-07-03T00:00:00"/>
    <s v=" "/>
    <s v="Mayo 01-30"/>
    <s v="CELIA"/>
    <s v="GONZALEZ MARIN"/>
    <x v="0"/>
    <x v="1"/>
    <s v="CARLOS  CODLING"/>
    <s v="LOS PUEBLOS"/>
    <x v="32"/>
    <d v="2012-06-01T00:00:00"/>
    <n v="10"/>
    <s v=" "/>
    <m/>
    <s v="REEMPLAZO PORLA PROMOCION DE NADJA CHO. SE VOLVIO AL PUESTO DE CAJA EL 12/17/09 A SOLICITUD DE ELLA MISM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60.090909090909"/>
    <s v=" "/>
    <n v="0"/>
    <n v="0"/>
    <s v="NO"/>
    <s v="8-473-416"/>
    <n v="37"/>
    <s v="F"/>
    <s v="UNIDO (A)"/>
    <s v="SAN ANTONIO, CAMINO REAL, CASA K35"/>
    <s v="PANAMA"/>
    <s v="239-0420"/>
    <s v="6838-5037 / 6491-1404"/>
    <s v="NO"/>
    <n v="0"/>
    <n v="0"/>
    <n v="0"/>
    <m/>
    <n v="2"/>
    <n v="2"/>
    <d v="1974-10-10T00:00:00"/>
    <m/>
    <s v="BASICO"/>
  </r>
  <r>
    <n v="4919"/>
    <d v="2008-02-11T00:00:00"/>
    <s v=" "/>
    <s v="Enero 01-30"/>
    <s v="AZAEL"/>
    <s v="SALTARIN"/>
    <x v="0"/>
    <x v="1"/>
    <s v="CARLOS  CODLING"/>
    <s v="LOS PUEBLOS"/>
    <x v="32"/>
    <d v="2012-02-02T00:00:00"/>
    <n v="14"/>
    <s v=" "/>
    <m/>
    <s v="REEMPLAZO POR EL TRASLADO DE VIVIANA DE DE LEON"/>
    <s v=""/>
    <s v=""/>
    <s v=""/>
    <s v=""/>
    <s v=""/>
    <s v=""/>
    <s v=""/>
    <s v=""/>
    <s v=""/>
    <s v=""/>
    <s v=""/>
    <s v=""/>
    <s v=""/>
    <s v="PLAZA LAS ÁMERICAS"/>
    <s v="LOS PUEBLOS"/>
    <s v=""/>
    <s v=""/>
    <s v=""/>
    <s v=""/>
    <s v=""/>
    <s v=""/>
    <s v=""/>
    <s v=""/>
    <s v=""/>
    <n v="5777"/>
    <s v=" "/>
    <n v="0"/>
    <n v="0"/>
    <s v="NO"/>
    <s v="8-715-1962"/>
    <n v="34"/>
    <s v="M"/>
    <s v="UNIDO (A)"/>
    <s v="LOS NOGALES #2, CALLE 18, CASA 581"/>
    <s v="PANAMA"/>
    <s v="292-3848"/>
    <s v="6534-5814"/>
    <s v="NO"/>
    <n v="0"/>
    <n v="0"/>
    <n v="0"/>
    <m/>
    <n v="2"/>
    <n v="2"/>
    <d v="1978-02-11T00:00:00"/>
    <m/>
    <s v="BASICO"/>
  </r>
  <r>
    <n v="2827"/>
    <d v="2005-05-16T00:00:00"/>
    <s v=" "/>
    <s v="Abril 01-30"/>
    <s v="CARMEN MARIA"/>
    <s v="MARENGO SAAVEDRA"/>
    <x v="1"/>
    <x v="1"/>
    <s v="CARLOS  CODLING"/>
    <s v="LOS PUEBLOS"/>
    <x v="32"/>
    <d v="2008-06-02T00:00:00"/>
    <m/>
    <s v=" "/>
    <m/>
    <s v="PROMOCIONADO COORDINADOR 01 FEBRERO ´11"/>
    <s v=""/>
    <s v=""/>
    <s v=""/>
    <s v=""/>
    <s v=""/>
    <s v=""/>
    <s v=""/>
    <s v=""/>
    <s v=""/>
    <s v=""/>
    <s v=""/>
    <s v="CALLE 50"/>
    <s v="CALLE 50"/>
    <s v="LOS PUEBLOS"/>
    <s v=""/>
    <s v=""/>
    <s v=""/>
    <s v=""/>
    <s v=""/>
    <s v=""/>
    <s v=""/>
    <s v=""/>
    <s v=""/>
    <s v=""/>
    <s v=" "/>
    <s v=" "/>
    <n v="0"/>
    <n v="0"/>
    <s v="SI"/>
    <s v="6-700-1764"/>
    <n v="36"/>
    <s v="F"/>
    <s v="CASADO(A)"/>
    <s v="ALTOS DE LAS ACACIAS, 1685"/>
    <s v="PANAMA"/>
    <s v="266-7664"/>
    <s v="6567-4470"/>
    <s v="NO"/>
    <n v="0"/>
    <n v="0"/>
    <s v="X"/>
    <m/>
    <n v="2"/>
    <n v="2"/>
    <d v="1976-08-25T00:00:00"/>
    <m/>
    <s v="BASICO"/>
  </r>
  <r>
    <n v="5177"/>
    <d v="2008-06-02T00:00:00"/>
    <d v="2012-10-01T00:00:00"/>
    <s v="Septiembre 01-30"/>
    <s v="MICHELLE"/>
    <s v="HUGUES"/>
    <x v="1"/>
    <x v="1"/>
    <s v="CARLOS  CODLING"/>
    <s v="LOS PUEBLOS"/>
    <x v="32"/>
    <d v="1899-12-30T00:00:00"/>
    <m/>
    <n v="6"/>
    <m/>
    <s v="PROMOCIONADO A COORDINADOR DE PLATAFORMA EL 1 DE OCTUBRE 2012 / REEMPLAZA VACANTE POR RENUNCIA DE MASIEL JUAR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40-1182"/>
    <n v="32"/>
    <s v="F"/>
    <s v="SOLTERO(A)"/>
    <s v="VILLA DEL SOL, C-16A"/>
    <s v="PANAMA"/>
    <n v="0"/>
    <s v="6657-7566"/>
    <s v="SI"/>
    <n v="0"/>
    <n v="0"/>
    <n v="0"/>
    <m/>
    <n v="2"/>
    <n v="2"/>
    <d v="1980-09-10T00:00:00"/>
    <s v="Cónyuge Dario Moreno (812) / Sucursal Albrook"/>
    <s v="INTERMEDIO"/>
  </r>
  <r>
    <n v="6817"/>
    <d v="2012-08-01T00:00:00"/>
    <d v="2012-08-01T00:00:00"/>
    <s v="Agosto 01-30"/>
    <s v="KAREN YURIEL "/>
    <s v="ESTRADA BATISTA"/>
    <x v="2"/>
    <x v="0"/>
    <s v="MARIBEL CASTILLO"/>
    <s v="LOS PUEBLOS"/>
    <x v="32"/>
    <m/>
    <m/>
    <n v="8"/>
    <m/>
    <s v="POOL APOYO, SIEMPRE LISTO CERTIFICADO EL 15 DE OCTUBRE"/>
    <s v=""/>
    <s v=""/>
    <s v="LOS PUEBLO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LOS PUEBLOS"/>
    <s v="Luis Carlos Labrador"/>
    <s v="NO"/>
    <s v="8-799-97"/>
    <n v="23"/>
    <s v="F"/>
    <s v="CASADO(A)"/>
    <s v="TOCUMEN BUENA VISTACASA B79"/>
    <s v="PANAMA"/>
    <m/>
    <m/>
    <s v="NO"/>
    <m/>
    <m/>
    <m/>
    <m/>
    <n v="2"/>
    <n v="2"/>
    <d v="1989-08-19T00:00:00"/>
    <m/>
    <s v="BASICO"/>
  </r>
  <r>
    <n v="5950"/>
    <d v="2010-11-16T00:00:00"/>
    <d v="2010-11-16T00:00:00"/>
    <s v="Agosto 01-30"/>
    <s v="IRVING"/>
    <s v="SANTOS"/>
    <x v="2"/>
    <x v="1"/>
    <s v="CARLOS  CODLING"/>
    <s v="LOS PUEBLOS"/>
    <x v="32"/>
    <m/>
    <m/>
    <n v="29"/>
    <m/>
    <s v="REEMPLAZO POR EL TRASLADO DE JETZA GONZAL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11-118"/>
    <n v="25"/>
    <s v="M"/>
    <s v="SOLTERO(A)"/>
    <s v="PEDREGAL, CALLE MARIA TORRIJOS, CASA 64"/>
    <s v="PANAMA"/>
    <n v="0"/>
    <s v="6090-6341"/>
    <n v="0"/>
    <n v="0"/>
    <n v="0"/>
    <n v="0"/>
    <m/>
    <n v="2"/>
    <n v="2"/>
    <d v="1987-08-03T00:00:00"/>
    <m/>
    <s v="BASICO"/>
  </r>
  <r>
    <n v="547"/>
    <d v="1987-01-19T00:00:00"/>
    <d v="1987-01-19T00:00:00"/>
    <s v="Enero 01-30"/>
    <s v="LUIS CARLOS"/>
    <s v="AROSEMENA BARAHONA"/>
    <x v="2"/>
    <x v="1"/>
    <s v="CARLOS  CODLING"/>
    <s v="LOS PUEBLOS"/>
    <x v="32"/>
    <m/>
    <m/>
    <n v="315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31-534"/>
    <n v="49"/>
    <s v="M"/>
    <s v="SOLTERO(A)"/>
    <s v="JUAN DIAZ, CASA 159 -C"/>
    <s v="PANAMA"/>
    <s v="220-9699"/>
    <s v="6618-4952"/>
    <s v="SI"/>
    <n v="0"/>
    <n v="0"/>
    <n v="0"/>
    <m/>
    <n v="2"/>
    <n v="2"/>
    <d v="1962-12-15T00:00:00"/>
    <m/>
    <s v="BASICO"/>
  </r>
  <r>
    <n v="4823"/>
    <d v="2008-01-02T00:00:00"/>
    <d v="2008-01-02T00:00:00"/>
    <s v="Abril 01-30"/>
    <s v="MILI"/>
    <s v="VEGA"/>
    <x v="2"/>
    <x v="1"/>
    <s v="CARLOS  CODLING"/>
    <s v="LOS PUEBLOS"/>
    <x v="32"/>
    <d v="2010-08-11T00:00:00"/>
    <m/>
    <n v="63"/>
    <m/>
    <s v="REEMPLAZO  PERMANENTE POR EL TRASLADO DE EVELEEN PER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40-658"/>
    <n v="32"/>
    <s v="F"/>
    <s v="CASADO(A)"/>
    <s v="SAN MIGUELITO, SAMARIA, 157D"/>
    <s v="PANAMA"/>
    <s v="273-7818"/>
    <s v="6761-6312"/>
    <s v="NO"/>
    <n v="0"/>
    <n v="0"/>
    <n v="0"/>
    <m/>
    <n v="2"/>
    <n v="2"/>
    <d v="1980-09-07T00:00:00"/>
    <s v="Cónyuge Jose Gabriel Córdoba (4964) / Sucursal Dorado"/>
    <s v="INTERMEDIO"/>
  </r>
  <r>
    <n v="6095"/>
    <d v="2011-03-16T00:00:00"/>
    <d v="2011-03-16T00:00:00"/>
    <s v="Junio 01-30"/>
    <s v="NIDIA"/>
    <s v="DE LEONES"/>
    <x v="2"/>
    <x v="1"/>
    <s v="CARLOS  CODLING"/>
    <s v="LOS PUEBLOS"/>
    <x v="32"/>
    <d v="2011-06-06T00:00:00"/>
    <m/>
    <n v="25"/>
    <m/>
    <s v="REEMPLAZO POR LA PROMOCION DE YAISETH VARGA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38-1767"/>
    <n v="32"/>
    <s v="F"/>
    <s v="CASADO(A)"/>
    <s v="24 DE DICIEMBRE"/>
    <s v="PANAMA"/>
    <n v="0"/>
    <s v="6492-7911  /277-9034"/>
    <s v="NO"/>
    <n v="0"/>
    <n v="0"/>
    <n v="0"/>
    <m/>
    <n v="2"/>
    <n v="2"/>
    <d v="1980-07-21T00:00:00"/>
    <m/>
    <m/>
  </r>
  <r>
    <n v="6590"/>
    <d v="2012-03-16T00:00:00"/>
    <d v="2012-03-16T00:00:00"/>
    <s v="Mayo 01-30"/>
    <s v="DACMA"/>
    <s v="URRIOLA"/>
    <x v="2"/>
    <x v="1"/>
    <s v="CARLOS  CODLING"/>
    <s v="LOS PUEBLOS"/>
    <x v="32"/>
    <m/>
    <m/>
    <n v="13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LOS PUEBLOS"/>
    <s v="Michelle Huges"/>
    <s v="NO"/>
    <s v="8-794-604"/>
    <n v="26"/>
    <s v="F"/>
    <s v="SOLTERO(A)"/>
    <s v="TOCUMEN, LA SIESTA"/>
    <s v="PANAMA"/>
    <s v="2952694"/>
    <m/>
    <s v="NO"/>
    <m/>
    <m/>
    <m/>
    <m/>
    <n v="2"/>
    <n v="2"/>
    <d v="1986-04-07T00:00:00"/>
    <m/>
    <s v="BASICO"/>
  </r>
  <r>
    <n v="5729"/>
    <d v="2010-02-18T00:00:00"/>
    <d v="2012-10-01T00:00:00"/>
    <s v="Febrero 01-30"/>
    <s v="KATHERINE"/>
    <s v="MACIAS"/>
    <x v="2"/>
    <x v="1"/>
    <s v="CARLOS  CODLING"/>
    <s v="LOS PUEBLOS"/>
    <x v="32"/>
    <d v="2010-05-10T00:00:00"/>
    <m/>
    <n v="6"/>
    <m/>
    <s v="PROMOCIONADO A EJECUTIVO DE NEGOCIO  EL 1 DE OCTUBRE 2012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25-901"/>
    <n v="23"/>
    <s v="F"/>
    <s v="SOLTERO(A)"/>
    <s v="ALTOS DE LAS ACACIAS, CALLE PRINCIPAL, CASA 799"/>
    <s v="PANAMA"/>
    <s v="293-7620"/>
    <n v="0"/>
    <n v="0"/>
    <n v="0"/>
    <n v="0"/>
    <n v="0"/>
    <m/>
    <n v="2"/>
    <n v="2"/>
    <d v="1989-05-21T00:00:00"/>
    <m/>
    <s v="BASICO"/>
  </r>
  <r>
    <n v="5446"/>
    <d v="2008-10-16T00:00:00"/>
    <d v="2010-05-16T00:00:00"/>
    <s v="Noviembre 01-30"/>
    <s v="VANESSA ITZEL"/>
    <s v="PATIÑO"/>
    <x v="2"/>
    <x v="1"/>
    <s v="CARLOS  CODLING"/>
    <s v="LOS PUEBLOS"/>
    <x v="32"/>
    <d v="1899-12-30T00:00:00"/>
    <m/>
    <n v="35"/>
    <m/>
    <s v="REEMPLAZA VACANTE POR EL TRASLADO DE YAMARA PEREZ.  RECLASIFICADA EJECUTIVO DE NEGOCIOS EL 16 MAYO´10."/>
    <s v=""/>
    <s v=""/>
    <s v=""/>
    <s v=""/>
    <s v=""/>
    <s v=""/>
    <s v="PLAZA LAS ÁMERICAS"/>
    <s v="LOS PUEBLOS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73-1025"/>
    <n v="28"/>
    <s v="F"/>
    <s v="SOLTERO(A)"/>
    <s v="24 DE DICIEMBRE CASA20"/>
    <s v="PANAMA"/>
    <n v="0"/>
    <s v="6859-5810"/>
    <s v="NO"/>
    <n v="0"/>
    <n v="0"/>
    <n v="0"/>
    <m/>
    <n v="2"/>
    <n v="2"/>
    <d v="1984-02-23T00:00:00"/>
    <m/>
    <s v="BASICO"/>
  </r>
  <r>
    <n v="7009"/>
    <d v="2013-01-02T00:00:00"/>
    <d v="2013-01-02T00:00:00"/>
    <m/>
    <s v="YOALYS RAQUEL  "/>
    <s v="JUAREZ MARTÍNEZ "/>
    <x v="2"/>
    <x v="0"/>
    <s v="MARIBEL CASTILLO"/>
    <s v="LOS PUEBLOS"/>
    <x v="32"/>
    <m/>
    <m/>
    <n v="3"/>
    <m/>
    <s v="SIEMPRE LISTO CERTIFICADOS EL 14 DE MARZO 2013"/>
    <m/>
    <m/>
    <m/>
    <m/>
    <m/>
    <m/>
    <m/>
    <m/>
    <m/>
    <m/>
    <m/>
    <m/>
    <m/>
    <s v=""/>
    <s v=""/>
    <s v=""/>
    <s v=""/>
    <s v=""/>
    <s v=""/>
    <s v=""/>
    <s v=""/>
    <s v=""/>
    <s v=""/>
    <s v=""/>
    <m/>
    <m/>
    <s v="LOS PUEBLOS"/>
    <s v="Luis Carlos Labrador"/>
    <s v="NO"/>
    <s v="8-785-2027"/>
    <n v="27"/>
    <s v="F"/>
    <m/>
    <s v="TOCUMEN, BDA. LA SIESTA."/>
    <s v="PANAMA"/>
    <m/>
    <m/>
    <s v="NO"/>
    <m/>
    <m/>
    <m/>
    <m/>
    <n v="2"/>
    <n v="2"/>
    <d v="1985-06-04T00:00:00"/>
    <m/>
    <s v="BASICO"/>
  </r>
  <r>
    <n v="3234"/>
    <d v="2006-11-13T00:00:00"/>
    <d v="2006-11-13T00:00:00"/>
    <s v="Enero 01-30"/>
    <s v="LUIS CARLOS"/>
    <s v="LABRADOR MENACHO"/>
    <x v="2"/>
    <x v="1"/>
    <s v="CARLOS  CODLING"/>
    <s v="LOS PUEBLOS"/>
    <x v="32"/>
    <d v="2011-08-16T00:00:00"/>
    <m/>
    <n v="77"/>
    <m/>
    <m/>
    <s v=""/>
    <s v=""/>
    <s v=""/>
    <s v=""/>
    <s v=""/>
    <s v=""/>
    <s v=""/>
    <s v=""/>
    <s v=""/>
    <s v=""/>
    <s v=""/>
    <s v=""/>
    <s v=""/>
    <s v=""/>
    <s v="PLAZA LAS ÁMERICAS"/>
    <s v=""/>
    <s v="LOS PUEBLOS"/>
    <s v=""/>
    <s v=""/>
    <s v=""/>
    <s v=""/>
    <s v=""/>
    <s v=""/>
    <s v=""/>
    <s v=" "/>
    <s v=" "/>
    <n v="0"/>
    <n v="0"/>
    <s v="SI"/>
    <s v="8-724-1357"/>
    <n v="33"/>
    <s v="M"/>
    <s v="SOLTERO(A)"/>
    <s v="DON BOSCO, LA RIVIERA"/>
    <s v="PANAMA"/>
    <s v="293-0138"/>
    <s v="6679-8066"/>
    <s v="SI"/>
    <n v="0"/>
    <s v="X"/>
    <n v="0"/>
    <m/>
    <n v="2"/>
    <n v="2"/>
    <d v="1979-01-11T00:00:00"/>
    <m/>
    <s v="BASICO"/>
  </r>
  <r>
    <n v="6857"/>
    <d v="2012-08-16T00:00:00"/>
    <s v=" "/>
    <s v="Julio 01-30"/>
    <s v="BRUNA"/>
    <s v="RECAMAN"/>
    <x v="6"/>
    <x v="1"/>
    <s v="CARLOS  CODLING"/>
    <s v="LOS PUEBLOS"/>
    <x v="32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PE-14628"/>
    <n v="20"/>
    <s v="F"/>
    <s v="SOLTERO(A)"/>
    <s v="BRISAS DEL GOLF, BRISAS VILLAGE"/>
    <s v="PANAMA"/>
    <m/>
    <m/>
    <m/>
    <m/>
    <m/>
    <m/>
    <m/>
    <n v="2"/>
    <n v="2"/>
    <d v="1992-07-04T00:00:00"/>
    <m/>
    <m/>
  </r>
  <r>
    <n v="6926"/>
    <d v="2012-10-16T00:00:00"/>
    <m/>
    <s v="Octubre 01-30"/>
    <s v="DALIS AIDETT"/>
    <s v="ODA ALVARADO"/>
    <x v="6"/>
    <x v="1"/>
    <s v="CARLOS  CODLING"/>
    <s v="LOS PUEBLOS"/>
    <x v="32"/>
    <m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7-707-55"/>
    <n v="22"/>
    <s v="F"/>
    <s v="CASADO(A)"/>
    <s v="SAN MIGUELITO"/>
    <s v="PANAMA"/>
    <m/>
    <m/>
    <s v="NO"/>
    <m/>
    <m/>
    <m/>
    <m/>
    <n v="2"/>
    <n v="2"/>
    <d v="1990-02-04T00:00:00"/>
    <m/>
    <m/>
  </r>
  <r>
    <n v="162"/>
    <d v="1981-09-01T00:00:00"/>
    <s v=" "/>
    <s v="Marzo 01-30"/>
    <s v="CARLOS ANTONIO"/>
    <s v="CODLING"/>
    <x v="3"/>
    <x v="1"/>
    <s v="MARIBEL DE MUÑOZ"/>
    <s v="LOS PUEBLOS"/>
    <x v="32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2"/>
    <n v="0"/>
    <n v="0"/>
    <s v="SI"/>
    <s v="8-235-1328"/>
    <n v="51"/>
    <s v="M"/>
    <s v="CASADO(A)"/>
    <s v="JUAN DÍAZ, EDIFICIO LAS ARCADAS - APTO. 82A"/>
    <s v="PANAMA"/>
    <s v="277-7058"/>
    <s v="6618-6051"/>
    <s v="SI"/>
    <n v="0"/>
    <n v="0"/>
    <n v="0"/>
    <m/>
    <n v="2"/>
    <n v="2"/>
    <d v="1960-10-05T00:00:00"/>
    <m/>
    <s v="BASICO"/>
  </r>
  <r>
    <n v="3217"/>
    <d v="2006-10-16T00:00:00"/>
    <d v="2012-10-01T00:00:00"/>
    <s v="Octubre 16-30"/>
    <s v="EIRA JUDID"/>
    <s v="VERGARA VELASQUEZ"/>
    <x v="4"/>
    <x v="1"/>
    <s v="CARLOS  CODLING"/>
    <s v="LOS PUEBLOS"/>
    <x v="32"/>
    <d v="2011-01-15T00:00:00"/>
    <m/>
    <n v="6"/>
    <m/>
    <s v="PROMOCIONADO A OFICIAL  EL 1 DE OCTUBRE 2012  / REEMPLAZO POR LA RENUNCIA DE EVELYN GONZAL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3"/>
    <n v="0"/>
    <n v="0"/>
    <s v="SI"/>
    <s v="8-711-1616"/>
    <n v="36"/>
    <s v="F"/>
    <s v="CASADO(A)"/>
    <s v="SAN ANTONIO, ALTOS DE LAS PRADERAS, CASA B-129"/>
    <s v="PANAMA"/>
    <s v="6614-3574"/>
    <s v="6614-3574"/>
    <s v="NO"/>
    <n v="0"/>
    <s v="X"/>
    <n v="0"/>
    <m/>
    <n v="2"/>
    <n v="2"/>
    <d v="1976-06-13T00:00:00"/>
    <m/>
    <m/>
  </r>
  <r>
    <n v="4244"/>
    <d v="2006-12-18T00:00:00"/>
    <s v=" "/>
    <s v="Enero 16-30"/>
    <s v="RICARDO ANTONIO"/>
    <s v="ZULETA QUINTERO"/>
    <x v="4"/>
    <x v="1"/>
    <s v="CARLOS  CODLING"/>
    <s v="LOS PUEBLOS"/>
    <x v="32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1"/>
    <n v="0"/>
    <n v="0"/>
    <s v="SI"/>
    <s v="8-158-1053"/>
    <n v="62"/>
    <s v="M"/>
    <s v="CASADO(A)"/>
    <s v="PARQUE LEFEVRE 35"/>
    <s v="PANAMA"/>
    <s v="224-7242"/>
    <s v="6489-7991"/>
    <s v="SI"/>
    <n v="0"/>
    <n v="0"/>
    <n v="0"/>
    <m/>
    <n v="2"/>
    <n v="2"/>
    <d v="1949-11-15T00:00:00"/>
    <m/>
    <s v="BASICO"/>
  </r>
  <r>
    <n v="3602"/>
    <d v="2002-07-22T00:00:00"/>
    <s v=" "/>
    <s v="Febrero 01-15"/>
    <s v="SADITH AMELIA"/>
    <s v="CASTILLO MEJIA DE ESPINOSA"/>
    <x v="4"/>
    <x v="1"/>
    <s v="CARLOS  CODLING"/>
    <s v="LOS PUEBLOS"/>
    <x v="32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1"/>
    <n v="0"/>
    <n v="0"/>
    <s v="SI"/>
    <s v="8-233-460"/>
    <n v="48"/>
    <s v="F"/>
    <s v="CASADO(A)"/>
    <s v="CIUDAD RADIAL, 22828, JUAN DIAZ"/>
    <s v="PANAMA"/>
    <s v="266-0164"/>
    <s v="6643-9652"/>
    <s v="SI"/>
    <n v="0"/>
    <n v="0"/>
    <n v="0"/>
    <m/>
    <n v="2"/>
    <n v="2"/>
    <d v="1963-12-24T00:00:00"/>
    <m/>
    <s v="BASICO"/>
  </r>
  <r>
    <n v="894"/>
    <d v="1992-05-07T00:00:00"/>
    <s v=" "/>
    <s v="Febrero 01-30"/>
    <s v="LUIS CARLOS"/>
    <s v="GARCIA JAEN"/>
    <x v="5"/>
    <x v="1"/>
    <s v="CARLOS  CODLING"/>
    <s v="LOS PUEBLOS"/>
    <x v="32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237-1956"/>
    <n v="47"/>
    <s v="M"/>
    <s v="CASADO(A)"/>
    <s v="RES. LA CASTELLANA, 625"/>
    <s v="PANAMA"/>
    <s v="233-5970"/>
    <s v="6652-5953"/>
    <s v="SI"/>
    <n v="0"/>
    <n v="0"/>
    <n v="0"/>
    <m/>
    <n v="2"/>
    <n v="2"/>
    <d v="1965-05-29T00:00:00"/>
    <m/>
    <s v="AVANZADO"/>
  </r>
  <r>
    <n v="6805"/>
    <d v="2012-07-16T00:00:00"/>
    <m/>
    <s v="Junio 01-30"/>
    <s v="KADINE"/>
    <s v="CAMPINES"/>
    <x v="0"/>
    <x v="0"/>
    <s v="MARIBEL CASTILLO"/>
    <s v="TERMINAL ALBROOK"/>
    <x v="33"/>
    <d v="2013-03-19T00:00:00"/>
    <n v="1"/>
    <m/>
    <s v="REEMPLAZA VACACIONES"/>
    <s v="POOL APOYO / SIEMPRE LISTO CERTIFICADOS EL 25 DE SEPTIEMBRE 2012"/>
    <s v=""/>
    <s v=""/>
    <s v="LA CHORRERA - PARQUE 10 DE NOV."/>
    <s v=""/>
    <s v=""/>
    <s v=""/>
    <s v=""/>
    <s v=""/>
    <s v="ALBROOK MALL"/>
    <s v=""/>
    <s v="TERMINAL ALBROOK"/>
    <s v="ALBROOK MALL"/>
    <s v="INGENIO"/>
    <s v="ALBROOK MALL"/>
    <s v=""/>
    <s v="TERMINAL ALBROOK"/>
    <s v="ALBROOK MALL"/>
    <s v="MARBELLA"/>
    <s v=""/>
    <s v=""/>
    <s v=""/>
    <s v=""/>
    <s v=""/>
    <s v=""/>
    <n v="2537.3333333333335"/>
    <s v=" "/>
    <s v="ALBROOK MALL"/>
    <s v="Gabriel Batista"/>
    <s v="NO"/>
    <s v="8-824-1707"/>
    <n v="24"/>
    <s v="F"/>
    <s v="SOLTERO(A)"/>
    <s v="ARRAIJAN, BARRIADA 2000"/>
    <s v="PANAMA"/>
    <m/>
    <s v="6688-0024"/>
    <s v="NO"/>
    <m/>
    <m/>
    <m/>
    <m/>
    <n v="1"/>
    <n v="1"/>
    <d v="1988-06-22T00:00:00"/>
    <m/>
    <s v="BASICO"/>
  </r>
  <r>
    <n v="6332"/>
    <d v="2011-09-19T00:00:00"/>
    <s v=" "/>
    <s v="Octubre 01-30"/>
    <s v="NORA "/>
    <s v="CEDEÑO"/>
    <x v="0"/>
    <x v="1"/>
    <s v="MONICA  PELAEZ "/>
    <s v="MARBELLA"/>
    <x v="33"/>
    <d v="2012-07-03T00:00:00"/>
    <n v="9"/>
    <s v=" "/>
    <m/>
    <s v="REEMPLAZO PERMANENTE POR EL TARSLADO DE KATRINA BRITTON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33.090909090909"/>
    <s v=" "/>
    <s v="BOULEVARD EL DORADO"/>
    <n v="0"/>
    <s v="NO"/>
    <s v="8-798-1344"/>
    <n v="26"/>
    <s v="F"/>
    <s v="CASADO(A)"/>
    <s v="LAS CUMBRES, RESIDENCIAL PLAZA VALENCIA"/>
    <s v="PANAMA"/>
    <s v="6527-5206"/>
    <n v="0"/>
    <s v="NO"/>
    <n v="0"/>
    <n v="0"/>
    <n v="0"/>
    <m/>
    <n v="1"/>
    <n v="1"/>
    <d v="1986-09-11T00:00:00"/>
    <m/>
    <m/>
  </r>
  <r>
    <n v="6354"/>
    <d v="2011-09-19T00:00:00"/>
    <s v=" "/>
    <s v="Enero 01-30"/>
    <s v="ESTEFANY "/>
    <s v="GOMEZ"/>
    <x v="0"/>
    <x v="1"/>
    <s v="MONICA  PELAEZ "/>
    <s v="MARBELLA"/>
    <x v="33"/>
    <d v="2012-05-02T00:00:00"/>
    <n v="11"/>
    <s v=" "/>
    <m/>
    <s v="REEMPLAZO POR LA SALIDA DE CARLOS DE LEON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24.3"/>
    <s v=" "/>
    <s v="TRANSISTMICA "/>
    <n v="0"/>
    <s v="NO"/>
    <s v="8-880-1724"/>
    <n v="23"/>
    <s v="F"/>
    <s v="UNIDO (A)"/>
    <s v="ARRAIJAN, NUEVO CHORRILLO. BARRIADA PRINCESA MIA, CALLE 8."/>
    <s v="PANAMA"/>
    <s v="262-6323"/>
    <s v="279-5532 / 6042-0487"/>
    <s v="NO"/>
    <n v="0"/>
    <n v="0"/>
    <n v="0"/>
    <m/>
    <n v="1"/>
    <n v="1"/>
    <d v="1988-12-28T00:00:00"/>
    <m/>
    <m/>
  </r>
  <r>
    <n v="3145"/>
    <d v="2006-08-01T00:00:00"/>
    <s v=" "/>
    <s v="Mayo 01-30"/>
    <s v="JUAN FELIPE"/>
    <s v="MONTERO CUETO"/>
    <x v="0"/>
    <x v="1"/>
    <s v="MONICA  PELAEZ "/>
    <s v="MARBELLA"/>
    <x v="33"/>
    <d v="2012-06-01T00:00:00"/>
    <n v="10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76.4545454545455"/>
    <s v=" "/>
    <n v="0"/>
    <n v="0"/>
    <s v="NO"/>
    <s v="8-715-417"/>
    <n v="34"/>
    <s v="M"/>
    <s v="CASADO(A)"/>
    <s v="SANTA LIBRADA, ALTOS DE VILLA ZAITA #1226"/>
    <s v="PANAMA"/>
    <s v="223-5617"/>
    <s v="6415-6459"/>
    <s v="NO"/>
    <n v="0"/>
    <n v="0"/>
    <n v="0"/>
    <m/>
    <n v="1"/>
    <n v="1"/>
    <d v="1978-01-26T00:00:00"/>
    <m/>
    <s v="BASICO"/>
  </r>
  <r>
    <n v="4899"/>
    <d v="2008-02-11T00:00:00"/>
    <s v=" "/>
    <s v="Febrero 01-30"/>
    <s v="OLANDA"/>
    <s v="GONZALEZ"/>
    <x v="0"/>
    <x v="1"/>
    <s v="MONICA  PELAEZ "/>
    <s v="MARBELLA"/>
    <x v="33"/>
    <d v="2012-04-02T00:00:00"/>
    <n v="12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42.6363636363635"/>
    <s v=" "/>
    <n v="0"/>
    <n v="0"/>
    <s v="NO"/>
    <s v="9-164-594"/>
    <n v="43"/>
    <s v="F"/>
    <s v="UNIDO (A)"/>
    <s v="EDISON PARK CALLE JOSSEP LESSEPS EDIFICIO ELMARE TORRE 100 APATAMENTO 3D"/>
    <s v="PANAMA"/>
    <s v="321-0829"/>
    <s v="6660-7496"/>
    <s v="NO"/>
    <n v="0"/>
    <n v="0"/>
    <n v="0"/>
    <m/>
    <n v="1"/>
    <n v="1"/>
    <d v="1969-07-11T00:00:00"/>
    <m/>
    <m/>
  </r>
  <r>
    <n v="5614"/>
    <d v="2009-09-16T00:00:00"/>
    <s v=" "/>
    <s v="Junio 01-30"/>
    <s v="SOLANGEL"/>
    <s v="ESPINOSA"/>
    <x v="0"/>
    <x v="1"/>
    <s v="MONICA  PELAEZ "/>
    <s v="MARBELLA"/>
    <x v="33"/>
    <d v="2012-01-05T00:00:00"/>
    <n v="15"/>
    <s v=" "/>
    <m/>
    <s v="REEMPLAZO  POR EL TRASLADO DE SISSY CASTILLER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69.4285714285716"/>
    <s v=" "/>
    <n v="0"/>
    <n v="0"/>
    <s v="NO"/>
    <s v="4-740-549"/>
    <n v="26"/>
    <s v="F"/>
    <s v="SOLTERO(A)"/>
    <s v="NUEVA JUAN DIAZ, NUEVA CONCEPCION"/>
    <s v="PANAMA"/>
    <n v="0"/>
    <m/>
    <n v="0"/>
    <n v="0"/>
    <n v="0"/>
    <n v="0"/>
    <m/>
    <n v="1"/>
    <n v="1"/>
    <d v="1986-06-09T00:00:00"/>
    <m/>
    <s v="INTERMEDIO"/>
  </r>
  <r>
    <n v="2111"/>
    <d v="1988-12-01T00:00:00"/>
    <s v=" "/>
    <s v="Enero 01-30"/>
    <s v="VERONICA ESTHER"/>
    <s v="CEDENO CHONG"/>
    <x v="1"/>
    <x v="1"/>
    <s v="MONICA  PELAEZ "/>
    <s v="MARBELLA"/>
    <x v="33"/>
    <d v="2012-04-19T00:00:00"/>
    <m/>
    <s v=" "/>
    <m/>
    <s v="REEMPLAZO DE OMAR ESPINOSA QUE ESTA CUBRIENDO OTRA SUC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6-50-1260"/>
    <n v="53"/>
    <s v="F"/>
    <s v="UNIDO (A)"/>
    <s v="CERRO VIENTO CL 56, CASA 2833"/>
    <s v="PANAMA"/>
    <s v="6674-4537"/>
    <s v="6674-4537"/>
    <s v="NO"/>
    <n v="0"/>
    <n v="0"/>
    <n v="0"/>
    <m/>
    <n v="1"/>
    <n v="1"/>
    <d v="1958-11-06T00:00:00"/>
    <m/>
    <s v="BASICO"/>
  </r>
  <r>
    <n v="6815"/>
    <d v="2012-08-01T00:00:00"/>
    <d v="2012-08-01T00:00:00"/>
    <s v="Julio 01-30"/>
    <s v="RAJIV RICARDO "/>
    <s v="IBARRA ARJONA "/>
    <x v="2"/>
    <x v="0"/>
    <s v="MARIBEL CASTILLO"/>
    <s v="SAN FRANCISCO"/>
    <x v="33"/>
    <d v="2013-03-05T00:00:00"/>
    <m/>
    <n v="8"/>
    <m/>
    <s v="POOL APOYO"/>
    <s v=""/>
    <s v=""/>
    <s v="ALBROOK"/>
    <s v="MARBELLA"/>
    <s v="HOSPITAL PUNTA PACIFICA"/>
    <s v="MARBELLA"/>
    <s v=""/>
    <s v=""/>
    <s v=""/>
    <s v="JUSTO AROSEMENA"/>
    <s v="MARBELLA"/>
    <s v=""/>
    <s v=""/>
    <s v=""/>
    <s v=""/>
    <s v=""/>
    <s v=""/>
    <s v="HOSPITAL PUNTA PACIFICA"/>
    <s v=""/>
    <s v="MARBELLA"/>
    <s v=""/>
    <s v=""/>
    <s v=""/>
    <s v=""/>
    <s v=" "/>
    <s v=" "/>
    <s v="PLAZA CORDOBA"/>
    <s v="Jazmin Manfre"/>
    <s v="NO"/>
    <s v="8-781-113"/>
    <n v="27"/>
    <s v="M"/>
    <s v="UNIDO (A)"/>
    <s v="ARRAIJAN, COLINAS DEL SOL,CALLE BEGONIAS, CASA 686"/>
    <s v="PANAMA"/>
    <m/>
    <m/>
    <s v="NO"/>
    <m/>
    <m/>
    <m/>
    <m/>
    <n v="1"/>
    <n v="1"/>
    <d v="1984-11-21T00:00:00"/>
    <m/>
    <s v="BASICO"/>
  </r>
  <r>
    <n v="4128"/>
    <d v="2005-09-21T00:00:00"/>
    <d v="2012-10-01T00:00:00"/>
    <s v="Agosto 01-30"/>
    <s v="ANABELIS "/>
    <s v="VERGARA BATISTA DE TRUJILLO"/>
    <x v="2"/>
    <x v="2"/>
    <s v="MONICA  PELAEZ "/>
    <s v="MARBELLA"/>
    <x v="33"/>
    <d v="2012-06-01T00:00:00"/>
    <n v="10"/>
    <n v="6"/>
    <m/>
    <s v="PROMOCIONADO A EJECUTIVO DE NEGOCIO DUAL EL 1 DE OCTUBRE 20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97.4"/>
    <s v=" "/>
    <n v="0"/>
    <n v="0"/>
    <s v="NO"/>
    <s v="8-701-2401"/>
    <n v="36"/>
    <s v="F"/>
    <s v="CASADO(A)"/>
    <s v="BARRIADA LAS CUMBRES DEL ESTE, ALCALDE DIAZ"/>
    <s v="PANAMA"/>
    <s v="268-9583"/>
    <s v="6172-2681 / 6480-2466"/>
    <s v="NO"/>
    <s v="SI"/>
    <n v="0"/>
    <n v="0"/>
    <m/>
    <n v="1"/>
    <n v="1"/>
    <d v="1976-07-24T00:00:00"/>
    <s v="Cónyuge Leonidas Trujillo / Administración"/>
    <m/>
  </r>
  <r>
    <n v="4334"/>
    <d v="2006-12-18T00:00:00"/>
    <d v="2006-12-18T00:00:00"/>
    <s v="Septiembre 01-30"/>
    <s v="ODALYS DEL CARMEN"/>
    <s v="DIAZ HERNANDEZ"/>
    <x v="2"/>
    <x v="1"/>
    <s v="MONICA  PELAEZ "/>
    <s v="MARBELLA"/>
    <x v="33"/>
    <d v="2011-07-04T00:00:00"/>
    <m/>
    <n v="76"/>
    <m/>
    <s v="REEMPLAZO POR LA PROMOCION DE OMAR ESPINOZ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35-415"/>
    <n v="32"/>
    <s v="F"/>
    <s v="DIVORCIADO(A)"/>
    <s v="TOCUMEN, BDA. VILLAS DEL ESTE O-5"/>
    <s v="PANAMA"/>
    <s v="304-4411"/>
    <s v="6834-5288"/>
    <s v="SI"/>
    <n v="0"/>
    <n v="0"/>
    <n v="0"/>
    <m/>
    <n v="1"/>
    <n v="1"/>
    <d v="1980-01-31T00:00:00"/>
    <m/>
    <s v="BASICO"/>
  </r>
  <r>
    <n v="3132"/>
    <d v="2006-07-03T00:00:00"/>
    <d v="2012-05-16T00:00:00"/>
    <s v="Mayo 01-30"/>
    <s v="YENIS IRIS"/>
    <s v="TORIBIO CISNEROS"/>
    <x v="2"/>
    <x v="1"/>
    <s v="MONICA  PELAEZ "/>
    <s v="MARBELLA"/>
    <x v="33"/>
    <d v="2011-12-02T00:00:00"/>
    <m/>
    <n v="11"/>
    <m/>
    <s v="PROMOCIONADA A EJECUTIVA DE NEGOCIOS 16 MAYO 2012 / RECLASIFICADA DE CAJERA A OFIC. DE BAL EL 16-7-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9-707-977"/>
    <n v="33"/>
    <s v="F"/>
    <s v="UNIDO (A)"/>
    <s v="BRISAS DEL GOLF"/>
    <s v="PANAMA"/>
    <s v="267-7638"/>
    <s v="6674-0198"/>
    <s v="NO"/>
    <n v="0"/>
    <n v="0"/>
    <n v="0"/>
    <m/>
    <n v="1"/>
    <n v="1"/>
    <d v="1978-12-18T00:00:00"/>
    <m/>
    <s v="BASICO"/>
  </r>
  <r>
    <n v="4112"/>
    <d v="2005-08-16T00:00:00"/>
    <s v=" "/>
    <s v="Julio 01-30"/>
    <s v="MONICA ANGELICA"/>
    <s v="PELAEZ ORTEGA"/>
    <x v="3"/>
    <x v="1"/>
    <s v="IVIS DE FAARUP"/>
    <s v="MARBELLA"/>
    <x v="33"/>
    <d v="1899-12-30T00:00:00"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403-874"/>
    <n v="40"/>
    <s v="F"/>
    <s v="SOLTERO(A)"/>
    <s v="CALLE 1A EDIFICIO TOWER PARK APTO. 10A"/>
    <s v="PANAMA"/>
    <s v="260-1447"/>
    <s v="6671-7219"/>
    <s v="SI"/>
    <n v="0"/>
    <n v="0"/>
    <n v="0"/>
    <m/>
    <n v="1"/>
    <n v="1"/>
    <d v="1972-03-19T00:00:00"/>
    <m/>
    <s v="INTERMEDIO"/>
  </r>
  <r>
    <n v="798"/>
    <d v="1991-08-01T00:00:00"/>
    <s v=" "/>
    <s v="Junio 01-30"/>
    <s v="PRISCILA GIANNINA"/>
    <s v="FAMIGLIETTI ROMERO"/>
    <x v="4"/>
    <x v="1"/>
    <s v="MONICA  PELAEZ "/>
    <s v="MARBELLA"/>
    <x v="33"/>
    <d v="1899-12-30T00:00:00"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447-95"/>
    <n v="39"/>
    <s v="F"/>
    <s v="CASADO(A)"/>
    <s v="VILLA LUCRE, URB. VILLA DE LAS AZORES, DÚPLEX AZ-11"/>
    <s v="PANAMA"/>
    <s v="229-0493"/>
    <s v="631-4805 / 6671-6774"/>
    <s v="SI"/>
    <n v="0"/>
    <n v="0"/>
    <n v="0"/>
    <m/>
    <n v="1"/>
    <n v="1"/>
    <d v="1973-07-03T00:00:00"/>
    <m/>
    <s v="INTERMEDIO"/>
  </r>
  <r>
    <n v="6891"/>
    <d v="2012-09-17T00:00:00"/>
    <m/>
    <s v=" "/>
    <s v="OSIRIS "/>
    <s v="MIRANDA"/>
    <x v="0"/>
    <x v="0"/>
    <s v="MARIBEL CASTILLO"/>
    <s v="METROMALL"/>
    <x v="34"/>
    <d v="2013-03-07T00:00:00"/>
    <n v="1"/>
    <m/>
    <m/>
    <s v="POOL APOYO / SIEMPRE LISTO CERTIFICADOS EL 05 DICIEMBRE 2012"/>
    <s v=""/>
    <s v=""/>
    <s v="METROMALL"/>
    <s v=""/>
    <s v="COSTA DEL ESTE - CENTENARIO"/>
    <s v="METROMALL"/>
    <s v=""/>
    <s v=""/>
    <s v=""/>
    <s v=""/>
    <s v=""/>
    <s v=""/>
    <s v=""/>
    <s v=""/>
    <s v=""/>
    <s v=""/>
    <s v=""/>
    <s v=""/>
    <s v=""/>
    <s v=""/>
    <s v=""/>
    <s v=""/>
    <s v=""/>
    <s v=""/>
    <n v="658"/>
    <s v=" "/>
    <s v="PUENTE CENTENARIO"/>
    <s v="Boris Simons"/>
    <s v="NO"/>
    <s v="4-769-1110"/>
    <n v="22"/>
    <s v="F"/>
    <s v="SOLTERO(A)"/>
    <s v="LAS CUMBRES, CIUDAD BOLIVAR"/>
    <s v="PANAMA"/>
    <m/>
    <m/>
    <s v="NO"/>
    <m/>
    <m/>
    <m/>
    <m/>
    <n v="1"/>
    <n v="2"/>
    <d v="1990-03-20T00:00:00"/>
    <m/>
    <s v="BASICO"/>
  </r>
  <r>
    <n v="5135"/>
    <d v="2008-05-19T00:00:00"/>
    <s v=" "/>
    <s v="Marzo 01-30"/>
    <s v="IRINA "/>
    <s v="MONTES DE SÁNCHEZ"/>
    <x v="0"/>
    <x v="0"/>
    <s v="MARIBEL CASTILLO"/>
    <s v="METROMALL"/>
    <x v="34"/>
    <d v="2013-02-01T00:00:00"/>
    <n v="2"/>
    <s v=" "/>
    <s v="REEMPLAZA VACACIONES"/>
    <s v="REEMPLAZA VACACIONES DE IRINA MONTES"/>
    <s v=""/>
    <s v=""/>
    <s v="METROMALL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39.4545454545455"/>
    <s v=" "/>
    <n v="0"/>
    <n v="0"/>
    <s v="NO"/>
    <s v="8-414-412"/>
    <n v="40"/>
    <s v="F"/>
    <s v="CASADO(A)"/>
    <s v="RESIDENCIAL NUEVO TOCUMEN C-8"/>
    <s v="PANAMA"/>
    <n v="0"/>
    <s v="6048-9560"/>
    <s v="NO"/>
    <n v="0"/>
    <n v="0"/>
    <n v="0"/>
    <m/>
    <n v="1"/>
    <n v="2"/>
    <d v="1971-09-22T00:00:00"/>
    <m/>
    <s v="BASICO"/>
  </r>
  <r>
    <n v="5870"/>
    <d v="2010-08-16T00:00:00"/>
    <s v=" "/>
    <s v="Febrero 01-30"/>
    <s v="MELISSA                   "/>
    <s v="QUINTERO"/>
    <x v="0"/>
    <x v="1"/>
    <s v="ELSIE  KARICA "/>
    <s v="METROMALL"/>
    <x v="34"/>
    <d v="2012-02-02T00:00:00"/>
    <n v="14"/>
    <s v=" "/>
    <m/>
    <s v="REEMPLAZO POR EL TRASLADO DE JOSE MANUEL HERMAND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79.2"/>
    <s v=" "/>
    <n v="0"/>
    <n v="0"/>
    <s v="NO"/>
    <s v="8-821-1636"/>
    <n v="24"/>
    <s v="F"/>
    <s v="SOLTERO(A)"/>
    <s v="24 DE DICIEMBRE"/>
    <s v="PANAMA"/>
    <n v="0"/>
    <s v="6613-5350"/>
    <s v="NO"/>
    <n v="0"/>
    <n v="0"/>
    <n v="0"/>
    <m/>
    <n v="1"/>
    <n v="2"/>
    <d v="1988-10-12T00:00:00"/>
    <m/>
    <m/>
  </r>
  <r>
    <n v="1268"/>
    <d v="1996-02-22T00:00:00"/>
    <s v=" "/>
    <s v="Abril 01-30"/>
    <s v="LILIBETH ONEINA"/>
    <s v="ARAUZ GARRIDO"/>
    <x v="0"/>
    <x v="1"/>
    <s v="ELSIE  KARICA "/>
    <s v="METROMALL"/>
    <x v="34"/>
    <d v="2012-02-02T00:00:00"/>
    <n v="14"/>
    <s v=" "/>
    <m/>
    <s v="REEMPLAZO POR EL TRASLADO DE MARTHA JUDITHS ROGER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00.5"/>
    <s v=" "/>
    <n v="0"/>
    <n v="0"/>
    <s v="NO"/>
    <s v="8-259-770"/>
    <n v="45"/>
    <s v="F"/>
    <s v="DIVORCIADO(A)"/>
    <s v="LOS NOGALES. CALLE 6TA. #143. LAS ACACIAS"/>
    <s v="PANAMA"/>
    <s v="292-4648"/>
    <s v="6617-7710"/>
    <s v="SI"/>
    <n v="0"/>
    <n v="0"/>
    <n v="0"/>
    <m/>
    <n v="1"/>
    <n v="2"/>
    <d v="1966-11-20T00:00:00"/>
    <m/>
    <s v="BASICO"/>
  </r>
  <r>
    <n v="3337"/>
    <d v="1994-04-07T00:00:00"/>
    <s v=" "/>
    <s v="Enero 01-30"/>
    <s v="LUIS EDUARDO"/>
    <s v="BARRIOS TELLO"/>
    <x v="0"/>
    <x v="1"/>
    <s v="ELSIE  KARICA "/>
    <s v="METROMALL"/>
    <x v="34"/>
    <d v="2012-02-02T00:00:00"/>
    <n v="14"/>
    <s v=" "/>
    <m/>
    <s v="REEMPLAZO POR EL TRASLADO DE YENIS ELIZONDR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66.7"/>
    <s v=" "/>
    <n v="0"/>
    <n v="0"/>
    <s v="NO"/>
    <s v="8-260-344"/>
    <n v="45"/>
    <s v="M"/>
    <s v="CASADO(A)"/>
    <s v="LAS TERRAZAS DE BRISAS DEL GOLF, CALLE #38 A SUR, CASA# G-110"/>
    <s v="PANAMA"/>
    <s v="234-0236"/>
    <s v="6616-0715"/>
    <s v="SI"/>
    <s v="SI"/>
    <n v="0"/>
    <n v="0"/>
    <m/>
    <n v="1"/>
    <n v="2"/>
    <d v="1966-09-23T00:00:00"/>
    <m/>
    <s v="BASICO"/>
  </r>
  <r>
    <n v="3494"/>
    <d v="1998-06-22T00:00:00"/>
    <s v=" "/>
    <s v="Mayo 01-30"/>
    <s v="MARIA ANGELICA"/>
    <s v="CABRERA SANCHEZ"/>
    <x v="1"/>
    <x v="1"/>
    <s v="ELSIE  KARICA "/>
    <s v="METROMALL"/>
    <x v="34"/>
    <d v="1899-12-30T00:00:00"/>
    <m/>
    <s v=" "/>
    <m/>
    <s v="PROMOCIONADO A COORDINADOR DE PLATAFORMA EL 16 DE MAYO 20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Ninguno"/>
    <n v="0"/>
    <n v="0"/>
    <s v="SI"/>
    <s v="6-72-730"/>
    <n v="41"/>
    <s v="F"/>
    <s v="CASADO(A)"/>
    <s v="VILLAS DEL GOLF, VILLA TIVOLI, CASA 13, CALLE FLORENCIA"/>
    <s v="PANAMA"/>
    <s v="996-4673"/>
    <s v="6430-1045"/>
    <s v="SI"/>
    <n v="0"/>
    <n v="0"/>
    <n v="0"/>
    <m/>
    <n v="1"/>
    <n v="2"/>
    <d v="1971-03-10T00:00:00"/>
    <m/>
    <s v="BASICO"/>
  </r>
  <r>
    <n v="6721"/>
    <d v="2012-06-18T00:00:00"/>
    <d v="2012-06-18T00:00:00"/>
    <s v="Junio 01-30"/>
    <s v="SILVIA "/>
    <s v="ALVEO"/>
    <x v="2"/>
    <x v="1"/>
    <s v="ELSIE  KARICA "/>
    <s v="METROMALL"/>
    <x v="34"/>
    <m/>
    <m/>
    <n v="10"/>
    <m/>
    <s v="APROBADO PRESUPUESTO 2013 / SIEMPRE LISTO CERTIFICADOS EL 24 DE AGOSTO 20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METROMALL"/>
    <s v="Maria Angelica Cabrera"/>
    <s v="NO"/>
    <s v="8-790-2089"/>
    <n v="26"/>
    <s v="F"/>
    <s v="SOLTERO(A)"/>
    <s v="EL CRISOL, VILLA VERÓNICA"/>
    <s v="PANAMA"/>
    <m/>
    <m/>
    <s v="NO"/>
    <m/>
    <m/>
    <m/>
    <m/>
    <n v="1"/>
    <n v="2"/>
    <d v="1985-12-14T00:00:00"/>
    <m/>
    <s v="BASICO"/>
  </r>
  <r>
    <n v="3375"/>
    <d v="1996-08-26T00:00:00"/>
    <s v=" "/>
    <s v="Abril 01-15"/>
    <s v="ELSIE MARIA"/>
    <s v="KARICA RUIZ DE DUCREUX"/>
    <x v="3"/>
    <x v="1"/>
    <s v="MARIBEL DE MUÑOZ"/>
    <s v="METROMALL"/>
    <x v="34"/>
    <d v="2008-06-02T00:00:00"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309-97"/>
    <n v="43"/>
    <s v="F"/>
    <s v="CASADO(A)"/>
    <s v=" BRISAS DEL GOLF CASA . VIA TOCUMEN"/>
    <s v="PANAMA"/>
    <s v="220-8464"/>
    <s v="6674-2289"/>
    <s v="SI"/>
    <n v="0"/>
    <n v="0"/>
    <n v="0"/>
    <m/>
    <n v="1"/>
    <n v="2"/>
    <d v="1969-04-29T00:00:00"/>
    <m/>
    <s v="AVANZADO"/>
  </r>
  <r>
    <n v="685"/>
    <d v="1990-10-10T00:00:00"/>
    <s v=" "/>
    <s v="Febrero 01-30"/>
    <s v="ZADHID YAIRIS"/>
    <s v="MEZA DE MORENO"/>
    <x v="4"/>
    <x v="1"/>
    <s v="ELSIE  KARICA "/>
    <s v="METROMALL"/>
    <x v="34"/>
    <d v="2011-03-04T00:00:00"/>
    <m/>
    <s v=" "/>
    <m/>
    <s v="PROMOCIONADO A OFICIAL EL 16 DE MAYO 2012/REEMPLAZO POR EL TRASLADO Y PROMOCION DE MABYS ESPINOZ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3"/>
    <n v="0"/>
    <n v="0"/>
    <s v="SI"/>
    <s v="8-447-284"/>
    <n v="39"/>
    <s v="F"/>
    <s v="CASADO(A)"/>
    <s v="SAN ANTONIO CAMINO REAL CL. AMADOR VILLA LAS PALMAS CASA M 11"/>
    <s v="PANAMA"/>
    <s v="266-7291"/>
    <s v="6617-9964"/>
    <s v="NO"/>
    <n v="0"/>
    <s v="X"/>
    <n v="0"/>
    <m/>
    <n v="1"/>
    <n v="2"/>
    <d v="1973-04-06T00:00:00"/>
    <m/>
    <s v="BASICO"/>
  </r>
  <r>
    <n v="4689"/>
    <d v="2007-09-24T00:00:00"/>
    <s v=" "/>
    <s v="Julio 01-30"/>
    <s v="RODRIGO"/>
    <s v="MENDOZA  "/>
    <x v="5"/>
    <x v="1"/>
    <s v="ELSIE  KARICA "/>
    <s v="METROMALL"/>
    <x v="34"/>
    <d v="1899-12-30T00:00:00"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307-919"/>
    <n v="43"/>
    <s v="M"/>
    <s v="CASADO(A)"/>
    <s v="SAN ANTONIO, URB. LAS PRADERAS , K10"/>
    <s v="PANAMA"/>
    <n v="0"/>
    <s v="6776-9666"/>
    <s v="SI"/>
    <n v="0"/>
    <n v="0"/>
    <n v="0"/>
    <m/>
    <n v="1"/>
    <n v="2"/>
    <d v="1969-02-28T00:00:00"/>
    <m/>
    <s v="BASICO"/>
  </r>
  <r>
    <n v="6349"/>
    <d v="2011-09-19T00:00:00"/>
    <s v=" "/>
    <s v="Octubre 01-30"/>
    <s v="IRIS "/>
    <s v="PINTO"/>
    <x v="0"/>
    <x v="0"/>
    <s v="MARIBEL CASTILLO"/>
    <s v="HATO PINTADO"/>
    <x v="35"/>
    <d v="2013-03-04T00:00:00"/>
    <n v="1"/>
    <s v=" "/>
    <s v="REEMPLAZA VACACIONES"/>
    <s v="REEMPLAZA VACACIONES DE  DIDIER RANGEL"/>
    <s v=""/>
    <s v=""/>
    <s v="MULTIPLAZ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31.6"/>
    <s v=" "/>
    <s v="ALBROOK MALL"/>
    <n v="0"/>
    <s v="NO"/>
    <s v="9-726-1874"/>
    <n v="25"/>
    <s v="F"/>
    <s v="SOLTERO(A)"/>
    <s v="CHORRERA, LAS PALMERAS DEL OESTE"/>
    <s v="PANAMA"/>
    <s v="6370-3483"/>
    <n v="0"/>
    <s v="NO"/>
    <n v="0"/>
    <n v="0"/>
    <n v="0"/>
    <m/>
    <n v="2"/>
    <n v="1"/>
    <d v="1987-02-09T00:00:00"/>
    <m/>
    <m/>
  </r>
  <r>
    <n v="5625"/>
    <d v="2009-11-20T00:00:00"/>
    <s v=" "/>
    <s v="Diciembre 01-30"/>
    <s v="KATRINA"/>
    <s v="BRITTON"/>
    <x v="0"/>
    <x v="1"/>
    <s v="GINA  SMITH "/>
    <s v="MULTIPLAZA"/>
    <x v="35"/>
    <d v="2013-01-22T00:00:00"/>
    <n v="3"/>
    <s v=" "/>
    <m/>
    <s v="REEMPLAZO POR EL TRASLADO DE JOSE FLORENTINO MOREN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13.727272727273"/>
    <s v=" "/>
    <n v="0"/>
    <n v="0"/>
    <s v="NO"/>
    <s v="8-768-819"/>
    <n v="29"/>
    <s v="F"/>
    <s v="UNIDO (A)"/>
    <s v="NUEVO ARRAIJAN, VILLAS DE LA ALAMEDA"/>
    <s v="PANAMA"/>
    <n v="0"/>
    <m/>
    <s v="NO"/>
    <n v="0"/>
    <n v="0"/>
    <n v="0"/>
    <m/>
    <n v="2"/>
    <n v="1"/>
    <d v="1983-07-28T00:00:00"/>
    <m/>
    <s v="INTERMEDIO"/>
  </r>
  <r>
    <n v="6557"/>
    <d v="2012-02-16T00:00:00"/>
    <s v=" "/>
    <s v="Marzo 01-30"/>
    <s v="DIDIER "/>
    <s v="RANGEL DE SEDAS"/>
    <x v="0"/>
    <x v="1"/>
    <s v="GINA  SMITH "/>
    <s v="MULTIPLAZA"/>
    <x v="35"/>
    <d v="2012-11-02T00:00:00"/>
    <n v="5"/>
    <s v=" "/>
    <m/>
    <s v="REEMPLAZO POR EL TRASLADO DE ERICKA PER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24.375"/>
    <s v=" "/>
    <s v="LA CHORRERA - PARQUE 10 DE NOV."/>
    <s v="Reinier Rodríguez"/>
    <s v="NO"/>
    <s v="8-796-1457"/>
    <n v="26"/>
    <s v="M"/>
    <s v="CASADO(A)"/>
    <s v="Chorrera, calle 2 de Noviembre."/>
    <s v="PANAMA"/>
    <m/>
    <s v=" 6501-0753  "/>
    <s v="SI"/>
    <m/>
    <n v="0"/>
    <n v="0"/>
    <m/>
    <n v="2"/>
    <n v="1"/>
    <d v="1985-11-17T00:00:00"/>
    <m/>
    <m/>
  </r>
  <r>
    <n v="6336"/>
    <d v="2011-09-19T00:00:00"/>
    <s v=" "/>
    <s v="Agosto 01-30"/>
    <s v="YENNY"/>
    <s v="RODRIGUEZ"/>
    <x v="0"/>
    <x v="1"/>
    <s v="GINA  SMITH "/>
    <s v="MULTIPLAZA"/>
    <x v="35"/>
    <d v="2012-10-08T00:00:00"/>
    <n v="6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56.2"/>
    <s v=" "/>
    <s v="SAN SEBASTIAN"/>
    <n v="0"/>
    <s v="NO"/>
    <s v="9-704-931"/>
    <n v="35"/>
    <s v="F"/>
    <s v="SOLTERO(A)"/>
    <s v="RIO ABAJO, CALLE 15 "/>
    <s v="PANAMA"/>
    <s v="224-8059"/>
    <s v="6640-5757"/>
    <s v="NO"/>
    <n v="0"/>
    <n v="0"/>
    <n v="0"/>
    <m/>
    <n v="2"/>
    <n v="1"/>
    <d v="1977-06-28T00:00:00"/>
    <m/>
    <m/>
  </r>
  <r>
    <n v="4470"/>
    <d v="2007-09-17T00:00:00"/>
    <s v=" "/>
    <s v="Octubre 01-30"/>
    <s v="LIZEYKA"/>
    <s v="BARCIA"/>
    <x v="0"/>
    <x v="1"/>
    <s v="GINA  SMITH "/>
    <s v="MULTIPLAZA"/>
    <x v="35"/>
    <d v="2011-11-02T00:00:00"/>
    <n v="17"/>
    <s v=" "/>
    <m/>
    <s v="REEMPLAZO POR EL TRASLADO DE NIDIA OLMO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99.6363636363635"/>
    <s v=" "/>
    <n v="0"/>
    <n v="0"/>
    <s v="NO"/>
    <s v="3-701-1228"/>
    <n v="35"/>
    <s v="F"/>
    <s v="UNIDO (A)"/>
    <s v="24 DE DICIEMBRE, NUEVO TOCUMEN, M-274"/>
    <s v="PANAMA"/>
    <s v="266-3256"/>
    <s v="6511-3473"/>
    <s v="NO"/>
    <n v="0"/>
    <n v="0"/>
    <n v="0"/>
    <m/>
    <n v="2"/>
    <n v="1"/>
    <d v="1977-02-12T00:00:00"/>
    <m/>
    <s v="BASICO"/>
  </r>
  <r>
    <n v="3952"/>
    <d v="2004-09-16T00:00:00"/>
    <s v=" "/>
    <s v="Julio 01-30"/>
    <s v="JOSE DE JESUS"/>
    <s v="RODRIGUEZ DE LEON"/>
    <x v="0"/>
    <x v="1"/>
    <s v="GINA  SMITH "/>
    <s v="MULTIPLAZA"/>
    <x v="35"/>
    <d v="2011-08-30T00:00:00"/>
    <n v="20"/>
    <s v=" "/>
    <m/>
    <s v="REEMPLAZO POR LA SALIDA AHARON LANDERO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36.5454545454545"/>
    <s v=" "/>
    <n v="0"/>
    <n v="0"/>
    <s v="NO"/>
    <s v="8-246-75"/>
    <n v="47"/>
    <s v="M"/>
    <s v="CASADO(A)"/>
    <s v="VILLA VERONICA 180"/>
    <s v="PANAMA"/>
    <n v="0"/>
    <s v="6520-1617"/>
    <s v="NO"/>
    <n v="0"/>
    <n v="0"/>
    <n v="0"/>
    <m/>
    <n v="2"/>
    <n v="1"/>
    <d v="1965-04-02T00:00:00"/>
    <m/>
    <s v="BASICO"/>
  </r>
  <r>
    <n v="5553"/>
    <d v="2009-06-01T00:00:00"/>
    <s v=" "/>
    <s v="Septiembre 01-30"/>
    <s v="JAAZIEL"/>
    <s v="RUIZ"/>
    <x v="0"/>
    <x v="1"/>
    <s v="GINA  SMITH "/>
    <s v="MULTIPLAZA"/>
    <x v="35"/>
    <d v="2011-10-03T00:00:00"/>
    <n v="18"/>
    <s v=" "/>
    <m/>
    <s v="REEMPLAZO PERMANENTE POR EL TRASLADO DE YANITZA NIET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11.7"/>
    <s v=" "/>
    <n v="0"/>
    <n v="0"/>
    <s v="NO"/>
    <s v="8-794-404"/>
    <n v="26"/>
    <s v="F"/>
    <s v="SOLTERO(A)"/>
    <s v="CHORRERA, BARRIO VEGA 3198"/>
    <s v="PANAMA"/>
    <n v="0"/>
    <s v="6499-0821"/>
    <s v="NO"/>
    <n v="0"/>
    <n v="0"/>
    <n v="0"/>
    <m/>
    <n v="2"/>
    <n v="1"/>
    <d v="1986-01-12T00:00:00"/>
    <m/>
    <s v="BASICO"/>
  </r>
  <r>
    <n v="440"/>
    <d v="1986-04-01T00:00:00"/>
    <s v=" "/>
    <s v="Mayo 01-30"/>
    <s v="JUAN BAUTISTA"/>
    <s v="PEREZ JARAMILLO"/>
    <x v="1"/>
    <x v="1"/>
    <s v="GINA  SMITH "/>
    <s v="MULTIPLAZA"/>
    <x v="35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1"/>
    <n v="0"/>
    <n v="0"/>
    <s v="SI"/>
    <s v="8-317-402"/>
    <n v="49"/>
    <s v="M"/>
    <s v="SOLTERO(A)"/>
    <s v="ANCON, 582"/>
    <s v="PANAMA"/>
    <s v="239-8696"/>
    <s v="6685-6746 / 6789-1242"/>
    <s v="SI"/>
    <n v="0"/>
    <n v="0"/>
    <n v="0"/>
    <m/>
    <n v="2"/>
    <n v="1"/>
    <d v="1962-12-09T00:00:00"/>
    <m/>
    <s v="BASICO"/>
  </r>
  <r>
    <n v="2296"/>
    <d v="2001-05-28T00:00:00"/>
    <s v=" "/>
    <s v="Enero 01-30"/>
    <s v="EDNA DE LOURDES"/>
    <s v="GUEVARA HENRIQUEZ"/>
    <x v="1"/>
    <x v="1"/>
    <s v="GINA  SMITH "/>
    <s v="MULTIPLAZA"/>
    <x v="35"/>
    <d v="2011-08-03T00:00:00"/>
    <m/>
    <s v=" "/>
    <m/>
    <s v="PROMOCIONADO COORDINADOR 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3"/>
    <n v="0"/>
    <n v="0"/>
    <s v="SI"/>
    <s v="6-88-21"/>
    <n v="37"/>
    <s v="F"/>
    <s v="CASADO(A)"/>
    <e v="#REF!"/>
    <s v="PANAMA"/>
    <s v="226-4809"/>
    <s v="6438-9881"/>
    <s v="SI"/>
    <n v="0"/>
    <s v="X"/>
    <n v="0"/>
    <m/>
    <n v="2"/>
    <n v="1"/>
    <d v="1975-08-19T00:00:00"/>
    <m/>
    <s v="BASICO"/>
  </r>
  <r>
    <n v="2982"/>
    <d v="2006-01-03T00:00:00"/>
    <d v="2006-01-03T00:00:00"/>
    <s v="Junio 01-30"/>
    <s v="MIRIAM"/>
    <s v="VILLA DE RIOS"/>
    <x v="2"/>
    <x v="1"/>
    <s v="GINA  SMITH "/>
    <s v="MULTIPLAZA"/>
    <x v="35"/>
    <d v="1899-12-30T00:00:00"/>
    <m/>
    <n v="87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E-8-80349"/>
    <n v="47"/>
    <s v="F"/>
    <s v="CASADO(A)"/>
    <s v="CAMINO REAL A57"/>
    <s v="PANAMA"/>
    <s v="239-1607"/>
    <s v="6515-7541"/>
    <s v="NO"/>
    <s v="SI"/>
    <s v="X"/>
    <n v="0"/>
    <m/>
    <n v="2"/>
    <n v="1"/>
    <d v="1965-04-26T00:00:00"/>
    <m/>
    <s v="BASICO"/>
  </r>
  <r>
    <n v="4333"/>
    <d v="2006-12-18T00:00:00"/>
    <d v="2006-12-18T00:00:00"/>
    <s v="Abril 01-30"/>
    <s v="PAMELA ENITH"/>
    <s v="PAREDES RODRIGUEZ"/>
    <x v="2"/>
    <x v="1"/>
    <s v="GINA  SMITH "/>
    <s v="MULTIPLAZA"/>
    <x v="35"/>
    <d v="1899-12-30T00:00:00"/>
    <m/>
    <n v="76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55-890"/>
    <n v="30"/>
    <s v="F"/>
    <s v="SOLTERO(A)"/>
    <s v="TUMBA MUERTO, LINDA VISTA. CALLE K3. "/>
    <s v="PANAMA"/>
    <s v="230-1260"/>
    <s v="6803-9233"/>
    <s v="NO"/>
    <n v="0"/>
    <s v="X"/>
    <s v="X"/>
    <m/>
    <n v="2"/>
    <n v="1"/>
    <d v="1982-04-08T00:00:00"/>
    <m/>
    <s v="BASICO"/>
  </r>
  <r>
    <n v="3325"/>
    <d v="1980-02-01T00:00:00"/>
    <s v=" "/>
    <s v="Marzo 01-30"/>
    <s v="GINA ELIETH"/>
    <s v="SMITH VERGARA"/>
    <x v="3"/>
    <x v="1"/>
    <s v="IVIS DE FAARUP"/>
    <s v="MULTIPLAZA"/>
    <x v="35"/>
    <d v="1899-12-30T00:00:00"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24-1490"/>
    <n v="50"/>
    <s v="F"/>
    <s v="SOLTERO(A)"/>
    <s v=" VILLA LUCRE 23 "/>
    <s v="PANAMA"/>
    <s v="277-4111"/>
    <s v="6949-4960/6606-5886"/>
    <s v="NO"/>
    <n v="0"/>
    <n v="0"/>
    <n v="0"/>
    <m/>
    <n v="2"/>
    <n v="1"/>
    <d v="1962-03-29T00:00:00"/>
    <m/>
    <m/>
  </r>
  <r>
    <n v="1334"/>
    <d v="1998-01-01T00:00:00"/>
    <s v=" "/>
    <s v="Febrero 01-15"/>
    <s v="MARIANA"/>
    <s v="TRIBALDOS DE GUEVARA"/>
    <x v="4"/>
    <x v="0"/>
    <s v="GINA  SMITH "/>
    <s v="ALBROOK MALL"/>
    <x v="35"/>
    <d v="2013-03-04T00:00:00"/>
    <m/>
    <s v=" "/>
    <s v="REEMPLAZA VACACIONES"/>
    <s v="REEMPLAZA VACACIONES DE GINA SMITH"/>
    <s v=""/>
    <s v=""/>
    <s v="MULTIPLAZ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29-1064"/>
    <n v="33"/>
    <s v="F"/>
    <s v="CASADO(A)"/>
    <s v="MARBELLA, CALLE 49 BELLA VISTA, EDIFICIO TORRES EBBELLE, TORRE 1, APTO. 21-B"/>
    <s v="PANAMA"/>
    <s v="226-6426"/>
    <s v="6614-0395"/>
    <s v="SI"/>
    <n v="0"/>
    <n v="0"/>
    <n v="0"/>
    <m/>
    <n v="2"/>
    <n v="1"/>
    <d v="1979-07-27T00:00:00"/>
    <m/>
    <s v="BASICO"/>
  </r>
  <r>
    <n v="544"/>
    <d v="1987-01-16T00:00:00"/>
    <s v=" "/>
    <s v="Febrero 01-15"/>
    <s v="YARITZA DEL CARMEN"/>
    <s v="SEN DE VEGA"/>
    <x v="4"/>
    <x v="1"/>
    <s v="GINA  SMITH "/>
    <s v="MULTIPLAZA"/>
    <x v="35"/>
    <d v="2009-05-14T00:00:00"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44-427"/>
    <n v="46"/>
    <s v="F"/>
    <s v="CASADO(A)"/>
    <s v="SAN FRANCISCO  1"/>
    <s v="PANAMA"/>
    <s v="270-7633"/>
    <s v="6669-1555 / 6626-9991"/>
    <s v="SI"/>
    <n v="0"/>
    <n v="0"/>
    <n v="0"/>
    <m/>
    <n v="2"/>
    <n v="1"/>
    <d v="1965-11-23T00:00:00"/>
    <m/>
    <m/>
  </r>
  <r>
    <n v="5097"/>
    <d v="2008-05-05T00:00:00"/>
    <s v=" "/>
    <s v="Julio 01-30"/>
    <s v="YARA"/>
    <s v="MENDOZA"/>
    <x v="5"/>
    <x v="1"/>
    <s v="GINA  SMITH "/>
    <s v="MULTIPLAZA"/>
    <x v="35"/>
    <d v="2008-06-02T00:00:00"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316-707"/>
    <n v="42"/>
    <s v="F"/>
    <s v="SOLTERO(A)"/>
    <s v="DON BOSCO 10"/>
    <s v="PANAMA"/>
    <s v="268-1779"/>
    <s v="6515-9699"/>
    <s v="SI"/>
    <n v="0"/>
    <n v="0"/>
    <n v="0"/>
    <m/>
    <n v="2"/>
    <n v="1"/>
    <d v="1970-02-02T00:00:00"/>
    <m/>
    <s v="BASICO"/>
  </r>
  <r>
    <n v="6567"/>
    <d v="2012-02-16T00:00:00"/>
    <s v=" "/>
    <s v="Marzo 01-30"/>
    <s v="ANA "/>
    <s v="CHECA ACOSTA"/>
    <x v="0"/>
    <x v="0"/>
    <s v="MARIBEL CASTILLO"/>
    <s v="OBARRIO"/>
    <x v="36"/>
    <d v="2012-12-01T00:00:00"/>
    <n v="4"/>
    <s v=" "/>
    <s v="REEMPLAZA VACACIONES"/>
    <s v="REEMPLAZA VACACIONES DE ANA CHECA"/>
    <s v=""/>
    <s v=""/>
    <s v="OBARRI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08.5"/>
    <s v=" "/>
    <s v="ALBROOK MALL"/>
    <s v="Dilia Viquez"/>
    <s v="NO"/>
    <s v="8-820-450"/>
    <n v="24"/>
    <s v="F"/>
    <s v="SOLTERO(A)"/>
    <s v="BETHANIA, FRENTE PARQUE DE LAS ENFERMERAS, CASA 248, CERCA DELTA DEL INGENIO"/>
    <s v="PANAMA"/>
    <m/>
    <s v=" 6870-6130  "/>
    <s v="SI"/>
    <m/>
    <n v="0"/>
    <n v="0"/>
    <m/>
    <n v="2"/>
    <n v="1"/>
    <d v="1988-11-12T00:00:00"/>
    <m/>
    <m/>
  </r>
  <r>
    <n v="6334"/>
    <d v="2011-09-19T00:00:00"/>
    <s v=" "/>
    <s v="Diciembre 01-30"/>
    <s v="ROLANDO"/>
    <s v="GANTES"/>
    <x v="0"/>
    <x v="0"/>
    <s v="MARIBEL CASTILLO"/>
    <s v="OBARRIO"/>
    <x v="36"/>
    <d v="2012-12-18T00:00:00"/>
    <n v="4"/>
    <s v=" "/>
    <m/>
    <s v="APOYO POR LA EMBARAZADA CEYMAR MOJICA"/>
    <s v=""/>
    <s v=""/>
    <s v="OBARRI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56.1000000000004"/>
    <s v=" "/>
    <s v="LA CHORRERA - PARQUE 10 DE NOV."/>
    <n v="0"/>
    <s v="NO"/>
    <s v="8-865-2289"/>
    <n v="19"/>
    <s v="M"/>
    <s v="SOLTERO(A)"/>
    <s v="LA CHORRERA, EL COCO"/>
    <s v="PANAMA"/>
    <s v="244-7278"/>
    <s v="6978-5240 - 244-7278"/>
    <s v="NO"/>
    <n v="0"/>
    <n v="0"/>
    <n v="0"/>
    <m/>
    <n v="2"/>
    <n v="1"/>
    <d v="1993-01-14T00:00:00"/>
    <m/>
    <m/>
  </r>
  <r>
    <n v="5162"/>
    <d v="2008-05-19T00:00:00"/>
    <s v=" "/>
    <s v="Febrero 01-30"/>
    <s v="SUSANA"/>
    <s v="GODOY"/>
    <x v="0"/>
    <x v="1"/>
    <s v="MARTHA  C. DE GUERRA"/>
    <s v="OBARRIO"/>
    <x v="36"/>
    <d v="2012-03-03T00:00:00"/>
    <n v="13"/>
    <s v=" "/>
    <m/>
    <s v="REEMPLAZO POR EL TRASLADO DE OSMAN OCHOA SOMOS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427.909090909091"/>
    <s v=" "/>
    <n v="0"/>
    <n v="0"/>
    <s v="NO"/>
    <s v="8-747-956"/>
    <n v="31"/>
    <s v="F"/>
    <s v="UNIDO (A)"/>
    <s v="VISTA ALEGRE, VACAMONTE CASA 110-E, CALLE 2DA"/>
    <s v="PANAMA"/>
    <n v="0"/>
    <s v="6828-5023"/>
    <s v="NO"/>
    <n v="0"/>
    <n v="0"/>
    <n v="0"/>
    <m/>
    <n v="2"/>
    <n v="1"/>
    <d v="1981-05-07T00:00:00"/>
    <m/>
    <m/>
  </r>
  <r>
    <n v="4717"/>
    <d v="2007-06-11T00:00:00"/>
    <s v=" "/>
    <s v="Septiembre 01-30"/>
    <s v="CEYMAR"/>
    <s v="MOJICA"/>
    <x v="0"/>
    <x v="1"/>
    <s v="MARTHA  C. DE GUERRA"/>
    <s v="OBARRIO"/>
    <x v="36"/>
    <d v="2012-02-02T00:00:00"/>
    <n v="14"/>
    <s v=" "/>
    <m/>
    <s v="REEMPLAZO POR TRASLADO DE VANESSA ELIZABETH GUERR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32.6"/>
    <s v=" "/>
    <n v="0"/>
    <n v="0"/>
    <s v="NO"/>
    <s v="8-775-932"/>
    <n v="28"/>
    <s v="F"/>
    <s v="SOLTERO(A)"/>
    <s v="CIUDAD RADIAL 7821"/>
    <s v="PANAMA"/>
    <n v="0"/>
    <s v="6598-7213"/>
    <s v="SI"/>
    <n v="0"/>
    <n v="0"/>
    <n v="0"/>
    <m/>
    <n v="2"/>
    <n v="1"/>
    <d v="1984-05-24T00:00:00"/>
    <m/>
    <s v="BASICO"/>
  </r>
  <r>
    <n v="4896"/>
    <d v="2008-02-11T00:00:00"/>
    <s v=" "/>
    <s v="Enero 01-30"/>
    <s v="JOEL"/>
    <s v="VEGA"/>
    <x v="0"/>
    <x v="1"/>
    <s v="MARTHA  C. DE GUERRA"/>
    <s v="OBARRIO"/>
    <x v="36"/>
    <d v="2012-02-02T00:00:00"/>
    <n v="14"/>
    <s v=" "/>
    <m/>
    <s v="REEMPLAZO POR EL TRASLADO DE EROS CAN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81.9"/>
    <s v=" "/>
    <n v="0"/>
    <n v="0"/>
    <s v="NO"/>
    <s v="8-747-659"/>
    <n v="31"/>
    <s v="M"/>
    <s v="DIVORCIADO(A)"/>
    <s v="BALBOA 122F / VILLA GUADALUPE, SAN MIGUELITO "/>
    <s v="PANAMA"/>
    <s v="267-1632"/>
    <s v="6586-9353 / 6615-1632"/>
    <s v="SI"/>
    <s v="SI"/>
    <n v="0"/>
    <n v="0"/>
    <m/>
    <n v="2"/>
    <n v="1"/>
    <d v="1981-06-13T00:00:00"/>
    <s v="Cónyuge Graciela De Icaza (1368) / Sucursal Brisas del Golf"/>
    <s v="BASICO"/>
  </r>
  <r>
    <n v="538"/>
    <d v="1986-12-15T00:00:00"/>
    <s v=" "/>
    <s v="Diciembre 01-30"/>
    <s v="SISSI ELIZABETH"/>
    <s v="MENDIETA DE CASTILLERO"/>
    <x v="0"/>
    <x v="1"/>
    <s v="MARTHA  C. DE GUERRA"/>
    <s v="OBARRIO"/>
    <x v="36"/>
    <d v="2012-01-03T00:00:00"/>
    <n v="15"/>
    <s v=" "/>
    <m/>
    <s v="APROBADO PRESUPUESTO 20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18.636363636364"/>
    <s v=" "/>
    <n v="0"/>
    <n v="0"/>
    <s v="NO"/>
    <s v="8-245-988"/>
    <n v="51"/>
    <s v="F"/>
    <s v="CASADO(A)"/>
    <s v="VILLA BOLIVARIANA L-09"/>
    <s v="PANAMA"/>
    <s v="268-4756"/>
    <s v="6062-1726"/>
    <s v="NO"/>
    <n v="0"/>
    <n v="0"/>
    <n v="0"/>
    <m/>
    <n v="2"/>
    <n v="1"/>
    <d v="1961-05-15T00:00:00"/>
    <m/>
    <m/>
  </r>
  <r>
    <n v="6202"/>
    <d v="2011-06-16T00:00:00"/>
    <s v=" "/>
    <s v="Mayo 01-30"/>
    <s v="KATHERINE"/>
    <s v="LEDEZMA"/>
    <x v="0"/>
    <x v="1"/>
    <s v="MARTHA  C. DE GUERRA"/>
    <s v="OBARRIO"/>
    <x v="36"/>
    <d v="2012-01-03T00:00:00"/>
    <n v="15"/>
    <s v=" "/>
    <m/>
    <s v="APROBAD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02.454545454545"/>
    <s v=" "/>
    <n v="0"/>
    <n v="0"/>
    <s v="NO"/>
    <s v="8-786-1132"/>
    <n v="27"/>
    <s v="F"/>
    <s v="SOLTERO(A)"/>
    <s v="NUEVO ARRAIJAN"/>
    <s v="PANAMA"/>
    <n v="0"/>
    <s v="6442-2104"/>
    <s v="NO"/>
    <n v="0"/>
    <n v="0"/>
    <n v="0"/>
    <m/>
    <n v="2"/>
    <n v="1"/>
    <d v="1985-04-12T00:00:00"/>
    <m/>
    <m/>
  </r>
  <r>
    <n v="3184"/>
    <d v="2006-09-04T00:00:00"/>
    <s v=" "/>
    <s v="Octubre 01-30"/>
    <s v="NINOSKA IBETH"/>
    <s v="JAEN ARIAS"/>
    <x v="0"/>
    <x v="1"/>
    <s v="MARTHA  C. DE GUERRA"/>
    <s v="OBARRIO"/>
    <x v="36"/>
    <d v="2011-11-02T00:00:00"/>
    <n v="17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392.363636363636"/>
    <s v=" "/>
    <n v="0"/>
    <n v="0"/>
    <s v="NO"/>
    <s v="8-715-1165"/>
    <n v="34"/>
    <s v="F"/>
    <s v="SOLTERO(A)"/>
    <s v="URBANIZACION BRISAS DEL GOLF . CASA 40 -F"/>
    <s v="PANAMA"/>
    <s v="229-2981"/>
    <s v="6699-0074"/>
    <s v="SI"/>
    <s v="SI"/>
    <n v="0"/>
    <n v="0"/>
    <m/>
    <n v="2"/>
    <n v="1"/>
    <d v="1977-12-22T00:00:00"/>
    <m/>
    <s v="BASICO"/>
  </r>
  <r>
    <n v="6346"/>
    <d v="2011-09-19T00:00:00"/>
    <s v=" "/>
    <s v="Enero 01-30"/>
    <s v="MICHELLE"/>
    <s v="SANTAMARIA"/>
    <x v="0"/>
    <x v="1"/>
    <s v="MARTHA  C. DE GUERRA"/>
    <s v="OBARRIO"/>
    <x v="36"/>
    <d v="2012-02-02T00:00:00"/>
    <n v="14"/>
    <s v=" "/>
    <m/>
    <s v="REEMPLAZO POR EL TRASLADO DE MANUEL GARRID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18.090909090909"/>
    <s v=" "/>
    <s v="PLAZA CAROLINA"/>
    <n v="0"/>
    <s v="NO"/>
    <s v="8-772-1940"/>
    <n v="29"/>
    <s v="F"/>
    <s v="SOLTERO(A)"/>
    <s v="EL VALLE DE SAN ISIDRO, CASA 2-228"/>
    <s v="PANAMA"/>
    <s v="6627-3636"/>
    <s v="6627-3636"/>
    <s v="NO"/>
    <n v="0"/>
    <n v="0"/>
    <n v="0"/>
    <m/>
    <n v="2"/>
    <n v="1"/>
    <d v="1983-02-24T00:00:00"/>
    <m/>
    <m/>
  </r>
  <r>
    <n v="4970"/>
    <d v="2008-02-25T00:00:00"/>
    <s v=" "/>
    <s v="Marzo 01-30"/>
    <s v="VICTOR "/>
    <s v="GUILLEN"/>
    <x v="0"/>
    <x v="1"/>
    <s v="MARTHA  C. DE GUERRA"/>
    <s v="OBARRIO"/>
    <x v="36"/>
    <d v="2012-05-02T00:00:00"/>
    <n v="11"/>
    <s v=" "/>
    <m/>
    <s v="REEMPLAZO POR EL TRASLADO DE CARLOS CUBILL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548.4"/>
    <s v=" "/>
    <n v="0"/>
    <n v="0"/>
    <s v="NO"/>
    <s v="8-482-242"/>
    <n v="37"/>
    <s v="M"/>
    <s v="CASADO(A)"/>
    <s v="CERRO VIENTO, CALLE 55, CASA 2800"/>
    <s v="PANAMA"/>
    <s v="399-6199"/>
    <s v="6836-5440"/>
    <s v="SI"/>
    <n v="0"/>
    <n v="0"/>
    <n v="0"/>
    <m/>
    <n v="2"/>
    <n v="1"/>
    <d v="1974-12-28T00:00:00"/>
    <m/>
    <s v="BASICO"/>
  </r>
  <r>
    <n v="6792"/>
    <d v="2012-07-16T00:00:00"/>
    <m/>
    <s v="Junio 01-30"/>
    <s v="HERMEL"/>
    <s v="SANTOS"/>
    <x v="0"/>
    <x v="0"/>
    <s v="MARIBEL CASTILLO"/>
    <s v="TRANSISTMICA"/>
    <x v="36"/>
    <d v="2013-03-04T00:00:00"/>
    <n v="1"/>
    <m/>
    <s v="REEMPLAZA VACACIONES"/>
    <s v="REEMPLAZA VACACIONES DE VICTOR GUILLEN"/>
    <s v=""/>
    <s v=""/>
    <s v="OBARRI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75.3333333333335"/>
    <s v=" "/>
    <s v="TRASISTMICA"/>
    <s v="Jose Montengro"/>
    <s v="NO"/>
    <s v="9-719-2169"/>
    <n v="28"/>
    <s v="M"/>
    <s v="UNIDO (A)"/>
    <s v="ARRAIJAN VALLE HERMOSO, CASA E - 208"/>
    <s v="PANAMA"/>
    <m/>
    <s v="257-0452"/>
    <s v="NO"/>
    <m/>
    <m/>
    <m/>
    <m/>
    <n v="2"/>
    <n v="1"/>
    <d v="1984-09-05T00:00:00"/>
    <m/>
    <s v="BASICO"/>
  </r>
  <r>
    <n v="2051"/>
    <d v="1998-04-20T00:00:00"/>
    <s v=" "/>
    <s v="Marzo 01-30"/>
    <s v="FANNY"/>
    <s v="RIOS ARDINES"/>
    <x v="1"/>
    <x v="1"/>
    <s v="MARTHA  C. DE GUERRA"/>
    <s v="OBARRIO"/>
    <x v="36"/>
    <d v="2010-10-02T00:00:00"/>
    <m/>
    <s v=" "/>
    <m/>
    <s v="PROMOCIONADO COORDINADOR 01 FEBRERO ´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43-1974"/>
    <n v="31"/>
    <s v="F"/>
    <s v="CASADO(A)"/>
    <s v="ARRAIJÁN, VILLA LA PRADERA #483"/>
    <s v="PANAMA"/>
    <s v="211-3475"/>
    <s v="6516-5277"/>
    <s v="NO"/>
    <n v="0"/>
    <s v="X"/>
    <n v="0"/>
    <m/>
    <n v="2"/>
    <n v="1"/>
    <d v="1981-01-08T00:00:00"/>
    <m/>
    <s v="INTERMEDIO"/>
  </r>
  <r>
    <n v="3100"/>
    <d v="2011-02-01T00:00:00"/>
    <s v=" "/>
    <s v="Mayo 01-30"/>
    <s v="JULEMI "/>
    <s v="TERREROS"/>
    <x v="1"/>
    <x v="1"/>
    <s v="MARTHA  C. DE GUERRA"/>
    <s v="OBARRIO"/>
    <x v="36"/>
    <d v="1899-12-30T00:00:00"/>
    <m/>
    <s v=" "/>
    <m/>
    <s v="PROMOCIONADO A COORDINADOR DE PLATAFORMA 16 MAYO 2012 / REEMPLAZO POR LA RENUNCIA DE YOHANA CRU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Ninguno"/>
    <n v="0"/>
    <n v="0"/>
    <s v="SI"/>
    <s v="8-744-1203"/>
    <n v="31"/>
    <s v="F"/>
    <s v="SOLTERO(A)"/>
    <s v="PARQUE LEFEVRE, CALLE ERNESTO T. LEFEVRE, EDIF. ROYAL PARK, APTO. B-208"/>
    <s v="PANAMA"/>
    <n v="0"/>
    <s v="6550-1753"/>
    <n v="0"/>
    <n v="0"/>
    <n v="0"/>
    <n v="0"/>
    <m/>
    <n v="2"/>
    <n v="1"/>
    <d v="1981-02-15T00:00:00"/>
    <m/>
    <m/>
  </r>
  <r>
    <n v="4952"/>
    <d v="2008-02-11T00:00:00"/>
    <d v="2008-02-11T00:00:00"/>
    <s v="Mayo 01-30"/>
    <s v="FRANCISCO JAVIER"/>
    <s v="AROSEMENA "/>
    <x v="2"/>
    <x v="1"/>
    <s v="MARTHA  C. DE GUERRA"/>
    <s v="OBARRIO"/>
    <x v="36"/>
    <d v="2009-02-07T00:00:00"/>
    <m/>
    <n v="62"/>
    <m/>
    <s v="REEMPLAZA RENUNCIA OBARRI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87-26"/>
    <n v="29"/>
    <s v="M"/>
    <s v="SOLTERO(A)"/>
    <s v="VIA ESPAÑA, EDIF. LOS PINOS #2"/>
    <s v="PANAMA"/>
    <s v="261-6817"/>
    <s v="6750-3495"/>
    <s v="SI"/>
    <s v="SI"/>
    <n v="0"/>
    <n v="0"/>
    <m/>
    <n v="2"/>
    <n v="1"/>
    <d v="1983-07-03T00:00:00"/>
    <m/>
    <m/>
  </r>
  <r>
    <n v="4850"/>
    <d v="2008-01-16T00:00:00"/>
    <d v="2008-01-16T00:00:00"/>
    <s v="Febrero 01-30"/>
    <s v="MARJORIE"/>
    <s v="PEREZ"/>
    <x v="2"/>
    <x v="1"/>
    <s v="MARTHA  C. DE GUERRA"/>
    <s v="OBARRIO"/>
    <x v="36"/>
    <d v="2011-07-04T00:00:00"/>
    <m/>
    <n v="63"/>
    <m/>
    <s v="REEMPLAZOPOR EL TRASLADO DE ODALYS DIA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55-1641"/>
    <n v="30"/>
    <s v="F"/>
    <s v="SOLTERO(A)"/>
    <s v="VILLA GUADALUPE 24-1"/>
    <s v="PANAMA"/>
    <n v="0"/>
    <s v="6519-0299"/>
    <s v="SI"/>
    <n v="0"/>
    <n v="0"/>
    <n v="0"/>
    <m/>
    <n v="2"/>
    <n v="1"/>
    <d v="1982-04-21T00:00:00"/>
    <m/>
    <s v="BASICO"/>
  </r>
  <r>
    <n v="1119"/>
    <d v="1994-03-01T00:00:00"/>
    <d v="1994-03-01T00:00:00"/>
    <s v="Abril 01-30"/>
    <s v="LUIS CARLOS"/>
    <s v="ARAUZ RIOS"/>
    <x v="2"/>
    <x v="1"/>
    <s v="MARTHA  C. DE GUERRA"/>
    <s v="OBARRIO"/>
    <x v="36"/>
    <m/>
    <m/>
    <n v="229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4-127-1900"/>
    <n v="45"/>
    <s v="M"/>
    <s v="SOLTERO(A)"/>
    <s v="ALTOS EL DORADO. CASA 33"/>
    <s v="PANAMA"/>
    <s v="260-2342"/>
    <s v="6675-4695 / 616-2572"/>
    <s v="SI"/>
    <n v="0"/>
    <n v="0"/>
    <n v="0"/>
    <m/>
    <n v="2"/>
    <n v="1"/>
    <d v="1968-02-01T00:00:00"/>
    <m/>
    <s v="INTERMEDIO"/>
  </r>
  <r>
    <n v="4967"/>
    <d v="2008-02-25T00:00:00"/>
    <d v="2008-02-25T00:00:00"/>
    <s v="Marzo 01-30"/>
    <s v="LILISBETH"/>
    <s v="SAAVEDRA"/>
    <x v="2"/>
    <x v="1"/>
    <s v="MARTHA  C. DE GUERRA"/>
    <s v="OBARRIO"/>
    <x v="36"/>
    <m/>
    <m/>
    <n v="62"/>
    <m/>
    <s v="REEMPLAZO POR LA RENUNCIA DE NATALIE HIDALG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10-1440"/>
    <n v="35"/>
    <s v="F"/>
    <s v="SOLTERO(A)"/>
    <s v="LAS CUMBRES "/>
    <s v="PANAMA"/>
    <s v="234-9582"/>
    <s v="6764-9436"/>
    <s v="SI"/>
    <n v="0"/>
    <n v="0"/>
    <n v="0"/>
    <m/>
    <n v="2"/>
    <n v="1"/>
    <d v="1977-08-11T00:00:00"/>
    <m/>
    <s v="BASICO"/>
  </r>
  <r>
    <n v="6083"/>
    <d v="2011-03-16T00:00:00"/>
    <d v="2011-03-16T00:00:00"/>
    <s v="Junio 01-30"/>
    <s v="GRISELDA"/>
    <s v="DE LEON"/>
    <x v="2"/>
    <x v="1"/>
    <s v="MARTHA  C. DE GUERRA"/>
    <s v="OBARRIO"/>
    <x v="36"/>
    <d v="2011-06-01T00:00:00"/>
    <m/>
    <n v="25"/>
    <m/>
    <s v="REEMPLAZO POR EL TRASLADO DE EVELYNN SCHOUWE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63-609"/>
    <n v="28"/>
    <s v="F"/>
    <s v="SOLTERO(A)"/>
    <s v="RIO ABAJO"/>
    <s v="PANAMA"/>
    <n v="0"/>
    <s v="6782-5641"/>
    <s v="NO"/>
    <n v="0"/>
    <n v="0"/>
    <n v="0"/>
    <m/>
    <n v="2"/>
    <n v="1"/>
    <d v="1983-12-11T00:00:00"/>
    <m/>
    <m/>
  </r>
  <r>
    <n v="6447"/>
    <d v="2011-11-16T00:00:00"/>
    <d v="2011-11-16T00:00:00"/>
    <s v="Octubre 01-30"/>
    <s v="ALEJANDRINA"/>
    <s v="DE LA CRUZ DE BARRIOS"/>
    <x v="2"/>
    <x v="1"/>
    <s v="MARTHA  C. DE GUERRA"/>
    <s v="OBARRIO"/>
    <x v="36"/>
    <d v="2012-05-08T00:00:00"/>
    <m/>
    <n v="17"/>
    <m/>
    <s v="REEMPLAZO POR LA SALIDA DE ESMERLDA ARROCH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MARBELLA"/>
    <s v="Tomas Quintero  "/>
    <s v="NO"/>
    <s v="8-780-878"/>
    <n v="30"/>
    <s v="F"/>
    <s v="CASADO(A)"/>
    <s v="JUAN DÍAZ, BARRIADA ALTOS DE VILLA LOBOS, CALLA H, CASA A-11"/>
    <s v="PANAMA"/>
    <n v="0"/>
    <n v="0"/>
    <s v="SI"/>
    <n v="0"/>
    <n v="0"/>
    <n v="0"/>
    <m/>
    <n v="2"/>
    <n v="1"/>
    <d v="1982-07-04T00:00:00"/>
    <m/>
    <m/>
  </r>
  <r>
    <n v="688"/>
    <d v="1990-10-17T00:00:00"/>
    <d v="1990-10-17T00:00:00"/>
    <s v="Julio 01-30"/>
    <s v="SANDRA DE LOS REYES"/>
    <s v="ICAZA HILL"/>
    <x v="2"/>
    <x v="1"/>
    <s v="MARTHA  C. DE GUERRA"/>
    <s v="OBARRIO"/>
    <x v="36"/>
    <d v="2012-07-02T00:00:00"/>
    <m/>
    <n v="270"/>
    <m/>
    <s v="REEMPLAZO POR EL TRASLADO DE VIVIANA MEDIN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30-795"/>
    <n v="49"/>
    <s v="F"/>
    <s v="SOLTERO(A)"/>
    <s v="URBANIZACION EL VALE DE LAS PRADERAS, CALLE 10, LAS CUMBRES, CASA 239"/>
    <s v="PANAMA"/>
    <s v="225-1178"/>
    <s v="6467-3089"/>
    <s v="NO"/>
    <n v="0"/>
    <n v="0"/>
    <n v="0"/>
    <m/>
    <n v="2"/>
    <n v="1"/>
    <d v="1963-01-06T00:00:00"/>
    <m/>
    <s v="BASICO"/>
  </r>
  <r>
    <n v="6361"/>
    <d v="2011-09-19T00:00:00"/>
    <d v="2011-09-19T00:00:00"/>
    <s v="Septiembre 01-30"/>
    <s v="ANA "/>
    <s v="CABEZA"/>
    <x v="2"/>
    <x v="1"/>
    <s v="MARTHA  C. DE GUERRA"/>
    <s v="OBARRIO"/>
    <x v="36"/>
    <d v="2012-06-01T00:00:00"/>
    <m/>
    <n v="19"/>
    <m/>
    <s v="REEMPLAZO POR EL TRASLADO DE LAILY DOMINGU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LOS PUEBLOS"/>
    <s v="Michelle Huges"/>
    <s v="NO"/>
    <s v="8-789-1225"/>
    <n v="27"/>
    <s v="F"/>
    <s v="CASADO(A)"/>
    <s v="TOCUMEN, VILLA BELEN"/>
    <s v="PANAMA"/>
    <n v="0"/>
    <s v="6150-1461 / 205-4000"/>
    <s v="NO"/>
    <n v="0"/>
    <n v="0"/>
    <n v="0"/>
    <m/>
    <n v="2"/>
    <n v="1"/>
    <d v="1985-08-14T00:00:00"/>
    <m/>
    <m/>
  </r>
  <r>
    <n v="6455"/>
    <d v="2011-11-16T00:00:00"/>
    <d v="2011-11-16T00:00:00"/>
    <s v="Diciembre 01-30"/>
    <s v="ARILIS"/>
    <s v="SANCHEZ DE GONZALEZ"/>
    <x v="2"/>
    <x v="1"/>
    <s v="MARTHA  C. DE GUERRA"/>
    <s v="OBARRIO"/>
    <x v="36"/>
    <d v="2012-09-17T00:00:00"/>
    <m/>
    <n v="17"/>
    <m/>
    <s v="REEMPLAZO TEMPORAL POR LA RENUNCIA DE VILMA VELAZC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24 DE DICIEMBRE"/>
    <s v="Luz Correoso "/>
    <s v="NO"/>
    <s v="8-754-1810"/>
    <n v="30"/>
    <s v="F"/>
    <s v="CASADO(A)"/>
    <s v="URBANIZACIÓN LAS AMERICAS, CALLE 5TA CASA R 46"/>
    <s v="PANAMA"/>
    <n v="0"/>
    <s v=" 6033-0855  "/>
    <s v="NO"/>
    <n v="0"/>
    <n v="0"/>
    <n v="0"/>
    <m/>
    <n v="2"/>
    <n v="1"/>
    <d v="1982-03-27T00:00:00"/>
    <m/>
    <m/>
  </r>
  <r>
    <n v="6266"/>
    <d v="2011-07-18T00:00:00"/>
    <s v=" "/>
    <s v="Agosto 01-30"/>
    <s v="CAROLINE"/>
    <s v="ESCUDERO"/>
    <x v="6"/>
    <x v="1"/>
    <s v="MARTHA  C. DE GUERRA"/>
    <s v="OBARRIO"/>
    <x v="36"/>
    <m/>
    <m/>
    <s v=" "/>
    <m/>
    <s v="REEMPLAZO POR VACANTE POR LA SALIDA DE CAROLINA PALACI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70-421"/>
    <n v="19"/>
    <s v="F"/>
    <s v="SOLTERO(A)"/>
    <s v="VACAMONTE, CALLE 6TA TRANSVERSAL, CASA #F43"/>
    <s v="PANAMA"/>
    <n v="0"/>
    <s v="6982-9623"/>
    <n v="0"/>
    <n v="0"/>
    <n v="0"/>
    <n v="0"/>
    <m/>
    <n v="2"/>
    <n v="1"/>
    <d v="1993-05-23T00:00:00"/>
    <m/>
    <m/>
  </r>
  <r>
    <n v="6887"/>
    <d v="2012-09-17T00:00:00"/>
    <m/>
    <s v="Noviembre 01-30"/>
    <s v="DARLENYS"/>
    <s v="GONZALEZ"/>
    <x v="6"/>
    <x v="1"/>
    <s v="MARTHA  C. DE GUERRA"/>
    <s v="OBARRIO"/>
    <x v="36"/>
    <m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30-400"/>
    <n v="23"/>
    <s v="F"/>
    <s v="SOLTERO(A)"/>
    <s v="BETHANIA"/>
    <s v="PANAMA"/>
    <m/>
    <m/>
    <s v="NO"/>
    <m/>
    <m/>
    <m/>
    <m/>
    <n v="2"/>
    <n v="1"/>
    <d v="1989-10-24T00:00:00"/>
    <m/>
    <m/>
  </r>
  <r>
    <n v="112"/>
    <d v="1979-08-16T00:00:00"/>
    <s v=" "/>
    <s v="Julio 01-30"/>
    <s v="MARTHA STELLA"/>
    <s v="CUCALON DE GUERRA"/>
    <x v="3"/>
    <x v="1"/>
    <s v="IVIS DE FAARUP"/>
    <s v="OBARRIO"/>
    <x v="36"/>
    <d v="2010-04-19T00:00:00"/>
    <m/>
    <s v=" "/>
    <m/>
    <s v="REEMPLAZO POR EL TRASLADO DE MARIA ISABEL DOMINGUEZ A DEPARTAMENT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PE-8-356"/>
    <n v="53"/>
    <s v="F"/>
    <s v="CASADO(A)"/>
    <s v=" EL CANGREJO PH TERRANOVA"/>
    <s v="PANAMA"/>
    <s v="263-7543"/>
    <s v="6676-5096"/>
    <s v="SI"/>
    <n v="0"/>
    <n v="0"/>
    <n v="0"/>
    <m/>
    <n v="2"/>
    <n v="1"/>
    <d v="1958-11-25T00:00:00"/>
    <m/>
    <s v="INTERMEDIO"/>
  </r>
  <r>
    <n v="1957"/>
    <d v="1998-03-17T00:00:00"/>
    <s v=" "/>
    <s v="Enero 01-30"/>
    <s v="MAYLU MARGARITA DEL CARMEN"/>
    <s v="VARGAS"/>
    <x v="4"/>
    <x v="1"/>
    <s v="MARTHA  C. DE GUERRA"/>
    <s v="OBARRIO"/>
    <x v="36"/>
    <m/>
    <m/>
    <s v=" "/>
    <m/>
    <s v="CAMBIA LA ESTRUCTURA DE UN OFICIAL POR UN COORDINADOR ADICIONAL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9-181-400"/>
    <n v="41"/>
    <s v="F"/>
    <s v="CASADO(A)"/>
    <s v="EL DORADO, CLE TERCERA, CASA 11J"/>
    <s v="PANAMA"/>
    <s v="260-3865"/>
    <s v="6617-9544"/>
    <s v="SI"/>
    <n v="0"/>
    <s v="X"/>
    <n v="0"/>
    <m/>
    <n v="2"/>
    <n v="1"/>
    <d v="1971-07-25T00:00:00"/>
    <m/>
    <s v="BASICO"/>
  </r>
  <r>
    <n v="1133"/>
    <d v="1994-07-07T00:00:00"/>
    <s v=" "/>
    <s v="Junio 01-30"/>
    <s v="ELIZABETH"/>
    <s v="HERRERA MARRERO"/>
    <x v="4"/>
    <x v="1"/>
    <s v="MARTHA  C. DE GUERRA"/>
    <s v="OBARRIO"/>
    <x v="36"/>
    <d v="2007-12-03T00:00:00"/>
    <m/>
    <s v=" "/>
    <m/>
    <s v="PROMOVIDO A OFICIAL  16 JUL. ´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463-553"/>
    <n v="39"/>
    <s v="F"/>
    <s v="SOLTERO(A)"/>
    <s v="AVE. RAMON ARIAS, EDIF. BUENAVENTURA"/>
    <s v="PANAMA"/>
    <s v="265-5178"/>
    <s v="6636-3451 / 630-3129"/>
    <s v="SI"/>
    <n v="0"/>
    <n v="0"/>
    <n v="0"/>
    <m/>
    <n v="2"/>
    <n v="1"/>
    <d v="1973-09-01T00:00:00"/>
    <m/>
    <s v="INTERMEDIO"/>
  </r>
  <r>
    <n v="3671"/>
    <d v="1986-08-18T00:00:00"/>
    <s v=" "/>
    <s v="Septiembre 01-30"/>
    <s v="NILKA GISELA"/>
    <s v="NAVARRO GUERRERO"/>
    <x v="4"/>
    <x v="1"/>
    <s v="MARTHA  C. DE GUERRA"/>
    <s v="OBARRIO"/>
    <x v="36"/>
    <d v="2011-01-03T00:00:00"/>
    <m/>
    <s v=" "/>
    <m/>
    <s v="REEMPLAZO POR LA RENUNCIA DE JOSTCKIEN ATENCI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71-549"/>
    <n v="50"/>
    <s v="F"/>
    <s v="SOLTERO(A)"/>
    <s v="DORADO LAKES, CASA 159, CALLE N"/>
    <s v="PANAMA"/>
    <s v="224-7784"/>
    <s v="6626-4294"/>
    <s v="SI"/>
    <n v="0"/>
    <n v="0"/>
    <n v="0"/>
    <m/>
    <n v="2"/>
    <n v="1"/>
    <d v="1961-09-29T00:00:00"/>
    <m/>
    <s v="INTERMEDIO"/>
  </r>
  <r>
    <n v="225"/>
    <d v="1983-07-01T00:00:00"/>
    <s v=" "/>
    <s v="Junio 01-30"/>
    <s v="JAVIER ANTONIO"/>
    <s v="OVIEDO GORDONES"/>
    <x v="5"/>
    <x v="1"/>
    <s v="MARTHA  C. DE GUERRA"/>
    <s v="OBARRIO"/>
    <x v="36"/>
    <d v="1899-12-30T00:00:00"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224-2605"/>
    <n v="49"/>
    <s v="M"/>
    <s v="UNIDO (A)"/>
    <s v=" PUEBLO NUEVO, LOS SAUCES CASA 17B"/>
    <s v="PANAMA"/>
    <s v="623-9919"/>
    <s v="6445-2321"/>
    <s v="SI"/>
    <n v="0"/>
    <n v="0"/>
    <n v="0"/>
    <m/>
    <n v="2"/>
    <n v="1"/>
    <d v="1963-01-14T00:00:00"/>
    <m/>
    <s v="BASICO"/>
  </r>
  <r>
    <n v="186"/>
    <d v="1982-05-01T00:00:00"/>
    <s v=" "/>
    <s v="Marzo 01-30"/>
    <s v="JAVIER ANTONIO"/>
    <s v="GONZALEZ DE LA CRUZ"/>
    <x v="10"/>
    <x v="1"/>
    <s v="ELIZABETH  DE AMO"/>
    <s v="PAITILLA"/>
    <x v="37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25-1985"/>
    <n v="48"/>
    <s v="M"/>
    <s v="CASADO(A)"/>
    <s v="CARRASQUILLA. "/>
    <s v="PANAMA"/>
    <s v="277-6934"/>
    <s v="6827-4617"/>
    <s v="NO"/>
    <n v="0"/>
    <n v="0"/>
    <n v="0"/>
    <m/>
    <n v="1"/>
    <n v="1"/>
    <d v="1963-09-18T00:00:00"/>
    <m/>
    <s v="BASICO"/>
  </r>
  <r>
    <n v="6806"/>
    <d v="2012-07-16T00:00:00"/>
    <m/>
    <s v="Noviembre 01-30"/>
    <s v="KATHIA "/>
    <s v="AYALA"/>
    <x v="0"/>
    <x v="0"/>
    <s v="MARIBEL CASTILLO"/>
    <s v="PAITILLA"/>
    <x v="37"/>
    <d v="2012-10-01T00:00:00"/>
    <n v="6"/>
    <m/>
    <s v="REEMPLAZA VACACIONES"/>
    <s v="REEMPLAZA VACACIONES DE ANA MARIA CHRISTIE"/>
    <s v=""/>
    <s v=""/>
    <s v="PAITILL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56.6666666666665"/>
    <s v=" "/>
    <s v="CHORRERA"/>
    <s v="Alberto reyes"/>
    <s v="NO"/>
    <s v="8-835-2458"/>
    <n v="23"/>
    <s v="F"/>
    <s v="UNIDO (A)"/>
    <s v="LA CHORRERA - GUADALUPE, CALLE KEROSIN"/>
    <s v="PANAMA"/>
    <m/>
    <s v="6588-9696"/>
    <s v="NO"/>
    <m/>
    <m/>
    <m/>
    <m/>
    <n v="1"/>
    <n v="1"/>
    <d v="1989-08-13T00:00:00"/>
    <m/>
    <s v="INTERMEDIO"/>
  </r>
  <r>
    <n v="5746"/>
    <d v="2010-03-16T00:00:00"/>
    <s v=" "/>
    <s v="Marzo 01-30"/>
    <s v="ANA MARIA"/>
    <s v="CHRISTIE"/>
    <x v="0"/>
    <x v="1"/>
    <s v="ELIZABETH  DE AMO"/>
    <s v="PAITILLA"/>
    <x v="37"/>
    <d v="2012-05-02T00:00:00"/>
    <n v="11"/>
    <s v=" "/>
    <m/>
    <s v="REENPLAZO POR EL TRASLADO DE JOSE DE LA CRUZ MONTENEGR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19.3999999999996"/>
    <s v=" "/>
    <n v="0"/>
    <n v="0"/>
    <s v="NO"/>
    <s v="8-793-1785"/>
    <n v="27"/>
    <s v="F"/>
    <s v="SOLTERO(A)"/>
    <s v="ARRAIJAN, HATO MONTAÑA,BARRIADA MONTERREGIO"/>
    <s v="PANAMA"/>
    <n v="0"/>
    <s v="6656-7035"/>
    <s v="NO"/>
    <n v="0"/>
    <n v="0"/>
    <n v="0"/>
    <m/>
    <n v="1"/>
    <n v="1"/>
    <d v="1985-10-10T00:00:00"/>
    <m/>
    <m/>
  </r>
  <r>
    <n v="3019"/>
    <d v="2006-03-02T00:00:00"/>
    <s v=" "/>
    <s v="Enero 01-30"/>
    <s v="NATALIE NAZARETH"/>
    <s v="ACOSTA VEGA"/>
    <x v="0"/>
    <x v="1"/>
    <s v="ELIZABETH  DE AMO"/>
    <s v="PAITILLA"/>
    <x v="37"/>
    <d v="2012-03-03T00:00:00"/>
    <n v="13"/>
    <s v=" "/>
    <m/>
    <s v="REEMPLAZO POR EL TRASLADO DE JAZMINA CHERIG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41.818181818182"/>
    <s v=" "/>
    <n v="0"/>
    <n v="0"/>
    <s v="NO"/>
    <s v="8-706-1459"/>
    <n v="35"/>
    <s v="F"/>
    <s v="CASADO(A)"/>
    <s v="DON BOSCO, BDA. LA RIVIERA"/>
    <s v="PANAMA"/>
    <s v="6632-3965"/>
    <s v="6697-5890"/>
    <s v="SI"/>
    <n v="0"/>
    <n v="0"/>
    <n v="0"/>
    <m/>
    <n v="1"/>
    <n v="1"/>
    <d v="1977-01-21T00:00:00"/>
    <m/>
    <s v="BASICO"/>
  </r>
  <r>
    <n v="4039"/>
    <d v="2005-03-16T00:00:00"/>
    <s v=" "/>
    <s v="Febrero 01-30"/>
    <s v="BLANCA FLOR"/>
    <s v="BARRIOS "/>
    <x v="0"/>
    <x v="1"/>
    <s v="ELIZABETH  DE AMO"/>
    <s v="PAITILLA"/>
    <x v="37"/>
    <d v="2012-03-03T00:00:00"/>
    <n v="13"/>
    <s v=" "/>
    <m/>
    <s v="REEMPLAZO POR EL TRASLADO DE MILITZA ORTEG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51.909090909091"/>
    <s v=" "/>
    <n v="0"/>
    <n v="0"/>
    <s v="NO"/>
    <s v="8-741-49"/>
    <n v="33"/>
    <s v="F"/>
    <s v="CASADO(A)"/>
    <s v="CALIDONIA CL34, EDIF LA GRANJA"/>
    <s v="PANAMA"/>
    <s v="224-4733"/>
    <s v="6451-9675"/>
    <s v="NO"/>
    <n v="0"/>
    <n v="0"/>
    <n v="0"/>
    <m/>
    <n v="1"/>
    <n v="1"/>
    <d v="1978-10-17T00:00:00"/>
    <m/>
    <s v="BASICO"/>
  </r>
  <r>
    <n v="626"/>
    <d v="1990-05-14T00:00:00"/>
    <s v=" "/>
    <s v="Febrero 01-30"/>
    <s v="NIDIA"/>
    <s v="DOMINGUEZ"/>
    <x v="0"/>
    <x v="1"/>
    <s v="ELIZABETH  DE AMO"/>
    <s v="PAITILLA"/>
    <x v="37"/>
    <d v="2011-11-02T00:00:00"/>
    <n v="17"/>
    <s v=" "/>
    <m/>
    <s v="A SU REGRESO DE VACACIONES EN MARZO DE 2011 SE DEJO EN LA MISMA SUCURSAL ALTOS DE PANAMA  03/09/20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99.1"/>
    <s v=" "/>
    <n v="0"/>
    <n v="0"/>
    <s v="NO"/>
    <s v="7-71-931"/>
    <n v="57"/>
    <s v="F"/>
    <s v="CASADO(A)"/>
    <s v="VISTA ALTA CALLE OLIMPO #M-59"/>
    <s v="PANAMA"/>
    <s v="277-0237"/>
    <s v="6604-1104"/>
    <s v="SI"/>
    <n v="0"/>
    <n v="0"/>
    <n v="0"/>
    <m/>
    <n v="1"/>
    <n v="1"/>
    <d v="1954-12-24T00:00:00"/>
    <m/>
    <s v="BASICO"/>
  </r>
  <r>
    <n v="712"/>
    <d v="1990-11-26T00:00:00"/>
    <s v=" "/>
    <s v="Diciembre 01-30"/>
    <s v="FRANCIS ANABEL"/>
    <s v="VASQUEZ PINTO"/>
    <x v="0"/>
    <x v="1"/>
    <s v="ELIZABETH  DE AMO"/>
    <s v="PAITILLA"/>
    <x v="37"/>
    <d v="2012-01-03T00:00:00"/>
    <n v="15"/>
    <s v=" "/>
    <m/>
    <s v="REEMPLAZO POR EL TRASLADO EDITH GOM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99.7272727272725"/>
    <s v=" "/>
    <n v="0"/>
    <n v="0"/>
    <s v="NO"/>
    <s v="9-124-1921"/>
    <n v="48"/>
    <s v="F"/>
    <s v="CASADO(A)"/>
    <s v="CIUDAD VACAMONTE A-151"/>
    <s v="PANAMA"/>
    <s v="251-2181"/>
    <s v="6500-4510"/>
    <s v="NO"/>
    <n v="0"/>
    <n v="0"/>
    <n v="0"/>
    <m/>
    <n v="1"/>
    <n v="1"/>
    <d v="1963-11-23T00:00:00"/>
    <m/>
    <m/>
  </r>
  <r>
    <n v="4265"/>
    <d v="1988-11-14T00:00:00"/>
    <s v=" "/>
    <s v="Diciembre 01-30"/>
    <s v="DIANA MARIA"/>
    <s v="CORDOBA BELLIDO"/>
    <x v="0"/>
    <x v="1"/>
    <s v="ELIZABETH  DE AMO"/>
    <s v="PAITILLA"/>
    <x v="37"/>
    <d v="2012-01-03T00:00:00"/>
    <n v="15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92"/>
    <s v=" "/>
    <n v="0"/>
    <n v="0"/>
    <s v="NO"/>
    <s v="8-229-1857"/>
    <n v="49"/>
    <s v="F"/>
    <s v="CASADO(A)"/>
    <s v="SAN ANTONIO CAMINO REAL II, I-26"/>
    <s v="PANAMA"/>
    <s v="239-2914"/>
    <s v="6569-8007"/>
    <s v="NO"/>
    <n v="0"/>
    <n v="0"/>
    <n v="0"/>
    <m/>
    <n v="1"/>
    <n v="1"/>
    <d v="1962-11-03T00:00:00"/>
    <m/>
    <s v="BASICO"/>
  </r>
  <r>
    <n v="2896"/>
    <d v="2005-08-16T00:00:00"/>
    <s v=" "/>
    <s v="Octubre 01-30"/>
    <s v="JASMINA"/>
    <s v="CHERIGO HERNANDEZ"/>
    <x v="0"/>
    <x v="1"/>
    <s v="ELIZABETH  DE AMO"/>
    <s v="PAITILLA"/>
    <x v="37"/>
    <d v="2012-07-02T00:00:00"/>
    <n v="9"/>
    <s v=" "/>
    <m/>
    <s v="REEMPLAZO POR EL TRASLADO DE AMILCAR PATIÑ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48.125"/>
    <s v=" "/>
    <n v="0"/>
    <n v="0"/>
    <s v="NO"/>
    <s v="8-528-913"/>
    <n v="42"/>
    <s v="F"/>
    <s v="SOLTERO(A)"/>
    <s v="LOS CORTIJOS #8, ARRAIJAN"/>
    <s v="PANAMA"/>
    <s v="256-5938"/>
    <s v="6634-4703"/>
    <s v="NO"/>
    <n v="0"/>
    <n v="0"/>
    <n v="0"/>
    <m/>
    <n v="1"/>
    <n v="1"/>
    <d v="1970-03-18T00:00:00"/>
    <m/>
    <m/>
  </r>
  <r>
    <n v="6254"/>
    <d v="2011-07-18T00:00:00"/>
    <d v="2011-07-18T00:00:00"/>
    <s v="Julio 01-30"/>
    <s v="KATHERINE"/>
    <s v="VASQUEZ"/>
    <x v="2"/>
    <x v="1"/>
    <s v="ELIZABETH  DE AMO"/>
    <s v="PAITILLA"/>
    <x v="37"/>
    <d v="2012-02-02T00:00:00"/>
    <m/>
    <n v="21"/>
    <m/>
    <s v="REEMPLAZA POR LA RENUNCIA DE YARISEL MARIN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n v="0"/>
    <s v="8-858-64"/>
    <n v="22"/>
    <s v="F"/>
    <s v="SOLTERO(A)"/>
    <s v="Chilibre, San Vicente # 1, Casa # 915"/>
    <s v="PANAMA"/>
    <n v="0"/>
    <s v="216-4622  6798-4899"/>
    <s v="SI"/>
    <n v="0"/>
    <n v="0"/>
    <n v="0"/>
    <m/>
    <n v="1"/>
    <n v="1"/>
    <d v="1990-02-07T00:00:00"/>
    <m/>
    <m/>
  </r>
  <r>
    <n v="1676"/>
    <d v="1999-03-01T00:00:00"/>
    <d v="2011-07-16T00:00:00"/>
    <s v="Enero 01-30"/>
    <s v="MARIELA"/>
    <s v="MONTENEGRO ORTEGA"/>
    <x v="2"/>
    <x v="1"/>
    <s v="ELIZABETH  DE AMO"/>
    <s v="PAITILLA"/>
    <x v="37"/>
    <d v="2011-02-04T00:00:00"/>
    <m/>
    <n v="21"/>
    <m/>
    <s v="PROMOCIONADO A EJECUTIVO DE NEGOCIOS A PARTIR DEL 16 DE JULIO DE 20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02-2378"/>
    <n v="36"/>
    <s v="F"/>
    <s v="CASADO(A)"/>
    <s v="SAN ANTONIO A68"/>
    <s v="PANAMA"/>
    <s v="2391363"/>
    <s v="6797-1302"/>
    <s v="NO"/>
    <n v="0"/>
    <n v="0"/>
    <n v="0"/>
    <m/>
    <n v="1"/>
    <n v="1"/>
    <d v="1976-09-26T00:00:00"/>
    <m/>
    <s v="BASICO"/>
  </r>
  <r>
    <n v="3621"/>
    <d v="2002-07-29T00:00:00"/>
    <d v="2009-09-16T00:00:00"/>
    <s v="Mayo 01-30"/>
    <s v="BELKIS WALKYRIAS"/>
    <s v="PINZON DOMINGUEZ"/>
    <x v="2"/>
    <x v="1"/>
    <s v="ELIZABETH  DE AMO"/>
    <s v="PAITILLA"/>
    <x v="37"/>
    <d v="2007-01-10T00:00:00"/>
    <m/>
    <n v="43"/>
    <m/>
    <s v="RECLASIFICADO EJECUTIVO DE NEGOCIOS 16 SEP. ´09.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08-1915"/>
    <n v="35"/>
    <s v="F"/>
    <s v="SOLTERO(A)"/>
    <s v=" COLONIA LAS LOMAS ,  CASA 150,  VILLA LUCRE"/>
    <s v="PANAMA"/>
    <s v="277-5583"/>
    <s v="6782-3463"/>
    <s v="SI"/>
    <n v="0"/>
    <n v="0"/>
    <n v="0"/>
    <m/>
    <n v="1"/>
    <n v="1"/>
    <d v="1977-05-13T00:00:00"/>
    <m/>
    <s v="BASICO"/>
  </r>
  <r>
    <n v="3738"/>
    <d v="1997-10-08T00:00:00"/>
    <d v="1997-10-08T00:00:00"/>
    <s v="Septiembre 01-30"/>
    <s v="MITZEL  DEL CARMEN"/>
    <s v="GONZALEZ GONZALEZ"/>
    <x v="2"/>
    <x v="1"/>
    <s v="ELIZABETH  DE AMO"/>
    <s v="PAITILLA"/>
    <x v="37"/>
    <d v="1899-12-30T00:00:00"/>
    <m/>
    <n v="186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465-270"/>
    <n v="38"/>
    <s v="F"/>
    <s v="CASADO(A)"/>
    <s v="SAN FERNANDO CASA 123"/>
    <s v="PANAMA"/>
    <s v="266-4518"/>
    <s v="6735-0041"/>
    <s v="SI"/>
    <n v="0"/>
    <n v="0"/>
    <n v="0"/>
    <m/>
    <n v="1"/>
    <n v="1"/>
    <d v="1974-03-18T00:00:00"/>
    <m/>
    <s v="BASICO"/>
  </r>
  <r>
    <n v="5279"/>
    <d v="2008-07-16T00:00:00"/>
    <d v="2008-07-16T00:00:00"/>
    <s v="Junio 01-30"/>
    <s v="ZORAYA"/>
    <s v="CORDOBA"/>
    <x v="2"/>
    <x v="1"/>
    <s v="ELIZABETH  DE AMO"/>
    <s v="PAITILLA"/>
    <x v="37"/>
    <d v="2008-12-03T00:00:00"/>
    <m/>
    <n v="57"/>
    <m/>
    <s v="REEMPLAZA VACANTE POR RENUNCIA DE LUZMILA SA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495-489"/>
    <n v="37"/>
    <s v="F"/>
    <s v="CASADO(A)"/>
    <s v="BARRIADA THATCHER CASA 3230. ARRAIJAN"/>
    <s v="PANAMA"/>
    <n v="0"/>
    <s v="6656-5947"/>
    <s v="NO"/>
    <n v="0"/>
    <n v="0"/>
    <n v="0"/>
    <m/>
    <n v="1"/>
    <n v="1"/>
    <d v="1974-12-22T00:00:00"/>
    <m/>
    <m/>
  </r>
  <r>
    <n v="6461"/>
    <d v="2011-11-16T00:00:00"/>
    <d v="2011-11-16T00:00:00"/>
    <s v="Noviembre 01-30"/>
    <s v="KATHIUSKA"/>
    <s v="FORERO BRAVO"/>
    <x v="2"/>
    <x v="0"/>
    <s v="MARIBEL CASTILLO"/>
    <s v="PLAZA TOCUMEN"/>
    <x v="37"/>
    <d v="2013-03-04T00:00:00"/>
    <m/>
    <n v="17"/>
    <m/>
    <s v="POOL APOYO"/>
    <s v=""/>
    <s v=""/>
    <s v="PAITILL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LOS PUEBLOS"/>
    <s v="Michelle Huges  "/>
    <s v="NO"/>
    <s v="8-809-1396"/>
    <n v="25"/>
    <s v="F"/>
    <s v="UNIDO (A)"/>
    <s v="TOCUMEN, BARRIADA LA SIESTA, CASA 1215"/>
    <s v="PANAMA"/>
    <n v="0"/>
    <s v=" 6150-1532  "/>
    <n v="0"/>
    <n v="0"/>
    <n v="0"/>
    <n v="0"/>
    <m/>
    <n v="1"/>
    <n v="1"/>
    <d v="1987-10-16T00:00:00"/>
    <m/>
    <m/>
  </r>
  <r>
    <n v="7008"/>
    <d v="2013-01-02T00:00:00"/>
    <d v="2013-01-02T00:00:00"/>
    <m/>
    <s v="KATHERINE EDITH   "/>
    <s v="MARTÍNEZ FRIAS"/>
    <x v="2"/>
    <x v="0"/>
    <s v="MARIBEL CASTILLO"/>
    <s v="PAITILLA"/>
    <x v="37"/>
    <m/>
    <m/>
    <n v="3"/>
    <m/>
    <s v="SIEMPRE LISTO CERTIFICADOS EL 14 DE MARZO 2013"/>
    <m/>
    <m/>
    <m/>
    <m/>
    <m/>
    <m/>
    <m/>
    <m/>
    <m/>
    <m/>
    <m/>
    <m/>
    <m/>
    <s v=""/>
    <s v=""/>
    <s v=""/>
    <s v=""/>
    <s v=""/>
    <s v=""/>
    <s v=""/>
    <s v=""/>
    <s v=""/>
    <s v=""/>
    <s v=""/>
    <m/>
    <m/>
    <s v="PAITILLA"/>
    <s v="Mitzel Gonzalez"/>
    <s v="NO"/>
    <s v="8-853-1682"/>
    <n v="21"/>
    <s v="F"/>
    <m/>
    <s v="DON BOSCO, LA RIVIERA. "/>
    <s v="PANAMA"/>
    <m/>
    <m/>
    <s v="NO"/>
    <m/>
    <m/>
    <m/>
    <m/>
    <n v="1"/>
    <n v="1"/>
    <d v="1991-04-25T00:00:00"/>
    <m/>
    <s v="BASICO"/>
  </r>
  <r>
    <n v="36"/>
    <d v="2006-01-01T00:00:00"/>
    <s v=" "/>
    <s v="Marzo "/>
    <s v="ELIZABETH"/>
    <s v="LASSO DE LA VEGA DE AMO"/>
    <x v="3"/>
    <x v="1"/>
    <s v="IVIS DE FAARUP"/>
    <s v="PAITILLA"/>
    <x v="37"/>
    <d v="1899-12-30T00:00:00"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Ninguno"/>
    <n v="0"/>
    <n v="0"/>
    <s v="SI"/>
    <s v="8-153-1829"/>
    <n v="67"/>
    <s v="F"/>
    <s v="CASADO(A)"/>
    <s v="LA LOCERIA, CASA 4"/>
    <s v="PANAMA"/>
    <s v="236-4237"/>
    <s v="6631-0402"/>
    <s v="SI"/>
    <n v="0"/>
    <n v="0"/>
    <n v="0"/>
    <m/>
    <n v="1"/>
    <n v="1"/>
    <d v="1945-02-16T00:00:00"/>
    <m/>
    <s v="INTERMEDIO"/>
  </r>
  <r>
    <n v="1309"/>
    <d v="1996-11-06T00:00:00"/>
    <s v=" "/>
    <s v="Septiembre 01-15"/>
    <s v="CAROLINA"/>
    <s v="OLMOS MORENO"/>
    <x v="4"/>
    <x v="1"/>
    <s v="ELIZABETH  DE AMO"/>
    <s v="PAITILLA"/>
    <x v="37"/>
    <d v="2012-07-10T00:00:00"/>
    <m/>
    <s v=" "/>
    <m/>
    <s v="REEMPLAZA TRASLADO DE GINA DUMANUOR /PROMOVIDO A OFICIAL EL 01 DE ABRIL ´10.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2-139-980"/>
    <n v="40"/>
    <s v="F"/>
    <s v="SOLTERO(A)"/>
    <s v="SAN CRISTOBAL 6, VILLA GUADALUPE "/>
    <s v="PANAMA"/>
    <s v="274-0592"/>
    <s v="260-9847 / 6480-1502"/>
    <s v="NO"/>
    <n v="0"/>
    <n v="0"/>
    <n v="0"/>
    <m/>
    <n v="1"/>
    <n v="1"/>
    <d v="1972-04-17T00:00:00"/>
    <m/>
    <s v="BASICO"/>
  </r>
  <r>
    <n v="1786"/>
    <d v="2000-02-14T00:00:00"/>
    <s v=" "/>
    <s v="Febrero 16-30"/>
    <s v="GISELA MARINA"/>
    <s v="CHERO JIMENEZ"/>
    <x v="4"/>
    <x v="1"/>
    <s v="ELIZABETH  DE AMO"/>
    <s v="PAITILLA"/>
    <x v="37"/>
    <d v="2011-09-02T00:00:00"/>
    <m/>
    <s v=" "/>
    <m/>
    <s v="REEMPLAZO POR LA RENUNCIA DE MONALISA ARANGO .  PROMOCIONADO A OFICIAL EL 01 DE AGOSTO DE 20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34-86"/>
    <n v="32"/>
    <s v="F"/>
    <s v="CASADO(A)"/>
    <s v="VILLA LUCRE P-235"/>
    <s v="PANAMA"/>
    <n v="0"/>
    <s v="6747-9361"/>
    <s v="SI"/>
    <n v="0"/>
    <n v="0"/>
    <s v="X"/>
    <m/>
    <n v="1"/>
    <n v="1"/>
    <d v="1980-01-18T00:00:00"/>
    <m/>
    <s v="BASICO"/>
  </r>
  <r>
    <n v="248"/>
    <d v="1984-05-17T00:00:00"/>
    <s v=" "/>
    <s v="Abril 01-30"/>
    <s v="ALEX ROBERTO"/>
    <s v="RIVERA MENDOZA"/>
    <x v="5"/>
    <x v="1"/>
    <s v="ELIZABETH  DE AMO"/>
    <s v="PAITILLA"/>
    <x v="37"/>
    <d v="1899-12-30T00:00:00"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283-322"/>
    <n v="52"/>
    <s v="M"/>
    <s v="SOLTERO(A)"/>
    <s v="VILLA LUCRE. CASA 55, CALLE 19"/>
    <s v="PANAMA"/>
    <s v="263-9000"/>
    <s v="6657-2411"/>
    <s v="SI"/>
    <n v="0"/>
    <n v="0"/>
    <n v="0"/>
    <m/>
    <n v="1"/>
    <n v="1"/>
    <d v="1960-04-17T00:00:00"/>
    <m/>
    <m/>
  </r>
  <r>
    <n v="828"/>
    <d v="1991-10-16T00:00:00"/>
    <s v=" "/>
    <s v="Octubre 01-30"/>
    <s v="LUIS ALFONSO"/>
    <s v="CHACON CRUZ"/>
    <x v="7"/>
    <x v="1"/>
    <s v="ELIZABETH  DE AMO"/>
    <s v="PAITILLA"/>
    <x v="37"/>
    <d v="1899-12-30T00:00:00"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320-631"/>
    <n v="48"/>
    <s v="M"/>
    <s v="CASADO(A)"/>
    <s v="ALCALDE DIAZ CASA 167"/>
    <s v="PANAMA"/>
    <s v="226-7120"/>
    <s v="6540-8061"/>
    <s v="SI"/>
    <n v="0"/>
    <n v="0"/>
    <n v="0"/>
    <m/>
    <n v="1"/>
    <n v="1"/>
    <d v="1963-12-26T00:00:00"/>
    <m/>
    <m/>
  </r>
  <r>
    <n v="6791"/>
    <d v="2012-07-16T00:00:00"/>
    <m/>
    <s v="Julio 01-30"/>
    <s v="BREDIO"/>
    <s v="VARGAS"/>
    <x v="0"/>
    <x v="1"/>
    <s v="SARA   DE GUARDIA"/>
    <s v="OBARRIO"/>
    <x v="38"/>
    <d v="2013-03-04T00:00:00"/>
    <n v="1"/>
    <m/>
    <m/>
    <s v="REEMPLAZO POR EL TRASLADO DE LUIS ARAUZ"/>
    <s v=""/>
    <s v=""/>
    <s v="PARQUE LEFEVR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16.3333333333335"/>
    <s v=" "/>
    <s v="PARQUE LEFEVRE"/>
    <s v="Natividad de Abrego"/>
    <s v="NO"/>
    <s v="8-829-1971"/>
    <n v="23"/>
    <s v="M"/>
    <s v="SOLTERO(A)"/>
    <s v="LAS CUMBRES, PLAZA VALENCIA, CASA #22"/>
    <s v="PANAMA"/>
    <m/>
    <s v="6453-0758"/>
    <s v="NO"/>
    <m/>
    <m/>
    <m/>
    <m/>
    <n v="1"/>
    <n v="3"/>
    <d v="1989-10-26T00:00:00"/>
    <m/>
    <s v="BASICO"/>
  </r>
  <r>
    <n v="6324"/>
    <d v="2011-09-19T00:00:00"/>
    <s v=" "/>
    <s v="Julio 01-30"/>
    <s v="YARILIN"/>
    <s v="RODRIGUEZ"/>
    <x v="0"/>
    <x v="1"/>
    <s v="SARA   DE GUARDIA"/>
    <s v="PARQUE LEFEVRE"/>
    <x v="38"/>
    <d v="2012-11-12T00:00:00"/>
    <n v="5"/>
    <s v=" "/>
    <m/>
    <s v="REEMPLAZO PERMANENTE  DE ALBERTO DAVI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24.5"/>
    <s v=" "/>
    <s v="VIA SIMON BOLIVAR"/>
    <n v="0"/>
    <s v="NO"/>
    <s v="8-728-1431"/>
    <n v="33"/>
    <s v="F"/>
    <s v="SOLTERO(A)"/>
    <s v="LAS CUMBRES DEL NORTE, CASA # 138, CALLE #8"/>
    <s v="PANAMA"/>
    <s v="273-8551"/>
    <s v="6525-2407"/>
    <s v="NO"/>
    <n v="0"/>
    <n v="0"/>
    <n v="0"/>
    <m/>
    <n v="1"/>
    <n v="3"/>
    <d v="1979-06-27T00:00:00"/>
    <m/>
    <m/>
  </r>
  <r>
    <n v="6340"/>
    <d v="2011-09-19T00:00:00"/>
    <s v=" "/>
    <s v="Agosto 01-30"/>
    <s v="AMBAR"/>
    <s v="SANTOS"/>
    <x v="0"/>
    <x v="1"/>
    <s v="SARA   DE GUARDIA"/>
    <s v="PARQUE LEFEVRE"/>
    <x v="38"/>
    <d v="2012-08-31T00:00:00"/>
    <n v="8"/>
    <s v=" "/>
    <m/>
    <s v="REEMPLAZO PERMANENTE POR EL TRASLADO MIGUEL MARTINEZ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54.5454545454545"/>
    <s v=" "/>
    <s v="PARQUE LEFEVRE"/>
    <n v="0"/>
    <s v="NO"/>
    <s v="4-728-2305"/>
    <n v="29"/>
    <s v="F"/>
    <s v="DIVORCIADO(A)"/>
    <s v="24 DE DICIEMBRE, BARRIADA SANTA RITA "/>
    <s v="PANAMA"/>
    <s v="396-3396"/>
    <s v="6889-4754"/>
    <s v="NO"/>
    <n v="0"/>
    <n v="0"/>
    <n v="0"/>
    <m/>
    <n v="1"/>
    <n v="3"/>
    <d v="1983-04-26T00:00:00"/>
    <m/>
    <m/>
  </r>
  <r>
    <n v="6038"/>
    <d v="2011-02-01T00:00:00"/>
    <s v=" "/>
    <s v="Enero 01-30"/>
    <s v="ELIZABETH"/>
    <s v="FERRER"/>
    <x v="0"/>
    <x v="1"/>
    <s v="SARA   DE GUARDIA"/>
    <s v="PARQUE LEFEVRE"/>
    <x v="38"/>
    <d v="2012-03-07T00:00:00"/>
    <n v="13"/>
    <s v=" "/>
    <m/>
    <s v="REEMPLAZA RENUNCIA DE JAVIER MADRID PARQUE LEFEVR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77.3636363636365"/>
    <s v=" "/>
    <n v="0"/>
    <n v="0"/>
    <s v="NO"/>
    <s v="8-808-2018"/>
    <n v="25"/>
    <s v="F"/>
    <s v="SOLTERO(A)"/>
    <s v="LAS CUMBRES"/>
    <s v="PANAMA"/>
    <n v="0"/>
    <s v="6949-1103"/>
    <s v="NO"/>
    <n v="0"/>
    <n v="0"/>
    <n v="0"/>
    <m/>
    <n v="1"/>
    <n v="3"/>
    <d v="1987-07-03T00:00:00"/>
    <m/>
    <m/>
  </r>
  <r>
    <n v="1986"/>
    <d v="1997-09-22T00:00:00"/>
    <s v=" "/>
    <s v="Diciembre 01-30"/>
    <s v="NATIVIDAD IBET"/>
    <s v="BERRIO DE ABREGO"/>
    <x v="0"/>
    <x v="1"/>
    <s v="SARA   DE GUARDIA"/>
    <s v="PARQUE LEFEVRE"/>
    <x v="38"/>
    <d v="2011-09-02T00:00:00"/>
    <n v="19"/>
    <s v=" "/>
    <m/>
    <s v="REEMPLAZO POR EL TRASLADO DE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28"/>
    <s v=" "/>
    <n v="0"/>
    <n v="0"/>
    <s v="NO"/>
    <s v="8-354-494"/>
    <n v="47"/>
    <s v="F"/>
    <s v="CASADO(A)"/>
    <s v="PMA. VIEJO CL. 8VA, CASA 150"/>
    <s v="PANAMA"/>
    <s v="224-3766"/>
    <s v="6439-0777 / 6728-8934"/>
    <s v="NO"/>
    <n v="0"/>
    <n v="0"/>
    <n v="0"/>
    <m/>
    <n v="1"/>
    <n v="3"/>
    <d v="1964-12-25T00:00:00"/>
    <m/>
    <s v="BASICO"/>
  </r>
  <r>
    <n v="5544"/>
    <d v="2009-06-01T00:00:00"/>
    <s v=" "/>
    <s v="Junio 01-30"/>
    <s v="ECATERINA"/>
    <s v="GRAJALES"/>
    <x v="0"/>
    <x v="1"/>
    <s v="SARA   DE GUARDIA"/>
    <s v="PARQUE LEFEVRE"/>
    <x v="38"/>
    <d v="2012-08-09T00:00:00"/>
    <n v="8"/>
    <s v=" "/>
    <m/>
    <s v="REEMPLAZO POR EL TRASLADO DIANA IRIGOYEN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83.5"/>
    <s v=" "/>
    <n v="0"/>
    <n v="0"/>
    <s v="NO"/>
    <s v="8-777-1088"/>
    <n v="28"/>
    <s v="F"/>
    <s v="CASADO(A)"/>
    <s v="SANTA MONICA #42, LAS CUMBRES"/>
    <s v="PANAMA"/>
    <n v="0"/>
    <s v="6526-0020"/>
    <s v="NO"/>
    <n v="0"/>
    <n v="0"/>
    <n v="0"/>
    <m/>
    <n v="1"/>
    <n v="3"/>
    <d v="1984-08-03T00:00:00"/>
    <m/>
    <s v="BASICO"/>
  </r>
  <r>
    <n v="2036"/>
    <d v="1994-07-11T00:00:00"/>
    <s v=" "/>
    <s v="Septiembre 01-30"/>
    <s v="DIANET MERCEDES"/>
    <s v="NUNEZ GALVEZ"/>
    <x v="1"/>
    <x v="1"/>
    <s v="SARA   DE GUARDIA"/>
    <s v="PARQUE LEFEVRE"/>
    <x v="38"/>
    <d v="2013-03-04T00:00:00"/>
    <m/>
    <s v=" "/>
    <m/>
    <s v="TRASLADO TEMPORAL POR EMBARAZO DE CARMEN BRAVO"/>
    <s v=""/>
    <s v=""/>
    <s v="BRISAS DEL GOLF"/>
    <s v=""/>
    <s v=""/>
    <s v=""/>
    <s v=""/>
    <s v=""/>
    <s v=""/>
    <s v=""/>
    <s v=""/>
    <s v="PARQUE LEFEVRE"/>
    <s v=""/>
    <s v=""/>
    <s v=""/>
    <s v=""/>
    <s v=""/>
    <s v=""/>
    <s v=""/>
    <s v=""/>
    <s v=""/>
    <s v=""/>
    <s v=""/>
    <s v=""/>
    <s v=" "/>
    <n v="1"/>
    <n v="0"/>
    <n v="0"/>
    <s v="SI"/>
    <s v="2-132-246"/>
    <n v="41"/>
    <s v="F"/>
    <s v="CASADO(A)"/>
    <s v="URB. CAMINO REAL 2DA. ETAPA, CALLE SAN MARTIN, CASA H-10"/>
    <s v="PANAMA"/>
    <s v="239-2596"/>
    <s v="6648-6431"/>
    <s v="NO"/>
    <n v="0"/>
    <n v="0"/>
    <n v="0"/>
    <m/>
    <n v="1"/>
    <n v="3"/>
    <d v="1970-11-26T00:00:00"/>
    <m/>
    <s v="BASICO"/>
  </r>
  <r>
    <n v="2478"/>
    <d v="2002-07-01T00:00:00"/>
    <s v=" "/>
    <s v="Junio 01-30"/>
    <s v="CARMEN ELENA"/>
    <s v="BRAVO PEÑALBA"/>
    <x v="1"/>
    <x v="1"/>
    <s v="SARA   DE GUARDIA"/>
    <s v="BRISAS DEL GOLF"/>
    <x v="38"/>
    <d v="2013-03-04T00:00:00"/>
    <m/>
    <s v=" "/>
    <m/>
    <s v="TRASLADO TEMPORAL POR EMBARAZO  / PROMOCIONADA A COORDINADORA DE PLATAFORMA EL 16 DE MAYO 2012/TRASLADO A SOLICITUD DE ELLA MISMA 07/02/08"/>
    <s v=""/>
    <s v=""/>
    <s v="PARQUE LEFEVR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Ninguno"/>
    <n v="0"/>
    <n v="0"/>
    <s v="SI"/>
    <s v="8-705-2303"/>
    <n v="35"/>
    <s v="F"/>
    <s v="CASADO(A)"/>
    <s v="JUAN DIAZ, BARRIADA VILLA DE DON BOSCO, AVENIDA CUARTA  MANZANA 9, CASA 387"/>
    <s v="PANAMA"/>
    <s v="231-8021"/>
    <s v="6519-0023"/>
    <s v="NO"/>
    <n v="0"/>
    <s v="X"/>
    <n v="0"/>
    <m/>
    <n v="1"/>
    <n v="3"/>
    <d v="1977-01-05T00:00:00"/>
    <m/>
    <m/>
  </r>
  <r>
    <n v="2437"/>
    <d v="2002-04-18T00:00:00"/>
    <s v=" "/>
    <s v="Febrero 01-30"/>
    <s v="CECIBEL DE LOURDES"/>
    <s v="MORRISON FERNANDEZ"/>
    <x v="1"/>
    <x v="0"/>
    <s v="MARIBEL CASTILLO"/>
    <s v="BOULEVARD EL DORADO"/>
    <x v="38"/>
    <d v="2013-03-08T00:00:00"/>
    <m/>
    <s v=" "/>
    <s v="REEMPLAZA INCAPACIDAD"/>
    <s v="REEMPLAZA INCAPACIDAD DE CARMEN  / PERSONAL ASIGNADO A CLAYTON / PROMOCIONADO COORDINADOR 01 FEBRERO ´11. REEMPLAZO POR LA PROMOCION DE WENDY GOLDONI."/>
    <s v=""/>
    <s v=""/>
    <s v="PUENTE CENTENARIO"/>
    <s v=""/>
    <s v=""/>
    <s v="ALBROOK"/>
    <s v="PUENTE CENTENARIO"/>
    <s v=""/>
    <s v=""/>
    <s v=""/>
    <s v=""/>
    <s v=""/>
    <s v=""/>
    <s v="PARQUE LEFEVRE"/>
    <s v=""/>
    <s v=""/>
    <s v=""/>
    <s v=""/>
    <s v=""/>
    <s v=""/>
    <s v=""/>
    <s v=""/>
    <s v=""/>
    <s v=""/>
    <s v=" "/>
    <n v="1"/>
    <n v="0"/>
    <n v="0"/>
    <s v="SI"/>
    <s v="6-700-442"/>
    <n v="40"/>
    <s v="F"/>
    <s v="CASADO(A)"/>
    <s v="URBANIZACION PALMA DE MALLORCA, CASA NO 177, CL 4TA NORTE, VILLA ZAITA"/>
    <s v="PANAMA"/>
    <s v="231-7827"/>
    <s v="6674-2978"/>
    <s v="SI"/>
    <n v="0"/>
    <n v="0"/>
    <s v="X"/>
    <m/>
    <n v="1"/>
    <n v="3"/>
    <d v="1972-06-06T00:00:00"/>
    <m/>
    <s v="BASICO"/>
  </r>
  <r>
    <n v="6451"/>
    <d v="2011-11-16T00:00:00"/>
    <d v="2011-11-16T00:00:00"/>
    <s v=" "/>
    <s v="NAZARETH"/>
    <s v="MUÑOZ RIVERA"/>
    <x v="2"/>
    <x v="0"/>
    <s v="MARIBEL CASTILLO"/>
    <s v="PARQUE LEFEVRE"/>
    <x v="38"/>
    <d v="2012-11-23T00:00:00"/>
    <m/>
    <n v="17"/>
    <m/>
    <s v="POOL APOYO"/>
    <s v=""/>
    <s v=""/>
    <s v="PARQUE LEFEVR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VIA ARGENTINA"/>
    <s v="Vianca Herrera  "/>
    <s v="NO"/>
    <s v="8-817-1292"/>
    <n v="24"/>
    <s v="F"/>
    <s v="SOLTERO(A)"/>
    <s v="RIO ABAJO, CALLE 9NA, EDIF. PH. KINGS POINT, APTO. 301"/>
    <s v="PANAMA"/>
    <n v="0"/>
    <s v=" 6229-9609  "/>
    <s v="SI"/>
    <m/>
    <m/>
    <m/>
    <m/>
    <n v="1"/>
    <n v="3"/>
    <d v="1988-08-11T00:00:00"/>
    <m/>
    <m/>
  </r>
  <r>
    <n v="1695"/>
    <d v="1999-04-12T00:00:00"/>
    <d v="1999-04-12T00:00:00"/>
    <s v="Enero 01-30"/>
    <s v="JEOVANA LIZBETH"/>
    <s v="BARRIOS VARGAS"/>
    <x v="2"/>
    <x v="1"/>
    <s v="SARA   DE GUARDIA"/>
    <s v="PARQUE LEFEVRE"/>
    <x v="38"/>
    <d v="2009-12-02T00:00:00"/>
    <m/>
    <n v="168"/>
    <m/>
    <s v=" REEMPLAZA VACANTE POR RECLASIFICACION DE EDNA GUEVAR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395-433"/>
    <n v="40"/>
    <s v="F"/>
    <s v="DIVORCIADO(A)"/>
    <s v="SAN ANTONIO-CAMINO REAL  N-69"/>
    <s v="PANAMA"/>
    <s v="239-1809"/>
    <s v="6674-3535"/>
    <s v="SI"/>
    <n v="0"/>
    <n v="0"/>
    <n v="0"/>
    <m/>
    <n v="1"/>
    <n v="3"/>
    <d v="1971-10-22T00:00:00"/>
    <m/>
    <s v="BASICO"/>
  </r>
  <r>
    <n v="2342"/>
    <d v="2001-07-23T00:00:00"/>
    <d v="2009-03-16T00:00:00"/>
    <s v="Abril 01-30"/>
    <s v="VIVELKA DEL CARMEN"/>
    <s v="GORDON DE PLICETT"/>
    <x v="2"/>
    <x v="1"/>
    <s v="SARA   DE GUARDIA"/>
    <s v="PARQUE LEFEVRE"/>
    <x v="38"/>
    <d v="1899-12-30T00:00:00"/>
    <m/>
    <n v="49"/>
    <m/>
    <s v="RECLASIFICADO EJECUTIVO DE NEGOCIOS 03/16/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401-85"/>
    <n v="40"/>
    <s v="F"/>
    <s v="DIVORCIADO(A)"/>
    <s v="VILLAS DE DON BOSCO, 50 C, MANZANA 8"/>
    <s v="PANAMA"/>
    <s v="290-1149"/>
    <s v="6434-2848"/>
    <s v="SI"/>
    <n v="0"/>
    <n v="0"/>
    <n v="0"/>
    <m/>
    <n v="1"/>
    <n v="3"/>
    <d v="1971-12-18T00:00:00"/>
    <m/>
    <s v="BASICO"/>
  </r>
  <r>
    <n v="6257"/>
    <d v="2011-07-18T00:00:00"/>
    <d v="2011-07-18T00:00:00"/>
    <s v="Agosto 01-30"/>
    <s v="CÉSAR"/>
    <s v="MONTERO"/>
    <x v="2"/>
    <x v="1"/>
    <s v="SARA   DE GUARDIA"/>
    <s v="PARQUE LEFEVRE"/>
    <x v="38"/>
    <d v="2011-09-26T00:00:00"/>
    <m/>
    <n v="21"/>
    <m/>
    <s v="REEMPLAZO POR EL TRASLADO DE LUIS ROBLET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02-2500"/>
    <n v="26"/>
    <s v="M"/>
    <s v="UNIDO (A)"/>
    <s v="Ave. 12 de octubre, PH San Lorenzo # 4, Apto. # 443"/>
    <s v="PANAMA"/>
    <n v="0"/>
    <s v="396-6343  / 6544-9717"/>
    <s v="NO"/>
    <n v="0"/>
    <n v="0"/>
    <n v="0"/>
    <m/>
    <n v="1"/>
    <n v="3"/>
    <d v="1986-10-25T00:00:00"/>
    <m/>
    <m/>
  </r>
  <r>
    <n v="6991"/>
    <d v="2013-01-02T00:00:00"/>
    <d v="2013-01-02T00:00:00"/>
    <s v=" "/>
    <s v="DAMARIS JAZMIN   "/>
    <s v="CEDEÑO ESCOBAR"/>
    <x v="2"/>
    <x v="0"/>
    <s v="MARIBEL CASTILLO"/>
    <s v="PARQUE LEFEVRE"/>
    <x v="38"/>
    <m/>
    <m/>
    <n v="3"/>
    <m/>
    <s v="SIEMPRE LISTO CERTIFICADOS EL 14 DE MARZO 20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PARQUE LEFEVRE"/>
    <s v="Jeovana Barrios"/>
    <s v="NO"/>
    <s v="8-753-932"/>
    <n v="30"/>
    <s v="F"/>
    <m/>
    <s v="VERACRUZ, BARRIADA PANAMÁ, CALLE 1RA"/>
    <s v="PANAMA"/>
    <m/>
    <m/>
    <s v="SI"/>
    <m/>
    <m/>
    <m/>
    <m/>
    <n v="1"/>
    <n v="3"/>
    <d v="1982-01-09T00:00:00"/>
    <m/>
    <s v="BASICO"/>
  </r>
  <r>
    <n v="1928"/>
    <d v="1987-02-09T00:00:00"/>
    <s v=" "/>
    <s v="Febrero 01-15"/>
    <s v="SARA JUDITH"/>
    <s v="GUERRERO DE GUARDIA"/>
    <x v="3"/>
    <x v="1"/>
    <s v="DENISE DE LAVITOLA"/>
    <s v="PARQUE LEFEVRE"/>
    <x v="38"/>
    <d v="1899-12-30T00:00:00"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2-99-216"/>
    <n v="49"/>
    <s v="F"/>
    <s v="CASADO(A)"/>
    <s v="COLONIA LAS LOMAS CASA 74, LA PULIDA"/>
    <s v="PANAMA"/>
    <s v="277-5051"/>
    <s v="6685-4051"/>
    <s v="SI"/>
    <n v="0"/>
    <n v="0"/>
    <n v="0"/>
    <m/>
    <n v="1"/>
    <n v="3"/>
    <d v="1963-06-26T00:00:00"/>
    <m/>
    <s v="INTERMEDIO"/>
  </r>
  <r>
    <n v="1715"/>
    <d v="1999-05-18T00:00:00"/>
    <s v=" "/>
    <s v="Marzo 01-15"/>
    <s v="CESAR AUGUSTO"/>
    <s v="RODRIGUEZ GALLARDO"/>
    <x v="4"/>
    <x v="1"/>
    <s v="SARA   DE GUARDIA"/>
    <s v="PARQUE LEFEVRE"/>
    <x v="38"/>
    <d v="1899-12-30T00:00:00"/>
    <m/>
    <s v=" "/>
    <m/>
    <s v="PROMOVIDO A COORDINADOR EL 01 DE ABRIL ´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507-627"/>
    <n v="36"/>
    <s v="M"/>
    <s v="CASADO(A)"/>
    <s v="ALTOS DE CERRO VIENTO. 3104 CL72"/>
    <s v="PANAMA"/>
    <s v="220-1639"/>
    <s v="6626-7560"/>
    <s v="SI"/>
    <n v="0"/>
    <n v="0"/>
    <s v="X"/>
    <m/>
    <n v="1"/>
    <n v="3"/>
    <d v="1976-04-28T00:00:00"/>
    <m/>
    <s v="INTERMEDIO"/>
  </r>
  <r>
    <n v="711"/>
    <d v="1990-11-26T00:00:00"/>
    <s v=" "/>
    <s v="Octubre 01-30"/>
    <s v="EDGAR HORACIO"/>
    <s v="QUINTANA WONG"/>
    <x v="5"/>
    <x v="1"/>
    <s v="SARA   DE GUARDIA"/>
    <s v="PARQUE LEFEVRE"/>
    <x v="38"/>
    <d v="1899-12-30T00:00:00"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225-1842"/>
    <n v="48"/>
    <s v="M"/>
    <s v="CASADO(A)"/>
    <s v="VILLA LUCRE 91 "/>
    <s v="PANAMA"/>
    <s v="260-7711"/>
    <s v="6671-2661"/>
    <s v="SI"/>
    <n v="0"/>
    <n v="0"/>
    <n v="0"/>
    <m/>
    <n v="1"/>
    <n v="3"/>
    <d v="1963-10-01T00:00:00"/>
    <m/>
    <s v="INTERMEDIO"/>
  </r>
  <r>
    <n v="4461"/>
    <d v="2007-08-15T00:00:00"/>
    <s v=" "/>
    <s v="Febrero 01-30"/>
    <s v="JAIME AVILIO"/>
    <s v="RODRIGUEZ GONZALEZ"/>
    <x v="0"/>
    <x v="1"/>
    <s v="RITA TEJEIRA"/>
    <s v="PENONOME"/>
    <x v="39"/>
    <d v="2012-06-01T00:00:00"/>
    <n v="10"/>
    <s v=" "/>
    <m/>
    <s v="REEMPLAZO PERMANENTE POR TRASLADO YESENIA DE ACHURRA/ TRASLADO DE SUC INGENIO A PENONOM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68.909090909091"/>
    <s v=" "/>
    <n v="0"/>
    <n v="0"/>
    <s v="NO"/>
    <s v="8-739-1952"/>
    <n v="32"/>
    <s v="M"/>
    <s v="UNIDO (A)"/>
    <s v="URBANIZACION SANTA LIBRADA, 1RA ETAPA, CASA #45"/>
    <s v="COCLE"/>
    <s v="221-6105"/>
    <s v="6745-5245"/>
    <s v="SI"/>
    <s v="SI"/>
    <n v="0"/>
    <n v="0"/>
    <m/>
    <n v="1"/>
    <n v="4"/>
    <d v="1980-08-30T00:00:00"/>
    <m/>
    <s v="BASICO"/>
  </r>
  <r>
    <n v="5817"/>
    <d v="2010-06-16T00:00:00"/>
    <s v=" "/>
    <s v="Agosto 01-30"/>
    <s v="JAIME"/>
    <s v="GOMEZ"/>
    <x v="0"/>
    <x v="1"/>
    <s v="RITA TEJEIRA"/>
    <s v="PENONOME"/>
    <x v="39"/>
    <d v="2012-06-01T00:00:00"/>
    <n v="10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97.8"/>
    <s v=" "/>
    <n v="0"/>
    <n v="0"/>
    <s v="NO"/>
    <s v="2-140-752"/>
    <n v="40"/>
    <s v="M"/>
    <s v="CASADO(A)"/>
    <s v="SARDINA, VIA LAS DELICIAS"/>
    <s v="COCLE"/>
    <n v="0"/>
    <s v="6466-1239"/>
    <s v="NO"/>
    <n v="0"/>
    <n v="0"/>
    <n v="0"/>
    <m/>
    <n v="1"/>
    <n v="4"/>
    <d v="1972-03-10T00:00:00"/>
    <m/>
    <s v="BASICO"/>
  </r>
  <r>
    <n v="2015"/>
    <d v="1999-12-06T00:00:00"/>
    <s v=" "/>
    <s v="Mayo 01-30"/>
    <s v="JOSE CATALINO"/>
    <s v="BUITRAGO MONTOYA"/>
    <x v="0"/>
    <x v="1"/>
    <s v="RITA TEJEIRA"/>
    <s v="PENONOME"/>
    <x v="39"/>
    <d v="1999-12-06T00:00:00"/>
    <n v="160"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12.6000000000004"/>
    <s v=" "/>
    <n v="0"/>
    <n v="0"/>
    <s v="NO"/>
    <s v="2-98-2121"/>
    <n v="51"/>
    <s v="M"/>
    <s v="CASADO(A)"/>
    <s v="SONADORA, PAJONAL"/>
    <s v="COCLE"/>
    <s v="997-7122"/>
    <n v="0"/>
    <s v="NO"/>
    <n v="0"/>
    <n v="0"/>
    <n v="0"/>
    <m/>
    <n v="1"/>
    <n v="4"/>
    <d v="1961-01-24T00:00:00"/>
    <m/>
    <s v="BASICO"/>
  </r>
  <r>
    <n v="5929"/>
    <d v="2010-10-18T00:00:00"/>
    <s v=" "/>
    <s v="Julio 01-30"/>
    <s v="ANAYANSI"/>
    <s v="CHERIGO "/>
    <x v="0"/>
    <x v="1"/>
    <s v="RITA TEJEIRA"/>
    <s v="PENONOME"/>
    <x v="39"/>
    <d v="2010-10-18T00:00:00"/>
    <n v="30"/>
    <s v=" "/>
    <m/>
    <s v="REEMPLAZO POR LA SALIDA DE JAIME ACHURR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89.3999999999996"/>
    <s v=" "/>
    <n v="0"/>
    <n v="0"/>
    <s v="NO"/>
    <s v="2-716-1872"/>
    <n v="27"/>
    <s v="F"/>
    <s v="SOLTERO(A)"/>
    <s v="CALLE JOSE VASQUEZ FINAL SIN SALIDA, DAMIEN CARLES PENONOME"/>
    <s v="COCLE"/>
    <s v="997-4939"/>
    <s v="6052-7800"/>
    <s v="NO"/>
    <n v="0"/>
    <n v="0"/>
    <n v="0"/>
    <m/>
    <n v="1"/>
    <n v="4"/>
    <d v="1985-09-02T00:00:00"/>
    <m/>
    <s v="BASICO"/>
  </r>
  <r>
    <n v="7074"/>
    <d v="2013-02-18T00:00:00"/>
    <m/>
    <s v=" "/>
    <s v="DAYSI"/>
    <s v="MORAN GONZÁLES"/>
    <x v="0"/>
    <x v="3"/>
    <s v="RITA TEJEIRA"/>
    <s v="PENONOME"/>
    <x v="39"/>
    <d v="2013-02-18T00:00:00"/>
    <n v="2"/>
    <m/>
    <m/>
    <s v="REEMPLAZA LIC DE MATERNIDAD DE ANAYANSI CHERIG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2-710-984"/>
    <n v="31"/>
    <s v="F"/>
    <m/>
    <m/>
    <s v="COCLE"/>
    <m/>
    <m/>
    <s v="NO"/>
    <m/>
    <m/>
    <m/>
    <m/>
    <n v="1"/>
    <n v="4"/>
    <d v="1982-03-01T00:00:00"/>
    <m/>
    <m/>
  </r>
  <r>
    <n v="1964"/>
    <d v="1999-11-16T00:00:00"/>
    <s v=" "/>
    <s v="Septiembre 01-30"/>
    <s v="DAYSI GISELA"/>
    <s v="HERRERA TORRES"/>
    <x v="1"/>
    <x v="1"/>
    <s v="RITA TEJEIRA"/>
    <s v="PENONOME"/>
    <x v="39"/>
    <d v="2007-01-11T00:00:00"/>
    <m/>
    <s v=" "/>
    <m/>
    <s v="PROMOCIONADO OFICIAL EL 01 DE JUNIO 20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3"/>
    <n v="0"/>
    <n v="0"/>
    <s v="SI"/>
    <s v="2-122-538"/>
    <n v="43"/>
    <s v="F"/>
    <s v="SOLTERO(A)"/>
    <s v=" PENONOME, EL ENCANTO 24"/>
    <s v="COCLE"/>
    <s v="991-2166"/>
    <s v="6774-9562 / 6579-0520"/>
    <s v="SI"/>
    <n v="0"/>
    <n v="0"/>
    <n v="0"/>
    <m/>
    <n v="1"/>
    <n v="4"/>
    <d v="1969-01-15T00:00:00"/>
    <m/>
    <s v="BASICO"/>
  </r>
  <r>
    <n v="3552"/>
    <d v="2000-06-01T00:00:00"/>
    <d v="2000-06-01T00:00:00"/>
    <s v="Junio 01-30"/>
    <s v="NORIS MINELVA"/>
    <s v="RODRIGUEZ MENDOZA"/>
    <x v="2"/>
    <x v="0"/>
    <s v="RITA TEJEIRA"/>
    <s v="PENONOME"/>
    <x v="39"/>
    <d v="2012-03-03T00:00:00"/>
    <m/>
    <n v="154"/>
    <m/>
    <s v="RREMPLAZA VACACIONES DE MARIELA  CAMARENA"/>
    <s v=""/>
    <s v="AGUADULCE"/>
    <s v="PENONOM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3-107-568"/>
    <n v="41"/>
    <s v="F"/>
    <s v="CASADO(A)"/>
    <s v="LLANO DEL APOSTOL FINAL, RIO GRANDE"/>
    <s v="COCLE"/>
    <s v="987-9285"/>
    <s v="6431-1222"/>
    <s v="NO"/>
    <n v="0"/>
    <n v="0"/>
    <n v="0"/>
    <m/>
    <n v="1"/>
    <n v="4"/>
    <d v="1971-08-12T00:00:00"/>
    <m/>
    <s v="BASICO"/>
  </r>
  <r>
    <n v="5680"/>
    <d v="2009-11-23T00:00:00"/>
    <d v="2010-07-16T00:00:00"/>
    <s v="Diciembre 01-30"/>
    <s v="JOSE ANTONIO"/>
    <s v="DE LEON"/>
    <x v="2"/>
    <x v="2"/>
    <s v="RITA TEJEIRA"/>
    <s v="PENONOME"/>
    <x v="39"/>
    <d v="2009-11-23T00:00:00"/>
    <m/>
    <n v="33"/>
    <m/>
    <s v="RECLASIFICACION A PARTIR DEL 16-7-20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532-130"/>
    <n v="37"/>
    <s v="M"/>
    <s v="CASADO(A)"/>
    <s v="PENONOME"/>
    <s v="COCLE"/>
    <n v="0"/>
    <s v="6689-7948"/>
    <s v="SI"/>
    <n v="0"/>
    <n v="0"/>
    <n v="0"/>
    <m/>
    <n v="1"/>
    <n v="4"/>
    <d v="1975-04-23T00:00:00"/>
    <m/>
    <s v="BASICO"/>
  </r>
  <r>
    <n v="5963"/>
    <d v="2010-11-16T00:00:00"/>
    <d v="2010-11-16T00:00:00"/>
    <s v="Octubre 01-30"/>
    <s v="MARIELA "/>
    <s v="CAMARENA"/>
    <x v="2"/>
    <x v="1"/>
    <s v="RITA TEJEIRA"/>
    <s v="PENONOME"/>
    <x v="39"/>
    <d v="1899-12-30T00:00:00"/>
    <m/>
    <n v="29"/>
    <m/>
    <s v="REEMPLAZA VACANTE POR LA SALIDA DE BETILDA ACOST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9-719-2365"/>
    <n v="28"/>
    <s v="F"/>
    <s v="CASADO(A)"/>
    <s v="BARRIADA VILLA CUMBRERAS No. 2, CALLE LOS TULIPANES PENONOME, "/>
    <s v="COCLE"/>
    <n v="0"/>
    <s v="6948-8134"/>
    <s v="SI"/>
    <n v="0"/>
    <n v="0"/>
    <n v="0"/>
    <m/>
    <n v="1"/>
    <n v="4"/>
    <d v="1984-05-11T00:00:00"/>
    <m/>
    <s v="BASICO"/>
  </r>
  <r>
    <n v="6630"/>
    <d v="2012-04-02T00:00:00"/>
    <d v="2012-04-02T00:00:00"/>
    <s v="Febrero 01-30"/>
    <s v="ROSINA "/>
    <s v="LOZADA"/>
    <x v="2"/>
    <x v="1"/>
    <s v="RITA TEJEIRA"/>
    <s v="PENONOME"/>
    <x v="39"/>
    <m/>
    <m/>
    <n v="12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2-713-752"/>
    <n v="29"/>
    <s v="F"/>
    <s v="UNIDO (A)"/>
    <s v="PENONOME, CALLE CHOGRE-PRINCIPAL"/>
    <s v="COCLE"/>
    <m/>
    <s v="67811583"/>
    <m/>
    <m/>
    <m/>
    <m/>
    <m/>
    <n v="1"/>
    <n v="4"/>
    <d v="1983-09-07T00:00:00"/>
    <m/>
    <m/>
  </r>
  <r>
    <n v="2386"/>
    <d v="2001-10-29T00:00:00"/>
    <s v=" "/>
    <s v="Mayo 01-30"/>
    <s v="RITA"/>
    <s v="TEJEIRA"/>
    <x v="3"/>
    <x v="1"/>
    <s v="CARMEN SANDOVAL"/>
    <s v="PENONOME"/>
    <x v="39"/>
    <d v="1899-12-30T00:00:00"/>
    <m/>
    <s v=" "/>
    <m/>
    <s v="CAMBIO DE ESTUCTUR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80-509"/>
    <n v="44"/>
    <s v="F"/>
    <s v="CASADO(A)"/>
    <s v="MIRAFLORES S/N"/>
    <s v="COCLE"/>
    <n v="0"/>
    <s v="6613-8743"/>
    <s v="SI"/>
    <n v="0"/>
    <n v="0"/>
    <n v="0"/>
    <m/>
    <n v="1"/>
    <n v="4"/>
    <d v="1967-10-19T00:00:00"/>
    <m/>
    <s v="BASICO"/>
  </r>
  <r>
    <n v="2310"/>
    <d v="2000-07-03T00:00:00"/>
    <s v=" "/>
    <s v="Julio 01-30"/>
    <s v="ADOLFO FERNANDO"/>
    <s v="NUNEZ CHEN"/>
    <x v="4"/>
    <x v="1"/>
    <s v="RITA TEJEIRA"/>
    <s v="PENONOME"/>
    <x v="39"/>
    <d v="2008-09-16T00:00:00"/>
    <m/>
    <s v=" "/>
    <m/>
    <s v="PROMOCIONADO OFICIAL EL 01 DE JUNIO 20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GUADULCE"/>
    <s v="PENONOME"/>
    <s v=""/>
    <s v=""/>
    <s v=""/>
    <s v=" "/>
    <n v="2"/>
    <n v="0"/>
    <n v="0"/>
    <s v="SI"/>
    <s v="2-126-27"/>
    <n v="43"/>
    <s v="M"/>
    <s v="CASADO(A)"/>
    <s v="VILLA CUMBRERA NO. 2 CALLE 4TA. LAS MAGNOLIAS, CASA NO. 111"/>
    <s v="COCLE"/>
    <s v="997-7232"/>
    <s v="6532-3991"/>
    <s v="NO"/>
    <n v="0"/>
    <n v="0"/>
    <n v="0"/>
    <m/>
    <n v="1"/>
    <n v="4"/>
    <d v="1969-06-26T00:00:00"/>
    <m/>
    <s v="BASICO"/>
  </r>
  <r>
    <n v="6352"/>
    <d v="2011-09-19T00:00:00"/>
    <s v=" "/>
    <s v="Agosto 01-30"/>
    <s v="IRENE"/>
    <s v="CASTILLO"/>
    <x v="0"/>
    <x v="0"/>
    <s v="MARIBEL CASTILLO"/>
    <s v="MARBELLA"/>
    <x v="40"/>
    <d v="2013-03-04T00:00:00"/>
    <n v="1"/>
    <s v=" "/>
    <s v="REEMPLAZA VACACIONES"/>
    <s v="REEMPLAZA VACCIONES DE MICHELLE ALVAREZ"/>
    <s v=""/>
    <s v=""/>
    <s v="PLAZA BANCO GENERAL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17.3"/>
    <s v=" "/>
    <s v="ALBROOK"/>
    <n v="0"/>
    <s v="NO"/>
    <s v="8-748-498"/>
    <n v="31"/>
    <s v="F"/>
    <s v="SOLTERO(A)"/>
    <s v="NVO. ARRAIJAN, BDA. VALLE HERMOSO, CALLE LOS TAMARINDOS, CASA A 251"/>
    <s v="PANAMA"/>
    <s v="257-1184"/>
    <s v="6912-0784"/>
    <s v="NO"/>
    <n v="0"/>
    <n v="0"/>
    <n v="0"/>
    <m/>
    <n v="1"/>
    <n v="1"/>
    <d v="1981-07-09T00:00:00"/>
    <m/>
    <m/>
  </r>
  <r>
    <n v="5101"/>
    <d v="2008-05-05T00:00:00"/>
    <s v=" "/>
    <s v="Mayo 01-30"/>
    <s v="DIMAS"/>
    <s v="SÁNCHEZ"/>
    <x v="0"/>
    <x v="1"/>
    <s v="PRISCILLA CORCO"/>
    <s v="PLAZA BANCO GENERAL"/>
    <x v="40"/>
    <d v="2012-07-09T00:00:00"/>
    <n v="9"/>
    <s v=" "/>
    <m/>
    <s v="REEMPLAZO POR EL TRASLADO DE GILMA CAÑIZALE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73"/>
    <s v=" "/>
    <n v="0"/>
    <n v="0"/>
    <s v="NO"/>
    <s v="8-711-2145"/>
    <n v="35"/>
    <s v="M"/>
    <s v="UNIDO (A)"/>
    <s v="LA CHORRERA, CALLE CAPITAN, BARRIO COLON 2184"/>
    <s v="PANAMA"/>
    <s v="253-4635"/>
    <s v="6763-8786"/>
    <s v="NO"/>
    <n v="0"/>
    <n v="0"/>
    <n v="0"/>
    <m/>
    <n v="1"/>
    <n v="1"/>
    <d v="1977-09-14T00:00:00"/>
    <m/>
    <m/>
  </r>
  <r>
    <n v="5879"/>
    <d v="2010-08-16T00:00:00"/>
    <s v=" "/>
    <s v="Noviembre 01-30"/>
    <s v="SUCELLY                      "/>
    <s v="SÁENZ"/>
    <x v="0"/>
    <x v="1"/>
    <s v="PRISCILLA CORCO"/>
    <s v="PLAZA BANCO GENERAL"/>
    <x v="40"/>
    <d v="2012-03-03T00:00:00"/>
    <n v="13"/>
    <s v=" "/>
    <m/>
    <s v="REEMPLAZO POR EL TRASLADO DE LUIS ARMUELLE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48.2"/>
    <s v=" "/>
    <n v="0"/>
    <n v="0"/>
    <s v="NO"/>
    <s v="8-791-817"/>
    <n v="26"/>
    <s v="F"/>
    <s v="UNIDO (A)"/>
    <s v="CHORRERA, BDA. LA TULIHUECA, CASA # 5465"/>
    <s v="PANAMA"/>
    <n v="0"/>
    <n v="0"/>
    <s v="NO"/>
    <n v="0"/>
    <n v="0"/>
    <n v="0"/>
    <m/>
    <n v="1"/>
    <n v="1"/>
    <d v="1985-12-26T00:00:00"/>
    <m/>
    <s v="INTERMEDIO"/>
  </r>
  <r>
    <n v="5277"/>
    <d v="2008-07-16T00:00:00"/>
    <s v=" "/>
    <s v="Abril 01-30"/>
    <s v="MITZEL"/>
    <s v="MACIAS"/>
    <x v="0"/>
    <x v="1"/>
    <s v="PRISCILLA CORCO"/>
    <s v="PLAZA BANCO GENERAL"/>
    <x v="40"/>
    <d v="2011-05-04T00:00:00"/>
    <n v="23"/>
    <s v=" "/>
    <m/>
    <s v="REEMPLAZO POR EL TRASLADO DE JILMA MIRAND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10.7"/>
    <s v=" "/>
    <n v="0"/>
    <n v="0"/>
    <s v="NO"/>
    <s v="8-723-909"/>
    <n v="33"/>
    <s v="F"/>
    <s v="CASADO(A)"/>
    <s v="COLINAS DEL SOL 239. ARRAIJAN"/>
    <s v="PANAMA"/>
    <n v="0"/>
    <s v="6478-8450"/>
    <s v="NO"/>
    <n v="0"/>
    <n v="0"/>
    <n v="0"/>
    <m/>
    <n v="1"/>
    <n v="1"/>
    <d v="1978-11-12T00:00:00"/>
    <m/>
    <m/>
  </r>
  <r>
    <n v="5102"/>
    <d v="2008-05-05T00:00:00"/>
    <s v=" "/>
    <s v="Julio 01-30"/>
    <s v="JAYZA"/>
    <s v="SÁNCHEZ"/>
    <x v="0"/>
    <x v="1"/>
    <s v="PRISCILLA CORCO"/>
    <s v="PLAZA BANCO GENERAL"/>
    <x v="40"/>
    <d v="2012-11-20T00:00:00"/>
    <n v="5"/>
    <s v=" "/>
    <m/>
    <s v="REEMPLAZO POR EL TRASLADO DE BARBARA MILLARE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26.363636363636"/>
    <s v=" "/>
    <n v="0"/>
    <n v="0"/>
    <s v="NO"/>
    <s v="8-731-1836"/>
    <n v="33"/>
    <s v="F"/>
    <s v="SOLTERO(A)"/>
    <s v="BELLA VISTA EDIF. HABAA APTO 4-B"/>
    <s v="PANAMA"/>
    <s v="6452-1240/257-1573"/>
    <s v="6856-9650"/>
    <s v="NO"/>
    <n v="0"/>
    <n v="0"/>
    <n v="0"/>
    <m/>
    <n v="1"/>
    <n v="1"/>
    <d v="1979-10-16T00:00:00"/>
    <m/>
    <s v="BASICO"/>
  </r>
  <r>
    <n v="6048"/>
    <d v="2011-02-01T00:00:00"/>
    <s v=" "/>
    <s v="Marzo 01-30"/>
    <s v="MICHELLE "/>
    <s v="DE ALVAREZ"/>
    <x v="0"/>
    <x v="1"/>
    <s v="PRISCILLA CORCO"/>
    <s v="PLAZA BANCO GENERAL"/>
    <x v="40"/>
    <d v="2012-12-01T00:00:00"/>
    <n v="4"/>
    <s v=" "/>
    <m/>
    <s v="REEMPLAZO POR EL TRASLADO DE JULISSA JULI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14.454545454545"/>
    <s v=" "/>
    <n v="0"/>
    <n v="0"/>
    <s v="NO"/>
    <s v="8-797-2331"/>
    <n v="26"/>
    <s v="F"/>
    <s v="CASADO(A)"/>
    <s v="TORRIJOS CARTER"/>
    <s v="PANAMA"/>
    <n v="0"/>
    <n v="0"/>
    <s v="NO"/>
    <n v="0"/>
    <n v="0"/>
    <n v="0"/>
    <m/>
    <n v="1"/>
    <n v="1"/>
    <d v="1986-06-25T00:00:00"/>
    <m/>
    <s v="TÉCNICO CONVERSASIONAL"/>
  </r>
  <r>
    <n v="2351"/>
    <d v="2001-07-30T00:00:00"/>
    <s v=" "/>
    <s v="Mayo 01-30"/>
    <s v="VIANETH ENITH"/>
    <s v="BARAHONA TORRES"/>
    <x v="1"/>
    <x v="0"/>
    <s v="MARIBEL CASTILLO"/>
    <s v="PLAZA BANCO GENERAL"/>
    <x v="40"/>
    <d v="2012-10-01T00:00:00"/>
    <m/>
    <s v=" "/>
    <m/>
    <s v="PROMOCIONADO A COORDINADOR DE PLATAFORMA 16 DE MAYO 2012  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1"/>
    <n v="0"/>
    <n v="0"/>
    <s v="SI"/>
    <s v="8-499-764"/>
    <n v="36"/>
    <s v="F"/>
    <s v="UNIDO (A)"/>
    <s v="CORREGIMIENTO DE NUEVO ARRAIJAN, BARRIADA ALTOS DE SAN GABRIEL, CALLE PRIMERA, CASA 93"/>
    <s v="PANAMA"/>
    <s v="248-5819"/>
    <s v="6527-6024"/>
    <s v="SI"/>
    <n v="0"/>
    <s v="X"/>
    <n v="0"/>
    <m/>
    <n v="1"/>
    <n v="1"/>
    <d v="1975-12-14T00:00:00"/>
    <m/>
    <s v="BASICO"/>
  </r>
  <r>
    <n v="1671"/>
    <d v="1999-02-22T00:00:00"/>
    <d v="1999-02-22T00:00:00"/>
    <s v="Marzo 01-30"/>
    <s v="DALYS ITZEL"/>
    <s v="GONZALEZ DE BARLETTA"/>
    <x v="1"/>
    <x v="1"/>
    <s v="PRISCILLA CORCO"/>
    <s v="PLAZA BANCO GENERAL"/>
    <x v="40"/>
    <d v="2009-04-29T00:00:00"/>
    <m/>
    <n v="170"/>
    <m/>
    <s v="PROMOCIONADA A COORDINADOR DE PLATAFORMA A PARTIR DEL 01 FEB  2013 / REEMPLAZA VACANTE POR TRASLADO DE DORA RODRIGUEZ AL AREA OEST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433-733"/>
    <n v="39"/>
    <s v="F"/>
    <s v="CASADO(A)"/>
    <s v="VILLA LUCRE M 21"/>
    <s v="PANAMA"/>
    <s v="261-1132"/>
    <s v="6587-5263"/>
    <s v="NO"/>
    <n v="0"/>
    <n v="0"/>
    <n v="0"/>
    <m/>
    <n v="1"/>
    <n v="1"/>
    <d v="1973-05-31T00:00:00"/>
    <m/>
    <s v="BASICO"/>
  </r>
  <r>
    <n v="5624"/>
    <d v="2009-12-12T00:00:00"/>
    <d v="2009-12-12T00:00:00"/>
    <s v="Agosto 01-30"/>
    <s v="ZUHELEM"/>
    <s v="ZARATE"/>
    <x v="2"/>
    <x v="1"/>
    <s v="PRISCILLA CORCO"/>
    <s v="LOS ANDES"/>
    <x v="40"/>
    <d v="2013-03-18T00:00:00"/>
    <m/>
    <n v="40"/>
    <m/>
    <s v="REEMPLAZO POR LA PROMOCIÓN DE DALYS GONZALEZ"/>
    <s v=""/>
    <s v=""/>
    <s v=""/>
    <s v=""/>
    <s v=""/>
    <s v=""/>
    <s v=""/>
    <s v=""/>
    <s v=""/>
    <s v=""/>
    <s v=""/>
    <s v=""/>
    <s v=""/>
    <s v=""/>
    <s v="PLAZA BANCO GENERAL"/>
    <s v=""/>
    <s v=""/>
    <s v=""/>
    <s v=""/>
    <s v=""/>
    <s v=""/>
    <s v=""/>
    <s v=""/>
    <s v=""/>
    <s v=" "/>
    <s v=" "/>
    <n v="0"/>
    <n v="0"/>
    <s v="NO"/>
    <s v="3-720-2081"/>
    <n v="24"/>
    <s v="F"/>
    <s v="UNIDO (A)"/>
    <s v="TORRIJOS CARTER, CASA 137"/>
    <s v="PANAMA"/>
    <n v="0"/>
    <s v="6781-2091"/>
    <n v="0"/>
    <n v="0"/>
    <n v="0"/>
    <n v="0"/>
    <m/>
    <n v="1"/>
    <n v="1"/>
    <d v="1988-02-19T00:00:00"/>
    <m/>
    <s v="INTERMEDIO"/>
  </r>
  <r>
    <n v="6588"/>
    <d v="2012-03-16T00:00:00"/>
    <d v="2012-03-16T00:00:00"/>
    <s v="Mayo 01-30"/>
    <s v="SISLEY"/>
    <s v="SÁNCHEZ"/>
    <x v="2"/>
    <x v="1"/>
    <s v="PRISCILLA CORCO"/>
    <s v="PLAZA BANCO GENERAL"/>
    <x v="40"/>
    <d v="2012-11-01T00:00:00"/>
    <m/>
    <n v="13"/>
    <m/>
    <s v="REEMPLAZO TEMPORAL POR RENUNCIA DE BARBARA RODRIGU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PLAZA BANCO GENERAL"/>
    <s v="Barbara Rodríguez"/>
    <s v="NO"/>
    <s v="8-804-846"/>
    <n v="25"/>
    <s v="F"/>
    <s v="SOLTERO(A)"/>
    <s v="ANCON, CALLE VENADO"/>
    <s v="PANAMA"/>
    <s v="2120214"/>
    <m/>
    <s v="NO"/>
    <m/>
    <m/>
    <m/>
    <m/>
    <n v="1"/>
    <n v="1"/>
    <d v="1987-03-24T00:00:00"/>
    <m/>
    <s v="BASICO"/>
  </r>
  <r>
    <n v="3514"/>
    <d v="1999-10-11T00:00:00"/>
    <d v="1999-10-11T00:00:00"/>
    <s v="Diciembre 01-30"/>
    <s v="HEIDI BELEN"/>
    <s v="CORTEZ BARNES DE VEGA"/>
    <x v="2"/>
    <x v="1"/>
    <s v="PRISCILLA CORCO"/>
    <s v="PLAZA BANCO GENERAL"/>
    <x v="40"/>
    <d v="2011-09-02T00:00:00"/>
    <m/>
    <n v="162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25-408"/>
    <n v="33"/>
    <s v="F"/>
    <s v="CASADO(A)"/>
    <s v="3RA. ETAPA SANTA LIBRADA CASA  I-34 SAN MIGUELITO"/>
    <s v="PANAMA"/>
    <s v="231-6468"/>
    <s v="6632-1821"/>
    <s v="SI"/>
    <n v="0"/>
    <n v="0"/>
    <n v="0"/>
    <m/>
    <n v="1"/>
    <n v="1"/>
    <d v="1978-12-28T00:00:00"/>
    <m/>
    <m/>
  </r>
  <r>
    <n v="5820"/>
    <d v="2010-06-16T00:00:00"/>
    <d v="2011-03-16T00:00:00"/>
    <s v="Julio 01-30"/>
    <s v="RUTH "/>
    <s v="ARAÚZ"/>
    <x v="2"/>
    <x v="1"/>
    <s v="PRISCILLA CORCO"/>
    <s v="PLAZA BANCO GENERAL"/>
    <x v="40"/>
    <d v="2010-09-09T00:00:00"/>
    <m/>
    <n v="25"/>
    <m/>
    <s v="REEMPLAZO POR LA RENUNCIA DE GABRIELA VALDERRAMA. Promocionada a ejecutivo de negocios 16 marzo de 20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4-733-1226"/>
    <n v="28"/>
    <s v="F"/>
    <s v="CASADO(A)"/>
    <s v=" VIA JOSE A. ARANGO P.H. LOS ALAMOS APTO 201B SANTA CLARA"/>
    <s v="PANAMA"/>
    <n v="0"/>
    <n v="0"/>
    <s v="NO"/>
    <n v="0"/>
    <n v="0"/>
    <n v="0"/>
    <m/>
    <n v="1"/>
    <n v="1"/>
    <d v="1984-07-11T00:00:00"/>
    <m/>
    <m/>
  </r>
  <r>
    <n v="2011"/>
    <d v="1997-03-19T00:00:00"/>
    <d v="2010-10-16T00:00:00"/>
    <s v="Febrero 01-30"/>
    <s v="MARISABEL"/>
    <s v="ROMAN LEZCANO"/>
    <x v="2"/>
    <x v="1"/>
    <s v="PRISCILLA CORCO"/>
    <s v="PLAZA BANCO GENERAL"/>
    <x v="40"/>
    <d v="2009-06-03T00:00:00"/>
    <m/>
    <n v="30"/>
    <m/>
    <s v="PROMOCIONADA A EJECUTIVO DE NEGOCIOS EL 16 OCTUBRE ´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335-718"/>
    <n v="42"/>
    <s v="F"/>
    <s v="CASADO(A)"/>
    <s v="ALTOS DEL ROMERAL 303"/>
    <s v="PANAMA"/>
    <s v="233-0900"/>
    <s v="6666-5767"/>
    <s v="SI"/>
    <n v="0"/>
    <n v="0"/>
    <n v="0"/>
    <m/>
    <n v="1"/>
    <n v="1"/>
    <d v="1970-05-04T00:00:00"/>
    <s v="Cónyuge Carlos Aguilar / Proyectos"/>
    <s v="INTERMEDIO"/>
  </r>
  <r>
    <n v="5949"/>
    <d v="2010-11-16T00:00:00"/>
    <d v="2010-11-16T00:00:00"/>
    <s v="Enero 01-30"/>
    <s v="MARIA GUADALUPE"/>
    <s v="CARRAZCO"/>
    <x v="2"/>
    <x v="1"/>
    <s v="PRISCILLA CORCO"/>
    <s v="PLAZA BANCO GENERAL"/>
    <x v="40"/>
    <d v="2011-09-05T00:00:00"/>
    <m/>
    <n v="29"/>
    <m/>
    <s v="REEMPLAZO POR LA RENUNCIA DE ZULEYKA VEG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42-1919"/>
    <n v="21"/>
    <s v="F"/>
    <s v="SOLTERO(A)"/>
    <s v="VILLA GRECIA, LAS CUMBRES"/>
    <s v="PANAMA"/>
    <n v="0"/>
    <s v="6760-7926"/>
    <n v="0"/>
    <n v="0"/>
    <n v="0"/>
    <n v="0"/>
    <m/>
    <n v="1"/>
    <n v="1"/>
    <d v="1990-12-13T00:00:00"/>
    <m/>
    <s v="INTERMEDIO"/>
  </r>
  <r>
    <n v="6158"/>
    <d v="2011-04-18T00:00:00"/>
    <s v=" "/>
    <s v="Junio 01-30"/>
    <s v="VICTORIA "/>
    <s v="CASTILLO"/>
    <x v="6"/>
    <x v="0"/>
    <s v="MARIBEL CASTILLO"/>
    <s v="PLAZA BANCO GENERAL"/>
    <x v="40"/>
    <d v="2011-04-25T00:00:00"/>
    <m/>
    <s v=" "/>
    <m/>
    <s v="REEMPLAZA VACANTE POR LA PROMOCION DE RUTH ARAU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50-999"/>
    <n v="21"/>
    <s v="F"/>
    <s v="SOLTERO(A)"/>
    <s v="HATO PINTADO "/>
    <s v="PANAMA"/>
    <s v="6589-6025"/>
    <s v="6457-0347"/>
    <s v="NO"/>
    <n v="0"/>
    <n v="0"/>
    <n v="0"/>
    <m/>
    <n v="1"/>
    <n v="1"/>
    <d v="1991-08-26T00:00:00"/>
    <m/>
    <m/>
  </r>
  <r>
    <n v="6944"/>
    <d v="2012-11-01T00:00:00"/>
    <m/>
    <s v="Diciembre 01-30"/>
    <s v="KAREN LUCIA"/>
    <s v="AGUILAR DOMINGUEZ"/>
    <x v="6"/>
    <x v="1"/>
    <s v="PRISCILLA CORCO"/>
    <s v="PLAZA BANCO GENERAL"/>
    <x v="40"/>
    <m/>
    <m/>
    <m/>
    <m/>
    <s v="APOYO POR ENTRENAMIENTO DE VICTORIA"/>
    <s v=""/>
    <s v=""/>
    <s v="PLAZA BANCO GENERAL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36-2484"/>
    <n v="22"/>
    <s v="F"/>
    <s v="SOLTERO(A)"/>
    <s v="VILLA BOLIVARIANA, ALCALDE DIAZ"/>
    <s v="PANAMA"/>
    <m/>
    <m/>
    <s v="NO"/>
    <m/>
    <m/>
    <m/>
    <m/>
    <n v="1"/>
    <n v="1"/>
    <d v="1990-06-17T00:00:00"/>
    <m/>
    <m/>
  </r>
  <r>
    <n v="2379"/>
    <d v="2001-11-12T00:00:00"/>
    <s v=" "/>
    <s v="Febrero "/>
    <s v="PRISCILLA"/>
    <s v="CORCO ALEMAN"/>
    <x v="3"/>
    <x v="1"/>
    <s v="IVIS DE FAARUP"/>
    <s v="PLAZA BANCO GENERAL"/>
    <x v="40"/>
    <d v="2012-01-03T00:00:00"/>
    <m/>
    <s v=" "/>
    <m/>
    <s v="REEMPLAZO POR E TRASLADO DE NIDIA DE MOTT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3"/>
    <n v="0"/>
    <n v="0"/>
    <s v="SI"/>
    <s v="8-230-2408"/>
    <n v="49"/>
    <s v="F"/>
    <s v="CASADO(A)"/>
    <s v="PUNTA PAITILLA VIA ITALIA, PACIFIC WIND"/>
    <s v="PANAMA"/>
    <s v="215-2171"/>
    <s v="6673-1339"/>
    <s v="SI"/>
    <n v="0"/>
    <n v="0"/>
    <n v="0"/>
    <m/>
    <n v="1"/>
    <n v="1"/>
    <d v="1963-04-30T00:00:00"/>
    <m/>
    <s v="AVANZADO"/>
  </r>
  <r>
    <n v="1478"/>
    <d v="1998-01-05T00:00:00"/>
    <s v=" "/>
    <s v="Enero 01-15"/>
    <s v="CARMEN AURORA"/>
    <s v="MORALES GOFF"/>
    <x v="4"/>
    <x v="1"/>
    <s v="PRISCILLA CORCO"/>
    <s v="PLAZA BANCO GENERAL"/>
    <x v="40"/>
    <d v="2011-02-09T00:00:00"/>
    <m/>
    <s v=" "/>
    <m/>
    <s v="REEMPLAZO POR EL TRASLADO DE PRISCILLA CORC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3"/>
    <n v="0"/>
    <n v="0"/>
    <s v="SI"/>
    <s v="8-229-2589"/>
    <n v="50"/>
    <s v="F"/>
    <s v="SOLTERO(A)"/>
    <s v="ALTOS DE PANAMA.  TORRE 3, 5A"/>
    <s v="PANAMA"/>
    <s v="775-5519"/>
    <s v="6614-4556 / 632-4902"/>
    <s v="SI"/>
    <n v="0"/>
    <n v="0"/>
    <n v="0"/>
    <m/>
    <n v="1"/>
    <n v="1"/>
    <d v="1962-07-16T00:00:00"/>
    <m/>
    <s v="BASICO"/>
  </r>
  <r>
    <n v="939"/>
    <d v="1991-11-01T00:00:00"/>
    <s v=" "/>
    <s v="Agosto 01-15"/>
    <s v="MELISSA DEL CARMEN"/>
    <s v="ROMAN CASTILLO"/>
    <x v="4"/>
    <x v="1"/>
    <s v="PRISCILLA CORCO"/>
    <s v="PLAZA BANCO GENERAL"/>
    <x v="40"/>
    <d v="2011-08-03T00:00:00"/>
    <m/>
    <s v=" "/>
    <m/>
    <s v="REEMPLAZO POR EL TRASLADO DE DARIO MOREN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3"/>
    <n v="0"/>
    <n v="0"/>
    <s v="SI"/>
    <s v="8-419-480"/>
    <n v="39"/>
    <s v="F"/>
    <s v="SOLTERO(A)"/>
    <s v="CONDADO DEL REY, FLORENCIA #4"/>
    <s v="PANAMA"/>
    <s v="720-1250"/>
    <s v="6676-5441"/>
    <s v="SI"/>
    <n v="0"/>
    <n v="0"/>
    <n v="0"/>
    <m/>
    <n v="1"/>
    <n v="1"/>
    <d v="1972-10-01T00:00:00"/>
    <m/>
    <s v="INTERMEDIO"/>
  </r>
  <r>
    <n v="2372"/>
    <d v="2001-09-24T00:00:00"/>
    <s v=" "/>
    <s v="Noviembre 01-30"/>
    <s v="ERIC HERMIR"/>
    <s v="RIOS MIRANDA"/>
    <x v="5"/>
    <x v="1"/>
    <s v="PRISCILLA CORCO"/>
    <s v="PLAZA BANCO GENERAL"/>
    <x v="40"/>
    <d v="2011-04-18T00:00:00"/>
    <m/>
    <s v=" "/>
    <m/>
    <s v="RECLASIFICACION EL 01 ENERO 20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424-149"/>
    <n v="40"/>
    <s v="M"/>
    <s v="UNIDO (A)"/>
    <s v="SAN MIGUELITO, LAS 500 #19-181"/>
    <s v="PANAMA"/>
    <s v="2746299"/>
    <s v="6618-0132"/>
    <s v="SI"/>
    <n v="0"/>
    <n v="0"/>
    <n v="0"/>
    <m/>
    <n v="1"/>
    <n v="1"/>
    <d v="1972-08-26T00:00:00"/>
    <m/>
    <s v="TÉCNICO CONVERSASIONAL"/>
  </r>
  <r>
    <n v="6350"/>
    <d v="2011-09-19T00:00:00"/>
    <s v=" "/>
    <s v="Diciembre 01-30"/>
    <s v="DOLORES "/>
    <s v="LAWRENCE"/>
    <x v="0"/>
    <x v="1"/>
    <s v="MARLENE  LACAYO "/>
    <s v="PLAZA CAROLINA"/>
    <x v="41"/>
    <d v="2012-08-01T00:00:00"/>
    <n v="8"/>
    <s v=" "/>
    <m/>
    <s v="CAJERO APROBADO POR AMPLIACIÓN DE AUTO BANC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44.5"/>
    <s v=" "/>
    <s v="LOS PUEBLOS"/>
    <n v="0"/>
    <s v="NO"/>
    <s v="8-794-910"/>
    <n v="26"/>
    <s v="F"/>
    <s v="SOLTERO(A)"/>
    <s v="PACORA, SANTA RITA, CASA 674"/>
    <s v="PANAMA"/>
    <s v="6982-7100"/>
    <s v="69827100 / 6633-5657"/>
    <s v="NO"/>
    <n v="0"/>
    <n v="0"/>
    <n v="0"/>
    <m/>
    <n v="1"/>
    <n v="2"/>
    <d v="1986-03-24T00:00:00"/>
    <m/>
    <m/>
  </r>
  <r>
    <n v="3813"/>
    <d v="2003-08-28T00:00:00"/>
    <s v=" "/>
    <s v="Septiembre 01-30"/>
    <s v="ALFONSO "/>
    <s v="BAYARD ALVEO"/>
    <x v="0"/>
    <x v="1"/>
    <s v="MARLENE  LACAYO "/>
    <s v="PLAZA CAROLINA"/>
    <x v="41"/>
    <d v="2012-08-01T00:00:00"/>
    <n v="8"/>
    <s v=" "/>
    <m/>
    <s v="REEMPLAZO POR EL TRASLADO DE VIVIANA DE DE LEON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75.4"/>
    <s v=" "/>
    <n v="0"/>
    <n v="0"/>
    <s v="NO"/>
    <s v="8-475-636"/>
    <n v="37"/>
    <s v="M"/>
    <s v="CASADO(A)"/>
    <s v="CAMPO LIMBERG TORRE E- 3B, JUAN DIAZ"/>
    <s v="PANAMA"/>
    <s v="233-6140"/>
    <s v="6676-6140 / 6745-3947"/>
    <s v="SI"/>
    <n v="0"/>
    <n v="0"/>
    <n v="0"/>
    <m/>
    <n v="1"/>
    <n v="2"/>
    <d v="1974-11-26T00:00:00"/>
    <m/>
    <s v="BASICO"/>
  </r>
  <r>
    <n v="5327"/>
    <d v="2008-08-18T00:00:00"/>
    <s v=" "/>
    <s v="Julio 01-30"/>
    <s v="JACKELINE"/>
    <s v="SOLIS"/>
    <x v="0"/>
    <x v="1"/>
    <s v="MARLENE  LACAYO "/>
    <s v="PLAZA CAROLINA"/>
    <x v="41"/>
    <d v="2011-07-04T00:00:00"/>
    <n v="21"/>
    <s v=" "/>
    <m/>
    <s v="REEMPLAZO POR EL TRASLADO DE ERIC VAREL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58.181818181818"/>
    <s v=" "/>
    <n v="0"/>
    <n v="0"/>
    <s v="NO"/>
    <s v="8-719-1712"/>
    <n v="34"/>
    <s v="F"/>
    <s v="UNIDO (A)"/>
    <s v="PACORA, RESIDENCIAL NVO. TOCUMEN F-355"/>
    <s v="PANAMA"/>
    <s v="6574-9027"/>
    <s v="6574-9027"/>
    <s v="NO"/>
    <n v="0"/>
    <n v="0"/>
    <n v="0"/>
    <m/>
    <n v="1"/>
    <n v="2"/>
    <d v="1978-06-21T00:00:00"/>
    <m/>
    <m/>
  </r>
  <r>
    <n v="4341"/>
    <d v="2006-12-18T00:00:00"/>
    <s v=" "/>
    <s v="Octubre 01-30"/>
    <s v="YARIBETH LINETH"/>
    <s v="CABALLERO BLANCO"/>
    <x v="0"/>
    <x v="1"/>
    <s v="MARLENE  LACAYO "/>
    <s v="PLAZA CAROLINA"/>
    <x v="41"/>
    <d v="2012-01-03T00:00:00"/>
    <n v="15"/>
    <s v=" "/>
    <m/>
    <s v="REEMPLAZO  POR EL TRASLADO DE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79.090909090909"/>
    <s v=" "/>
    <n v="0"/>
    <n v="0"/>
    <s v="NO"/>
    <s v="8-740-2361"/>
    <n v="32"/>
    <s v="F"/>
    <s v="UNIDO (A)"/>
    <s v="PEDREGAL, VILLALOBOS 349"/>
    <s v="PANAMA"/>
    <s v="6460-2030"/>
    <s v="6460-2030"/>
    <s v="SI"/>
    <n v="0"/>
    <n v="0"/>
    <n v="0"/>
    <m/>
    <n v="1"/>
    <n v="2"/>
    <d v="1980-10-20T00:00:00"/>
    <m/>
    <s v="BASICO"/>
  </r>
  <r>
    <n v="319"/>
    <d v="1985-08-05T00:00:00"/>
    <s v=" "/>
    <s v="Agosto 01-30"/>
    <s v="MARIA DEL CARMEN"/>
    <s v="RIOS DE DURAN"/>
    <x v="0"/>
    <x v="1"/>
    <s v="MARLENE  LACAYO "/>
    <s v="VILLA LUCRE"/>
    <x v="41"/>
    <d v="2012-01-03T00:00:00"/>
    <n v="15"/>
    <s v=" "/>
    <m/>
    <s v="REEMPLAZO PERMANENTE POR EL TRASLADO DE DIANA CORDOBA"/>
    <s v=""/>
    <s v=""/>
    <s v=""/>
    <s v="PLAZA CAROLIN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98.3636363636365"/>
    <s v=" "/>
    <n v="0"/>
    <n v="0"/>
    <s v="NO"/>
    <s v="8-161-2602"/>
    <n v="58"/>
    <s v="F"/>
    <s v="CASADO(A)"/>
    <s v="URB. SANTA CLARA 33F"/>
    <s v="PANAMA"/>
    <s v="233-1948"/>
    <s v="6648-7500"/>
    <s v="NO"/>
    <n v="0"/>
    <n v="0"/>
    <n v="0"/>
    <m/>
    <n v="1"/>
    <n v="2"/>
    <d v="1954-01-30T00:00:00"/>
    <m/>
    <m/>
  </r>
  <r>
    <n v="4901"/>
    <d v="2008-02-11T00:00:00"/>
    <s v=" "/>
    <s v="Enero 01-30"/>
    <s v="SUSANA"/>
    <s v="ROBLES"/>
    <x v="1"/>
    <x v="1"/>
    <s v="MARLENE  LACAYO "/>
    <s v="PLAZA CAROLINA"/>
    <x v="41"/>
    <d v="2012-10-25T00:00:00"/>
    <m/>
    <s v=" "/>
    <m/>
    <s v="REEMPLAZO POR EL TRASLADO DE ELOY SAM A DEPARTAMENTO. / PROMOCIONADO COORDINADOR 01 FEBRERO ´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31-40"/>
    <n v="33"/>
    <s v="F"/>
    <s v="CASADO(A)"/>
    <s v="URBANIZACION BRISAS DEL GOLF  R-48"/>
    <s v="PANAMA"/>
    <s v="399-3165"/>
    <s v="6557-7495"/>
    <s v="SI"/>
    <n v="0"/>
    <n v="0"/>
    <s v="X"/>
    <m/>
    <n v="1"/>
    <n v="2"/>
    <d v="1979-10-15T00:00:00"/>
    <m/>
    <s v="INTERMEDIO"/>
  </r>
  <r>
    <n v="4430"/>
    <d v="2007-10-08T00:00:00"/>
    <d v="2012-10-01T00:00:00"/>
    <s v="Octubre 01-30"/>
    <s v="AMAVET"/>
    <s v="AGUIRRE"/>
    <x v="2"/>
    <x v="2"/>
    <s v="MARLENE  LACAYO "/>
    <s v="PLAZA CAROLINA"/>
    <x v="41"/>
    <d v="2012-02-02T00:00:00"/>
    <n v="14"/>
    <n v="6"/>
    <m/>
    <s v="PROMOCIONADO A EJECUTIVO DE NEGOCIO DUAL EL 1 DE OCTUBRE 20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10"/>
    <s v=" "/>
    <n v="0"/>
    <n v="0"/>
    <s v="SI"/>
    <s v="8-800-1832"/>
    <n v="26"/>
    <s v="F"/>
    <s v="DIVORCIADO(A)"/>
    <s v="NUEVO TOCUMEN, ALTOS DEL ANGEL"/>
    <s v="PANAMA"/>
    <s v="390-2095"/>
    <s v="6753-9828"/>
    <s v="NO"/>
    <s v="SI"/>
    <n v="0"/>
    <n v="0"/>
    <m/>
    <n v="1"/>
    <n v="2"/>
    <d v="1986-10-01T00:00:00"/>
    <m/>
    <s v="BASICO"/>
  </r>
  <r>
    <n v="6314"/>
    <d v="2011-09-01T00:00:00"/>
    <d v="2011-09-01T00:00:00"/>
    <s v="Junio 01-30"/>
    <s v="YESSICA"/>
    <s v="SAENZ"/>
    <x v="2"/>
    <x v="1"/>
    <s v="MARLENE  LACAYO "/>
    <s v="PLAZA CAROLINA"/>
    <x v="41"/>
    <d v="2011-09-01T00:00:00"/>
    <m/>
    <n v="19"/>
    <m/>
    <s v="REEMPLAZO POR LA PROMOCION DE HILDA FERNAND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2-145-815"/>
    <n v="40"/>
    <s v="F"/>
    <s v="CASADO(A)"/>
    <s v="VILLA VERONICA, EL CRISOL"/>
    <s v="PANAMA"/>
    <n v="0"/>
    <s v="6070-6642"/>
    <s v="SI"/>
    <n v="0"/>
    <n v="0"/>
    <n v="0"/>
    <m/>
    <n v="1"/>
    <n v="2"/>
    <d v="1972-04-22T00:00:00"/>
    <m/>
    <m/>
  </r>
  <r>
    <n v="6818"/>
    <d v="2012-08-01T00:00:00"/>
    <d v="2012-08-01T00:00:00"/>
    <s v="Noviembre 01-30"/>
    <s v="PEDRO "/>
    <s v="RUÍZ ARBOLEDA"/>
    <x v="2"/>
    <x v="1"/>
    <s v="MARLENE  LACAYO "/>
    <s v="PLAZA CAROLINA"/>
    <x v="41"/>
    <m/>
    <m/>
    <n v="8"/>
    <m/>
    <s v="APROBACION ESPECIAL POR CAMBIO DE ESTRUCTURA, SIEMPRE LISTO CERTIFICADO EL 15 DE OCTUBR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PLAZA CAROLINA"/>
    <s v="Eloy Sam"/>
    <s v="NO"/>
    <s v="8-855-1628"/>
    <n v="23"/>
    <s v="M"/>
    <s v="SOLTERO(A)"/>
    <s v="TOCUMEN CIUDAD BELEN CALLE ANGEL CASA 165"/>
    <s v="PANAMA"/>
    <m/>
    <m/>
    <s v="SI"/>
    <m/>
    <m/>
    <m/>
    <m/>
    <n v="1"/>
    <n v="2"/>
    <d v="1989-10-31T00:00:00"/>
    <m/>
    <s v="BASICO"/>
  </r>
  <r>
    <n v="2759"/>
    <d v="2005-03-01T00:00:00"/>
    <s v=" "/>
    <s v="Febrero 01-15"/>
    <s v="MARLENE MARIE"/>
    <s v="LACAYO CHAMPSAUR"/>
    <x v="3"/>
    <x v="1"/>
    <s v="MARIBEL DE MUÑOZ"/>
    <s v="PLAZA CAROLINA"/>
    <x v="41"/>
    <m/>
    <m/>
    <s v=" "/>
    <m/>
    <s v="CAMBIO DE ESTRUCTUR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09-2212"/>
    <n v="35"/>
    <s v="F"/>
    <s v="UNIDO (A)"/>
    <s v="ANCON, P.H. RESIDENCIAL CRYSTAL SPRINGS, CASA #28."/>
    <s v="PANAMA"/>
    <s v="233-4516"/>
    <s v="6671-1543"/>
    <s v="SI"/>
    <n v="0"/>
    <n v="0"/>
    <n v="0"/>
    <m/>
    <n v="1"/>
    <n v="2"/>
    <d v="1977-07-30T00:00:00"/>
    <m/>
    <s v="AVANZADO"/>
  </r>
  <r>
    <n v="658"/>
    <d v="1990-08-01T00:00:00"/>
    <s v=" "/>
    <s v="Junio 01-15"/>
    <s v="LEA GISELA"/>
    <s v="TEJEIRA DE VARELA"/>
    <x v="4"/>
    <x v="1"/>
    <s v="MARLENE  LACAYO "/>
    <s v="PLAZA CAROLINA"/>
    <x v="41"/>
    <d v="2009-03-16T00:00:00"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38-2262"/>
    <n v="46"/>
    <s v="F"/>
    <s v="CASADO(A)"/>
    <s v="CHANIS. RESIDENCIAL CASA BLANCA 120"/>
    <s v="PANAMA"/>
    <s v="233-7293"/>
    <s v="6616-1870"/>
    <s v="SI"/>
    <n v="0"/>
    <n v="0"/>
    <n v="0"/>
    <m/>
    <n v="1"/>
    <n v="2"/>
    <d v="1965-08-13T00:00:00"/>
    <m/>
    <s v="BASICO"/>
  </r>
  <r>
    <n v="4862"/>
    <d v="2008-01-16T00:00:00"/>
    <s v=" "/>
    <s v="Enero 01-30"/>
    <s v="ERIKA"/>
    <s v="PEREZ MEDINA"/>
    <x v="0"/>
    <x v="1"/>
    <s v="RICARDO SKINNER"/>
    <s v="PLAZA CORDOBA"/>
    <x v="42"/>
    <d v="2012-08-09T00:00:00"/>
    <n v="8"/>
    <s v=" "/>
    <m/>
    <s v="REEMPLAZO POR EL TRASLADO DE NOEMI ARCI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47.6"/>
    <s v=" "/>
    <n v="0"/>
    <n v="0"/>
    <s v="NO"/>
    <s v="8-772-1546"/>
    <n v="36"/>
    <s v="F"/>
    <s v="SOLTERO(A)"/>
    <s v="PRADERAS DE SAN LORENZO #3B39"/>
    <s v="PANAMA"/>
    <s v="237-0267"/>
    <s v="6729-5822"/>
    <s v="NO"/>
    <n v="0"/>
    <n v="0"/>
    <n v="0"/>
    <m/>
    <n v="1"/>
    <n v="3"/>
    <d v="1976-02-13T00:00:00"/>
    <m/>
    <s v="BASICO"/>
  </r>
  <r>
    <n v="229"/>
    <d v="1983-08-05T00:00:00"/>
    <s v=" "/>
    <s v="Agosto 01-30"/>
    <s v="JOSE MANUEL"/>
    <s v="HERNANDEZ SERRANO"/>
    <x v="0"/>
    <x v="1"/>
    <s v="RICARDO SKINNER"/>
    <s v="PLAZA CORDOBA"/>
    <x v="42"/>
    <d v="2012-07-02T00:00:00"/>
    <n v="9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06.2"/>
    <s v=" "/>
    <n v="0"/>
    <n v="0"/>
    <s v="NO"/>
    <s v="8-208-468"/>
    <n v="58"/>
    <s v="M"/>
    <s v="CASADO(A)"/>
    <s v="CLUB X EL INGENIO, CALLE 9NA, BETHANIA EDIFICIO BEBY 14, APTO 25"/>
    <s v="PANAMA"/>
    <s v="229-1349"/>
    <s v="6815-4504"/>
    <s v="SI"/>
    <n v="0"/>
    <n v="0"/>
    <n v="0"/>
    <m/>
    <n v="1"/>
    <n v="3"/>
    <d v="1953-10-30T00:00:00"/>
    <m/>
    <m/>
  </r>
  <r>
    <n v="5134"/>
    <d v="2008-05-19T00:00:00"/>
    <s v=" "/>
    <s v="Febrero 01-30"/>
    <s v="JILMA"/>
    <s v="MIRANDA"/>
    <x v="0"/>
    <x v="1"/>
    <s v="RICARDO SKINNER"/>
    <s v="PLAZA CORDOBA"/>
    <x v="42"/>
    <d v="2012-05-02T00:00:00"/>
    <n v="11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92.3333333333335"/>
    <s v=" "/>
    <n v="0"/>
    <n v="0"/>
    <s v="NO"/>
    <s v="5-17-886"/>
    <n v="45"/>
    <s v="F"/>
    <s v="UNIDO (A)"/>
    <s v="TORRIJOS CARTER - EL MIRADOR, 17-B"/>
    <s v="PANAMA"/>
    <s v="234-0107"/>
    <s v="6522-4278"/>
    <s v="NO"/>
    <n v="0"/>
    <n v="0"/>
    <n v="0"/>
    <m/>
    <n v="1"/>
    <n v="3"/>
    <d v="1966-12-21T00:00:00"/>
    <m/>
    <m/>
  </r>
  <r>
    <n v="3117"/>
    <d v="2006-07-03T00:00:00"/>
    <d v="2006-07-03T00:00:00"/>
    <s v="Abril 01-30"/>
    <s v="ERICKA ELENA"/>
    <s v="PEREZ POLO"/>
    <x v="2"/>
    <x v="1"/>
    <s v="RICARDO SKINNER"/>
    <s v="PLAZA CORDOBA"/>
    <x v="42"/>
    <d v="2012-01-19T00:00:00"/>
    <m/>
    <n v="81"/>
    <m/>
    <s v="REEMPLAZO POR EL TRASLADO DE EURALYS SANCH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PLAZA BANCO GENERAL"/>
    <s v="Barbara Rodríguez"/>
    <s v="NO"/>
    <s v="8-765-1284"/>
    <n v="29"/>
    <s v="F"/>
    <s v="SOLTERO(A)"/>
    <s v="SAN MIGUELITO, ALTOS DEL CRISOL # 2, CASA162"/>
    <s v="PANAMA"/>
    <s v="217-2967"/>
    <s v="6737-3694"/>
    <s v="SI"/>
    <n v="0"/>
    <n v="0"/>
    <n v="0"/>
    <m/>
    <n v="1"/>
    <n v="3"/>
    <d v="1983-04-29T00:00:00"/>
    <m/>
    <s v="AVANZADO"/>
  </r>
  <r>
    <n v="5442"/>
    <d v="2008-10-16T00:00:00"/>
    <d v="2010-01-02T00:00:00"/>
    <s v="Agosto 01-30"/>
    <s v="JANELLY DEL CARMEN"/>
    <s v="BARRÍA"/>
    <x v="2"/>
    <x v="1"/>
    <s v="RICARDO SKINNER"/>
    <s v="PLAZA CORDOBA"/>
    <x v="42"/>
    <d v="2013-02-04T00:00:00"/>
    <m/>
    <n v="39"/>
    <m/>
    <s v="PERMANENTE POR EL TRASLADO DE JAZMIN MANFRE / RECLASIFICADA A EJECUTIVO DE NEGOCIOS A PARTIR DEL 02 DE ENERO ´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80-387"/>
    <n v="27"/>
    <s v="F"/>
    <s v="CASADO(A)"/>
    <s v="TOCUMEN ALTOS DEL ANGEL CALLE LOS SERAFINES CASA O-363"/>
    <s v="PANAMA"/>
    <s v="6733-0538 / 392-0082"/>
    <s v="6733-0538"/>
    <s v="SI"/>
    <n v="0"/>
    <n v="0"/>
    <n v="0"/>
    <m/>
    <n v="1"/>
    <n v="3"/>
    <d v="1984-11-18T00:00:00"/>
    <m/>
    <s v="BASICO"/>
  </r>
  <r>
    <n v="369"/>
    <d v="1987-03-04T00:00:00"/>
    <s v=" "/>
    <s v="Enero 01-30"/>
    <s v="RICARDO ALBERTO"/>
    <s v="SKINNER RODRIGUEZ"/>
    <x v="3"/>
    <x v="1"/>
    <s v="DENISE DE LAVITOLA"/>
    <s v="PLAZA CORDOBA"/>
    <x v="42"/>
    <d v="2011-01-26T00:00:00"/>
    <m/>
    <s v=" "/>
    <m/>
    <s v="REEMPLAZO POR EL TRASLADO DE DIXIE ROS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24-1715"/>
    <n v="50"/>
    <s v="M"/>
    <s v="CASADO(A)"/>
    <s v="JUAN DIAZ URBANIZACION LOS ROBLES, CALLE M, CASA 581"/>
    <s v="PANAMA"/>
    <s v="293-7051"/>
    <s v="6587-8039"/>
    <s v="SI"/>
    <n v="0"/>
    <n v="0"/>
    <n v="0"/>
    <m/>
    <n v="1"/>
    <n v="3"/>
    <d v="1961-09-26T00:00:00"/>
    <m/>
    <m/>
  </r>
  <r>
    <n v="4229"/>
    <d v="2006-10-02T00:00:00"/>
    <d v="2012-10-01T00:00:00"/>
    <s v="Octubre 01-30"/>
    <s v="ZEIKA "/>
    <s v="DUARTE PEREIRA"/>
    <x v="4"/>
    <x v="1"/>
    <s v="RICARDO SKINNER"/>
    <s v="PLAZA CORDOBA"/>
    <x v="42"/>
    <d v="2010-07-06T00:00:00"/>
    <m/>
    <n v="6"/>
    <m/>
    <s v="PROMOCIONADO A OFICIAL  EL 1 DE OCTUBRE 2012  / PROMOCIONADA A COORDINADOR DE PLATAFORMA APARTIR DEL 01 DE JULIO. REEMPLAZO POR LA PROMOCION DE JOHANNA RODRIGU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73-615"/>
    <n v="28"/>
    <s v="F"/>
    <s v="CASADO(A)"/>
    <s v="CERRO VIENTO CALLE VASCO NUÑEZ CASA 53"/>
    <s v="PANAMA"/>
    <s v="212-2997"/>
    <s v="6463-7144 / 6580-1565"/>
    <s v="SI"/>
    <n v="0"/>
    <n v="0"/>
    <s v="X"/>
    <m/>
    <n v="1"/>
    <n v="3"/>
    <d v="1984-02-09T00:00:00"/>
    <m/>
    <s v="INTERMEDIO"/>
  </r>
  <r>
    <n v="4488"/>
    <d v="2007-09-17T00:00:00"/>
    <s v=" "/>
    <s v="Septiembre 01-30"/>
    <s v="OSCAR"/>
    <s v="BATISTA  "/>
    <x v="5"/>
    <x v="1"/>
    <s v="RICARDO SKINNER"/>
    <s v="PLAZA CORDOBA"/>
    <x v="42"/>
    <d v="2011-05-05T00:00:00"/>
    <m/>
    <s v=" "/>
    <m/>
    <s v="REEMPLAZO POR EL TRASLADO DE RAFAEL ALVARAD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7-700-1304"/>
    <n v="35"/>
    <s v="M"/>
    <s v="SOLTERO(A)"/>
    <s v="VILLA CACERES,  11"/>
    <s v="PANAMA"/>
    <s v="260-7941"/>
    <s v="6591-3303"/>
    <s v="SI"/>
    <n v="0"/>
    <n v="0"/>
    <n v="0"/>
    <m/>
    <n v="1"/>
    <n v="3"/>
    <d v="1977-08-04T00:00:00"/>
    <m/>
    <s v="INTERMEDIO"/>
  </r>
  <r>
    <n v="5745"/>
    <d v="2010-03-16T00:00:00"/>
    <s v=" "/>
    <s v="Junio 01-30"/>
    <s v="YESENIA "/>
    <s v="VANEGAS"/>
    <x v="0"/>
    <x v="1"/>
    <s v="MARIBEL FONG"/>
    <s v="PLAZA LAS ÁMERICAS"/>
    <x v="43"/>
    <d v="2012-06-14T00:00:00"/>
    <n v="10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26.7"/>
    <s v=" "/>
    <n v="0"/>
    <n v="0"/>
    <s v="NO"/>
    <s v="8-530-1046"/>
    <n v="37"/>
    <s v="F"/>
    <s v="SOLTERO(A)"/>
    <s v="TOCUMEN, LA SIESTA, CALLE EL BRILLANTE, CASA 36"/>
    <s v="PANAMA"/>
    <n v="0"/>
    <s v="6601-7791"/>
    <s v="NO"/>
    <n v="0"/>
    <n v="0"/>
    <n v="0"/>
    <m/>
    <n v="2"/>
    <n v="2"/>
    <d v="1974-12-14T00:00:00"/>
    <m/>
    <s v="BASICO"/>
  </r>
  <r>
    <n v="6034"/>
    <d v="2011-02-01T00:00:00"/>
    <s v=" "/>
    <s v="Abril 01-30"/>
    <s v="YETZURY "/>
    <s v="MAGALLON"/>
    <x v="0"/>
    <x v="1"/>
    <s v="MARIBEL FONG"/>
    <s v="PLAZA LAS ÁMERICAS"/>
    <x v="43"/>
    <d v="2012-06-14T00:00:00"/>
    <n v="10"/>
    <s v=" "/>
    <m/>
    <s v="REEMPLAZO DE CARMEN BEST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20"/>
    <s v=" "/>
    <n v="0"/>
    <n v="0"/>
    <s v="NO"/>
    <s v="2-726-2459"/>
    <n v="25"/>
    <s v="F"/>
    <s v="CASADO(A)"/>
    <s v="24 DE DICIEMBRE, CERRO AZUL"/>
    <s v="PANAMA"/>
    <n v="0"/>
    <s v="6009-3040"/>
    <s v="NO"/>
    <n v="0"/>
    <n v="0"/>
    <n v="0"/>
    <m/>
    <n v="2"/>
    <n v="2"/>
    <d v="1987-07-28T00:00:00"/>
    <m/>
    <m/>
  </r>
  <r>
    <n v="3024"/>
    <d v="2006-03-02T07:45:00"/>
    <s v=" "/>
    <s v="Marzo 01-30"/>
    <s v="CARLA ADDIS"/>
    <s v="CERA TROYA"/>
    <x v="0"/>
    <x v="1"/>
    <s v="MARIBEL FONG"/>
    <s v="PLAZA LAS ÁMERICAS"/>
    <x v="43"/>
    <d v="2012-06-14T00:00:00"/>
    <n v="10"/>
    <s v=" "/>
    <m/>
    <s v="REEMPLAZO POR EL TRASLADO DE MARISOL  DUBOI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15.818181818182"/>
    <s v=" "/>
    <n v="0"/>
    <n v="0"/>
    <s v="NO"/>
    <s v="8-733-201"/>
    <n v="32"/>
    <s v="F"/>
    <s v="DIVORCIADO(A)"/>
    <s v="DON BOSCO, VILLAS DEL MEDITERRANEO, CASA 187"/>
    <s v="PANAMA"/>
    <s v="293-6594"/>
    <s v="6020-4656"/>
    <s v="NO"/>
    <n v="0"/>
    <n v="0"/>
    <n v="0"/>
    <m/>
    <n v="2"/>
    <n v="2"/>
    <d v="1979-12-12T00:00:00"/>
    <m/>
    <s v="INTERMEDIO"/>
  </r>
  <r>
    <n v="6810"/>
    <d v="2012-07-16T00:00:00"/>
    <m/>
    <s v="Octubre 01-30"/>
    <s v="ZULEMA"/>
    <s v="NAVARRO    "/>
    <x v="0"/>
    <x v="0"/>
    <s v="MARIBEL CASTILLO"/>
    <s v="VIA PORRAS"/>
    <x v="43"/>
    <d v="2013-03-04T00:00:00"/>
    <n v="1"/>
    <m/>
    <s v="REEMPLAZA VACACIONES"/>
    <s v="REEMPLAZA VACACIONES DE CARLA CERA / SIEMPRE LISTO CERTIFICADOS EL 25 DE SEPTIEMBRE 2012"/>
    <s v=""/>
    <s v=""/>
    <s v="PLAZA LAS ÁMERICA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15.3333333333335"/>
    <s v=" "/>
    <s v="PLAZA LAS AMERICAS"/>
    <s v="Yesenia Vanegas"/>
    <s v="NO"/>
    <s v="8-769-554"/>
    <n v="31"/>
    <s v="F"/>
    <s v="CASADO(A)"/>
    <s v="LAS MAÑANITAS, PARQUE ALICANTE, CALLE 1RA, CASA #8 "/>
    <s v="PANAMA"/>
    <m/>
    <s v="391-5519/6981-1958"/>
    <s v="NO"/>
    <m/>
    <m/>
    <m/>
    <m/>
    <n v="2"/>
    <n v="2"/>
    <d v="1981-03-10T00:00:00"/>
    <m/>
    <s v="BASICO"/>
  </r>
  <r>
    <n v="1730"/>
    <d v="1999-06-09T00:00:00"/>
    <s v=" "/>
    <s v="Septiembre 01-30"/>
    <s v="HEIDY MABEL"/>
    <s v="PALMA PINTO"/>
    <x v="1"/>
    <x v="1"/>
    <s v="MARIBEL FONG"/>
    <s v="PLAZA LAS ÁMERICAS"/>
    <x v="43"/>
    <d v="2012-06-13T00:00:00"/>
    <m/>
    <s v=" "/>
    <m/>
    <s v="PROMOVIDO A COORDINADOR 16 JUL. ´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3"/>
    <n v="0"/>
    <n v="0"/>
    <s v="SI"/>
    <s v="8-713-2232"/>
    <n v="34"/>
    <s v="F"/>
    <s v="CASADO(A)"/>
    <s v="TOCUMEN, PASEO TORREMOLINOS, CALLE H, CASA NO.7"/>
    <s v="PANAMA"/>
    <s v="266-7016"/>
    <s v="6704-4474 / 6639-1919"/>
    <s v="NO"/>
    <n v="0"/>
    <n v="0"/>
    <n v="0"/>
    <m/>
    <n v="2"/>
    <n v="2"/>
    <d v="1977-12-20T00:00:00"/>
    <m/>
    <m/>
  </r>
  <r>
    <n v="6723"/>
    <d v="2012-06-18T00:00:00"/>
    <d v="2012-06-18T00:00:00"/>
    <s v="Septiembre 01-30"/>
    <s v="RODRIGO "/>
    <s v="MUÑOZ"/>
    <x v="2"/>
    <x v="0"/>
    <s v="MARIBEL CASTILLO"/>
    <s v="24 DE DICIEMBRE"/>
    <x v="43"/>
    <d v="2013-03-04T00:00:00"/>
    <m/>
    <n v="10"/>
    <s v="APOYO POR VOLUMEN TRANSACCIONAL"/>
    <s v="APOYO  TRANSACCIONAL / SIEMPRE LISTO CERTIFICADOS EL 24 DE AGOSTO 2012"/>
    <s v=""/>
    <s v=""/>
    <s v="PLAZA LAS ÁMERICA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24 DE DICIEMBRE"/>
    <s v="Luz Correoso"/>
    <s v="NO"/>
    <s v="8-836-1761"/>
    <n v="22"/>
    <s v="M"/>
    <s v="UNIDO (A)"/>
    <s v="CERRO VIENTO, CALLE S, CASA #961"/>
    <s v="PANAMA"/>
    <m/>
    <m/>
    <s v="SI"/>
    <m/>
    <m/>
    <m/>
    <m/>
    <n v="2"/>
    <n v="2"/>
    <d v="1990-12-06T00:00:00"/>
    <m/>
    <s v="AVANZADO"/>
  </r>
  <r>
    <n v="6584"/>
    <d v="2012-03-16T00:00:00"/>
    <d v="2012-03-16T00:00:00"/>
    <s v="Marzo 01-30"/>
    <s v="KAREN "/>
    <s v="NUÑEZ"/>
    <x v="2"/>
    <x v="1"/>
    <s v="MARIBEL FONG"/>
    <s v="PLAZA LAS ÁMERICAS"/>
    <x v="43"/>
    <d v="2013-02-04T00:00:00"/>
    <m/>
    <n v="13"/>
    <m/>
    <s v="ESTARA DE VACACIONES DEL 04 DE MARZO AL 02 DE ABRIL"/>
    <s v=""/>
    <s v=""/>
    <s v="PLAZA LAS ÁMERICA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SAN FRANCISCO"/>
    <s v="Nadia Melgar"/>
    <s v="NO"/>
    <s v="8-838-201"/>
    <n v="22"/>
    <s v="F"/>
    <s v="SOLTERO(A)"/>
    <s v="PEDREGAL, LA FLORIDA, CASA #26, CALLE C"/>
    <s v="PANAMA"/>
    <s v="2201756"/>
    <s v="62301467"/>
    <s v="NO"/>
    <m/>
    <m/>
    <m/>
    <m/>
    <n v="2"/>
    <n v="2"/>
    <d v="1990-07-26T00:00:00"/>
    <m/>
    <s v="BASICO"/>
  </r>
  <r>
    <n v="5958"/>
    <d v="2010-11-16T00:00:00"/>
    <d v="2010-11-16T00:00:00"/>
    <s v="Diciembre 01-30"/>
    <s v="LAYLI"/>
    <s v="DOMINGUEZ"/>
    <x v="2"/>
    <x v="1"/>
    <s v="MARIBEL FONG"/>
    <s v="PLAZA LAS ÁMERICAS"/>
    <x v="43"/>
    <d v="2011-02-01T00:00:00"/>
    <m/>
    <n v="29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67-2117"/>
    <n v="29"/>
    <s v="F"/>
    <s v="CASADO(A)"/>
    <s v="TOCUMEN, LA SIESTA, CASA 138"/>
    <s v="PANAMA"/>
    <n v="0"/>
    <s v="6936-5801"/>
    <n v="0"/>
    <n v="0"/>
    <n v="0"/>
    <n v="0"/>
    <m/>
    <n v="2"/>
    <n v="2"/>
    <d v="1983-07-14T00:00:00"/>
    <m/>
    <m/>
  </r>
  <r>
    <n v="164"/>
    <d v="1981-09-16T00:00:00"/>
    <s v=" "/>
    <s v="Junio 01-15"/>
    <s v="MARIBEL ESTHER"/>
    <s v="FONG "/>
    <x v="3"/>
    <x v="1"/>
    <s v="MARIBEL DE MUÑOZ"/>
    <s v="PLAZA LAS ÁMERICAS"/>
    <x v="43"/>
    <d v="2012-06-11T00:00:00"/>
    <m/>
    <s v=" "/>
    <m/>
    <s v="PROMOVIDA A GERENTE DE SUCURSAL 03 DE ENERO ´11 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475-644"/>
    <n v="50"/>
    <s v="F"/>
    <s v="DIVORCIADO(A)"/>
    <s v="ALTOS DE LAS ACACIAS "/>
    <s v="PANAMA"/>
    <s v="266-6537 /6445-1292"/>
    <s v="6445-1292"/>
    <s v="SI"/>
    <n v="0"/>
    <n v="0"/>
    <n v="0"/>
    <m/>
    <n v="2"/>
    <n v="2"/>
    <d v="1962-04-21T00:00:00"/>
    <m/>
    <s v="BASICO"/>
  </r>
  <r>
    <n v="370"/>
    <d v="1985-12-17T00:00:00"/>
    <s v=" "/>
    <s v="Enero 16-15"/>
    <s v="KENIA DEL CARMEN"/>
    <s v="DE GRACIA DE SALGADO"/>
    <x v="4"/>
    <x v="1"/>
    <s v="MARIBEL FONG"/>
    <s v="PLAZA LAS ÁMERICAS"/>
    <x v="43"/>
    <d v="2012-06-13T00:00:00"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385-550"/>
    <n v="43"/>
    <s v="F"/>
    <s v="CASADO(A)"/>
    <s v="CIUDAD RADIAL, CASA 6311, JUAN DIAZ"/>
    <s v="PANAMA"/>
    <s v="266-9689"/>
    <s v="6684-2023"/>
    <s v="SI"/>
    <n v="0"/>
    <n v="0"/>
    <n v="0"/>
    <m/>
    <n v="2"/>
    <n v="2"/>
    <d v="1969-08-12T00:00:00"/>
    <m/>
    <s v="BASICO"/>
  </r>
  <r>
    <n v="916"/>
    <d v="1992-09-07T00:00:00"/>
    <s v=" "/>
    <s v="Febrero 01-30"/>
    <s v="EYNAR"/>
    <s v="LARA MONTENEGRO"/>
    <x v="5"/>
    <x v="1"/>
    <s v="MARIBEL FONG"/>
    <s v="PLAZA LAS ÁMERICAS"/>
    <x v="43"/>
    <d v="2012-06-14T00:00:00"/>
    <m/>
    <s v=" "/>
    <m/>
    <s v="REEMPLAZA A FRANKLIN MANCILL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255-883"/>
    <n v="47"/>
    <s v="M"/>
    <s v="CASADO(A)"/>
    <s v="RES.LAS AMERICAS, B21"/>
    <s v="PANAMA"/>
    <s v="292-0050"/>
    <s v="6678-4709"/>
    <s v="NO"/>
    <n v="0"/>
    <n v="0"/>
    <n v="0"/>
    <m/>
    <n v="2"/>
    <n v="2"/>
    <d v="1964-12-11T00:00:00"/>
    <m/>
    <s v="INTERMEDIO"/>
  </r>
  <r>
    <n v="2620"/>
    <d v="2004-04-01T00:00:00"/>
    <s v=" "/>
    <s v="Junio 01-30"/>
    <s v="MANUEL ANTONIO"/>
    <s v="GARRIDO CALDERON"/>
    <x v="0"/>
    <x v="1"/>
    <s v="DIXIE ROSS"/>
    <s v="PLAZA TOCUMEN"/>
    <x v="44"/>
    <d v="2012-08-01T00:00:00"/>
    <n v="8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96.3999999999996"/>
    <s v=" "/>
    <n v="0"/>
    <n v="0"/>
    <s v="NO"/>
    <s v="8-313-645"/>
    <n v="43"/>
    <s v="M"/>
    <s v="DIVORCIADO(A)"/>
    <s v="URBANIZACION LOS ROBLES 801"/>
    <s v="PANAMA"/>
    <s v="293-9693"/>
    <s v="6527-8748"/>
    <s v="SI"/>
    <n v="0"/>
    <n v="0"/>
    <n v="0"/>
    <m/>
    <n v="1"/>
    <n v="2"/>
    <d v="1969-08-25T00:00:00"/>
    <m/>
    <s v="BASICO"/>
  </r>
  <r>
    <n v="4906"/>
    <d v="2008-02-11T00:00:00"/>
    <s v=" "/>
    <s v="Enero 01-30"/>
    <s v="BETZY "/>
    <s v="BARRERA"/>
    <x v="0"/>
    <x v="1"/>
    <s v="DIXIE ROSS"/>
    <s v="PLAZA TOCUMEN"/>
    <x v="44"/>
    <d v="2012-07-02T00:00:00"/>
    <n v="9"/>
    <s v=" "/>
    <m/>
    <s v="REEMPLAZO POR EL TRASLADO DE YETZURI MAGALLON"/>
    <s v=""/>
    <s v=""/>
    <s v=""/>
    <s v=""/>
    <s v=""/>
    <s v=""/>
    <s v=""/>
    <s v=""/>
    <s v=""/>
    <s v=""/>
    <s v=""/>
    <s v=""/>
    <s v=""/>
    <s v=""/>
    <s v=""/>
    <s v="METROMALL"/>
    <s v="PLAZA TOCUMEN"/>
    <s v=""/>
    <s v=""/>
    <s v=""/>
    <s v=""/>
    <s v=""/>
    <s v=""/>
    <s v=""/>
    <n v="4910.3"/>
    <s v=" "/>
    <n v="0"/>
    <n v="0"/>
    <s v="NO"/>
    <s v="6-707-1394"/>
    <n v="29"/>
    <s v="F"/>
    <s v="SOLTERO(A)"/>
    <s v="24 DE DICIEMBRE O-319"/>
    <s v="PANAMA"/>
    <s v="295-9435"/>
    <s v="6811-0204"/>
    <s v="NO"/>
    <n v="0"/>
    <n v="0"/>
    <n v="0"/>
    <m/>
    <n v="1"/>
    <n v="2"/>
    <d v="1983-02-09T00:00:00"/>
    <m/>
    <m/>
  </r>
  <r>
    <n v="832"/>
    <d v="1991-11-01T00:00:00"/>
    <s v=" "/>
    <s v="Diciembre 01-30"/>
    <s v="CARLOS EDILIO"/>
    <s v="MADRID"/>
    <x v="0"/>
    <x v="1"/>
    <s v="DIXIE ROSS"/>
    <s v="PLAZA TOCUMEN"/>
    <x v="44"/>
    <d v="2011-08-03T00:00:00"/>
    <n v="20"/>
    <s v=" "/>
    <m/>
    <s v="REEMPLAZO POR EL TRASLADO DE ENRIQUE CRU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55.5454545454545"/>
    <s v=" "/>
    <n v="0"/>
    <n v="0"/>
    <s v="NO"/>
    <s v="7-94-62"/>
    <n v="47"/>
    <s v="M"/>
    <s v="CASADO(A)"/>
    <s v="URBANIZACION DON BOSCO 330"/>
    <s v="PANAMA"/>
    <s v="266-7469"/>
    <s v="6688-1079"/>
    <s v="SI"/>
    <s v="SI"/>
    <n v="0"/>
    <n v="0"/>
    <m/>
    <n v="1"/>
    <n v="2"/>
    <d v="1964-10-13T00:00:00"/>
    <m/>
    <m/>
  </r>
  <r>
    <n v="6376"/>
    <d v="2011-09-19T00:00:00"/>
    <s v=" "/>
    <s v="Diciembre 01-30"/>
    <s v="BELEN "/>
    <s v="CASTRO"/>
    <x v="0"/>
    <x v="1"/>
    <s v="DIXIE ROSS"/>
    <s v="PLAZA TOCUMEN"/>
    <x v="44"/>
    <d v="2012-06-01T00:00:00"/>
    <n v="10"/>
    <s v=" "/>
    <m/>
    <s v="REEMPLAZA INCAPACIDAD / REEMPLAZO POR CECILIA GONZALEZ 4to CAJER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36.909090909091"/>
    <s v=" "/>
    <s v="COSTA DEL ESTE CENTENARIO"/>
    <n v="0"/>
    <s v="NO"/>
    <s v="8-838-1011"/>
    <n v="25"/>
    <s v="F"/>
    <s v="SOLTERO(A)"/>
    <s v="SAN MIGUELITO, EL CRISTO"/>
    <s v="PANAMA"/>
    <s v="6948-0367"/>
    <s v="69480367"/>
    <s v="NO"/>
    <n v="0"/>
    <n v="0"/>
    <n v="0"/>
    <m/>
    <n v="1"/>
    <n v="2"/>
    <d v="1987-10-03T00:00:00"/>
    <m/>
    <m/>
  </r>
  <r>
    <n v="2324"/>
    <d v="2000-07-17T00:00:00"/>
    <s v=" "/>
    <s v="Abril 01-30"/>
    <s v="XIOMARA IZELA"/>
    <s v="CAMARGO DE CAMPOS"/>
    <x v="1"/>
    <x v="1"/>
    <s v="DIXIE ROSS"/>
    <s v="PLAZA TOCUMEN"/>
    <x v="44"/>
    <d v="1899-12-30T00:00:00"/>
    <m/>
    <s v=" "/>
    <m/>
    <s v="PROMOCIONADO A COORDINADOR DE PLATAFORMA 16 MAYO 2012 / SE RECLASIFICO A EJECUTIVA DE NEGOCIOS EL 03/16/09.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Ninguno"/>
    <n v="0"/>
    <n v="0"/>
    <s v="SI"/>
    <s v="8-414-470"/>
    <n v="43"/>
    <s v="F"/>
    <s v="CASADO(A)"/>
    <s v="LAS PRADERAS DE SAN ANTONIO, 159"/>
    <s v="PANAMA"/>
    <s v="239-3203"/>
    <s v="6695-1822"/>
    <s v="NO"/>
    <n v="0"/>
    <n v="0"/>
    <s v="X"/>
    <m/>
    <n v="1"/>
    <n v="2"/>
    <d v="1969-07-22T00:00:00"/>
    <m/>
    <s v="BASICO"/>
  </r>
  <r>
    <n v="1084"/>
    <d v="1993-07-22T00:00:00"/>
    <d v="1993-07-22T00:00:00"/>
    <s v="Noviembre 01-30"/>
    <s v="HARMODIO JOSE"/>
    <s v="ESPINO COCO"/>
    <x v="2"/>
    <x v="2"/>
    <s v="DIXIE ROSS"/>
    <s v="PLAZA TOCUMEN"/>
    <x v="44"/>
    <d v="2010-10-04T00:00:00"/>
    <m/>
    <n v="237"/>
    <m/>
    <s v="REEMPLAZO POR EL TRASLADO DE YARIELA BEITI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284-587"/>
    <n v="44"/>
    <s v="M"/>
    <s v="SOLTERO(A)"/>
    <s v="JUAN DIAZ. URBANIZACION PEDREGALITO B10"/>
    <s v="PANAMA"/>
    <s v="220-2566"/>
    <s v="6450-0342"/>
    <s v="NO"/>
    <n v="0"/>
    <n v="0"/>
    <n v="0"/>
    <m/>
    <n v="1"/>
    <n v="2"/>
    <d v="1967-09-01T00:00:00"/>
    <m/>
    <s v="INTERMEDIO"/>
  </r>
  <r>
    <n v="6662"/>
    <d v="2012-05-02T00:00:00"/>
    <d v="2012-05-02T00:00:00"/>
    <s v="Febrero 01-30"/>
    <s v="ABDIEL"/>
    <s v="MELENDEZ   "/>
    <x v="2"/>
    <x v="1"/>
    <s v="DIXIE ROSS"/>
    <s v="PLAZA TOCUMEN"/>
    <x v="44"/>
    <d v="2012-08-31T00:00:00"/>
    <m/>
    <n v="11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9-719-466"/>
    <n v="28"/>
    <s v="M"/>
    <s v="UNIDO (A)"/>
    <s v="VIA ESPAÑA, SAN FRANCISCO, CARRASQUILLA, CALLE 80, CASA 42"/>
    <s v="PANAMA"/>
    <s v="998-2075"/>
    <m/>
    <s v="NO"/>
    <m/>
    <m/>
    <m/>
    <m/>
    <n v="1"/>
    <n v="2"/>
    <d v="1984-02-28T00:00:00"/>
    <m/>
    <m/>
  </r>
  <r>
    <n v="6453"/>
    <d v="2011-11-16T00:00:00"/>
    <d v="2011-11-16T00:00:00"/>
    <s v="Octubre 01-30"/>
    <s v="YARIELA   "/>
    <s v="HENRIQUEZ RODRIGUEZ"/>
    <x v="2"/>
    <x v="1"/>
    <s v="DIXIE ROSS"/>
    <s v="PLAZA TOCUMEN"/>
    <x v="44"/>
    <d v="2012-02-06T00:00:00"/>
    <m/>
    <n v="17"/>
    <m/>
    <s v="REEMPLAZO POR EL TRASLADO DE ESMERALDA ARROCHA"/>
    <s v=""/>
    <s v=""/>
    <s v=""/>
    <s v=""/>
    <s v=""/>
    <s v=""/>
    <s v=""/>
    <s v=""/>
    <s v=""/>
    <s v=""/>
    <s v=""/>
    <s v=""/>
    <s v=""/>
    <s v=""/>
    <s v=""/>
    <s v=""/>
    <s v="PLAZA TOCUMEN"/>
    <s v=""/>
    <s v=""/>
    <s v=""/>
    <s v=""/>
    <s v=""/>
    <s v=""/>
    <s v=""/>
    <s v=" "/>
    <s v=" "/>
    <s v="PLAZA TOCUMEN"/>
    <s v="Leydi Ana Delgado"/>
    <s v="NO"/>
    <s v="8-774-7"/>
    <n v="28"/>
    <s v="F"/>
    <s v="SOLTERO(A)"/>
    <s v="TOCUMEN, BUENA VISTA, CASA C232A, CALLE 3C."/>
    <s v="PANAMA"/>
    <n v="0"/>
    <n v="0"/>
    <s v="NO"/>
    <n v="0"/>
    <n v="0"/>
    <n v="0"/>
    <m/>
    <n v="1"/>
    <n v="2"/>
    <d v="1984-03-23T00:00:00"/>
    <m/>
    <m/>
  </r>
  <r>
    <n v="3319"/>
    <d v="2007-03-09T00:00:00"/>
    <d v="2007-03-09T00:00:00"/>
    <s v="Diciembre 01-30"/>
    <s v="SANDRA"/>
    <s v="ROSADO"/>
    <x v="2"/>
    <x v="1"/>
    <s v="DIXIE ROSS"/>
    <s v="PLAZA TOCUMEN"/>
    <x v="44"/>
    <d v="2011-02-01T00:00:00"/>
    <m/>
    <n v="73"/>
    <m/>
    <s v="REEMPLAZO POR EL TRASLADO DE LILISBETH SAAVEDR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n v="0"/>
    <s v="8-743-1252"/>
    <n v="31"/>
    <s v="F"/>
    <s v="UNIDO (A)"/>
    <s v="CONCEPCION, CALLE PRINCIPAL, CASA 4024"/>
    <s v="PANAMA"/>
    <n v="0"/>
    <s v="6018-4209"/>
    <n v="0"/>
    <n v="0"/>
    <n v="0"/>
    <n v="0"/>
    <m/>
    <n v="1"/>
    <n v="2"/>
    <d v="1981-01-07T00:00:00"/>
    <m/>
    <m/>
  </r>
  <r>
    <n v="3609"/>
    <d v="2002-12-23T00:00:00"/>
    <s v=" "/>
    <s v="Enero 16-30"/>
    <s v="DIXIE LINDA"/>
    <s v="ROSS GONZALEZ DE CHIARI"/>
    <x v="3"/>
    <x v="1"/>
    <s v="MARIBEL DE MUÑOZ"/>
    <s v="PLAZA TOCUMEN"/>
    <x v="44"/>
    <d v="2011-01-31T00:00:00"/>
    <m/>
    <s v=" "/>
    <m/>
    <s v="REEMPLAZO POR EL TRASLADO DE IDELIA DE CONTRERAS.  PROMOVIDA A GERENTE DE SUCURSAL EL 03 DE ENERO ´11 . REEMPLAZO POR EL TRASLADO DE CARMEN MUÑO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1"/>
    <n v="0"/>
    <n v="0"/>
    <s v="SI"/>
    <s v="8-380-906"/>
    <n v="45"/>
    <s v="F"/>
    <s v="DIVORCIADO(A)"/>
    <s v="BRISAS DEL GOLF, CALLE 45 ,200 I"/>
    <s v="PANAMA"/>
    <s v="220-9161"/>
    <s v="6681-7534 / 6683-1733"/>
    <s v="SI"/>
    <n v="0"/>
    <n v="0"/>
    <n v="0"/>
    <m/>
    <n v="1"/>
    <n v="2"/>
    <d v="1966-08-31T00:00:00"/>
    <m/>
    <m/>
  </r>
  <r>
    <n v="2104"/>
    <d v="1983-02-28T00:00:00"/>
    <s v=" "/>
    <s v="Enero 01-15"/>
    <s v="JOVANNA ESTHER"/>
    <s v="ABREGO DE HERRERA"/>
    <x v="4"/>
    <x v="1"/>
    <s v="DIXIE ROSS"/>
    <s v="PLAZA TOCUMEN"/>
    <x v="44"/>
    <d v="2011-02-28T00:00:00"/>
    <m/>
    <s v=" "/>
    <m/>
    <s v="REEMPLAZO POR EL TRASLADO DE ELIZABETH HERRER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2"/>
    <n v="0"/>
    <n v="0"/>
    <s v="SI"/>
    <s v="8-225-1401"/>
    <n v="49"/>
    <s v="F"/>
    <s v="CASADO(A)"/>
    <s v="VILLA LUCRE, 19D"/>
    <s v="PANAMA"/>
    <s v="277-0119"/>
    <s v="6700-5490"/>
    <s v="SI"/>
    <n v="0"/>
    <n v="0"/>
    <n v="0"/>
    <m/>
    <n v="1"/>
    <n v="2"/>
    <d v="1963-04-11T00:00:00"/>
    <m/>
    <s v="BASICO"/>
  </r>
  <r>
    <n v="6799"/>
    <d v="2012-07-16T00:00:00"/>
    <m/>
    <s v="Noviembre 01-30"/>
    <s v="DEYSI"/>
    <s v="DE MONTENEGRO"/>
    <x v="0"/>
    <x v="0"/>
    <s v="MARIBEL CASTILLO"/>
    <s v="CHANIS"/>
    <x v="45"/>
    <d v="2013-02-26T00:00:00"/>
    <n v="2"/>
    <m/>
    <m/>
    <s v="POOL APOYO / SIEMPRE LISTO CERTIFICADOS EL 25 DE SEPTIEMBRE 2012"/>
    <s v="PUENTE CENTENARIO"/>
    <s v=""/>
    <s v="PUENTE CENTENARI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57.3333333333333"/>
    <s v=" "/>
    <s v="LOS ANDES"/>
    <s v="Maybis Guerra"/>
    <s v="NO"/>
    <s v="8-781-1443"/>
    <n v="28"/>
    <s v="F"/>
    <s v="CASADO(A)"/>
    <s v="LAS CUMBRES, PLAZA VALENCIA, CASA #108"/>
    <s v="PANAMA"/>
    <m/>
    <s v="6263-4543"/>
    <s v="NO"/>
    <m/>
    <m/>
    <m/>
    <m/>
    <n v="2"/>
    <n v="2"/>
    <d v="1985-03-01T00:00:00"/>
    <m/>
    <s v="BASICO"/>
  </r>
  <r>
    <n v="6356"/>
    <d v="2011-09-19T00:00:00"/>
    <s v=" "/>
    <s v="Septiembre 01-30"/>
    <s v="MAGALY "/>
    <s v=" ROJAS"/>
    <x v="0"/>
    <x v="0"/>
    <s v="MARIBEL CASTILLO"/>
    <s v="PUENTE CENTENARIO"/>
    <x v="45"/>
    <d v="2013-01-02T00:00:00"/>
    <n v="3"/>
    <s v=" "/>
    <s v="REEMPLAZA VACACIONES"/>
    <s v="REEMPLAZA VACACIONES DE BORIS SIMMONS"/>
    <s v=""/>
    <s v=""/>
    <s v="PUENTE CENTENARI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47.8"/>
    <s v=" "/>
    <s v="MULTIPLAZA"/>
    <n v="0"/>
    <s v="NO"/>
    <s v="8-765-1303"/>
    <n v="29"/>
    <s v="F"/>
    <s v="SOLTERO(A)"/>
    <s v="TORRIJOS CARTER CALLE PRINCIPAL CASA 1065"/>
    <s v="PANAMA"/>
    <s v="234-8304"/>
    <s v="6090-8487"/>
    <s v="NO"/>
    <n v="0"/>
    <n v="0"/>
    <n v="0"/>
    <m/>
    <n v="2"/>
    <n v="2"/>
    <d v="1983-04-03T00:00:00"/>
    <m/>
    <m/>
  </r>
  <r>
    <n v="5419"/>
    <d v="2008-10-16T00:00:00"/>
    <s v=" "/>
    <s v="Noviembre 01-30"/>
    <s v="YADIRA"/>
    <s v="SANJUR"/>
    <x v="0"/>
    <x v="1"/>
    <s v="ARLENE  ADAMES "/>
    <s v="PUENTE CENTENARIO"/>
    <x v="45"/>
    <d v="2012-01-03T00:00:00"/>
    <n v="15"/>
    <s v=" "/>
    <m/>
    <s v="APROBADO PRESUPUESTO 20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00.2857142857147"/>
    <s v=" "/>
    <n v="0"/>
    <n v="0"/>
    <s v="NO"/>
    <s v="9-716-1050"/>
    <n v="30"/>
    <s v="F"/>
    <s v="SOLTERO(A)"/>
    <s v="SAN VICENTE #2 chilibre casa 255"/>
    <s v="PANAMA"/>
    <s v="6484-0291 / 216-6205"/>
    <s v="6484-0291"/>
    <s v="NO"/>
    <n v="0"/>
    <n v="0"/>
    <n v="0"/>
    <m/>
    <n v="2"/>
    <n v="2"/>
    <d v="1982-07-06T00:00:00"/>
    <m/>
    <s v="BASICO"/>
  </r>
  <r>
    <n v="4316"/>
    <d v="2004-03-04T00:00:00"/>
    <s v=" "/>
    <s v="Agosto 01-30"/>
    <s v="ROGELIO ARIEL"/>
    <s v="CUAN DE GRACIA"/>
    <x v="0"/>
    <x v="1"/>
    <s v="ARLENE  ADAMES "/>
    <s v="PUENTE CENTENARIO"/>
    <x v="45"/>
    <d v="2012-06-01T00:00:00"/>
    <n v="10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83.090909090909"/>
    <s v=" "/>
    <n v="0"/>
    <n v="0"/>
    <s v="NO"/>
    <s v="8-802-1111"/>
    <n v="28"/>
    <s v="M"/>
    <s v="UNIDO (A)"/>
    <s v="LA CHORRERA BARRIO COLÓN CASA 3442"/>
    <s v="PANAMA"/>
    <s v="6675-0051"/>
    <s v="6675-0051"/>
    <s v="NO"/>
    <s v="SI"/>
    <n v="0"/>
    <n v="0"/>
    <m/>
    <n v="2"/>
    <n v="2"/>
    <d v="1984-07-30T00:00:00"/>
    <m/>
    <s v="BASICO"/>
  </r>
  <r>
    <n v="4472"/>
    <d v="2007-09-17T00:00:00"/>
    <s v=" "/>
    <s v="Septiembre 01-30"/>
    <s v="DAMARIS"/>
    <s v="GUERRA"/>
    <x v="0"/>
    <x v="1"/>
    <s v="ARLENE  ADAMES "/>
    <s v="PUENTE CENTENARIO"/>
    <x v="45"/>
    <d v="2011-10-04T00:00:00"/>
    <n v="18"/>
    <s v=" "/>
    <m/>
    <s v="REEMPLAZO POR EL TRASLADO DE JULISSA JULI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38.5"/>
    <s v=" "/>
    <n v="0"/>
    <n v="0"/>
    <s v="NO"/>
    <s v="8-785-639"/>
    <n v="27"/>
    <s v="F"/>
    <s v="SOLTERO(A)"/>
    <s v="LA CHORRERA, LOMAS DEL MASTRANTO, CASA L-13"/>
    <s v="PANAMA"/>
    <s v="254-3546"/>
    <s v="6700-4127"/>
    <s v="NO"/>
    <s v="SI"/>
    <n v="0"/>
    <n v="0"/>
    <m/>
    <n v="2"/>
    <n v="2"/>
    <d v="1985-03-19T00:00:00"/>
    <m/>
    <s v="BASICO"/>
  </r>
  <r>
    <n v="4904"/>
    <d v="2008-02-11T00:00:00"/>
    <s v=" "/>
    <s v="Marzo 01-30"/>
    <s v="BORIS"/>
    <s v="SIMMONS"/>
    <x v="0"/>
    <x v="1"/>
    <s v="ARLENE  ADAMES "/>
    <s v="PUENTE CENTENARIO"/>
    <x v="45"/>
    <d v="2012-04-02T00:00:00"/>
    <n v="12"/>
    <s v=" "/>
    <m/>
    <s v="REEMPLAZO PERMANENETE POR EL ALGIS ZARZAVILL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27.545454545455"/>
    <s v=" "/>
    <n v="0"/>
    <n v="0"/>
    <s v="NO"/>
    <s v="8-753-455"/>
    <n v="31"/>
    <s v="M"/>
    <s v="SOLTERO(A)"/>
    <s v="SANTA LIBRADA, II ETAPA, LAS CUMBRES CASA 100"/>
    <s v="PANAMA"/>
    <s v="231-3620"/>
    <s v="6504-7606"/>
    <s v="SI"/>
    <n v="0"/>
    <n v="0"/>
    <n v="0"/>
    <m/>
    <n v="2"/>
    <n v="2"/>
    <d v="1981-09-29T00:00:00"/>
    <m/>
    <s v="INTERMEDIO"/>
  </r>
  <r>
    <n v="4088"/>
    <d v="2005-07-01T00:00:00"/>
    <s v=" "/>
    <s v="Diciembre 01-30"/>
    <s v="ISRAEL ENRIQUE"/>
    <s v="DIAZ RAMOS"/>
    <x v="0"/>
    <x v="1"/>
    <s v="ARLENE  ADAMES "/>
    <s v="PUENTE CENTENARIO"/>
    <x v="45"/>
    <d v="2012-01-03T00:00:00"/>
    <n v="15"/>
    <s v=" "/>
    <m/>
    <s v="REEMPLAZO POR EL TRASLADO DE FRANCIS VASQU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791.3"/>
    <s v=" "/>
    <n v="0"/>
    <n v="0"/>
    <s v="NO"/>
    <s v="8-750-555"/>
    <n v="31"/>
    <s v="M"/>
    <s v="SOLTERO(A)"/>
    <s v="VILLA LUCRE 40"/>
    <s v="PANAMA"/>
    <s v="292-8827"/>
    <s v="6582-6618"/>
    <s v="SI"/>
    <n v="0"/>
    <n v="0"/>
    <n v="0"/>
    <m/>
    <n v="2"/>
    <n v="2"/>
    <d v="1981-08-29T00:00:00"/>
    <m/>
    <s v="BASICO"/>
  </r>
  <r>
    <n v="2005"/>
    <d v="1998-10-30T00:00:00"/>
    <s v=" "/>
    <s v="Octubre 01-30"/>
    <s v="HEIDI"/>
    <s v="DUBOIS URRIOLA"/>
    <x v="0"/>
    <x v="1"/>
    <s v="ARLENE  ADAMES "/>
    <s v="PUENTE CENTENARIO"/>
    <x v="45"/>
    <d v="2011-11-02T00:00:00"/>
    <n v="17"/>
    <s v=" "/>
    <m/>
    <s v="REEMPLAZO POR EL TRASLADO DE BREND BRAND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45.727272727273"/>
    <s v=" "/>
    <n v="0"/>
    <n v="0"/>
    <s v="NO"/>
    <s v="4-138-2715"/>
    <n v="52"/>
    <s v="F"/>
    <s v="SOLTERO(A)"/>
    <s v="PARQUE LEFEVRE, LA SABANA CEREZO -1D"/>
    <s v="PANAMA"/>
    <s v="222-0139"/>
    <n v="0"/>
    <s v="NO"/>
    <n v="0"/>
    <n v="0"/>
    <n v="0"/>
    <m/>
    <n v="2"/>
    <n v="2"/>
    <d v="1959-11-07T00:00:00"/>
    <m/>
    <s v="BASICO"/>
  </r>
  <r>
    <n v="6045"/>
    <d v="2011-02-01T00:00:00"/>
    <s v=" "/>
    <s v="Febrero 01-30"/>
    <s v="FATIMA "/>
    <s v="VELASQUEZ "/>
    <x v="0"/>
    <x v="1"/>
    <s v="ARLENE  ADAMES "/>
    <s v="PUENTE CENTENARIO"/>
    <x v="45"/>
    <d v="2011-10-03T00:00:00"/>
    <n v="18"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69.454545454545"/>
    <s v=" "/>
    <n v="0"/>
    <n v="0"/>
    <n v="0"/>
    <s v="7-700-1626"/>
    <n v="34"/>
    <s v="F"/>
    <s v="SOLTERO(A)"/>
    <s v="RESIDENCIAL LA ESMERALDA, CASA 119, LA CHORRERA"/>
    <s v="PANAMA"/>
    <n v="0"/>
    <s v="6692-7127"/>
    <n v="0"/>
    <n v="0"/>
    <n v="0"/>
    <n v="0"/>
    <m/>
    <n v="2"/>
    <n v="2"/>
    <d v="1977-10-07T00:00:00"/>
    <m/>
    <m/>
  </r>
  <r>
    <n v="6036"/>
    <d v="2011-02-01T00:00:00"/>
    <s v=" "/>
    <s v="Enero 01-30"/>
    <s v="JOHEL "/>
    <s v="VALVERDE"/>
    <x v="0"/>
    <x v="1"/>
    <s v="ARLENE  ADAMES "/>
    <s v="PUENTE CENTENARIO"/>
    <x v="45"/>
    <d v="2011-11-02T00:00:00"/>
    <n v="17"/>
    <s v=" "/>
    <m/>
    <s v="REEMPLAZA TRASLADO DE IVAN HAYER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72.3999999999996"/>
    <s v=" "/>
    <n v="0"/>
    <n v="0"/>
    <s v="NO"/>
    <s v="8-848-270"/>
    <n v="24"/>
    <s v="M"/>
    <s v="SOLTERO(A)"/>
    <s v="ROBERTO DURÁN"/>
    <s v="PANAMA"/>
    <n v="0"/>
    <s v="6949-7512"/>
    <s v="SI"/>
    <n v="0"/>
    <n v="0"/>
    <n v="0"/>
    <m/>
    <n v="2"/>
    <n v="2"/>
    <d v="1988-08-20T00:00:00"/>
    <m/>
    <m/>
  </r>
  <r>
    <n v="752"/>
    <d v="1991-03-20T00:00:00"/>
    <s v=" "/>
    <s v="Marzo 01-30"/>
    <s v="INA DEL CARMEN"/>
    <s v="HURTADO DE REEDER"/>
    <x v="1"/>
    <x v="1"/>
    <s v="ARLENE  ADAMES "/>
    <s v="PUENTE CENTENARIO"/>
    <x v="45"/>
    <d v="2009-10-01T00:00:00"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330-896"/>
    <n v="42"/>
    <s v="F"/>
    <s v="CASADO(A)"/>
    <s v="PRADERAS DEL ROCIO. B79  LAS CUMBRES"/>
    <s v="PANAMA"/>
    <s v="237-2369"/>
    <s v="66328713 / 6614-8185"/>
    <s v="SI"/>
    <n v="0"/>
    <s v="X"/>
    <n v="0"/>
    <m/>
    <n v="2"/>
    <n v="2"/>
    <d v="1970-04-28T00:00:00"/>
    <m/>
    <s v="BASICO"/>
  </r>
  <r>
    <n v="2346"/>
    <d v="2001-07-30T00:00:00"/>
    <s v=" "/>
    <s v="Octubre 01-30"/>
    <s v="CINDY SYBELLE"/>
    <s v="VALDES DE GARCIA"/>
    <x v="1"/>
    <x v="1"/>
    <s v="ARLENE  ADAMES "/>
    <s v="PUENTE CENTENARIO"/>
    <x v="45"/>
    <d v="2011-07-04T00:00:00"/>
    <m/>
    <s v=" "/>
    <m/>
    <s v="VACANTE APROBADO 20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3"/>
    <n v="0"/>
    <n v="0"/>
    <s v="SI"/>
    <s v="8-487-26"/>
    <n v="37"/>
    <s v="F"/>
    <s v="CASADO(A)"/>
    <s v="BRISAS DEL GOLF CL 12 OCCIDENTE CASA FO-68"/>
    <s v="PANAMA"/>
    <s v="233-0620"/>
    <s v="6614-5461"/>
    <s v="NO"/>
    <n v="0"/>
    <s v="X"/>
    <s v="X"/>
    <m/>
    <n v="2"/>
    <n v="2"/>
    <d v="1974-12-30T00:00:00"/>
    <m/>
    <s v="INTERMEDIO"/>
  </r>
  <r>
    <n v="816"/>
    <d v="1991-10-01T00:00:00"/>
    <d v="1991-10-01T00:00:00"/>
    <s v="Noviembre 01-30"/>
    <s v="GABRIEL ERNESTO"/>
    <s v="CESPEDES CESPEDES"/>
    <x v="2"/>
    <x v="0"/>
    <s v="MARIBEL CASTILLO"/>
    <s v="PUENTE CENTENARIO"/>
    <x v="45"/>
    <d v="2013-01-03T00:00:00"/>
    <m/>
    <n v="258"/>
    <m/>
    <s v="COLABORADOR ASIGNADO A CIUDAD DEL SABER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7-93-2210"/>
    <n v="49"/>
    <s v="M"/>
    <s v="CASADO(A)"/>
    <s v="HATO PINTADO CALLE LA PULIDA, EDIF. MONTERREY 1 APTO 5B "/>
    <s v="PANAMA"/>
    <s v="261-2128"/>
    <s v="6616-3943"/>
    <s v="SI"/>
    <n v="0"/>
    <n v="0"/>
    <n v="0"/>
    <m/>
    <n v="2"/>
    <n v="2"/>
    <d v="1963-03-07T00:00:00"/>
    <m/>
    <s v="AVANZADO"/>
  </r>
  <r>
    <n v="3549"/>
    <d v="2000-05-16T00:00:00"/>
    <d v="2000-05-16T00:00:00"/>
    <s v="Abril 01-30"/>
    <s v="ITZEL DEYANIRA"/>
    <s v="NAVARRO ARENAS DE GUEVARA"/>
    <x v="2"/>
    <x v="1"/>
    <s v="ARLENE  ADAMES "/>
    <s v="PUENTE CENTENARIO"/>
    <x v="45"/>
    <d v="2009-10-01T00:00:00"/>
    <m/>
    <n v="155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486-558"/>
    <n v="37"/>
    <s v="F"/>
    <s v="CASADO(A)"/>
    <s v="LAS CUMBRES URB. CASA REAL CALLE CIRCUNVALACION CAS 149 B"/>
    <s v="PANAMA"/>
    <s v="390-3508"/>
    <s v="6718-6183"/>
    <s v="SI"/>
    <n v="0"/>
    <s v="X"/>
    <n v="0"/>
    <m/>
    <n v="2"/>
    <n v="2"/>
    <d v="1975-03-25T00:00:00"/>
    <m/>
    <s v="BASICO"/>
  </r>
  <r>
    <n v="5181"/>
    <d v="2008-06-02T00:00:00"/>
    <d v="2008-06-02T00:00:00"/>
    <s v="Mayo 01-30"/>
    <s v="DIANA CAROLINA"/>
    <s v="HERRERA"/>
    <x v="2"/>
    <x v="1"/>
    <s v="ARLENE  ADAMES "/>
    <s v="PUENTE CENTENARIO"/>
    <x v="45"/>
    <d v="2009-06-01T00:00:00"/>
    <m/>
    <n v="58"/>
    <m/>
    <s v="ESTA PRESTADA TEMPORALMENTE A SUC.  PLAZA CORDOBA. REEMPLAZO POR EL TRASLADO DE HILDA SOLIS A LA TERMINAL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09-1673"/>
    <n v="25"/>
    <s v="F"/>
    <s v="SOLTERO(A)"/>
    <s v="SAN PEDRO CASA Q16"/>
    <s v="PANAMA"/>
    <s v="6701-6170"/>
    <s v="6701-6170"/>
    <s v="NO"/>
    <n v="0"/>
    <n v="0"/>
    <s v="X"/>
    <m/>
    <n v="2"/>
    <n v="2"/>
    <d v="1987-10-17T00:00:00"/>
    <m/>
    <s v="AVANZADO"/>
  </r>
  <r>
    <n v="5431"/>
    <d v="2008-10-16T00:00:00"/>
    <d v="2011-03-16T00:00:00"/>
    <s v="Julio 01-30"/>
    <s v="LISSETH DEL CARMEN"/>
    <s v="ATENCIO"/>
    <x v="2"/>
    <x v="1"/>
    <s v="ARLENE  ADAMES "/>
    <s v="PUENTE CENTENARIO"/>
    <x v="45"/>
    <d v="2009-10-01T00:00:00"/>
    <m/>
    <n v="25"/>
    <m/>
    <s v="PROMOCIONADO A EJECUTIVO DE NEGOCIOS EL 16 MARZO ´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92-1567"/>
    <n v="26"/>
    <s v="F"/>
    <s v="UNIDO (A)"/>
    <s v="LOS ANDES CASA H37"/>
    <s v="PANAMA"/>
    <s v="6578-1730"/>
    <s v="6518-1730"/>
    <s v="SI"/>
    <n v="0"/>
    <n v="0"/>
    <n v="0"/>
    <m/>
    <n v="2"/>
    <n v="2"/>
    <d v="1986-01-18T00:00:00"/>
    <m/>
    <s v="INTERMEDIO"/>
  </r>
  <r>
    <n v="6328"/>
    <d v="2011-09-19T00:00:00"/>
    <d v="2011-09-19T00:00:00"/>
    <s v="Agosto 01-30"/>
    <s v="CHRISTINE "/>
    <s v="CASTILLERO"/>
    <x v="2"/>
    <x v="1"/>
    <s v="ARLENE  ADAMES "/>
    <s v="PUENTE CENTENARIO"/>
    <x v="45"/>
    <d v="2011-11-26T00:00:00"/>
    <m/>
    <n v="19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PUENTE CENTENARIO"/>
    <s v="Diana Carolina Herrera"/>
    <s v="NO"/>
    <s v="8-828-2135"/>
    <n v="23"/>
    <s v="F"/>
    <s v="SOLTERO(A)"/>
    <s v="VILLAS DE SAN JOSE. SAN MIGUELITO"/>
    <s v="PANAMA"/>
    <n v="0"/>
    <s v="6674-6069"/>
    <s v="SI"/>
    <n v="0"/>
    <n v="0"/>
    <n v="0"/>
    <m/>
    <n v="2"/>
    <n v="2"/>
    <d v="1989-08-31T00:00:00"/>
    <m/>
    <m/>
  </r>
  <r>
    <n v="6448"/>
    <d v="2011-11-16T00:00:00"/>
    <d v="2011-11-16T00:00:00"/>
    <s v="Septiembre 01-30"/>
    <s v="YAISYBETH"/>
    <s v="JOSEPH DUTARY"/>
    <x v="2"/>
    <x v="1"/>
    <s v="ARLENE  ADAMES "/>
    <s v="PUENTE CENTENARIO"/>
    <x v="45"/>
    <d v="1899-12-30T00:00:00"/>
    <m/>
    <n v="17"/>
    <m/>
    <s v="REEMPLAZO POR LA RENUNCIO DE ILEANA MARIN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PUENTE CENTENARIO"/>
    <s v="Diana  Herrera"/>
    <s v="NO"/>
    <s v="8-825-472"/>
    <n v="23"/>
    <s v="F"/>
    <s v="SOLTERO(A)"/>
    <s v="LAS CUMBRES, BARRIADA CUMBRES DEL NORTE"/>
    <s v="PANAMA"/>
    <n v="0"/>
    <s v=" 6552-6102  "/>
    <s v="NO"/>
    <n v="0"/>
    <n v="0"/>
    <n v="0"/>
    <m/>
    <n v="2"/>
    <n v="2"/>
    <d v="1989-04-15T00:00:00"/>
    <m/>
    <m/>
  </r>
  <r>
    <n v="6728"/>
    <d v="2012-06-18T00:00:00"/>
    <d v="2012-06-18T00:00:00"/>
    <s v="Junio 01-30"/>
    <s v="ZULEIMA "/>
    <s v="LOPEZ"/>
    <x v="2"/>
    <x v="1"/>
    <s v="ARLENE  ADAMES "/>
    <s v="PUENTE CENTENARIO"/>
    <x v="45"/>
    <m/>
    <m/>
    <n v="10"/>
    <m/>
    <s v="REEMPLAZO POR EL TRASLADO DE GABRIEL CESPEDES/ SIEMPRE LISTO CERTIFICADOS EL 24 DE AGOSTO 20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PUENTE CENTENARIO"/>
    <s v="Diana Carolina Herrera"/>
    <s v="NO"/>
    <s v="8-847-315"/>
    <n v="21"/>
    <s v="F"/>
    <s v="SOLTERO(A)"/>
    <s v="CONDADO DEL REY , CASA7, BRISAS DE VIZCAYA"/>
    <s v="PANAMA"/>
    <m/>
    <m/>
    <s v="NO"/>
    <m/>
    <m/>
    <m/>
    <m/>
    <n v="2"/>
    <n v="2"/>
    <d v="1991-05-21T00:00:00"/>
    <m/>
    <s v="AVANZADO"/>
  </r>
  <r>
    <n v="7017"/>
    <d v="2013-01-02T00:00:00"/>
    <d v="2013-01-02T00:00:00"/>
    <m/>
    <s v="MARJORIE  JOELYN   "/>
    <s v="LÓPEZ RÍOS"/>
    <x v="2"/>
    <x v="0"/>
    <s v="MARIBEL CASTILLO"/>
    <s v="PUENTE CENTENARIO"/>
    <x v="45"/>
    <m/>
    <m/>
    <n v="3"/>
    <m/>
    <s v="SIEMPRE LISTO CERTIFICADOS EL 14 DE MARZO 2013"/>
    <m/>
    <m/>
    <m/>
    <m/>
    <m/>
    <m/>
    <m/>
    <m/>
    <m/>
    <m/>
    <m/>
    <m/>
    <m/>
    <s v=""/>
    <s v=""/>
    <s v=""/>
    <s v=""/>
    <s v=""/>
    <s v=""/>
    <s v=""/>
    <s v=""/>
    <s v=""/>
    <s v=""/>
    <s v=""/>
    <m/>
    <m/>
    <s v="PUENTE CENTENARIO"/>
    <s v="Diana Herrera"/>
    <s v="NO"/>
    <s v="8-810-2295"/>
    <n v="25"/>
    <s v="F"/>
    <m/>
    <m/>
    <s v="PANAMA"/>
    <m/>
    <m/>
    <s v="SI"/>
    <m/>
    <m/>
    <m/>
    <m/>
    <n v="2"/>
    <n v="2"/>
    <d v="1987-08-12T00:00:00"/>
    <m/>
    <s v="AVANZADO"/>
  </r>
  <r>
    <n v="5728"/>
    <d v="2010-02-18T00:00:00"/>
    <s v=" "/>
    <s v="Febrero 01-30"/>
    <s v="SORANGEL "/>
    <s v="BARSALLO"/>
    <x v="6"/>
    <x v="1"/>
    <s v="ARLENE  ADAMES "/>
    <s v="PUENTE CENTENARIO"/>
    <x v="45"/>
    <d v="2010-05-10T00:00:00"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89-1502"/>
    <n v="27"/>
    <s v="F"/>
    <s v="SOLTERO(A)"/>
    <s v="LAS CUMBRES, GONZALILLO, SECTOR #4."/>
    <s v="PANAMA"/>
    <s v="237-4632"/>
    <n v="0"/>
    <n v="0"/>
    <n v="0"/>
    <n v="0"/>
    <n v="0"/>
    <m/>
    <n v="2"/>
    <n v="2"/>
    <d v="1985-10-02T00:00:00"/>
    <m/>
    <m/>
  </r>
  <r>
    <n v="6136"/>
    <d v="2011-04-18T00:00:00"/>
    <s v=" "/>
    <s v="Enero 01-30"/>
    <s v="MOISES"/>
    <s v="DONADO"/>
    <x v="6"/>
    <x v="1"/>
    <s v="ARLENE  ADAMES "/>
    <s v="PUENTE CENTENARIO"/>
    <x v="45"/>
    <d v="2011-04-25T00:00:00"/>
    <m/>
    <s v=" "/>
    <m/>
    <s v="REEMPLAZO POR LA PROMOCION DE LISBETH AGUILAR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55-1462"/>
    <n v="30"/>
    <s v="M"/>
    <s v="CASADO(A)"/>
    <s v="VILLA LUCRE"/>
    <s v="PANAMA"/>
    <n v="0"/>
    <s v="6782-2747"/>
    <s v="SI"/>
    <n v="0"/>
    <n v="0"/>
    <n v="0"/>
    <m/>
    <n v="2"/>
    <n v="2"/>
    <d v="1982-04-23T00:00:00"/>
    <m/>
    <m/>
  </r>
  <r>
    <n v="3372"/>
    <d v="1996-08-19T00:00:00"/>
    <s v=" "/>
    <s v="Febrero 16-30"/>
    <s v="ARLENE "/>
    <s v="ADAMES LOPEZ DE COSTA"/>
    <x v="3"/>
    <x v="1"/>
    <s v="MARIBEL DE MUÑOZ"/>
    <s v="PUENTE CENTENARIO"/>
    <x v="45"/>
    <d v="2009-10-01T00:00:00"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408-15"/>
    <n v="40"/>
    <s v="F"/>
    <s v="CASADO(A)"/>
    <s v="ALBROOK VILLA DE FIRENZE CALLE 5TA CASA 83"/>
    <s v="PANAMA"/>
    <s v="399-7320"/>
    <s v="6616-7143"/>
    <s v="SI"/>
    <n v="0"/>
    <n v="0"/>
    <n v="0"/>
    <m/>
    <n v="2"/>
    <n v="2"/>
    <d v="1972-04-07T00:00:00"/>
    <m/>
    <s v="AVANZADO"/>
  </r>
  <r>
    <n v="527"/>
    <d v="1986-11-11T00:00:00"/>
    <s v=" "/>
    <s v="Enero 16-30"/>
    <s v="DIANA"/>
    <s v="DE GRACIA "/>
    <x v="4"/>
    <x v="1"/>
    <s v="ARLENE  ADAMES "/>
    <s v="PUENTE CENTENARIO"/>
    <x v="45"/>
    <d v="2010-07-05T00:00:00"/>
    <m/>
    <s v=" "/>
    <m/>
    <s v="REEMPLAZO POR EL TRASLADO DE GABRIELA LOP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4-210-781"/>
    <n v="50"/>
    <s v="F"/>
    <s v="DIVORCIADO(A)"/>
    <s v="SAN MIGUELITO, EL CRISOL 104"/>
    <s v="PANAMA"/>
    <s v="233-4974"/>
    <s v="6651-7586 / 6467-9362"/>
    <s v="SI"/>
    <n v="0"/>
    <n v="0"/>
    <n v="0"/>
    <m/>
    <n v="2"/>
    <n v="2"/>
    <d v="1962-07-18T00:00:00"/>
    <m/>
    <m/>
  </r>
  <r>
    <n v="3344"/>
    <d v="1991-11-05T00:00:00"/>
    <s v=" "/>
    <s v="Enero 01-15"/>
    <s v="DALYS"/>
    <s v="GONZALEZ IGLESIAS DE HALL"/>
    <x v="4"/>
    <x v="1"/>
    <s v="ARLENE  ADAMES "/>
    <s v="PUENTE CENTENARIO"/>
    <x v="45"/>
    <d v="2009-11-06T00:00:00"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26-97"/>
    <n v="50"/>
    <s v="F"/>
    <s v="CASADO(A)"/>
    <s v="BETHANIA, VILLA SOBERANIA CALLE IERA CASA NO. 20"/>
    <s v="PANAMA"/>
    <s v="260-6646"/>
    <s v="6671-4858"/>
    <s v="SI"/>
    <n v="0"/>
    <n v="0"/>
    <n v="0"/>
    <m/>
    <n v="2"/>
    <n v="2"/>
    <d v="1961-10-14T00:00:00"/>
    <m/>
    <s v="BASICO"/>
  </r>
  <r>
    <n v="1332"/>
    <d v="1998-08-03T00:00:00"/>
    <s v=" "/>
    <s v="Mayo 01-15"/>
    <s v="RUBEN ATILA"/>
    <s v="CALDERON AGUILERA"/>
    <x v="4"/>
    <x v="1"/>
    <s v="ARLENE  ADAMES "/>
    <s v="PUENTE CENTENARIO"/>
    <x v="45"/>
    <d v="2009-10-01T00:00:00"/>
    <m/>
    <s v=" "/>
    <m/>
    <s v="PROMOVIDO A OFICIAL EL 01 DE ABRIL ´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29-1246"/>
    <n v="33"/>
    <s v="M"/>
    <s v="SOLTERO(A)"/>
    <s v="LA CHORRERA. BARRIADA LA SEDA 4680"/>
    <s v="PANAMA"/>
    <s v="253-0381"/>
    <s v="6678-4089"/>
    <s v="SI"/>
    <n v="0"/>
    <n v="0"/>
    <s v="X"/>
    <m/>
    <n v="2"/>
    <n v="2"/>
    <d v="1979-07-10T00:00:00"/>
    <m/>
    <s v="INTERMEDIO"/>
  </r>
  <r>
    <n v="3048"/>
    <d v="2006-04-17T00:00:00"/>
    <s v=" "/>
    <s v="Junio 01-30"/>
    <s v="JULIO CESAR"/>
    <s v="TEJADA RUDAS"/>
    <x v="5"/>
    <x v="1"/>
    <s v="ARLENE  ADAMES "/>
    <s v="PUENTE CENTENARIO"/>
    <x v="45"/>
    <d v="2010-10-04T00:00:00"/>
    <m/>
    <s v=" "/>
    <m/>
    <s v="REEMPLAZO PERMANENTE POR EL TRASLADO DE EYNAR LAR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69-194"/>
    <n v="29"/>
    <s v="M"/>
    <s v="CASADO(A)"/>
    <s v="VILLA ZAITA CASA 22A"/>
    <s v="PANAMA"/>
    <s v="231-1459"/>
    <s v="6505-0451"/>
    <s v="SI"/>
    <n v="0"/>
    <n v="0"/>
    <n v="0"/>
    <m/>
    <n v="2"/>
    <n v="2"/>
    <d v="1983-08-19T00:00:00"/>
    <m/>
    <s v="BASICO"/>
  </r>
  <r>
    <n v="6555"/>
    <d v="2012-02-16T00:00:00"/>
    <s v=" "/>
    <s v="Noviembre 01-30"/>
    <s v="ISRAEL "/>
    <s v="DOMÍNGUEZ MARIN"/>
    <x v="0"/>
    <x v="0"/>
    <s v="MARIBEL CASTILLO"/>
    <s v="PLAZA CAROLINA"/>
    <x v="46"/>
    <d v="2013-03-11T00:00:00"/>
    <n v="1"/>
    <s v=" "/>
    <s v="REEMPLAZA INCAPACIDAD"/>
    <s v="REEMPLAZO POR INCAPACIDAD DE KATHIRYS DE LEON  HASTA LA FECHA DE INICIO DE LIC DE MATERNIDAD 16 MARZO AL 24 JULIO"/>
    <s v=""/>
    <s v=""/>
    <s v=""/>
    <s v="VIA ESPAÑA"/>
    <s v="CALLE 50"/>
    <s v="BRISAS DEL GOLF"/>
    <s v=""/>
    <s v=""/>
    <s v="RIO ABAJO"/>
    <s v=""/>
    <s v=""/>
    <s v=""/>
    <s v=""/>
    <s v=""/>
    <s v=""/>
    <s v=""/>
    <s v=""/>
    <s v=""/>
    <s v=""/>
    <s v=""/>
    <s v=""/>
    <s v=""/>
    <s v=""/>
    <s v=""/>
    <n v="3247.125"/>
    <s v=" "/>
    <s v="VIA ARGENTINA"/>
    <s v="Julissa Julio"/>
    <s v="NO"/>
    <s v="8-847-469"/>
    <n v="21"/>
    <s v="M"/>
    <s v="SOLTERO(A)"/>
    <s v="PEDREGAL, PANAMA"/>
    <s v="PANAMA"/>
    <m/>
    <s v=" 6780-2902  "/>
    <s v="NO"/>
    <m/>
    <n v="0"/>
    <n v="0"/>
    <m/>
    <n v="1"/>
    <n v="3"/>
    <d v="1991-05-24T00:00:00"/>
    <m/>
    <m/>
  </r>
  <r>
    <n v="6788"/>
    <d v="2012-07-16T00:00:00"/>
    <m/>
    <s v="Octubre 01-30"/>
    <s v="CARLOS"/>
    <s v="MOSQUERA"/>
    <x v="0"/>
    <x v="0"/>
    <s v="MARIBEL CASTILLO"/>
    <s v="RIO ABAJO"/>
    <x v="46"/>
    <d v="2013-01-02T00:00:00"/>
    <n v="3"/>
    <m/>
    <s v="REEMPLAZA LICENCIA DE MATERNIDAD"/>
    <s v="REEMPLAZA LICENCIA DE MATERNIDAD DE DALYS GONZALEZ HASTA EL 13 DE MAYO 2013"/>
    <s v=""/>
    <s v=""/>
    <s v="RIO ABAJ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99.3333333333335"/>
    <s v=" "/>
    <s v="CHANIS"/>
    <s v="Walter Torres"/>
    <s v="NO"/>
    <s v="8-882-1590"/>
    <n v="20"/>
    <s v="M"/>
    <s v="SOLTERO(A)"/>
    <s v="SAN MIGUELITO, MANO DE PIEDRA, ALTOS DEL VALLE"/>
    <s v="PANAMA"/>
    <m/>
    <s v="6885-4403"/>
    <s v="NO"/>
    <m/>
    <m/>
    <m/>
    <m/>
    <n v="1"/>
    <n v="3"/>
    <d v="1992-06-02T00:00:00"/>
    <m/>
    <s v="BASICO"/>
  </r>
  <r>
    <n v="5564"/>
    <d v="2009-06-01T00:00:00"/>
    <s v=" "/>
    <s v="Abril 01-30"/>
    <s v="DALYS"/>
    <s v="GONZALEZ"/>
    <x v="0"/>
    <x v="1"/>
    <s v="MARIA MERCEDES CHEN"/>
    <s v="RIO ABAJO"/>
    <x v="46"/>
    <d v="2012-06-01T00:00:00"/>
    <n v="10"/>
    <s v=" "/>
    <m/>
    <s v="REEMPLAZO POR EL TRASLAO DE YARIBETH CORNEJ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04.6363636363635"/>
    <s v=" "/>
    <n v="0"/>
    <n v="0"/>
    <s v="NO"/>
    <s v="8-828-2451"/>
    <n v="25"/>
    <s v="F"/>
    <s v="UNIDO (A)"/>
    <s v="ALCALDE DIAZ, CASA 382"/>
    <s v="PANAMA"/>
    <n v="0"/>
    <s v="6856-5256"/>
    <s v="NO"/>
    <n v="0"/>
    <n v="0"/>
    <n v="0"/>
    <m/>
    <n v="1"/>
    <n v="3"/>
    <d v="1987-11-24T00:00:00"/>
    <m/>
    <s v="BASICO"/>
  </r>
  <r>
    <n v="5308"/>
    <d v="2008-08-18T00:00:00"/>
    <s v=" "/>
    <s v="Mayo 01-30"/>
    <s v="BELKIS ZULEID"/>
    <s v="SANTAMARIA"/>
    <x v="0"/>
    <x v="1"/>
    <s v="MARIA MERCEDES CHEN"/>
    <s v="RIO ABAJO"/>
    <x v="46"/>
    <d v="2011-09-02T00:00:00"/>
    <n v="19"/>
    <s v=" "/>
    <m/>
    <s v="REEMPLAZO PERMANENTE POR EL TRASLADO DE  MATILDE YAÑ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78"/>
    <s v=" "/>
    <n v="0"/>
    <n v="0"/>
    <s v="NO"/>
    <s v="8-516-1928"/>
    <n v="36"/>
    <s v="F"/>
    <s v="SOLTERO(A)"/>
    <s v="DON BOSCO, CASA 30B"/>
    <s v="PANAMA"/>
    <n v="0"/>
    <s v="6686-0402"/>
    <s v="NO"/>
    <n v="0"/>
    <n v="0"/>
    <n v="0"/>
    <m/>
    <n v="1"/>
    <n v="3"/>
    <d v="1975-10-29T00:00:00"/>
    <m/>
    <s v="BASICO"/>
  </r>
  <r>
    <n v="705"/>
    <d v="1990-11-12T00:00:00"/>
    <s v=" "/>
    <s v="Octubre 01-30"/>
    <s v="JOSE ALFREDO"/>
    <s v="SÁNCHEZ VILLARREAL"/>
    <x v="0"/>
    <x v="1"/>
    <s v="MARIA MERCEDES CHEN"/>
    <s v="RIO ABAJO"/>
    <x v="46"/>
    <d v="2011-11-02T00:00:00"/>
    <n v="17"/>
    <s v=" "/>
    <m/>
    <s v="REEMPLAZO  POR EL TRASLADO DE JUAN MONTER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66.636363636364"/>
    <s v=" "/>
    <n v="0"/>
    <n v="0"/>
    <s v="NO"/>
    <s v="8-240-695"/>
    <n v="47"/>
    <s v="M"/>
    <s v="SOLTERO(A)"/>
    <s v="TUMBA MUERTO. "/>
    <s v="PANAMA"/>
    <s v="230-0807"/>
    <n v="0"/>
    <s v="SI"/>
    <n v="0"/>
    <n v="0"/>
    <n v="0"/>
    <m/>
    <n v="1"/>
    <n v="3"/>
    <d v="1965-02-15T00:00:00"/>
    <m/>
    <m/>
  </r>
  <r>
    <n v="6192"/>
    <d v="2011-06-16T00:00:00"/>
    <s v=" "/>
    <s v="Junio 01-30"/>
    <s v="KATHIRYS"/>
    <s v="DE LEÓN"/>
    <x v="0"/>
    <x v="1"/>
    <s v="MARIA MERCEDES CHEN"/>
    <s v="RIO ABAJO"/>
    <x v="46"/>
    <d v="2012-05-02T00:00:00"/>
    <n v="11"/>
    <s v=" "/>
    <m/>
    <s v="REEMPLAZO POR EL TRASLADO DE ANA TERESA CEDEÑ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64.545454545455"/>
    <s v=" "/>
    <n v="0"/>
    <n v="0"/>
    <s v="NO"/>
    <s v="8-785-2441"/>
    <n v="27"/>
    <s v="F"/>
    <s v="UNIDO (A)"/>
    <s v="PEDREGAL"/>
    <s v="PANAMA"/>
    <n v="0"/>
    <s v="6053-5539"/>
    <s v="NO"/>
    <n v="0"/>
    <n v="0"/>
    <n v="0"/>
    <m/>
    <n v="1"/>
    <n v="3"/>
    <d v="1985-04-09T00:00:00"/>
    <m/>
    <m/>
  </r>
  <r>
    <n v="2106"/>
    <d v="1986-07-01T00:00:00"/>
    <s v=" "/>
    <s v="Abril 01-30"/>
    <s v="YILA ASENETH"/>
    <s v="CORDOBA DE PONCE"/>
    <x v="1"/>
    <x v="1"/>
    <s v="MARIA MERCEDES CHEN"/>
    <s v="RIO ABAJO"/>
    <x v="46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65-640"/>
    <n v="45"/>
    <s v="F"/>
    <s v="CASADO(A)"/>
    <s v="COLINAS DE NAZARETH, CASA # 100"/>
    <s v="PANAMA"/>
    <s v="233-4361"/>
    <m/>
    <s v="SI"/>
    <n v="0"/>
    <s v="X"/>
    <n v="0"/>
    <m/>
    <n v="1"/>
    <n v="3"/>
    <d v="1967-03-25T00:00:00"/>
    <m/>
    <s v="BASICO"/>
  </r>
  <r>
    <n v="2403"/>
    <d v="2001-12-17T00:00:00"/>
    <d v="2008-10-01T00:00:00"/>
    <s v="Noviembre 01-30"/>
    <s v="DENIS FRANKLIN"/>
    <s v="ARRIETA GUERRA"/>
    <x v="2"/>
    <x v="1"/>
    <s v="MARIA MERCEDES CHEN"/>
    <s v="RIO ABAJO"/>
    <x v="46"/>
    <d v="2008-01-02T00:00:00"/>
    <m/>
    <n v="54"/>
    <m/>
    <s v="SE RECLASIFICA DE CAJERO A ASISTENTE DE NEGOCIOS PARA CUBRIR EL TRASLADO DE INA REEDER A BOULEVARD 01/10/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4-276-939"/>
    <n v="38"/>
    <s v="M"/>
    <s v="SOLTERO(A)"/>
    <s v="RIO ABAJO, PH MORADA DO DOL"/>
    <s v="PANAMA"/>
    <s v="229-3279"/>
    <s v="6018-7000"/>
    <s v="SI"/>
    <n v="0"/>
    <n v="0"/>
    <n v="0"/>
    <m/>
    <n v="1"/>
    <n v="3"/>
    <d v="1974-08-19T00:00:00"/>
    <m/>
    <s v="INTERMEDIO"/>
  </r>
  <r>
    <n v="3392"/>
    <d v="1997-10-15T00:00:00"/>
    <d v="1997-10-15T00:00:00"/>
    <s v="Octubre 01-30"/>
    <s v="RAIZA RAQUEL"/>
    <s v="VARGAS QUINTERO DE CORDERO"/>
    <x v="2"/>
    <x v="1"/>
    <s v="MARIA MERCEDES CHEN"/>
    <s v="RIO ABAJO"/>
    <x v="46"/>
    <m/>
    <m/>
    <n v="186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382-868"/>
    <n v="40"/>
    <s v="F"/>
    <s v="CASADO(A)"/>
    <s v="CALLE 71 EDIF. PLAZA LOURDES APTO. #4-F SAN FRANCISCO"/>
    <s v="PANAMA"/>
    <s v="261-6387"/>
    <s v="6653-8046"/>
    <s v="NO"/>
    <n v="0"/>
    <n v="0"/>
    <n v="0"/>
    <m/>
    <n v="1"/>
    <n v="3"/>
    <d v="1971-10-06T00:00:00"/>
    <m/>
    <m/>
  </r>
  <r>
    <n v="4473"/>
    <d v="2007-09-17T00:00:00"/>
    <d v="2011-05-01T00:00:00"/>
    <s v="Junio 01-30"/>
    <s v="OKYA"/>
    <s v="GOMEZ  "/>
    <x v="2"/>
    <x v="1"/>
    <s v="MARIA MERCEDES CHEN"/>
    <s v="RIO ABAJO"/>
    <x v="46"/>
    <d v="2011-07-07T00:00:00"/>
    <m/>
    <n v="23"/>
    <m/>
    <s v="REEMPLAZO POR EL TRASLADO DE MARISSA BERNAL. PROMOCIONADO A EJECUTIVO DE NEGOCIOS A PARTIR DEL 01 DE MAYO DE 20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35-1240"/>
    <n v="32"/>
    <s v="F"/>
    <s v="CASADO(A)"/>
    <s v="RIO ABAJO CALLE 15, EDIFICIO BRISAS DEL CARIBE, APTO B."/>
    <s v="PANAMA"/>
    <s v="6707-9533"/>
    <s v="6079-3714"/>
    <s v="SI"/>
    <n v="0"/>
    <n v="0"/>
    <n v="0"/>
    <m/>
    <n v="1"/>
    <n v="3"/>
    <d v="1980-01-20T00:00:00"/>
    <m/>
    <s v="BASICO"/>
  </r>
  <r>
    <n v="7003"/>
    <d v="2013-01-02T00:00:00"/>
    <d v="2013-01-02T00:00:00"/>
    <m/>
    <s v="INGRID ARLEYN   "/>
    <s v="MUÑOZ PIMENTEL"/>
    <x v="2"/>
    <x v="0"/>
    <s v="MARIBEL CASTILLO"/>
    <s v="RIO ABAJO"/>
    <x v="46"/>
    <m/>
    <m/>
    <n v="3"/>
    <m/>
    <s v="SIEMPRE LISTO CERTIFICADOS EL 14 DE MARZO 2013"/>
    <m/>
    <m/>
    <m/>
    <m/>
    <m/>
    <m/>
    <m/>
    <m/>
    <m/>
    <m/>
    <m/>
    <m/>
    <m/>
    <s v=""/>
    <s v=""/>
    <s v=""/>
    <s v=""/>
    <s v=""/>
    <s v=""/>
    <s v=""/>
    <s v=""/>
    <s v=""/>
    <s v=""/>
    <s v=""/>
    <m/>
    <m/>
    <s v="RIO ABAJO"/>
    <s v="Denis Arrieta"/>
    <s v="NO"/>
    <s v="8-864-1888"/>
    <n v="20"/>
    <s v="F"/>
    <m/>
    <s v="CIUDAD BOLIVAR, SANTA TERESA"/>
    <s v="PANAMA"/>
    <m/>
    <m/>
    <s v="NO"/>
    <m/>
    <m/>
    <m/>
    <m/>
    <n v="1"/>
    <n v="3"/>
    <d v="1992-10-26T00:00:00"/>
    <m/>
    <s v="BASICO"/>
  </r>
  <r>
    <n v="551"/>
    <d v="1987-01-12T00:00:00"/>
    <s v=" "/>
    <s v="Enero 16-15"/>
    <s v="MARIA MERCEDES"/>
    <s v="CHEN "/>
    <x v="3"/>
    <x v="1"/>
    <s v="DENISE DE LAVITOLA"/>
    <s v="RIO ABAJO"/>
    <x v="46"/>
    <d v="1899-12-30T00:00:00"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314-850"/>
    <n v="51"/>
    <s v="F"/>
    <s v="DIVORCIADO(A)"/>
    <s v="NUEVO CAMPO ALEGRE. #33"/>
    <s v="PANAMA"/>
    <s v="265-0924"/>
    <s v="6612-6432"/>
    <s v="SI"/>
    <n v="0"/>
    <n v="0"/>
    <n v="0"/>
    <m/>
    <n v="1"/>
    <n v="3"/>
    <d v="1961-04-05T00:00:00"/>
    <m/>
    <s v="INTERMEDIO"/>
  </r>
  <r>
    <n v="4252"/>
    <d v="1982-02-10T00:00:00"/>
    <s v=" "/>
    <s v="Febrero 16-15"/>
    <s v="DALIS SOBEIDA"/>
    <s v="MORENO"/>
    <x v="4"/>
    <x v="1"/>
    <s v="MARIA MERCEDES CHEN"/>
    <s v="RIO ABAJO"/>
    <x v="46"/>
    <d v="2008-12-11T00:00:00"/>
    <m/>
    <s v=" "/>
    <m/>
    <s v="REEMPLAZO PERMANENTE POR EL TRASLADO DE JESSICA DE CONTRERA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7-112-722"/>
    <n v="52"/>
    <s v="F"/>
    <s v="SOLTERO(A)"/>
    <s v="CORREGIMIENTO JOSÉ D ESPINAR RESIDENCIAL LA CASTELLANA"/>
    <s v="PANAMA"/>
    <s v="217-2703"/>
    <s v="6725-6665"/>
    <s v="SI"/>
    <n v="0"/>
    <n v="0"/>
    <s v="X"/>
    <m/>
    <n v="1"/>
    <n v="3"/>
    <d v="1959-08-24T00:00:00"/>
    <m/>
    <s v="AVANZADO"/>
  </r>
  <r>
    <n v="4462"/>
    <d v="2007-08-15T00:00:00"/>
    <s v=" "/>
    <s v="Septiembre 01-30"/>
    <s v="YARIELA ELIZABETH"/>
    <s v="BEITIA ARAUZ"/>
    <x v="5"/>
    <x v="1"/>
    <s v="MARIA MERCEDES CHEN"/>
    <s v="RIO ABAJO"/>
    <x v="46"/>
    <d v="2011-04-04T00:00:00"/>
    <m/>
    <s v=" "/>
    <m/>
    <s v="REEMPLAZO PERMANETE POR EL TRASLADO DE ISMAEL SANCH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52-1815"/>
    <n v="31"/>
    <s v="F"/>
    <s v="CASADO(A)"/>
    <s v="SAN ANTONIO, VILLAS DEL CAMINO REAL, H192"/>
    <s v="PANAMA"/>
    <s v="239-0484"/>
    <s v="6038-3367"/>
    <s v="SI"/>
    <n v="0"/>
    <n v="0"/>
    <n v="0"/>
    <m/>
    <n v="1"/>
    <n v="3"/>
    <d v="1981-03-26T00:00:00"/>
    <m/>
    <s v="BASICO"/>
  </r>
  <r>
    <n v="6804"/>
    <d v="2012-07-16T00:00:00"/>
    <m/>
    <s v=" "/>
    <s v="TIANY"/>
    <s v="NORSE"/>
    <x v="0"/>
    <x v="0"/>
    <s v="BELISARIO  QUINTERO "/>
    <s v="SABANITAS"/>
    <x v="47"/>
    <d v="2012-08-13T00:00:00"/>
    <n v="8"/>
    <m/>
    <m/>
    <s v="POOL APOYO / SIEMPRE LISTO CERTIFICADOS EL 25 DE SEPTIEMBRE 2012"/>
    <s v=""/>
    <s v=""/>
    <s v="SABANITA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80.6666666666665"/>
    <s v=" "/>
    <s v="SABANITAS"/>
    <s v="Yanixa Ellis"/>
    <s v="NO"/>
    <s v="3-721-493"/>
    <n v="23"/>
    <s v="F"/>
    <m/>
    <s v="COLÓN, SABANITAS"/>
    <s v="COLON"/>
    <m/>
    <s v="6517-4714"/>
    <s v="NO"/>
    <m/>
    <m/>
    <m/>
    <m/>
    <n v="1"/>
    <n v="1"/>
    <d v="1988-12-05T00:00:00"/>
    <m/>
    <s v="BASICO"/>
  </r>
  <r>
    <n v="5046"/>
    <d v="2008-04-01T00:00:00"/>
    <s v=" "/>
    <s v=" "/>
    <s v="YANIXA"/>
    <s v="ELLIS"/>
    <x v="0"/>
    <x v="1"/>
    <s v="BELISARIO  QUINTERO "/>
    <s v="SABANITAS"/>
    <x v="47"/>
    <d v="2011-09-02T00:00:00"/>
    <n v="19"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66.1"/>
    <s v=" "/>
    <n v="0"/>
    <n v="0"/>
    <s v="NO"/>
    <s v="3-714-2033"/>
    <n v="29"/>
    <s v="F"/>
    <s v="CASADO(A)"/>
    <s v="SAN JUDAS, CASA I -13, CALLE 1RA"/>
    <s v="COLON"/>
    <s v="444-3382"/>
    <s v="6809-3154"/>
    <s v="NO"/>
    <n v="0"/>
    <n v="0"/>
    <n v="0"/>
    <m/>
    <n v="1"/>
    <n v="1"/>
    <d v="1983-01-28T00:00:00"/>
    <m/>
    <m/>
  </r>
  <r>
    <n v="5665"/>
    <d v="2009-11-11T00:00:00"/>
    <s v=" "/>
    <s v=" "/>
    <s v="YESENIA"/>
    <s v="SANTOS"/>
    <x v="0"/>
    <x v="1"/>
    <s v="BELISARIO  QUINTERO "/>
    <s v="SABANITAS"/>
    <x v="47"/>
    <d v="2011-06-03T00:00:00"/>
    <n v="22"/>
    <s v=" "/>
    <m/>
    <s v="REEMPLAZO POR VACANTE POR LA SALIDA DE ANGEL MARTINEZ 09/03/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41.3"/>
    <s v=" "/>
    <n v="0"/>
    <n v="0"/>
    <s v="NO"/>
    <s v="3-710-754"/>
    <n v="31"/>
    <s v="F"/>
    <s v="UNIDO (A)"/>
    <s v="PLAYA LANGOST, PORTOBELO"/>
    <s v="COLON"/>
    <n v="0"/>
    <m/>
    <n v="0"/>
    <n v="0"/>
    <n v="0"/>
    <n v="0"/>
    <m/>
    <n v="1"/>
    <n v="1"/>
    <d v="1981-03-02T00:00:00"/>
    <m/>
    <s v="BASICO"/>
  </r>
  <r>
    <n v="5546"/>
    <d v="2009-06-01T00:00:00"/>
    <s v=" "/>
    <s v=" "/>
    <s v="OSCAR "/>
    <s v="LOPEZ"/>
    <x v="0"/>
    <x v="1"/>
    <s v="BELISARIO  QUINTERO "/>
    <s v="SABANITAS"/>
    <x v="47"/>
    <d v="2011-10-03T00:00:00"/>
    <n v="18"/>
    <s v=" "/>
    <m/>
    <s v="REEMPLAZA VACANTE DE JOSE ESPINOZA 08/14/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11.7"/>
    <s v=" "/>
    <n v="0"/>
    <n v="0"/>
    <s v="NO"/>
    <s v="3-711-1248"/>
    <n v="30"/>
    <s v="M"/>
    <s v="SOLTERO(A)"/>
    <s v="ALTOS DE SAN JUDAS, CALLE 3, CASA A46"/>
    <s v="COLON"/>
    <n v="0"/>
    <s v="6534-9505"/>
    <s v="NO"/>
    <n v="0"/>
    <n v="0"/>
    <n v="0"/>
    <m/>
    <n v="1"/>
    <n v="1"/>
    <d v="1982-10-26T00:00:00"/>
    <m/>
    <s v="INTERMEDIO"/>
  </r>
  <r>
    <n v="2985"/>
    <d v="2006-01-16T00:00:00"/>
    <s v=" "/>
    <s v="Enero 01-30"/>
    <s v="JUAN CARLOS"/>
    <s v="CRASTZ CHONG"/>
    <x v="0"/>
    <x v="1"/>
    <s v="BELISARIO  QUINTERO "/>
    <s v="SABANITAS"/>
    <x v="47"/>
    <d v="2012-06-01T00:00:00"/>
    <n v="10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30.2"/>
    <s v=" "/>
    <n v="0"/>
    <n v="0"/>
    <s v="NO"/>
    <s v="3-703-307"/>
    <n v="34"/>
    <s v="M"/>
    <s v="CASADO(A)"/>
    <s v="LA CRESTA CASA 163 A"/>
    <s v="COLON"/>
    <s v="442-3603"/>
    <s v="6710-2107"/>
    <s v="SI"/>
    <n v="0"/>
    <n v="0"/>
    <n v="0"/>
    <m/>
    <n v="1"/>
    <n v="1"/>
    <d v="1978-01-26T00:00:00"/>
    <m/>
    <m/>
  </r>
  <r>
    <n v="2282"/>
    <d v="2001-05-02T00:00:00"/>
    <s v=" "/>
    <s v=" "/>
    <s v="ANGELA"/>
    <s v="GONZALEZ SOTO"/>
    <x v="1"/>
    <x v="1"/>
    <s v="BELISARIO  QUINTERO "/>
    <s v="SABANITAS"/>
    <x v="47"/>
    <m/>
    <m/>
    <s v=" "/>
    <m/>
    <s v="PROMOCIONADO COORDINADOR EL 16 DE MAYO ´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3-101-930"/>
    <n v="42"/>
    <s v="F"/>
    <s v="CASADO(A)"/>
    <s v="SANTA RITA ARRIBA, P17"/>
    <s v="COLON"/>
    <s v="442-1907"/>
    <s v="6526-3765"/>
    <s v="SI"/>
    <n v="0"/>
    <n v="0"/>
    <n v="0"/>
    <m/>
    <n v="1"/>
    <n v="1"/>
    <d v="1970-05-31T00:00:00"/>
    <m/>
    <m/>
  </r>
  <r>
    <n v="3620"/>
    <d v="2002-07-30T00:00:00"/>
    <d v="2002-07-30T00:00:00"/>
    <s v=" "/>
    <s v="LISBETH "/>
    <s v="GONDOLA AMAYA DE VALLEJOS"/>
    <x v="2"/>
    <x v="2"/>
    <s v="BELISARIO  QUINTERO "/>
    <s v="SABANITAS"/>
    <x v="47"/>
    <m/>
    <m/>
    <n v="129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3-103-1000"/>
    <n v="41"/>
    <s v="F"/>
    <s v="CASADO(A)"/>
    <s v="NUEVO COLON 1 D-3-10"/>
    <s v="COLON"/>
    <s v="442-5708"/>
    <s v="6756-0702"/>
    <s v="NO"/>
    <n v="0"/>
    <s v="X"/>
    <s v="X"/>
    <m/>
    <n v="1"/>
    <n v="1"/>
    <d v="1970-09-11T00:00:00"/>
    <m/>
    <m/>
  </r>
  <r>
    <n v="5041"/>
    <d v="2008-04-01T00:00:00"/>
    <d v="2008-04-01T00:00:00"/>
    <s v=" "/>
    <s v="DEYSI"/>
    <s v="TAMAYO"/>
    <x v="2"/>
    <x v="1"/>
    <s v="BELISARIO  QUINTERO "/>
    <s v="SABANITAS"/>
    <x v="47"/>
    <d v="2008-02-05T00:00:00"/>
    <m/>
    <n v="60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3-713-1482"/>
    <n v="28"/>
    <s v="F"/>
    <s v="UNIDO (A)"/>
    <s v="PUERTO EL CAÑO, SABANITAS, CASA 41"/>
    <s v="COLON"/>
    <s v="442-4990"/>
    <s v="6855-0086"/>
    <s v="NO"/>
    <n v="0"/>
    <n v="0"/>
    <n v="0"/>
    <m/>
    <n v="1"/>
    <n v="1"/>
    <d v="1983-12-28T00:00:00"/>
    <m/>
    <s v="BASICO"/>
  </r>
  <r>
    <n v="5492"/>
    <d v="2009-03-02T00:00:00"/>
    <d v="2009-03-02T00:00:00"/>
    <s v="Marzo 01-30"/>
    <s v="EDUARDO "/>
    <s v="GARRICK"/>
    <x v="2"/>
    <x v="1"/>
    <s v="BELISARIO  QUINTERO "/>
    <s v="SABANITAS"/>
    <x v="47"/>
    <m/>
    <m/>
    <n v="49"/>
    <s v="REEMPLAZA VACACIONES"/>
    <s v="REEMPLAZA VACACIONE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3-713-1691"/>
    <n v="28"/>
    <s v="M"/>
    <s v="SOLTERO(A)"/>
    <s v="COLON BUENA VISTA PUBLO GRANDE NO 1 CASA P 57"/>
    <s v="COLON"/>
    <n v="0"/>
    <s v="6551-3315"/>
    <s v="NO"/>
    <n v="0"/>
    <n v="0"/>
    <n v="0"/>
    <m/>
    <n v="1"/>
    <n v="1"/>
    <d v="1984-01-15T00:00:00"/>
    <m/>
    <s v="BASICO"/>
  </r>
  <r>
    <n v="2947"/>
    <d v="2005-10-17T00:00:00"/>
    <s v=" "/>
    <s v=" "/>
    <s v="BELISARIO ANTONIO"/>
    <s v="QUINTERO GONZALEZ"/>
    <x v="3"/>
    <x v="1"/>
    <s v="IVIS DE FAARUP"/>
    <s v="SABANITAS"/>
    <x v="47"/>
    <d v="2011-10-31T00:00:00"/>
    <m/>
    <s v=" "/>
    <m/>
    <s v="REEMPLAZO POR LA SALIDA DE ELENA CHRISTENSEN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Ninguno"/>
    <n v="0"/>
    <n v="0"/>
    <s v="SI"/>
    <s v="8-453-426"/>
    <n v="50"/>
    <s v="M"/>
    <s v="CASADO(A)"/>
    <s v="COLON, VILLA VENECIA N° 21"/>
    <s v="COLON"/>
    <n v="0"/>
    <s v="6685-9526"/>
    <s v="SI"/>
    <n v="0"/>
    <n v="0"/>
    <n v="0"/>
    <m/>
    <n v="1"/>
    <n v="1"/>
    <d v="1961-08-12T00:00:00"/>
    <m/>
    <m/>
  </r>
  <r>
    <n v="339"/>
    <d v="1987-02-23T00:00:00"/>
    <s v=" "/>
    <s v=" "/>
    <s v="LEIZA ODALIS"/>
    <s v="REVELLO HUERTAS"/>
    <x v="4"/>
    <x v="1"/>
    <s v="BELISARIO  QUINTERO "/>
    <s v="SABANITAS"/>
    <x v="47"/>
    <d v="2008-02-05T00:00:00"/>
    <m/>
    <s v=" "/>
    <m/>
    <s v="PROMOVIDA DE COORDINADOR A OFICIAL 16 JULIO ´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2"/>
    <n v="0"/>
    <n v="0"/>
    <s v="SI"/>
    <s v="3-81-1683"/>
    <n v="53"/>
    <s v="F"/>
    <s v="DIVORCIADO(A)"/>
    <s v="COLON, ARCO IRIS, 5822 A"/>
    <s v="COLON"/>
    <s v="445-4563"/>
    <s v="6672-7668"/>
    <s v="NO"/>
    <n v="0"/>
    <n v="0"/>
    <n v="0"/>
    <m/>
    <n v="1"/>
    <n v="1"/>
    <d v="1959-02-12T00:00:00"/>
    <m/>
    <s v="AVANZADO"/>
  </r>
  <r>
    <n v="6367"/>
    <d v="2011-09-19T00:00:00"/>
    <s v=" "/>
    <s v="Noviembre 01-30"/>
    <s v="LEIDA"/>
    <s v="SANTOS"/>
    <x v="0"/>
    <x v="0"/>
    <s v="MARIBEL CASTILLO"/>
    <s v="PLAZA CORDOBA"/>
    <x v="48"/>
    <d v="2013-03-04T00:00:00"/>
    <n v="1"/>
    <s v=" "/>
    <s v="REEMPLAZA VACACIONES"/>
    <s v="REEMPLAZA VACACIONES DE ELIZONDRO CORNEJO"/>
    <s v=""/>
    <s v=""/>
    <s v="SAN FRANCISC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94.8"/>
    <s v=" "/>
    <s v="DORADO"/>
    <n v="0"/>
    <s v="NO"/>
    <s v="8-828-8"/>
    <n v="23"/>
    <s v="F"/>
    <s v="SOLTERO(A)"/>
    <s v="CHILIBRE, VILLA UNIDA, CALLE 12, CASA 47"/>
    <s v="PANAMA"/>
    <s v="6940-3934"/>
    <s v="6917-3966"/>
    <s v="NO"/>
    <n v="0"/>
    <n v="0"/>
    <n v="0"/>
    <m/>
    <n v="1"/>
    <n v="1"/>
    <d v="1989-08-20T00:00:00"/>
    <m/>
    <m/>
  </r>
  <r>
    <n v="6339"/>
    <d v="2011-09-19T00:00:00"/>
    <s v=" "/>
    <s v="Noviembre 01-30"/>
    <s v="YEISSI"/>
    <s v="WILLIAMS"/>
    <x v="0"/>
    <x v="1"/>
    <s v="MELISSA ARAUZ"/>
    <s v="SAN FRANCISCO"/>
    <x v="48"/>
    <d v="2012-09-12T00:00:00"/>
    <n v="7"/>
    <s v=" "/>
    <m/>
    <s v="REEMPLAZO POR EL TRASLADO DE LILY KAPELL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66"/>
    <s v=" "/>
    <s v="AVE. CUBA"/>
    <n v="0"/>
    <s v="NO"/>
    <s v="8-844-2423"/>
    <n v="21"/>
    <s v="F"/>
    <s v="SOLTERO(A)"/>
    <s v="LA CHORRERA, BELLA ESPERANZA"/>
    <s v="PANAMA"/>
    <s v="244-0125"/>
    <s v="6747-5782"/>
    <s v="NO"/>
    <n v="0"/>
    <n v="0"/>
    <n v="0"/>
    <m/>
    <n v="1"/>
    <n v="1"/>
    <d v="1991-02-15T00:00:00"/>
    <m/>
    <m/>
  </r>
  <r>
    <n v="2746"/>
    <d v="2005-01-19T00:00:00"/>
    <s v=" "/>
    <s v="Diciembre 01-30"/>
    <s v="LORENA DAGMAR"/>
    <s v="TORRES CEREZO"/>
    <x v="0"/>
    <x v="1"/>
    <s v="MELISSA ARAUZ"/>
    <s v="SAN FRANCISCO"/>
    <x v="48"/>
    <d v="2012-01-03T00:00:00"/>
    <n v="15"/>
    <s v=" "/>
    <m/>
    <s v="REEMPLAZO POR EL TRASLADO DE DAMARIS GUERR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07.4444444444443"/>
    <s v=" "/>
    <n v="0"/>
    <n v="0"/>
    <s v="NO"/>
    <s v="8-492-663"/>
    <n v="37"/>
    <s v="F"/>
    <s v="CASADO(A)"/>
    <s v="RIO ABAJO, CASA 2533"/>
    <s v="PANAMA"/>
    <s v="224-1854/6585-0731"/>
    <s v="6585-0731"/>
    <s v="NO"/>
    <n v="0"/>
    <n v="0"/>
    <n v="0"/>
    <m/>
    <n v="1"/>
    <n v="1"/>
    <d v="1975-07-25T00:00:00"/>
    <m/>
    <s v="BASICO"/>
  </r>
  <r>
    <n v="808"/>
    <d v="1991-09-02T00:00:00"/>
    <s v=" "/>
    <s v="Julio 01-30"/>
    <s v="MARIO DE LOS SANTOS"/>
    <s v="CARRERA PENA"/>
    <x v="0"/>
    <x v="1"/>
    <s v="MELISSA ARAUZ"/>
    <s v="SAN FRANCISCO"/>
    <x v="48"/>
    <d v="2011-08-03T00:00:00"/>
    <n v="20"/>
    <s v=" "/>
    <m/>
    <s v="REEMPLAZO POR EL TRASLADO DE GABRIEL BATIST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84.7272727272725"/>
    <s v=" "/>
    <n v="0"/>
    <n v="0"/>
    <s v="NO"/>
    <s v="8-467-18"/>
    <n v="44"/>
    <s v="M"/>
    <s v="DIVORCIADO(A)"/>
    <s v="BARRIADA DON BOSO, LOS ROBLES SUR #1277 CL. SEPTIMA"/>
    <s v="PANAMA"/>
    <s v="262-1122"/>
    <s v=""/>
    <s v="NO"/>
    <s v="SI"/>
    <n v="0"/>
    <n v="0"/>
    <m/>
    <n v="1"/>
    <n v="1"/>
    <d v="1968-07-23T00:00:00"/>
    <m/>
    <m/>
  </r>
  <r>
    <n v="2631"/>
    <d v="2004-05-03T00:00:00"/>
    <s v=" "/>
    <s v="Junio 01-30"/>
    <s v="VILMA MARCELA"/>
    <s v="VANNUCCHI DE ARIAS"/>
    <x v="0"/>
    <x v="1"/>
    <s v="MELISSA ARAUZ"/>
    <s v="SAN FRANCISCO"/>
    <x v="48"/>
    <d v="2011-07-04T00:00:00"/>
    <n v="21"/>
    <s v=" "/>
    <m/>
    <s v="REEMPLAZO POR EL TRASLADO DE ERIKA POL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44.6"/>
    <s v=" "/>
    <n v="0"/>
    <n v="0"/>
    <s v="NO"/>
    <s v="8-230-1625"/>
    <n v="47"/>
    <s v="F"/>
    <s v="CASADO(A)"/>
    <s v="CALLE GUAYACAN, BARRIADA 2000 ARRAIJAN"/>
    <s v="PANAMA"/>
    <s v="230-0585 Ó 616-5041"/>
    <s v="6781-6002"/>
    <s v="SI"/>
    <n v="0"/>
    <n v="0"/>
    <n v="0"/>
    <m/>
    <n v="1"/>
    <n v="1"/>
    <d v="1964-09-15T00:00:00"/>
    <m/>
    <s v="BASICO"/>
  </r>
  <r>
    <n v="5636"/>
    <d v="2009-11-20T00:00:00"/>
    <s v=" "/>
    <s v="Septiembre 01-30"/>
    <s v="YEIMY JUNISLY"/>
    <s v="CAMARENA"/>
    <x v="0"/>
    <x v="1"/>
    <s v="MELISSA ARAUZ"/>
    <s v="SAN FRANCISCO"/>
    <x v="48"/>
    <d v="2012-01-03T00:00:00"/>
    <n v="15"/>
    <s v=" "/>
    <m/>
    <s v="REEMPLAZO POR EL TRASLADO DE YAIRETH MELEND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65.909090909091"/>
    <s v=" "/>
    <n v="0"/>
    <n v="0"/>
    <s v="NO"/>
    <s v="8-828-2006"/>
    <n v="23"/>
    <s v="F"/>
    <s v="UNIDO (A)"/>
    <s v="BDA 2000 SECTOR 4 CASA  42 G, CALLE GUAYACAN ARRAIJAN"/>
    <s v="PANAMA"/>
    <n v="0"/>
    <s v="6834-7357"/>
    <n v="0"/>
    <n v="0"/>
    <n v="0"/>
    <n v="0"/>
    <m/>
    <n v="1"/>
    <n v="1"/>
    <d v="1989-07-27T00:00:00"/>
    <m/>
    <m/>
  </r>
  <r>
    <n v="6894"/>
    <d v="2012-09-17T00:00:00"/>
    <m/>
    <s v=" "/>
    <s v="DANIELA "/>
    <s v="ORTEGA"/>
    <x v="0"/>
    <x v="0"/>
    <s v="MARIBEL CASTILLO"/>
    <s v="VIA PORRAS"/>
    <x v="48"/>
    <d v="2013-02-04T00:00:00"/>
    <n v="2"/>
    <m/>
    <m/>
    <s v="REEMPLAZO TEMPORAL  POR TRASLADO DE MARTHA YCAZA / SIEMPRE LISTO CERTIFICADOS EL 05 DICIEMBRE 2012"/>
    <s v=""/>
    <s v=""/>
    <s v="VIA PORRA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SAN FRANCISCO"/>
    <s v=""/>
    <n v="2021"/>
    <s v=" "/>
    <s v="VILLA LUCRE"/>
    <s v="Valeska Johnson"/>
    <s v="NO"/>
    <s v="8-806-1600"/>
    <n v="25"/>
    <s v="F"/>
    <s v="UNIDO (A)"/>
    <s v="TOCUMEN, LA SIESTA, BUENA VISTA"/>
    <s v="PANAMA"/>
    <m/>
    <m/>
    <s v="NO"/>
    <m/>
    <m/>
    <m/>
    <m/>
    <n v="1"/>
    <n v="1"/>
    <d v="1987-04-22T00:00:00"/>
    <m/>
    <s v="BASICO"/>
  </r>
  <r>
    <n v="3909"/>
    <d v="2005-01-03T00:00:00"/>
    <s v=" "/>
    <s v="Octubre 01-30"/>
    <s v="NAYUBEL KIRMALIZ"/>
    <s v="BLACK GONZALEZ DE "/>
    <x v="1"/>
    <x v="1"/>
    <s v="MELISSA ARAUZ"/>
    <s v="SAN FRANCISCO"/>
    <x v="48"/>
    <m/>
    <m/>
    <s v=" "/>
    <m/>
    <s v="PROMOCIONADO A COORDINADOR A PARTIR DEL 01 DE AGOSTO DE 20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Ninguno"/>
    <n v="0"/>
    <n v="0"/>
    <s v="SI"/>
    <s v="8-746-1175"/>
    <n v="31"/>
    <s v="F"/>
    <s v="CASADO(A)"/>
    <s v="URBANIZACIO BRISAS DEL GOLF 131 - I"/>
    <s v="PANAMA"/>
    <s v="290-4327"/>
    <s v="6775-4745"/>
    <s v="SI"/>
    <n v="0"/>
    <s v="X"/>
    <n v="0"/>
    <m/>
    <n v="1"/>
    <n v="1"/>
    <d v="1981-04-19T00:00:00"/>
    <m/>
    <s v="BASICO"/>
  </r>
  <r>
    <n v="6722"/>
    <d v="2012-06-18T00:00:00"/>
    <d v="2012-06-18T00:00:00"/>
    <s v="Junio 01-30"/>
    <s v="MARIA "/>
    <s v="CAMPOS"/>
    <x v="2"/>
    <x v="0"/>
    <s v="MARIBEL CASTILLO"/>
    <s v="SAN FRANCISCO"/>
    <x v="48"/>
    <d v="2013-02-01T00:00:00"/>
    <m/>
    <n v="10"/>
    <m/>
    <s v="REEMPLAZA VACACIONES DE ABDUL TORRERO"/>
    <s v=""/>
    <s v=""/>
    <s v="SAN FRANCISC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VISTA ALEGRE"/>
    <s v="Emma Cabeza"/>
    <s v="NO"/>
    <s v="8-820-387"/>
    <n v="24"/>
    <s v="F"/>
    <s v="UNIDO (A)"/>
    <s v="ARRAIJAN, BARRIADA EL PALMAR,CASA # 292"/>
    <s v="PANAMA"/>
    <m/>
    <m/>
    <s v="NO"/>
    <m/>
    <m/>
    <m/>
    <m/>
    <n v="1"/>
    <n v="1"/>
    <d v="1988-11-12T00:00:00"/>
    <m/>
    <s v="BASICO"/>
  </r>
  <r>
    <n v="6583"/>
    <d v="2012-03-16T00:00:00"/>
    <d v="2012-03-16T00:00:00"/>
    <s v="Marzo 01-30"/>
    <s v="ABDUL"/>
    <s v="TORRERO"/>
    <x v="2"/>
    <x v="1"/>
    <s v="MELISSA ARAUZ"/>
    <s v="SAN FRANCISCO"/>
    <x v="48"/>
    <m/>
    <m/>
    <n v="13"/>
    <m/>
    <s v="REEMPLAZO  POR LA RENUNCIA DE AGUSTIN RIVER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VISTA ALEGRE"/>
    <s v="Emma Cabeza"/>
    <s v="NO"/>
    <s v="8-845-312"/>
    <n v="23"/>
    <s v="M"/>
    <s v="SOLTERO(A)"/>
    <s v="NUEVO ARRAIJAN - VALLE HERMOSO"/>
    <s v="PANAMA"/>
    <s v="3441406"/>
    <s v="62099465"/>
    <s v="NO"/>
    <m/>
    <m/>
    <m/>
    <m/>
    <n v="1"/>
    <n v="1"/>
    <d v="1989-05-29T00:00:00"/>
    <m/>
    <s v="BASICO"/>
  </r>
  <r>
    <n v="5267"/>
    <d v="2008-07-16T00:00:00"/>
    <d v="2008-07-16T00:00:00"/>
    <s v="Junio 01-30"/>
    <s v="STEFANIA"/>
    <s v="ARIAS"/>
    <x v="2"/>
    <x v="1"/>
    <s v="MELISSA ARAUZ"/>
    <s v="SAN FRANCISCO"/>
    <x v="48"/>
    <d v="2011-08-03T00:00:00"/>
    <m/>
    <n v="57"/>
    <m/>
    <s v="REEMPLAZO POR LA PROMOCION DE NAYUBEL BLACK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72-1520"/>
    <n v="28"/>
    <s v="F"/>
    <s v="SOLTERO(A)"/>
    <s v="COLONIAS DEL PRADO 309"/>
    <s v="PANAMA"/>
    <n v="0"/>
    <s v="6480-8400"/>
    <s v="NO"/>
    <n v="0"/>
    <n v="0"/>
    <n v="0"/>
    <m/>
    <n v="1"/>
    <n v="1"/>
    <d v="1984-02-03T00:00:00"/>
    <m/>
    <s v="INTERMEDIO"/>
  </r>
  <r>
    <n v="2728"/>
    <d v="2005-01-03T00:00:00"/>
    <d v="2005-01-03T00:00:00"/>
    <s v="Febrero 01-30"/>
    <s v="NADIA YANEL"/>
    <s v="MELGAR SALAZAR"/>
    <x v="2"/>
    <x v="1"/>
    <s v="MELISSA ARAUZ"/>
    <s v="SAN FRANCISCO"/>
    <x v="48"/>
    <m/>
    <m/>
    <n v="99"/>
    <m/>
    <s v="APROBADO 4 ASISTENTE DE NEGOCIO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30-127"/>
    <n v="33"/>
    <s v="F"/>
    <s v="CASADO(A)"/>
    <s v="SAN ANTONIO, CAMINO REAL, G- 23"/>
    <s v="PANAMA"/>
    <s v="239-4781"/>
    <s v="6506-0436"/>
    <s v="SI"/>
    <n v="0"/>
    <n v="0"/>
    <n v="0"/>
    <m/>
    <n v="1"/>
    <n v="1"/>
    <d v="1979-08-30T00:00:00"/>
    <m/>
    <s v="BASICO"/>
  </r>
  <r>
    <n v="4834"/>
    <d v="2008-01-02T00:00:00"/>
    <d v="2008-01-02T00:00:00"/>
    <s v="Enero 01-30"/>
    <s v="KATSINA"/>
    <s v="CARVAJAL"/>
    <x v="2"/>
    <x v="1"/>
    <s v="MELISSA ARAUZ"/>
    <s v="SAN FRANCISCO"/>
    <x v="48"/>
    <d v="2008-11-14T00:00:00"/>
    <m/>
    <n v="63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39-1540"/>
    <n v="32"/>
    <s v="F"/>
    <s v="SOLTERO(A)"/>
    <s v="URBANIZACION DORASOL B-11"/>
    <s v="PANAMA"/>
    <n v="0"/>
    <s v="6617-1973"/>
    <s v="SI"/>
    <n v="0"/>
    <n v="0"/>
    <n v="0"/>
    <m/>
    <n v="1"/>
    <n v="1"/>
    <d v="1980-08-18T00:00:00"/>
    <m/>
    <s v="BASICO"/>
  </r>
  <r>
    <n v="7001"/>
    <d v="2013-01-02T00:00:00"/>
    <d v="2013-01-02T00:00:00"/>
    <m/>
    <s v="ROXANA JACQUELINE  "/>
    <s v="PÉREZ MENDOZA "/>
    <x v="2"/>
    <x v="0"/>
    <s v="MARIBEL CASTILLO"/>
    <s v="SAN FRANCISCO"/>
    <x v="48"/>
    <m/>
    <m/>
    <n v="3"/>
    <m/>
    <s v="SIEMPRE LISTO CERTIFICADOS EL 14 DE MARZO 2013"/>
    <m/>
    <m/>
    <m/>
    <m/>
    <m/>
    <m/>
    <m/>
    <m/>
    <m/>
    <m/>
    <m/>
    <m/>
    <m/>
    <s v=""/>
    <s v=""/>
    <s v=""/>
    <s v=""/>
    <s v=""/>
    <s v=""/>
    <s v=""/>
    <s v=""/>
    <s v=""/>
    <s v=""/>
    <s v=""/>
    <m/>
    <m/>
    <s v="SAN FRANCISCO"/>
    <s v="Stefania Arias"/>
    <s v="NO"/>
    <s v="6-705-327"/>
    <n v="32"/>
    <s v="F"/>
    <m/>
    <s v="VIA BRASI, EDIFICIO 22, APTO. 2A"/>
    <s v="PANAMA"/>
    <m/>
    <m/>
    <s v="NO"/>
    <m/>
    <m/>
    <m/>
    <m/>
    <n v="1"/>
    <n v="1"/>
    <d v="1980-08-25T00:00:00"/>
    <m/>
    <s v="BASICO"/>
  </r>
  <r>
    <n v="6972"/>
    <d v="2012-11-19T00:00:00"/>
    <m/>
    <s v=" "/>
    <s v="MERCEDES DEL CARMEN"/>
    <s v="AROSEMENA BRAVO"/>
    <x v="6"/>
    <x v="0"/>
    <s v="MARIBEL CASTILLO"/>
    <s v="AVE. CUBA"/>
    <x v="48"/>
    <d v="2013-03-04T00:00:00"/>
    <m/>
    <m/>
    <s v="REEMPLAZA VACACIONES"/>
    <s v="REEMPLAZA VACACIONES"/>
    <s v=""/>
    <s v=""/>
    <s v="SAN FRANCISC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04-1753"/>
    <n v="25"/>
    <s v="F"/>
    <m/>
    <m/>
    <s v="PANAMA"/>
    <m/>
    <m/>
    <s v="NO"/>
    <m/>
    <m/>
    <m/>
    <m/>
    <n v="1"/>
    <n v="1"/>
    <d v="1987-04-30T00:00:00"/>
    <m/>
    <m/>
  </r>
  <r>
    <n v="6144"/>
    <d v="2011-04-18T00:00:00"/>
    <s v=" "/>
    <s v="Marzo 01-30"/>
    <s v="GILLYANS"/>
    <s v="SANTOS"/>
    <x v="6"/>
    <x v="1"/>
    <s v="MELISSA ARAUZ"/>
    <s v="SAN FRANCISCO"/>
    <x v="48"/>
    <d v="2011-04-25T00:00:00"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09-31"/>
    <n v="25"/>
    <s v="F"/>
    <s v="SOLTERO(A)"/>
    <s v="SAN FRANCISCO, VILLA GUADALUPE"/>
    <s v="PANAMA"/>
    <n v="0"/>
    <s v="6724-3267"/>
    <s v="NO"/>
    <n v="0"/>
    <n v="0"/>
    <n v="0"/>
    <m/>
    <n v="1"/>
    <n v="1"/>
    <d v="1987-08-25T00:00:00"/>
    <m/>
    <m/>
  </r>
  <r>
    <n v="1946"/>
    <d v="1991-03-19T00:00:00"/>
    <s v=" "/>
    <s v="Marzo 16-30"/>
    <s v="MELISSA RAQUEL"/>
    <s v="ARAUZ MOJICA"/>
    <x v="3"/>
    <x v="1"/>
    <s v="IVIS DE FAARUP"/>
    <s v="SAN FRANCISCO"/>
    <x v="48"/>
    <d v="2012-01-03T00:00:00"/>
    <m/>
    <s v=" "/>
    <m/>
    <s v="PROMOCIONADO A GERENTE EL 16 DE MAYO 2012 /REEMPLAZO POR EL TRASLADO DE PRISCILLA CORC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347-328"/>
    <n v="42"/>
    <s v="F"/>
    <s v="CASADO(A)"/>
    <s v="PTA PAITILLA, VIA ITALIA EDIF PARQUE MAR APTO 7A"/>
    <s v="PANAMA"/>
    <s v="230-6908"/>
    <s v="6679-1406"/>
    <s v="SI"/>
    <n v="0"/>
    <n v="0"/>
    <n v="0"/>
    <m/>
    <n v="1"/>
    <n v="1"/>
    <d v="1970-08-21T00:00:00"/>
    <m/>
    <s v="BASICO"/>
  </r>
  <r>
    <n v="1068"/>
    <d v="1993-05-03T00:00:00"/>
    <s v=" "/>
    <s v="Marzo 01-15"/>
    <s v="ITZELA RAMELI"/>
    <s v="CASTILLO DE BRAVO"/>
    <x v="4"/>
    <x v="1"/>
    <s v="MELISSA ARAUZ"/>
    <s v="SAN FRANCISCO"/>
    <x v="48"/>
    <d v="2010-06-03T00:00:00"/>
    <m/>
    <s v=" "/>
    <m/>
    <s v="REEMPLAZO POR EL TRASLADO DE JOSTCKIEN ATENCIO. PROMOVIDO A OFICIAL.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42-796"/>
    <n v="46"/>
    <s v="F"/>
    <s v="CASADO(A)"/>
    <s v="CLAYTON, CALLE PAPAYA, CASA 667"/>
    <s v="PANAMA"/>
    <s v="317-1447"/>
    <s v="6607-1994"/>
    <s v="SI"/>
    <n v="0"/>
    <n v="0"/>
    <n v="0"/>
    <m/>
    <n v="1"/>
    <n v="1"/>
    <d v="1965-09-26T00:00:00"/>
    <m/>
    <s v="BASICO"/>
  </r>
  <r>
    <n v="351"/>
    <d v="1985-12-03T00:00:00"/>
    <s v=" "/>
    <s v="Marzo 01-30"/>
    <s v="ELIZONDO"/>
    <s v="CORNEJO ARROCHA"/>
    <x v="5"/>
    <x v="1"/>
    <s v="MELISSA ARAUZ"/>
    <s v="SAN FRANCISCO"/>
    <x v="48"/>
    <d v="2011-08-03T00:00:00"/>
    <m/>
    <s v=" "/>
    <m/>
    <s v="REEMPLAZO POR EL TRASLADO DE JOEL ARROY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2-89-1275"/>
    <n v="53"/>
    <s v="M"/>
    <s v="DIVORCIADO(A)"/>
    <s v="COLINAS DORASOL - CL 1RA CASA 19"/>
    <s v="PANAMA"/>
    <n v="0"/>
    <s v="6659-3253"/>
    <s v="NO"/>
    <n v="0"/>
    <n v="0"/>
    <n v="0"/>
    <m/>
    <n v="1"/>
    <n v="1"/>
    <d v="1959-02-11T00:00:00"/>
    <m/>
    <m/>
  </r>
  <r>
    <n v="6902"/>
    <d v="2012-09-17T00:00:00"/>
    <m/>
    <s v=" "/>
    <s v="MANUEL "/>
    <s v="ORTEGA"/>
    <x v="0"/>
    <x v="0"/>
    <s v="MARIBEL CASTILLO"/>
    <s v="SAN SEBASTIAN"/>
    <x v="49"/>
    <d v="2013-01-02T00:00:00"/>
    <n v="3"/>
    <m/>
    <s v="REEMPLAZA VACACIONES"/>
    <s v="REEMPLAZA VACACIONES DE GELACIO RODRIGUEZ / SIEMPRE LISTO CERTIFICADOS EL 05 DICIEMBRE 2012"/>
    <s v=""/>
    <s v=""/>
    <s v="SAN SEBASTIAN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90"/>
    <s v=" "/>
    <s v="SAN SEBASTIAN"/>
    <s v="Rosmery Otero"/>
    <s v="NO"/>
    <s v="8-801-2346"/>
    <n v="25"/>
    <s v="M"/>
    <m/>
    <s v="CIUDAD VACAMONTE, CALLE 16."/>
    <s v="PANAMA"/>
    <m/>
    <m/>
    <s v="SI"/>
    <m/>
    <m/>
    <m/>
    <m/>
    <n v="2"/>
    <n v="1"/>
    <d v="1987-01-13T00:00:00"/>
    <m/>
    <s v="BASICO"/>
  </r>
  <r>
    <n v="3143"/>
    <d v="2006-08-01T00:00:00"/>
    <s v=" "/>
    <s v="Agosto 01-30"/>
    <s v="JAIME"/>
    <s v="MARTINEZ ALMANZA"/>
    <x v="0"/>
    <x v="1"/>
    <s v="XIOMARA   DE PEÑA"/>
    <s v="SAN SEBASTIAN"/>
    <x v="49"/>
    <d v="2012-06-01T00:00:00"/>
    <n v="10"/>
    <s v=" "/>
    <m/>
    <s v="REEMPLAZO POR EL TRASLADO DE RUBIELA DOMINGU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19.7272727272725"/>
    <s v=" "/>
    <n v="0"/>
    <n v="0"/>
    <s v="NO"/>
    <s v="8-521-1208"/>
    <n v="41"/>
    <s v="M"/>
    <s v="UNIDO (A)"/>
    <s v="ALCALDE DIAZ, CASA 678"/>
    <s v="PANAMA"/>
    <s v="268-2206"/>
    <s v="6629-2794"/>
    <s v="SI"/>
    <s v="SI"/>
    <n v="0"/>
    <n v="0"/>
    <m/>
    <n v="2"/>
    <n v="1"/>
    <d v="1970-12-16T00:00:00"/>
    <m/>
    <s v="INTERMEDIO"/>
  </r>
  <r>
    <n v="732"/>
    <d v="1991-01-17T00:00:00"/>
    <s v=" "/>
    <s v="Marzo 01-30"/>
    <s v="GELACIO"/>
    <s v="RODRIGUEZ BRAVO"/>
    <x v="0"/>
    <x v="1"/>
    <s v="XIOMARA   DE PEÑA"/>
    <s v="SAN SEBASTIAN"/>
    <x v="49"/>
    <d v="2012-05-02T00:00:00"/>
    <n v="11"/>
    <s v=" "/>
    <m/>
    <s v="REEMPLAZO POR EL TRASLADO DE ZULMA LASS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27.7"/>
    <s v=" "/>
    <n v="0"/>
    <n v="0"/>
    <s v="NO"/>
    <s v="6-37-403"/>
    <n v="63"/>
    <s v="M"/>
    <s v="CASADO(A)"/>
    <s v="CAMINO REAL BETHANIA , CASA 224-D"/>
    <s v="PANAMA"/>
    <s v="261-0574"/>
    <s v="6770-7555"/>
    <s v="SI"/>
    <n v="0"/>
    <n v="0"/>
    <n v="0"/>
    <m/>
    <n v="2"/>
    <n v="1"/>
    <d v="1948-12-07T00:00:00"/>
    <m/>
    <s v="BASICO"/>
  </r>
  <r>
    <n v="5740"/>
    <d v="2010-03-16T00:00:00"/>
    <s v=" "/>
    <s v="Febrero 01-30"/>
    <s v="ELIA "/>
    <s v="POLANCO"/>
    <x v="0"/>
    <x v="1"/>
    <s v="XIOMARA   DE PEÑA"/>
    <s v="SAN SEBASTIAN"/>
    <x v="49"/>
    <d v="2012-03-03T00:00:00"/>
    <n v="13"/>
    <s v=" "/>
    <m/>
    <s v="REEMPLAZO POR EL TRASLADO DE MARIA JOSE ATENCI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85.5454545454545"/>
    <s v=" "/>
    <n v="0"/>
    <n v="0"/>
    <s v="NO"/>
    <s v="8-748-484"/>
    <n v="31"/>
    <s v="F"/>
    <s v="DIVORCIADO(A)"/>
    <s v="TOCUMEN PUERTA DEL ESTE, CALLE 11B, CASA 449"/>
    <s v="PANAMA"/>
    <n v="0"/>
    <s v="6652-4072"/>
    <s v="NO"/>
    <n v="0"/>
    <n v="0"/>
    <n v="0"/>
    <m/>
    <n v="2"/>
    <n v="1"/>
    <d v="1981-06-03T00:00:00"/>
    <m/>
    <s v="BASICO"/>
  </r>
  <r>
    <n v="2000"/>
    <d v="1999-04-05T00:00:00"/>
    <s v=" "/>
    <s v="Julio 01-30"/>
    <s v="ROSMERY YANETH"/>
    <s v="OTERO VALDES"/>
    <x v="0"/>
    <x v="1"/>
    <s v="XIOMARA   DE PEÑA"/>
    <s v="SAN SEBASTIAN"/>
    <x v="49"/>
    <d v="2011-04-04T00:00:00"/>
    <n v="24"/>
    <s v=" "/>
    <m/>
    <s v="REEMPLAZO POR EL TRASLADO DE ROGELIO CUAN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85.363636363636"/>
    <s v=" "/>
    <n v="0"/>
    <n v="0"/>
    <s v="NO"/>
    <s v="4-264-476"/>
    <n v="39"/>
    <s v="F"/>
    <s v="UNIDO (A)"/>
    <s v="ARRAIJAN, LOS ROSALES"/>
    <s v="PANAMA"/>
    <s v="274-3936"/>
    <s v="6705-4273"/>
    <s v="NO"/>
    <n v="0"/>
    <n v="0"/>
    <n v="0"/>
    <m/>
    <n v="2"/>
    <n v="1"/>
    <d v="1973-07-02T00:00:00"/>
    <m/>
    <m/>
  </r>
  <r>
    <n v="5741"/>
    <d v="2010-05-04T00:00:00"/>
    <s v=" "/>
    <s v="Septiembre 01-30"/>
    <s v="DENIS"/>
    <s v="MONTILLA"/>
    <x v="0"/>
    <x v="1"/>
    <s v="XIOMARA   DE PEÑA"/>
    <s v="SAN SEBASTIAN"/>
    <x v="49"/>
    <d v="2011-05-04T00:00:00"/>
    <n v="23"/>
    <s v=" "/>
    <m/>
    <s v="REEMPLAZO POR EL TRASLADO MITZEL MACIA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21.818181818182"/>
    <s v=" "/>
    <n v="0"/>
    <n v="0"/>
    <s v="NO"/>
    <s v="4-723-288"/>
    <n v="31"/>
    <s v="F"/>
    <s v="CASADO(A)"/>
    <s v="TOCUMEN PUERTA DEL ESTE, CALLE 12B, CASA 517"/>
    <s v="PANAMA"/>
    <n v="0"/>
    <s v="392-1662/6731-4978"/>
    <s v="NO"/>
    <n v="0"/>
    <n v="0"/>
    <n v="0"/>
    <m/>
    <n v="2"/>
    <n v="1"/>
    <d v="1981-09-15T00:00:00"/>
    <m/>
    <m/>
  </r>
  <r>
    <n v="3068"/>
    <d v="2008-02-11T00:00:00"/>
    <s v=" "/>
    <s v="Mayo 01-30"/>
    <s v="JOSE AZAEL"/>
    <s v="PEREZ"/>
    <x v="0"/>
    <x v="1"/>
    <s v="XIOMARA   DE PEÑA"/>
    <s v="SAN SEBASTIAN"/>
    <x v="49"/>
    <d v="2012-02-02T00:00:00"/>
    <n v="14"/>
    <s v=" "/>
    <m/>
    <s v="REEMPLAZO PERMANENTE POR EL TRASLADO DE JORGE ISAAC CEDEÑ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03.8999999999996"/>
    <s v=" "/>
    <n v="0"/>
    <n v="0"/>
    <s v="NO"/>
    <s v="8-794-1053"/>
    <n v="26"/>
    <s v="M"/>
    <s v="CASADO(A)"/>
    <s v="CIUDAD BOLIVAR, SANTA TERESA, CAIMITILLO CENTRO 14"/>
    <s v="PANAMA"/>
    <s v="268-9601"/>
    <s v="6445-2635"/>
    <s v="NO"/>
    <n v="0"/>
    <n v="0"/>
    <n v="0"/>
    <m/>
    <n v="2"/>
    <n v="1"/>
    <d v="1986-03-14T00:00:00"/>
    <m/>
    <m/>
  </r>
  <r>
    <n v="6026"/>
    <d v="2011-02-01T00:00:00"/>
    <s v=" "/>
    <s v="Febrero 01-30"/>
    <s v="ISELA "/>
    <s v="RODRIGUEZ"/>
    <x v="0"/>
    <x v="1"/>
    <s v="XIOMARA   DE PEÑA"/>
    <s v="VIA ESPAÑA"/>
    <x v="49"/>
    <d v="2013-03-04T00:00:00"/>
    <n v="1"/>
    <s v=" "/>
    <m/>
    <s v="REEMPLAZO POR EL TRASLADO DE MARITZA CHACON / PERMANENTE"/>
    <s v=""/>
    <s v=""/>
    <s v="SAN SEBASTIAN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77.1"/>
    <s v=" "/>
    <n v="0"/>
    <n v="0"/>
    <s v="NO"/>
    <s v="8-468-43"/>
    <n v="38"/>
    <s v="F"/>
    <s v="CASADO(A)"/>
    <s v="CHORRERA"/>
    <s v="PANAMA"/>
    <n v="0"/>
    <n v="0"/>
    <n v="0"/>
    <n v="0"/>
    <n v="0"/>
    <n v="0"/>
    <m/>
    <n v="2"/>
    <n v="1"/>
    <d v="1973-09-25T00:00:00"/>
    <m/>
    <m/>
  </r>
  <r>
    <n v="848"/>
    <d v="1992-01-02T00:00:00"/>
    <s v=" "/>
    <s v="Noviembre 01-30"/>
    <s v="GIOVANA MARUQUEL"/>
    <s v="VISUETTI DE VISUETTI"/>
    <x v="1"/>
    <x v="1"/>
    <s v="XIOMARA   DE PEÑA"/>
    <s v="SAN SEBASTIAN"/>
    <x v="49"/>
    <d v="2009-03-07T00:00:00"/>
    <m/>
    <s v=" "/>
    <m/>
    <s v="APROBADO EN PRESUPUESTO 20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68-873"/>
    <n v="45"/>
    <s v="F"/>
    <s v="CASADO(A)"/>
    <s v="EDIFICIO VILLA CINCUENTENARIO, PARQUE LEFEVRE"/>
    <s v="PANAMA"/>
    <s v="221-2976"/>
    <s v="6706-6108"/>
    <s v="SI"/>
    <n v="0"/>
    <n v="0"/>
    <n v="0"/>
    <m/>
    <n v="2"/>
    <n v="1"/>
    <d v="1967-07-05T00:00:00"/>
    <m/>
    <m/>
  </r>
  <r>
    <n v="2373"/>
    <d v="2006-06-05T00:00:00"/>
    <d v="2012-10-01T00:00:00"/>
    <s v="Marzo 01-30"/>
    <s v="KATIA YAMILETH"/>
    <s v="SALDANA SERRANO"/>
    <x v="1"/>
    <x v="1"/>
    <s v="XIOMARA   DE PEÑA"/>
    <s v="SAN SEBASTIAN"/>
    <x v="49"/>
    <m/>
    <m/>
    <n v="6"/>
    <m/>
    <s v="PROMOCIONADO A COORDINADOR DE PLATAFORMA EL 1 DE OCTUBRE 20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1-36-533"/>
    <n v="41"/>
    <s v="F"/>
    <s v="CASADO(A)"/>
    <s v="Calidonia Costa Del Pacifico"/>
    <s v="PANAMA"/>
    <s v="721-0223"/>
    <s v="6521-7309"/>
    <s v="NO"/>
    <n v="0"/>
    <n v="0"/>
    <s v="X"/>
    <m/>
    <n v="2"/>
    <n v="1"/>
    <d v="1971-02-28T00:00:00"/>
    <m/>
    <s v="BASICO"/>
  </r>
  <r>
    <n v="6593"/>
    <d v="2012-03-16T00:00:00"/>
    <d v="2012-03-16T00:00:00"/>
    <s v="Mayo 01-30"/>
    <s v="GILDA "/>
    <s v="OLMEDO"/>
    <x v="2"/>
    <x v="0"/>
    <s v="MARIBEL CASTILLO"/>
    <s v="PAITILLA"/>
    <x v="49"/>
    <d v="2013-03-04T00:00:00"/>
    <m/>
    <n v="13"/>
    <m/>
    <s v="REEMPLAZA LICENCIA DE MATERNIDAD DE EVELYN ORTEGA / SIEMPRE LISTO  CERTIFICADO EL 24 MAYO 2012"/>
    <s v="SAN SEBASTIAN"/>
    <s v="PAITILLA"/>
    <s v="SAN SEBASTIAN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CHORRERA"/>
    <s v="Xiomara Cabeza"/>
    <s v="NO"/>
    <s v="8-773-2050"/>
    <n v="28"/>
    <s v="F"/>
    <s v="SOLTERO(A)"/>
    <s v="LA CHORRERA, LA CABALLERIZA, CASA #2308"/>
    <s v="PANAMA"/>
    <s v="2534330"/>
    <s v="66797377"/>
    <s v="NO"/>
    <m/>
    <m/>
    <m/>
    <m/>
    <n v="2"/>
    <n v="1"/>
    <d v="1984-03-21T00:00:00"/>
    <m/>
    <s v="BASICO"/>
  </r>
  <r>
    <n v="6716"/>
    <d v="2012-06-18T00:00:00"/>
    <d v="2012-06-18T00:00:00"/>
    <s v="Noviembre 01-30"/>
    <s v="MARIAN "/>
    <s v="CAPUÑAY"/>
    <x v="2"/>
    <x v="1"/>
    <s v="XIOMARA   DE PEÑA"/>
    <s v="SAN SEBASTIAN"/>
    <x v="49"/>
    <d v="2012-12-01T00:00:00"/>
    <m/>
    <n v="10"/>
    <m/>
    <s v="6TA EJUCUTIVA APROBADA 2013 "/>
    <s v=""/>
    <s v=""/>
    <s v="SAN SEBASTIAN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SAN FRANCISCO"/>
    <s v="Estefania Arias"/>
    <s v="NO"/>
    <s v="8-847-835"/>
    <n v="21"/>
    <s v="F"/>
    <s v="SOLTERO(A)"/>
    <s v="ALTOS DE SANTA MARIA,CAKKE SKY VIEW, CASA 9"/>
    <s v="PANAMA"/>
    <m/>
    <m/>
    <s v="NO"/>
    <m/>
    <m/>
    <m/>
    <m/>
    <n v="2"/>
    <n v="1"/>
    <d v="1991-05-25T00:00:00"/>
    <m/>
    <s v="INTERMEDIO"/>
  </r>
  <r>
    <n v="3248"/>
    <d v="2006-12-04T00:00:00"/>
    <d v="2006-12-04T00:00:00"/>
    <s v="Octubre 01-30"/>
    <s v="RENE ARNULFO"/>
    <s v="RAMIREZ ESCOBAR"/>
    <x v="2"/>
    <x v="1"/>
    <s v="XIOMARA   DE PEÑA"/>
    <s v="SAN SEBASTIAN"/>
    <x v="49"/>
    <d v="2011-10-03T00:00:00"/>
    <m/>
    <n v="76"/>
    <m/>
    <s v="REEMPLAZO POR LA RENUNCIA DE OCTAVIO SIERR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64-949"/>
    <n v="29"/>
    <s v="M"/>
    <s v="CASADO(A)"/>
    <s v="VILLA GUADALUPE, CALLE PRINCIPAL 6-5 SAN MIGUELITO"/>
    <s v="PANAMA"/>
    <s v="390-4088"/>
    <s v="6730-6590"/>
    <s v="SI"/>
    <n v="0"/>
    <n v="0"/>
    <n v="0"/>
    <m/>
    <n v="2"/>
    <n v="1"/>
    <d v="1982-12-31T00:00:00"/>
    <m/>
    <s v="BASICO"/>
  </r>
  <r>
    <n v="5948"/>
    <d v="2010-11-16T00:00:00"/>
    <d v="2010-11-16T00:00:00"/>
    <s v="Agosto 01-30"/>
    <s v="RAMON"/>
    <s v="RODRIGUEZ"/>
    <x v="2"/>
    <x v="1"/>
    <s v="XIOMARA   DE PEÑA"/>
    <s v="SAN SEBASTIAN"/>
    <x v="49"/>
    <d v="2010-11-16T00:00:00"/>
    <m/>
    <n v="29"/>
    <m/>
    <s v="REEMPLAZO POR LA RENUNCIA DE JOANNE CARRILLO EJCUTIVO DE NEGOCIO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02-1992"/>
    <n v="25"/>
    <s v="M"/>
    <s v="CASADO(A)"/>
    <s v="LA CHORRERA, AVE LIBERTADOR, APARTAMENTO MAYCA"/>
    <s v="PANAMA"/>
    <n v="0"/>
    <s v="6784-8890"/>
    <n v="0"/>
    <n v="0"/>
    <n v="0"/>
    <n v="0"/>
    <m/>
    <n v="2"/>
    <n v="1"/>
    <d v="1987-01-18T00:00:00"/>
    <m/>
    <s v="BASICO"/>
  </r>
  <r>
    <n v="4817"/>
    <d v="2008-01-02T00:00:00"/>
    <d v="2009-09-16T00:00:00"/>
    <s v="Julio 01-30"/>
    <s v="EVELYN"/>
    <s v="ORTEGA"/>
    <x v="2"/>
    <x v="1"/>
    <s v="XIOMARA   DE PEÑA"/>
    <s v="SAN SEBASTIAN"/>
    <x v="49"/>
    <m/>
    <m/>
    <n v="43"/>
    <m/>
    <s v="PROMOVIDO EJECUTIVO DE NEGOCIOS 16 SEP.´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04-1576"/>
    <n v="28"/>
    <s v="F"/>
    <s v="SOLTERO(A)"/>
    <s v="BELLA VISTA TORRE G- ALTOS DE BELLA VISTA"/>
    <s v="PANAMA"/>
    <s v="212-1257"/>
    <s v="6626-9880"/>
    <s v="NO"/>
    <n v="0"/>
    <n v="0"/>
    <n v="0"/>
    <m/>
    <n v="2"/>
    <n v="1"/>
    <d v="1984-01-11T00:00:00"/>
    <m/>
    <m/>
  </r>
  <r>
    <n v="6712"/>
    <d v="2012-06-18T00:00:00"/>
    <d v="2012-06-18T00:00:00"/>
    <s v="Junio 01-30"/>
    <s v="CRISTINA "/>
    <s v="GONZALEZ"/>
    <x v="2"/>
    <x v="1"/>
    <s v="XIOMARA   DE PEÑA"/>
    <s v="SAN SEBASTIAN"/>
    <x v="49"/>
    <m/>
    <m/>
    <n v="10"/>
    <m/>
    <s v="REEMPLAZA PROMOCIÓN DE KATHIA SALDAÑA / SIEMPRE LISTO CERTIFICADOS EL 24 DE AGOSTO 20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SAN SEBASTIAN"/>
    <s v="Kathia Saldaña"/>
    <s v="NO"/>
    <s v="8-756-2199"/>
    <n v="31"/>
    <s v="F"/>
    <s v="UNIDO (A)"/>
    <s v="NVO. ARRAIJAN, RESIDENCIAL VALLE HERMOSO"/>
    <s v="PANAMA"/>
    <m/>
    <m/>
    <s v="SI"/>
    <m/>
    <m/>
    <m/>
    <m/>
    <n v="2"/>
    <n v="1"/>
    <d v="1981-10-16T00:00:00"/>
    <m/>
    <s v="BASICO"/>
  </r>
  <r>
    <n v="3683"/>
    <d v="1997-12-04T00:00:00"/>
    <d v="1997-12-04T00:00:00"/>
    <s v="Septiembre 01-30"/>
    <s v="LORRAINE MARISSA"/>
    <s v="BARAHONA AFU"/>
    <x v="2"/>
    <x v="1"/>
    <s v="XIOMARA   DE PEÑA"/>
    <s v="SAN SEBASTIAN"/>
    <x v="49"/>
    <m/>
    <m/>
    <n v="184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14-1558"/>
    <n v="38"/>
    <s v="F"/>
    <s v="UNIDO (A)"/>
    <s v="EL CANGREJO EDIF PORTABELLO"/>
    <s v="PANAMA"/>
    <n v="0"/>
    <s v="6617-2054"/>
    <s v="SI"/>
    <n v="0"/>
    <n v="0"/>
    <n v="0"/>
    <m/>
    <n v="2"/>
    <n v="1"/>
    <d v="1974-04-05T00:00:00"/>
    <m/>
    <s v="BASICO"/>
  </r>
  <r>
    <n v="5715"/>
    <d v="2010-02-18T00:00:00"/>
    <s v=" "/>
    <s v="Mayo 01-30"/>
    <s v="MARIELA"/>
    <s v="LEZCANO"/>
    <x v="6"/>
    <x v="1"/>
    <s v="XIOMARA   DE PEÑA"/>
    <s v="SAN SEBASTIAN"/>
    <x v="49"/>
    <d v="2010-05-10T00:00:00"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01-458"/>
    <n v="29"/>
    <s v="F"/>
    <s v="SOLTERO(A)"/>
    <s v="LA CHORRERA, RESIDENCIAL PORTO VIEJO, CASA #44"/>
    <s v="PANAMA"/>
    <s v="244-1705"/>
    <n v="0"/>
    <n v="0"/>
    <n v="0"/>
    <n v="0"/>
    <n v="0"/>
    <m/>
    <n v="2"/>
    <n v="1"/>
    <d v="1983-11-04T00:00:00"/>
    <m/>
    <s v="BASICO"/>
  </r>
  <r>
    <n v="2472"/>
    <d v="2002-06-17T00:00:00"/>
    <s v=" "/>
    <s v="Abril 01-30"/>
    <s v="BLANCA MARGARITA"/>
    <s v="LOPEZ CASTRELLON"/>
    <x v="6"/>
    <x v="1"/>
    <s v="XIOMARA   DE PEÑA"/>
    <s v="SAN SEBASTIAN"/>
    <x v="49"/>
    <d v="2011-08-03T00:00:00"/>
    <m/>
    <s v=" "/>
    <m/>
    <s v="PROMOCIONADA A EJECUTIVA DE SERVICI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9-704-707"/>
    <n v="34"/>
    <s v="F"/>
    <s v="CASADO(A)"/>
    <s v="VILLA LAS ACACIAS, PH PARADISUS"/>
    <s v="PANAMA"/>
    <s v="220-2273"/>
    <s v="6758-9368"/>
    <s v="NO"/>
    <n v="0"/>
    <n v="0"/>
    <n v="0"/>
    <m/>
    <n v="2"/>
    <n v="1"/>
    <d v="1978-02-04T00:00:00"/>
    <m/>
    <s v="INTERMEDIO"/>
  </r>
  <r>
    <n v="207"/>
    <d v="1983-01-17T00:00:00"/>
    <s v=" "/>
    <s v="Octubre 01-30"/>
    <s v="XIOMARA BELEN"/>
    <s v="QUINTERO DE PENA"/>
    <x v="3"/>
    <x v="1"/>
    <s v="IVIS DE FAARUP"/>
    <s v="SAN SEBASTIAN"/>
    <x v="49"/>
    <m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7-76-522"/>
    <n v="58"/>
    <s v="F"/>
    <s v="CASADO(A)"/>
    <s v="PAITILLA VIA ITALIA, LAS HADAS"/>
    <s v="PANAMA"/>
    <s v="263-5336"/>
    <s v="6762-1400"/>
    <s v="SI"/>
    <n v="0"/>
    <n v="0"/>
    <n v="0"/>
    <m/>
    <n v="2"/>
    <n v="1"/>
    <d v="1953-10-12T00:00:00"/>
    <m/>
    <s v="BASICO"/>
  </r>
  <r>
    <n v="1346"/>
    <d v="1997-01-02T00:00:00"/>
    <s v=" "/>
    <s v="Enero 01-15"/>
    <s v="GINA GLORIELA"/>
    <s v="DUMANOIR PONCE"/>
    <x v="4"/>
    <x v="0"/>
    <s v="XIOMARA   DE PEÑA"/>
    <s v="JUSTO AROSEMENA"/>
    <x v="49"/>
    <d v="2013-03-04T00:00:00"/>
    <m/>
    <s v=" "/>
    <s v="APOYO POR VACACIONES"/>
    <s v="RREMPLAZA VACACIONES DE ANAYANSI MARICHALL"/>
    <s v="HOSPITAL PUNTA PACIFICA"/>
    <s v=""/>
    <s v="HOSPITAL PUNTA PACIFICA"/>
    <s v=""/>
    <s v=""/>
    <s v=""/>
    <s v=""/>
    <s v="JUSTO AROSEMENA"/>
    <s v="HOSPITAL PUNTA PACIFICA"/>
    <s v=""/>
    <s v=""/>
    <s v=""/>
    <s v=""/>
    <s v=""/>
    <s v=""/>
    <s v=""/>
    <s v=""/>
    <s v=""/>
    <s v=""/>
    <s v=""/>
    <s v="SAN SEBASTIAN"/>
    <s v=""/>
    <s v="OBARRIO"/>
    <s v="SAN SEBASTIAN"/>
    <s v=" "/>
    <s v=" "/>
    <n v="0"/>
    <n v="0"/>
    <s v="SI"/>
    <s v="8-434-670"/>
    <n v="39"/>
    <s v="F"/>
    <s v="SOLTERO(A)"/>
    <s v="SAN FRANCISCO, EDIF. VILLA DE ASIS"/>
    <s v="PANAMA"/>
    <s v="322-2118"/>
    <s v="6613-7340"/>
    <s v="SI"/>
    <n v="0"/>
    <n v="0"/>
    <s v="X"/>
    <m/>
    <n v="2"/>
    <n v="1"/>
    <d v="1973-03-14T00:00:00"/>
    <m/>
    <s v="INTERMEDIO"/>
  </r>
  <r>
    <n v="1366"/>
    <d v="1997-03-03T00:00:00"/>
    <s v=" "/>
    <s v="Enero 16-30"/>
    <s v="LILIANA DEL CARMEN"/>
    <s v="ZULETA MONG"/>
    <x v="4"/>
    <x v="1"/>
    <s v="XIOMARA   DE PEÑA"/>
    <s v="SAN SEBASTIAN"/>
    <x v="49"/>
    <d v="2010-07-28T00:00:00"/>
    <m/>
    <s v=" "/>
    <m/>
    <s v="REEMPLAZO POR EL TRASLADO DE DOLKA A OBARRIO EL 2 DE AGOSTO'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458-847"/>
    <n v="38"/>
    <s v="F"/>
    <s v="CASADO(A)"/>
    <s v="URB. BRISAS DEL GOLF,  48F"/>
    <s v="PANAMA"/>
    <s v="224-5959"/>
    <s v="6613-7510"/>
    <s v="SI"/>
    <n v="0"/>
    <n v="0"/>
    <n v="0"/>
    <m/>
    <n v="2"/>
    <n v="1"/>
    <d v="1974-03-30T00:00:00"/>
    <m/>
    <s v="INTERMEDIO"/>
  </r>
  <r>
    <n v="1066"/>
    <d v="1993-04-13T00:00:00"/>
    <s v=" "/>
    <s v="Abril 01-30"/>
    <s v="YAXENIA DEL CARMEN"/>
    <s v="BOZA SANCHEZ"/>
    <x v="4"/>
    <x v="1"/>
    <s v="XIOMARA   DE PEÑA"/>
    <s v="SAN SEBASTIAN"/>
    <x v="49"/>
    <m/>
    <m/>
    <s v=" "/>
    <m/>
    <s v="/ PROMOCIONADO A OFICIAL EL 16 MARZO ´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369-131"/>
    <n v="41"/>
    <s v="F"/>
    <s v="SOLTERO(A)"/>
    <s v="SAN ANTONIO CASA 182"/>
    <s v="PANAMA"/>
    <s v="236-7613"/>
    <s v="6632-0935"/>
    <s v="SI"/>
    <n v="0"/>
    <n v="0"/>
    <n v="0"/>
    <m/>
    <n v="2"/>
    <n v="1"/>
    <d v="1970-12-03T00:00:00"/>
    <m/>
    <s v="INTERMEDIO"/>
  </r>
  <r>
    <n v="3349"/>
    <d v="1984-08-16T00:00:00"/>
    <s v=" "/>
    <s v="Junio 01-30"/>
    <s v="VANESSA IRENE"/>
    <s v="VEIGA FITTIPALDI DE CORDOBA"/>
    <x v="4"/>
    <x v="1"/>
    <s v="XIOMARA   DE PEÑA"/>
    <s v="SAN SEBASTIAN"/>
    <x v="49"/>
    <m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1"/>
    <n v="0"/>
    <n v="0"/>
    <s v="SI"/>
    <s v="8-235-259"/>
    <n v="52"/>
    <s v="F"/>
    <s v="CASADO(A)"/>
    <s v=" SAN FRANCISCO, PH LIZ MARIE"/>
    <s v="PANAMA"/>
    <s v="226-6123"/>
    <s v="6747-4208"/>
    <s v="SI"/>
    <n v="0"/>
    <n v="0"/>
    <n v="0"/>
    <m/>
    <n v="2"/>
    <n v="1"/>
    <d v="1960-06-16T00:00:00"/>
    <m/>
    <s v="INTERMEDIO"/>
  </r>
  <r>
    <n v="1029"/>
    <d v="1993-01-25T00:00:00"/>
    <s v=" "/>
    <s v="Abril 01-30"/>
    <s v="MARIO"/>
    <s v="FONSECA BARSALLO"/>
    <x v="5"/>
    <x v="1"/>
    <s v="XIOMARA   DE PEÑA"/>
    <s v="SAN SEBASTIAN"/>
    <x v="49"/>
    <m/>
    <m/>
    <s v=" "/>
    <m/>
    <s v="REEMPLAZO PERMANENTE POR LA RENUNCIA DE JULIO ANGEL EL 07/03/09. RECLASIFICADO A OFICINISTA DE BALANCE EL 03/16/09,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266-440"/>
    <n v="45"/>
    <s v="M"/>
    <s v="CASADO(A)"/>
    <s v="SAN ANTONIO CAMINO REAL, CASA N25"/>
    <s v="PANAMA"/>
    <s v="239-1568"/>
    <s v="699-7093"/>
    <s v="SI"/>
    <n v="0"/>
    <n v="0"/>
    <n v="0"/>
    <m/>
    <n v="2"/>
    <n v="1"/>
    <d v="1966-12-19T00:00:00"/>
    <m/>
    <s v="BASICO"/>
  </r>
  <r>
    <n v="2969"/>
    <d v="2005-11-16T00:00:00"/>
    <s v=" "/>
    <s v="Noviembre 01-30"/>
    <s v="LUIS OLIVER"/>
    <s v="CHENG ORTIZ"/>
    <x v="0"/>
    <x v="0"/>
    <s v="JOSE RAUL QUINTERO "/>
    <s v="AGUADULCE"/>
    <x v="50"/>
    <d v="2005-11-16T00:00:00"/>
    <n v="89"/>
    <s v=" "/>
    <m/>
    <s v="POOL APOYO"/>
    <s v=""/>
    <s v=""/>
    <s v="SANTIAG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35.8999999999996"/>
    <s v=" "/>
    <n v="0"/>
    <n v="0"/>
    <s v="NO"/>
    <s v="9-705-1223"/>
    <n v="34"/>
    <s v="M"/>
    <s v="CASADO(A)"/>
    <s v="URBANIZACION VERDUM, SANTIAGO"/>
    <s v="SANTIAGO"/>
    <s v="998-0493"/>
    <s v="6663-9190"/>
    <s v="SI"/>
    <n v="0"/>
    <n v="0"/>
    <n v="0"/>
    <m/>
    <n v="2"/>
    <n v="4"/>
    <d v="1978-06-02T00:00:00"/>
    <m/>
    <m/>
  </r>
  <r>
    <n v="944"/>
    <d v="1992-10-13T00:00:00"/>
    <s v=" "/>
    <s v="Septiembre 01-30"/>
    <s v="BENITO EUGENIO"/>
    <s v="RODRIGUEZ MADRID"/>
    <x v="0"/>
    <x v="1"/>
    <s v="JOSE RAUL QUINTERO "/>
    <s v="SANTIAGO"/>
    <x v="50"/>
    <d v="1992-10-13T00:00:00"/>
    <n v="246"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01.818181818182"/>
    <s v=" "/>
    <n v="0"/>
    <n v="0"/>
    <s v="NO"/>
    <s v="9-130-973"/>
    <n v="46"/>
    <s v="M"/>
    <s v="CASADO(A)"/>
    <s v=" SANTIAGO DE VERAGUAS"/>
    <s v="SANTIAGO"/>
    <s v="998-2631"/>
    <s v="6481-5457"/>
    <s v="SI"/>
    <n v="0"/>
    <n v="0"/>
    <n v="0"/>
    <m/>
    <n v="2"/>
    <n v="4"/>
    <d v="1966-03-08T00:00:00"/>
    <m/>
    <s v="BASICO"/>
  </r>
  <r>
    <n v="3811"/>
    <d v="2003-08-18T00:00:00"/>
    <s v=" "/>
    <s v="Junio 01-30"/>
    <s v="MIXENIA ANGELA"/>
    <s v="BAULE ESPINOZA DE QUILCAT"/>
    <x v="0"/>
    <x v="1"/>
    <s v="JOSE RAUL QUINTERO "/>
    <s v="SANTIAGO"/>
    <x v="50"/>
    <d v="2003-08-18T00:00:00"/>
    <n v="116"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32.272727272727"/>
    <s v=" "/>
    <n v="0"/>
    <n v="0"/>
    <s v="NO"/>
    <s v="8-877-2417"/>
    <n v="36"/>
    <s v="F"/>
    <s v="DIVORCIADO(A)"/>
    <s v="URBANIZACION MARBELLA SANTIAGO, CASA 95"/>
    <s v="SANTIAGO"/>
    <s v="998-0352"/>
    <s v="6467-6856"/>
    <s v="NO"/>
    <n v="0"/>
    <n v="0"/>
    <n v="0"/>
    <m/>
    <n v="2"/>
    <n v="4"/>
    <d v="1975-11-09T00:00:00"/>
    <m/>
    <s v="BASICO"/>
  </r>
  <r>
    <n v="5363"/>
    <d v="2008-09-01T00:00:00"/>
    <s v=" "/>
    <s v="Diciembre 01-30"/>
    <s v="KELLY GIOVANNI"/>
    <s v="ACOSTA "/>
    <x v="0"/>
    <x v="1"/>
    <s v="JOSE RAUL QUINTERO "/>
    <s v="SANTIAGO"/>
    <x v="50"/>
    <d v="2008-09-01T00:00:00"/>
    <n v="55"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69.75"/>
    <s v=" "/>
    <n v="0"/>
    <n v="0"/>
    <s v="NO"/>
    <s v="9-705-2435"/>
    <n v="34"/>
    <s v="F"/>
    <s v="UNIDO (A)"/>
    <s v="URBANIZACION VERDUM, SANTIAGO"/>
    <s v="SANTIAGO"/>
    <n v="0"/>
    <s v="6614-5010"/>
    <s v="NO"/>
    <n v="0"/>
    <n v="0"/>
    <n v="0"/>
    <m/>
    <n v="2"/>
    <n v="4"/>
    <d v="1978-06-13T00:00:00"/>
    <m/>
    <m/>
  </r>
  <r>
    <n v="5353"/>
    <d v="2008-08-18T00:00:00"/>
    <s v=" "/>
    <s v="Mayo 01-30"/>
    <s v="AMARILIS"/>
    <s v="VERGARA"/>
    <x v="0"/>
    <x v="1"/>
    <s v="JOSE RAUL QUINTERO "/>
    <s v="SANTIAGO"/>
    <x v="50"/>
    <d v="2008-08-18T00:00:00"/>
    <n v="56"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72.7"/>
    <s v=" "/>
    <n v="0"/>
    <n v="0"/>
    <s v="NO"/>
    <s v="9-710-478"/>
    <n v="33"/>
    <s v="F"/>
    <s v="SOLTERO(A)"/>
    <s v="URBANIZACION LAS PALMERAS APRT 1"/>
    <s v="SANTIAGO"/>
    <n v="0"/>
    <s v="6940-0844"/>
    <s v="NO"/>
    <n v="0"/>
    <n v="0"/>
    <n v="0"/>
    <m/>
    <n v="2"/>
    <n v="4"/>
    <d v="1979-09-25T00:00:00"/>
    <s v="Cónyuge Roderick Almanza / Ventas"/>
    <m/>
  </r>
  <r>
    <n v="4714"/>
    <d v="2007-10-22T07:45:00"/>
    <s v=" "/>
    <s v="Agosto 01-30"/>
    <s v="ANTONIO"/>
    <s v="TEJERA "/>
    <x v="0"/>
    <x v="1"/>
    <s v="JOSE RAUL QUINTERO "/>
    <s v="SANTIAGO"/>
    <x v="50"/>
    <d v="2007-10-22T07:45:00"/>
    <n v="66"/>
    <s v=" "/>
    <m/>
    <s v=" REEMPLAZO PERMANENTE POR LA RENUNCIA DE GUSTAVO BURGOS APARTIR DEL 15 DE JUNIO. FUE TRASLADO DE MONEY COUNTIG ROOM 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92.181818181818"/>
    <s v=" "/>
    <n v="0"/>
    <n v="0"/>
    <s v="NO"/>
    <s v="9-705-1232"/>
    <n v="34"/>
    <s v="M"/>
    <s v="CASADO(A)"/>
    <s v="RESIDENCIAL LOS ANGELES"/>
    <s v="SANTIAGO"/>
    <n v="0"/>
    <s v="6729-2103"/>
    <s v="NO"/>
    <n v="0"/>
    <n v="0"/>
    <n v="0"/>
    <m/>
    <n v="2"/>
    <n v="4"/>
    <d v="1978-06-02T00:00:00"/>
    <m/>
    <s v="BASICO"/>
  </r>
  <r>
    <n v="5362"/>
    <d v="2008-09-01T00:00:00"/>
    <s v=" "/>
    <s v="Julio 01-30"/>
    <s v="JULISSA"/>
    <s v="RUJANO"/>
    <x v="0"/>
    <x v="1"/>
    <s v="JOSE RAUL QUINTERO "/>
    <s v="SANTIAGO"/>
    <x v="50"/>
    <d v="2008-09-01T00:00:00"/>
    <n v="55"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58.3"/>
    <s v=" "/>
    <n v="0"/>
    <n v="0"/>
    <s v="NO"/>
    <s v="9-712-1851"/>
    <n v="32"/>
    <s v="F"/>
    <s v="SOLTERO(A)"/>
    <s v="LLANO DE LA CRUZ "/>
    <s v="SANTIAGO"/>
    <n v="0"/>
    <s v="6617-6235"/>
    <s v="SI"/>
    <n v="0"/>
    <n v="0"/>
    <n v="0"/>
    <m/>
    <n v="2"/>
    <n v="4"/>
    <d v="1981-03-01T00:00:00"/>
    <m/>
    <m/>
  </r>
  <r>
    <n v="6920"/>
    <d v="2013-01-30T00:00:00"/>
    <m/>
    <s v=" "/>
    <s v="VIANIS "/>
    <s v="DE NIETO"/>
    <x v="0"/>
    <x v="1"/>
    <s v="JOSE RAUL QUINTERO "/>
    <s v="SANTIAGO"/>
    <x v="50"/>
    <d v="2012-10-01T00:00:00"/>
    <n v="6"/>
    <m/>
    <m/>
    <s v="SE DEJO PERMANENTE A PARTIR DEL 30 DE ENERO 20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21"/>
    <s v=" "/>
    <n v="0"/>
    <n v="0"/>
    <s v="NO"/>
    <s v="9-710-1456"/>
    <n v="32"/>
    <s v="F"/>
    <s v="CASADO(A)"/>
    <m/>
    <s v="SANTIAGO"/>
    <m/>
    <m/>
    <s v="NO"/>
    <m/>
    <m/>
    <m/>
    <m/>
    <n v="2"/>
    <n v="4"/>
    <d v="1980-04-21T00:00:00"/>
    <m/>
    <m/>
  </r>
  <r>
    <n v="3459"/>
    <d v="1990-09-24T00:00:00"/>
    <s v=" "/>
    <s v="Septiembre 01-30"/>
    <s v="DENIS  MARIELA"/>
    <s v="JAEN VASQUEZ"/>
    <x v="1"/>
    <x v="1"/>
    <s v="JOSE RAUL QUINTERO "/>
    <s v="SANTIAGO"/>
    <x v="50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9-161-957"/>
    <n v="43"/>
    <s v="F"/>
    <s v="UNIDO (A)"/>
    <s v="LAS PALMERAS 297, SANTIAGO"/>
    <s v="SANTIAGO"/>
    <n v="0"/>
    <s v="6617-6709"/>
    <s v="NO"/>
    <n v="0"/>
    <s v="X"/>
    <n v="0"/>
    <m/>
    <n v="2"/>
    <n v="4"/>
    <d v="1969-02-22T00:00:00"/>
    <m/>
    <s v="BASICO"/>
  </r>
  <r>
    <n v="1283"/>
    <d v="1996-06-10T00:00:00"/>
    <s v=" "/>
    <s v=" "/>
    <s v="DAYS DANIXA"/>
    <s v="DIAZ DE GUEVARA"/>
    <x v="1"/>
    <x v="1"/>
    <s v="JOSE RAUL QUINTERO "/>
    <s v="SANTIAGO"/>
    <x v="50"/>
    <m/>
    <m/>
    <s v=" "/>
    <m/>
    <s v="PROMOC. DE EJEC. DE NEG. A COORDINADOR  EL 16-7-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2"/>
    <n v="0"/>
    <n v="0"/>
    <s v="SI"/>
    <s v="9-179-607"/>
    <n v="41"/>
    <s v="F"/>
    <s v="CASADO(A)"/>
    <s v="BARRIADA LA ALAMEDA"/>
    <s v="SANTIAGO"/>
    <s v="998-2319"/>
    <s v="6689-1197"/>
    <s v="SI"/>
    <n v="0"/>
    <n v="0"/>
    <n v="0"/>
    <m/>
    <n v="2"/>
    <n v="4"/>
    <d v="1971-04-15T00:00:00"/>
    <m/>
    <m/>
  </r>
  <r>
    <n v="5700"/>
    <d v="2010-05-03T00:00:00"/>
    <d v="2010-05-03T00:00:00"/>
    <s v="Mayo 01-30"/>
    <s v="IDALIDES"/>
    <s v="DE PIMENTEL"/>
    <x v="2"/>
    <x v="0"/>
    <s v="JOSE RAUL QUINTERO "/>
    <s v="SANTIAGO"/>
    <x v="50"/>
    <m/>
    <m/>
    <n v="35"/>
    <s v="REEMPLAZA VACACIONES"/>
    <s v="REEMPLAZO VACACIONES DE CRISTIAN KINSEY"/>
    <s v=""/>
    <s v=""/>
    <s v="SANTIAG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9-165-645"/>
    <n v="42"/>
    <s v="F"/>
    <s v="CASADO(A)"/>
    <s v="SANTIAGO, BDA. LAS ACACIAS, CASA # 20"/>
    <s v="SANTIAGO"/>
    <n v="0"/>
    <m/>
    <n v="0"/>
    <n v="0"/>
    <n v="0"/>
    <n v="0"/>
    <m/>
    <n v="2"/>
    <n v="4"/>
    <d v="1969-10-07T00:00:00"/>
    <m/>
    <s v="INTERMEDIO"/>
  </r>
  <r>
    <n v="2313"/>
    <d v="2000-07-03T00:00:00"/>
    <d v="2000-07-03T00:00:00"/>
    <s v="Octubre 01-30"/>
    <s v="EVIE EDITH"/>
    <s v="CUEVAS DE RAMOS"/>
    <x v="2"/>
    <x v="1"/>
    <s v="JOSE RAUL QUINTERO "/>
    <s v="SANTIAGO"/>
    <x v="50"/>
    <d v="2008-03-03T00:00:00"/>
    <m/>
    <n v="153"/>
    <m/>
    <s v="RECLASIFICADO DE CAJERO A EJECUTIVO DE NEGOCIO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3"/>
    <s v=" "/>
    <n v="0"/>
    <n v="0"/>
    <s v="SI"/>
    <s v="8-466-200"/>
    <n v="38"/>
    <s v="F"/>
    <s v="CASADO(A)"/>
    <s v=" CANTO DEL LLANO, SANTIAGO DE VERAGUAS"/>
    <s v="SANTIAGO"/>
    <s v="293-6573"/>
    <s v="6709-5786"/>
    <s v="NO"/>
    <n v="0"/>
    <s v="X"/>
    <n v="0"/>
    <m/>
    <n v="2"/>
    <n v="4"/>
    <d v="1974-06-17T00:00:00"/>
    <m/>
    <s v="BASICO"/>
  </r>
  <r>
    <n v="1792"/>
    <d v="1999-06-07T00:00:00"/>
    <d v="1999-06-07T00:00:00"/>
    <s v="Julio 01-30"/>
    <s v="DIOSEDITSIRA DEL CARMEN"/>
    <s v="MOJICA GONZALEZ"/>
    <x v="2"/>
    <x v="1"/>
    <s v="JOSE RAUL QUINTERO "/>
    <s v="SANTIAGO"/>
    <x v="50"/>
    <m/>
    <m/>
    <n v="166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9-701-403"/>
    <n v="35"/>
    <s v="F"/>
    <s v="CASADO(A)"/>
    <s v="BDA. LA GLORIA CL. PRINCIPAL"/>
    <s v="SANTIAGO"/>
    <s v="998-7513"/>
    <s v="6729-8163"/>
    <s v="SI"/>
    <n v="0"/>
    <n v="0"/>
    <n v="0"/>
    <m/>
    <n v="2"/>
    <n v="4"/>
    <d v="1976-11-23T00:00:00"/>
    <m/>
    <m/>
  </r>
  <r>
    <n v="3710"/>
    <d v="2000-04-28T00:00:00"/>
    <d v="2010-07-16T00:00:00"/>
    <s v="Junio 01-30"/>
    <s v="DOANIS ROGELIO"/>
    <s v="HIDALGO CAMPOS"/>
    <x v="2"/>
    <x v="1"/>
    <s v="JOSE RAUL QUINTERO "/>
    <s v="SANTIAGO"/>
    <x v="50"/>
    <m/>
    <m/>
    <n v="33"/>
    <m/>
    <s v="RECLASIF. DE OFIC. DE BAL. A EJEC. DE NEG. EL 16-7-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9-179-434"/>
    <n v="41"/>
    <s v="M"/>
    <s v="CASADO(A)"/>
    <s v="BARRIADA SANTA INES, SANTIAGO"/>
    <s v="SANTIAGO"/>
    <n v="0"/>
    <s v="6690-9297"/>
    <s v="SI"/>
    <n v="0"/>
    <n v="0"/>
    <n v="0"/>
    <m/>
    <n v="2"/>
    <n v="4"/>
    <d v="1971-03-06T00:00:00"/>
    <m/>
    <m/>
  </r>
  <r>
    <n v="5349"/>
    <d v="2008-08-18T00:00:00"/>
    <d v="2008-08-18T00:00:00"/>
    <s v="Noviembre 01-30"/>
    <s v="JOHANNA REPUBLICA"/>
    <s v="RODRIGUEZ"/>
    <x v="2"/>
    <x v="1"/>
    <s v="JOSE RAUL QUINTERO "/>
    <s v="SANTIAGO"/>
    <x v="50"/>
    <m/>
    <m/>
    <n v="56"/>
    <m/>
    <s v="REEMPLAZA VACANTE POR LA RENUNCIA DE EVIDELIA RODRÍGU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05-231"/>
    <n v="25"/>
    <s v="F"/>
    <s v="SOLTERO(A)"/>
    <s v="BARRIADA ALTO DEL FARO, SANTIAGO DE VERAGUAS"/>
    <s v="SANTIAGO"/>
    <n v="0"/>
    <s v="6400-8429"/>
    <s v="NO"/>
    <n v="0"/>
    <n v="0"/>
    <n v="0"/>
    <m/>
    <n v="2"/>
    <n v="4"/>
    <d v="1987-04-17T00:00:00"/>
    <m/>
    <m/>
  </r>
  <r>
    <n v="5693"/>
    <d v="2010-04-01T00:00:00"/>
    <d v="2010-04-01T00:00:00"/>
    <s v="Enero 01-30"/>
    <s v="YIRLEI"/>
    <s v="JUAREZ"/>
    <x v="2"/>
    <x v="1"/>
    <s v="JOSE RAUL QUINTERO "/>
    <s v="SANTIAGO"/>
    <x v="50"/>
    <d v="2010-04-01T00:00:00"/>
    <m/>
    <n v="36"/>
    <m/>
    <s v="REEMPLAZO POR LA VACANTE POR RENUNCIA DE ERIC GARUZ 11/30/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9-723-2001"/>
    <n v="27"/>
    <s v="F"/>
    <s v="CASADO(A)"/>
    <s v="SANTIAGO"/>
    <s v="SANTIAGO"/>
    <n v="0"/>
    <m/>
    <s v="NO"/>
    <n v="0"/>
    <n v="0"/>
    <n v="0"/>
    <m/>
    <n v="2"/>
    <n v="4"/>
    <d v="1985-09-11T00:00:00"/>
    <m/>
    <s v="BASICO"/>
  </r>
  <r>
    <n v="5885"/>
    <d v="2010-09-16T00:00:00"/>
    <d v="2011-07-01T00:00:00"/>
    <s v="Agosto 01-30"/>
    <s v="CRISTIAN"/>
    <s v="DE LEON"/>
    <x v="2"/>
    <x v="1"/>
    <s v="JOSE RAUL QUINTERO "/>
    <s v="SANTIAGO"/>
    <x v="50"/>
    <d v="2010-09-16T00:00:00"/>
    <m/>
    <n v="21"/>
    <m/>
    <s v="PROMOCIONADO A EJECUTIVO DE NEGOCIOS A PARTIR DEL 01 DE JULIO DE 20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9-724-1730"/>
    <n v="26"/>
    <s v="M"/>
    <s v="SOLTERO(A)"/>
    <s v="BDA. PARITILLA, SANTIAGO DE VERAGUAS, CASA No.55"/>
    <s v="SANTIAGO"/>
    <n v="0"/>
    <s v="6009-5972"/>
    <s v="NO"/>
    <n v="0"/>
    <n v="0"/>
    <n v="0"/>
    <m/>
    <n v="2"/>
    <n v="4"/>
    <d v="1986-06-16T00:00:00"/>
    <m/>
    <s v="BASICO"/>
  </r>
  <r>
    <n v="4435"/>
    <d v="2008-01-03T00:00:00"/>
    <d v="2008-01-03T00:00:00"/>
    <s v="Febrero 01-30"/>
    <s v="NORIELA "/>
    <s v="LOPEZ  RODRIGUEZ"/>
    <x v="2"/>
    <x v="1"/>
    <s v="JOSE RAUL QUINTERO "/>
    <s v="SANTIAGO"/>
    <x v="50"/>
    <d v="2011-09-01T00:00:00"/>
    <m/>
    <n v="63"/>
    <m/>
    <s v="REEMPLAZO POR LA PROMOCION DE CRISTIAN DE LEON/ PROMOCIONAD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n v="0"/>
    <s v="9-717-2220"/>
    <n v="29"/>
    <s v="F"/>
    <s v="SOLTERO(A)"/>
    <s v="BDA. PARITILLA, SANTIAGO DE VERAGUAS, CASA No.55"/>
    <s v="SANTIAGO"/>
    <n v="0"/>
    <s v="6799-7440"/>
    <s v="NO"/>
    <n v="0"/>
    <n v="0"/>
    <n v="0"/>
    <m/>
    <n v="2"/>
    <n v="4"/>
    <d v="1983-07-05T00:00:00"/>
    <m/>
    <m/>
  </r>
  <r>
    <n v="7016"/>
    <d v="2013-01-02T00:00:00"/>
    <m/>
    <s v=" "/>
    <s v="MARÍA CRISTINA"/>
    <s v="PEREZ HOMA"/>
    <x v="6"/>
    <x v="3"/>
    <s v="JOSE RAUL QUINTERO "/>
    <s v="SANTIAGO"/>
    <x v="50"/>
    <m/>
    <m/>
    <m/>
    <m/>
    <s v="REEMPLAZA LIC. DE MATERNIDAD / TEMPORAL HASTA  18 DE ABRIL 20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9-733-2207"/>
    <n v="22"/>
    <s v="F"/>
    <m/>
    <m/>
    <s v="SANTIAGO"/>
    <m/>
    <m/>
    <s v="NO"/>
    <m/>
    <m/>
    <m/>
    <m/>
    <n v="2"/>
    <n v="4"/>
    <d v="1990-09-22T00:00:00"/>
    <m/>
    <m/>
  </r>
  <r>
    <n v="2565"/>
    <d v="2009-03-02T00:00:00"/>
    <s v=" "/>
    <s v="Marzo 01-30"/>
    <s v="CHRISTIAN "/>
    <s v="KINSEY"/>
    <x v="6"/>
    <x v="1"/>
    <s v="JOSE RAUL QUINTERO "/>
    <s v="SANTIAGO"/>
    <x v="50"/>
    <m/>
    <m/>
    <s v=" "/>
    <m/>
    <s v=" / PROMOCIONADO A EJECUTIVO DE SERVICIOS EL 01 ABRIL ´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910-919"/>
    <n v="32"/>
    <s v="M"/>
    <s v="UNIDO (A)"/>
    <s v="BARRIADA NUEVO SAN JUAN, SANTIAGO"/>
    <s v="SANTIAGO"/>
    <n v="0"/>
    <s v="6431-7518"/>
    <s v="NO"/>
    <n v="0"/>
    <n v="0"/>
    <n v="0"/>
    <m/>
    <n v="2"/>
    <n v="4"/>
    <d v="1980-04-02T00:00:00"/>
    <m/>
    <s v="AVANZADO"/>
  </r>
  <r>
    <n v="6479"/>
    <d v="2012-05-03T00:00:00"/>
    <s v=" "/>
    <s v="Abril 01-30"/>
    <s v="SHEILA "/>
    <s v="AGUILA"/>
    <x v="6"/>
    <x v="1"/>
    <s v="JOSE RAUL QUINTERO "/>
    <s v="SANTIAGO"/>
    <x v="50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n v="0"/>
    <s v="9-727-1564"/>
    <n v="25"/>
    <s v="F"/>
    <s v="SOLTERO(A)"/>
    <s v="BARRIADA EL PROGRESO, 2DA ENTRADA, SANTIAGO DE VERAGUAS"/>
    <s v="SANTIAGO"/>
    <n v="0"/>
    <s v="68971992"/>
    <n v="0"/>
    <n v="0"/>
    <n v="0"/>
    <n v="0"/>
    <m/>
    <n v="2"/>
    <n v="4"/>
    <d v="1987-11-20T00:00:00"/>
    <m/>
    <m/>
  </r>
  <r>
    <n v="116"/>
    <d v="1979-10-23T00:00:00"/>
    <s v=" "/>
    <s v="Mayo 01-30"/>
    <s v="JOSE RAUL"/>
    <s v="QUINTERO HIDROGO"/>
    <x v="3"/>
    <x v="1"/>
    <s v="CARMEN SANDOVAL"/>
    <s v="SANTIAGO"/>
    <x v="50"/>
    <m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4-126-1566"/>
    <n v="53"/>
    <s v="M"/>
    <s v="CASADO(A)"/>
    <s v="ALTOS DEL SOL 97/98"/>
    <s v="SANTIAGO"/>
    <s v="958-8951"/>
    <s v="6616-2404"/>
    <s v="SI"/>
    <n v="0"/>
    <n v="0"/>
    <n v="0"/>
    <m/>
    <n v="2"/>
    <n v="4"/>
    <d v="1958-11-29T00:00:00"/>
    <m/>
    <s v="INTERMEDIO"/>
  </r>
  <r>
    <n v="6633"/>
    <d v="2012-04-02T00:00:00"/>
    <s v=" "/>
    <s v="Mayo 01-30"/>
    <s v="RAMÓN "/>
    <s v="TRUJILLO"/>
    <x v="8"/>
    <x v="1"/>
    <s v="JOSE RAUL QUINTERO "/>
    <s v="SANTIAGO"/>
    <x v="50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9-726-784"/>
    <n v="25"/>
    <s v="M"/>
    <s v="SOLTERO(A)"/>
    <s v="SANTIAGO, COLONCITO, CORREGIMIENTO DE CANTO DEL LLANO"/>
    <s v="SANTIAGO"/>
    <s v="958-8422"/>
    <s v="6136-3102"/>
    <m/>
    <m/>
    <m/>
    <m/>
    <m/>
    <n v="2"/>
    <n v="4"/>
    <d v="1987-03-15T00:00:00"/>
    <m/>
    <m/>
  </r>
  <r>
    <n v="896"/>
    <d v="1992-05-11T00:00:00"/>
    <s v=" "/>
    <s v="Marzo 01-30"/>
    <s v="YAZMINA MARIA DE LOS REYES"/>
    <s v="AGUDO UBARTE"/>
    <x v="4"/>
    <x v="1"/>
    <s v="JOSE RAUL QUINTERO "/>
    <s v="SANTIAGO"/>
    <x v="50"/>
    <m/>
    <m/>
    <s v=" "/>
    <m/>
    <s v="PROMOVIDA  DE COORDINADOR A OFICIAL EL 16 JULIO 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3"/>
    <n v="0"/>
    <n v="0"/>
    <s v="SI"/>
    <s v="9-125-321"/>
    <n v="51"/>
    <s v="F"/>
    <s v="DIVORCIADO(A)"/>
    <s v=" CANTO DEL LLANO, SANTIAGO DE VERAGUAS"/>
    <s v="SANTIAGO"/>
    <s v="958-7879"/>
    <s v="6725-0406"/>
    <s v="NO"/>
    <n v="0"/>
    <s v="X"/>
    <n v="0"/>
    <m/>
    <n v="2"/>
    <n v="4"/>
    <d v="1961-01-06T00:00:00"/>
    <m/>
    <m/>
  </r>
  <r>
    <n v="1523"/>
    <d v="1998-03-09T00:00:00"/>
    <s v=" "/>
    <s v="Febrero 01-30"/>
    <s v="ARYADNA ANTONIA"/>
    <s v="STECCO SERRACIN"/>
    <x v="4"/>
    <x v="1"/>
    <s v="JOSE RAUL QUINTERO "/>
    <s v="SANTIAGO"/>
    <x v="50"/>
    <m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3"/>
    <n v="0"/>
    <n v="0"/>
    <s v="SI"/>
    <s v="9-129-160"/>
    <n v="47"/>
    <s v="F"/>
    <s v="CASADO(A)"/>
    <s v="URBANIZACION VERDUM, SANTIAGO"/>
    <s v="SANTIAGO"/>
    <s v="998-7578"/>
    <s v="6635-9698"/>
    <s v="SI"/>
    <n v="0"/>
    <n v="0"/>
    <n v="0"/>
    <m/>
    <n v="2"/>
    <n v="4"/>
    <d v="1965-07-13T00:00:00"/>
    <m/>
    <s v="INTERMEDIO"/>
  </r>
  <r>
    <n v="1038"/>
    <d v="1993-02-08T00:00:00"/>
    <s v=" "/>
    <s v="Enero 01-15"/>
    <s v="ANGELA MARIA"/>
    <s v="CUEVAS MOLINA"/>
    <x v="4"/>
    <x v="1"/>
    <s v="JOSE RAUL QUINTERO "/>
    <s v="SANTIAGO"/>
    <x v="50"/>
    <m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9-179-460"/>
    <n v="41"/>
    <s v="F"/>
    <s v="CASADO(A)"/>
    <s v="SANTIAGO-CONDADO DEL SUR"/>
    <s v="SANTIAGO"/>
    <s v="998-2283"/>
    <s v="6678-7697"/>
    <s v="SI"/>
    <n v="0"/>
    <n v="0"/>
    <n v="0"/>
    <m/>
    <n v="2"/>
    <n v="4"/>
    <d v="1971-02-11T00:00:00"/>
    <m/>
    <s v="BASICO"/>
  </r>
  <r>
    <n v="3563"/>
    <d v="2000-10-23T00:00:00"/>
    <s v=" "/>
    <s v="Octubre 01-30"/>
    <s v="EXPEDITO "/>
    <s v="CISNERO ABREGO"/>
    <x v="5"/>
    <x v="1"/>
    <s v="JOSE RAUL QUINTERO "/>
    <s v="SANTIAGO"/>
    <x v="50"/>
    <m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9-155-28"/>
    <n v="44"/>
    <s v="M"/>
    <s v="CASADO(A)"/>
    <s v="SANTA CLARA, VIA LA COLORADA"/>
    <s v="SANTIAGO"/>
    <n v="0"/>
    <s v="6777-9342"/>
    <s v="SI"/>
    <n v="0"/>
    <n v="0"/>
    <n v="0"/>
    <m/>
    <n v="2"/>
    <n v="4"/>
    <d v="1968-04-19T00:00:00"/>
    <m/>
    <m/>
  </r>
  <r>
    <n v="4423"/>
    <d v="2007-07-25T00:00:00"/>
    <s v=" "/>
    <s v="Julio 01-30"/>
    <s v="MAHARYS MARIBEL"/>
    <s v="BERGUIDO VALDES"/>
    <x v="0"/>
    <x v="1"/>
    <s v="CLARISSA ALIPONGA"/>
    <s v="TERMINAL ALBROOK"/>
    <x v="51"/>
    <d v="2012-08-01T00:00:00"/>
    <n v="8"/>
    <s v=" "/>
    <m/>
    <s v="REEMPLAZO POR EL TRASLADO DE NICOLAS BEDOY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44.2727272727275"/>
    <s v=" "/>
    <n v="0"/>
    <n v="0"/>
    <s v="NO"/>
    <s v="8-714-1099"/>
    <n v="34"/>
    <s v="F"/>
    <s v="SOLTERO(A)"/>
    <s v="URBANIZACION VALLE DORADO A315"/>
    <s v="PANAMA"/>
    <s v="253-0976"/>
    <s v="6618-0856"/>
    <s v="NO"/>
    <n v="0"/>
    <n v="0"/>
    <n v="0"/>
    <m/>
    <n v="1"/>
    <n v="1"/>
    <d v="1978-01-12T00:00:00"/>
    <m/>
    <s v="AVANZADO"/>
  </r>
  <r>
    <n v="3827"/>
    <d v="2003-12-03T00:00:00"/>
    <s v=" "/>
    <s v="Febrero 01-30"/>
    <s v="JORGE ISAAC"/>
    <s v="CEDEÑO CEDEÑO"/>
    <x v="0"/>
    <x v="1"/>
    <s v="CLARISSA ALIPONGA"/>
    <s v="TERMINAL ALBROOK"/>
    <x v="51"/>
    <d v="2012-02-02T00:00:00"/>
    <n v="14"/>
    <s v=" "/>
    <m/>
    <s v="REEMPLAZO POR EL TRASLADO DE LUIS ALBERTO ARMUELLE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85.8"/>
    <s v=" "/>
    <n v="0"/>
    <n v="0"/>
    <s v="NO"/>
    <s v="8-239-354"/>
    <n v="48"/>
    <s v="M"/>
    <s v="SOLTERO(A)"/>
    <s v="HATO MONTAÑA, 218 , ARRAIJAN"/>
    <s v="PANAMA"/>
    <s v="262-8122"/>
    <s v="6678-8170"/>
    <s v="NO"/>
    <n v="0"/>
    <n v="0"/>
    <n v="0"/>
    <m/>
    <n v="1"/>
    <n v="1"/>
    <d v="1963-12-15T00:00:00"/>
    <m/>
    <s v="BASICO"/>
  </r>
  <r>
    <n v="686"/>
    <d v="1990-10-12T00:00:00"/>
    <s v=" "/>
    <s v="Noviembre 01-30"/>
    <s v="JACQUELINE"/>
    <s v="JAEN DE FARRUGIA"/>
    <x v="0"/>
    <x v="1"/>
    <s v="CLARISSA ALIPONGA"/>
    <s v="TERMINAL ALBROOK"/>
    <x v="51"/>
    <d v="2012-01-03T00:00:00"/>
    <n v="15"/>
    <s v=" "/>
    <m/>
    <s v="REEMPLAZO POR EL TRASLADO DE ARLEINY DE SELLE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32.3"/>
    <s v=" "/>
    <n v="0"/>
    <n v="0"/>
    <s v="NO"/>
    <s v="7-94-74"/>
    <n v="47"/>
    <s v="F"/>
    <s v="CASADO(A)"/>
    <s v=" LA ARBOLEDA DE CACERES, H-1 ARRAIJAN"/>
    <s v="PANAMA"/>
    <s v="259-9028"/>
    <s v="6617-4205"/>
    <s v="SI"/>
    <s v="SI"/>
    <n v="0"/>
    <n v="0"/>
    <m/>
    <n v="1"/>
    <n v="1"/>
    <d v="1964-12-09T00:00:00"/>
    <m/>
    <m/>
  </r>
  <r>
    <n v="4963"/>
    <d v="2008-02-25T00:00:00"/>
    <s v=" "/>
    <s v="Enero 01-30"/>
    <s v="LORETTA "/>
    <s v="MILLER"/>
    <x v="0"/>
    <x v="1"/>
    <s v="CLARISSA ALIPONGA"/>
    <s v="TERMINAL ALBROOK"/>
    <x v="51"/>
    <d v="2012-02-02T00:00:00"/>
    <n v="14"/>
    <s v=" "/>
    <m/>
    <s v="REEMPLAZO POR EL TRASLADO DE JOSE AZAEL PER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59.8"/>
    <s v=" "/>
    <n v="0"/>
    <n v="0"/>
    <s v="NO"/>
    <s v="8-473-596"/>
    <n v="37"/>
    <s v="F"/>
    <s v="CASADO(A)"/>
    <s v="VILLAS DE SAN JOSE P-C-12 (LAS CUMBRES)"/>
    <s v="PANAMA"/>
    <s v="231-5180"/>
    <s v="6773-1435 / 6709-0763"/>
    <s v="NO"/>
    <n v="0"/>
    <n v="0"/>
    <n v="0"/>
    <m/>
    <n v="1"/>
    <n v="1"/>
    <d v="1974-10-11T00:00:00"/>
    <m/>
    <m/>
  </r>
  <r>
    <n v="410"/>
    <d v="1986-02-05T00:00:00"/>
    <s v=" "/>
    <s v="Enero 01-30"/>
    <s v="ROGELIO ANTONIO"/>
    <s v="CANIZALES LOPEZ"/>
    <x v="1"/>
    <x v="1"/>
    <s v="CLARISSA ALIPONGA"/>
    <s v="TERMINAL ALBROOK"/>
    <x v="51"/>
    <d v="2011-11-02T00:00:00"/>
    <m/>
    <s v=" "/>
    <m/>
    <s v="REEMPLAZO POR EL TRASLADO DE LABEL VILLARREAL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Ninguno"/>
    <n v="0"/>
    <n v="0"/>
    <s v="SI"/>
    <s v="8-286-962"/>
    <n v="47"/>
    <s v="M"/>
    <s v="DIVORCIADO(A)"/>
    <s v="TRANSISTMICA, EDIF. CENTRAL PARK APTO 10B, AL FRENTE CEMENTO PANAMA"/>
    <s v="PANAMA"/>
    <s v="277-7343"/>
    <s v="6570-5896"/>
    <s v="SI"/>
    <n v="0"/>
    <n v="0"/>
    <n v="0"/>
    <m/>
    <n v="1"/>
    <n v="1"/>
    <d v="1965-01-19T00:00:00"/>
    <m/>
    <s v="BASICO"/>
  </r>
  <r>
    <n v="6824"/>
    <d v="2012-08-01T00:00:00"/>
    <d v="2012-08-01T00:00:00"/>
    <s v="Septiembre 01-30"/>
    <s v="GUADALUPE "/>
    <s v="GUERRERO HERNANDEZ"/>
    <x v="2"/>
    <x v="0"/>
    <s v="MARIBEL CASTILLO"/>
    <s v="TERMINAL ALBROOK"/>
    <x v="51"/>
    <d v="2013-03-04T00:00:00"/>
    <m/>
    <n v="8"/>
    <m/>
    <s v="POOL APOYO"/>
    <s v=""/>
    <s v=""/>
    <s v="TERMINAL ALBROOK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SAN SEBASTIAN"/>
    <s v="TERMINAL ALBROOK"/>
    <s v=" "/>
    <s v=" "/>
    <s v="ALBROOK MALL"/>
    <s v="Anyaneth Sanchez"/>
    <s v="NO"/>
    <s v="8-752-1857"/>
    <n v="30"/>
    <s v="F"/>
    <s v="DIVORCIADO(A)"/>
    <s v="LA CHORRERA BARRIO BALBOA CASA 2410"/>
    <s v="PANAMA"/>
    <m/>
    <m/>
    <s v="NO"/>
    <m/>
    <m/>
    <m/>
    <m/>
    <n v="1"/>
    <n v="1"/>
    <d v="1981-12-24T00:00:00"/>
    <m/>
    <s v="BASICO"/>
  </r>
  <r>
    <n v="3708"/>
    <d v="1999-12-27T00:00:00"/>
    <d v="1999-12-27T00:00:00"/>
    <s v="Noviembre 01-30"/>
    <s v="ANA GUADALUPE"/>
    <s v="BARCENAS GARCIA"/>
    <x v="2"/>
    <x v="1"/>
    <s v="CLARISSA ALIPONGA"/>
    <s v="TERMINAL ALBROOK"/>
    <x v="51"/>
    <d v="2013-01-28T00:00:00"/>
    <m/>
    <n v="160"/>
    <m/>
    <s v="APOYO POR FIRM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36-237"/>
    <n v="32"/>
    <s v="F"/>
    <s v="SOLTERO(A)"/>
    <s v="ARRAIJAN CABECERA, CALLE 11 DE OCTUBRE  EL CERRITO"/>
    <s v="PANAMA"/>
    <s v="259-3325"/>
    <n v="0"/>
    <s v="NO"/>
    <n v="0"/>
    <n v="0"/>
    <n v="0"/>
    <m/>
    <n v="1"/>
    <n v="1"/>
    <d v="1980-04-12T00:00:00"/>
    <m/>
    <s v="AVANZADO"/>
  </r>
  <r>
    <n v="2412"/>
    <d v="2002-01-28T00:00:00"/>
    <d v="2009-03-16T00:00:00"/>
    <s v="Noviembre 01-30"/>
    <s v="MAURICIO ABDUL"/>
    <s v="GARCES RUIZ"/>
    <x v="2"/>
    <x v="1"/>
    <s v="CLARISSA ALIPONGA"/>
    <s v="TERMINAL ALBROOK"/>
    <x v="51"/>
    <d v="2011-12-02T00:00:00"/>
    <m/>
    <n v="49"/>
    <m/>
    <s v="REEMPLAZO POR EL TRASLADO DE ZEIKA DUARTE. RECLASIFICADO EJECUTIVO DE NEGOCIOS 16 MAR.´09. SE LIBERA UNA VEZ MANDEMOS UN CAJERO PAR REEMPLAZARLO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19-2437"/>
    <n v="34"/>
    <s v="M"/>
    <s v="CASADO(A)"/>
    <s v="BARRIADA EL CRISOL"/>
    <s v="PANAMA"/>
    <s v="268-9342"/>
    <s v="6013-4142"/>
    <s v="NO"/>
    <n v="0"/>
    <n v="0"/>
    <s v="X"/>
    <m/>
    <n v="1"/>
    <n v="1"/>
    <d v="1978-08-06T00:00:00"/>
    <m/>
    <s v="BASICO"/>
  </r>
  <r>
    <n v="791"/>
    <d v="1991-07-17T00:00:00"/>
    <s v=" "/>
    <s v="Abril 01-15"/>
    <s v="CLARISSA ROMMY"/>
    <s v="ALIPONGA RUIZ"/>
    <x v="3"/>
    <x v="1"/>
    <s v="IVIS DE FAARUP"/>
    <s v="TERMINAL ALBROOK"/>
    <x v="51"/>
    <d v="2011-05-05T00:00:00"/>
    <m/>
    <s v=" "/>
    <m/>
    <s v="REEMPLAZA VACACIONES DE MARIBEL FONG / REEMPLAZO POR EL  TRASLADO DE MELISSA ARAU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30-956"/>
    <n v="49"/>
    <s v="F"/>
    <s v="DIVORCIADO(A)"/>
    <s v="RES.OLIMPICO #3 CL BOQUETE CASA G64"/>
    <s v="PANAMA"/>
    <s v="233-4540"/>
    <s v="6760-2700"/>
    <s v="SI"/>
    <n v="0"/>
    <n v="0"/>
    <n v="0"/>
    <m/>
    <n v="1"/>
    <n v="1"/>
    <d v="1963-05-15T00:00:00"/>
    <m/>
    <s v="BASICO"/>
  </r>
  <r>
    <n v="772"/>
    <d v="1991-05-16T00:00:00"/>
    <s v=" "/>
    <s v="Febrero 01-30"/>
    <s v="LINETTE MARIELA"/>
    <s v="DAVIS DE PABILO"/>
    <x v="4"/>
    <x v="0"/>
    <s v="CLARISSA ALIPONGA"/>
    <s v="ALTOS DE PANAMA"/>
    <x v="51"/>
    <d v="2013-03-11T00:00:00"/>
    <m/>
    <s v=" "/>
    <s v="APOYO POR VACACIONES"/>
    <s v="APOYO POR  VACACIONES DE MELISSA ARAUZ"/>
    <s v=""/>
    <s v=""/>
    <s v="ALTOS DE PANAMA"/>
    <s v=""/>
    <s v=""/>
    <s v=""/>
    <s v=""/>
    <s v=""/>
    <s v="SAN FRANCISCO"/>
    <s v=""/>
    <s v=""/>
    <s v="ALTOS DE PANAMA"/>
    <s v=""/>
    <s v=""/>
    <s v=""/>
    <s v=""/>
    <s v=""/>
    <s v=""/>
    <s v="OBARRIO"/>
    <s v=""/>
    <s v="TERMINAL ALBROOK"/>
    <s v=""/>
    <s v=""/>
    <s v=""/>
    <s v=" "/>
    <s v=" "/>
    <n v="0"/>
    <n v="0"/>
    <s v="SI"/>
    <s v="8-271-881"/>
    <n v="46"/>
    <s v="F"/>
    <s v="CASADO(A)"/>
    <s v="CAMINO REAL A-18"/>
    <s v="PANAMA"/>
    <s v="640-0569"/>
    <s v="6640-0569 / 6612-9167"/>
    <s v="SI"/>
    <n v="0"/>
    <n v="0"/>
    <n v="0"/>
    <m/>
    <n v="1"/>
    <n v="1"/>
    <d v="1966-07-27T00:00:00"/>
    <m/>
    <s v="INTERMEDIO"/>
  </r>
  <r>
    <n v="1634"/>
    <d v="2008-04-01T00:00:00"/>
    <s v=" "/>
    <s v="Febrero 01-15"/>
    <s v="WENDY"/>
    <s v="SANDINO"/>
    <x v="4"/>
    <x v="1"/>
    <s v="CLARISSA ALIPONGA"/>
    <s v="TERMINAL ALBROOK"/>
    <x v="51"/>
    <d v="2012-11-13T00:00:00"/>
    <m/>
    <s v=" "/>
    <m/>
    <s v="TRASLADO PERMANENTE POR CAMBIO DE ESTRUCTURA/ PROMOCIONADO OFICIAL 01 FEBRERO ´11. PROMOCIONADO COORDINADOR 16 JUL. ´08. REEMPLAZA TRASLADO DE MARTHA CAÑIZARES A DEPARTAMENT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395-967"/>
    <n v="40"/>
    <s v="F"/>
    <s v="DIVORCIADO(A)"/>
    <s v="CLAYTON, AVE. PAPAYA CASA 725-D"/>
    <s v="PANAMA"/>
    <s v="6636-0502"/>
    <s v="6636-0502"/>
    <s v="SI"/>
    <n v="0"/>
    <n v="0"/>
    <n v="0"/>
    <m/>
    <n v="1"/>
    <n v="1"/>
    <d v="1972-04-16T00:00:00"/>
    <m/>
    <s v="BASICO"/>
  </r>
  <r>
    <n v="4941"/>
    <d v="2008-02-11T00:00:00"/>
    <s v=" "/>
    <s v="Abril 01-30"/>
    <s v="ABRAHAM"/>
    <s v="MONTENGRO"/>
    <x v="5"/>
    <x v="1"/>
    <s v="CLARISSA ALIPONGA"/>
    <s v="TERMINAL ALBROOK"/>
    <x v="51"/>
    <d v="2012-06-13T00:00:00"/>
    <m/>
    <s v=" "/>
    <m/>
    <s v="PROMOCIONADO A OFICINISTA DE BALANCE EL 01 DE JULIO DE 20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79-379"/>
    <n v="28"/>
    <s v="M"/>
    <s v="UNIDO (A)"/>
    <s v="LA CHORRERA, BDA. SANTA EDUVIGES"/>
    <s v="PANAMA"/>
    <s v="253-3562"/>
    <s v="6451-6671 / 6070-7328"/>
    <s v="SI"/>
    <n v="0"/>
    <n v="0"/>
    <n v="0"/>
    <m/>
    <n v="1"/>
    <n v="1"/>
    <d v="1984-10-07T00:00:00"/>
    <m/>
    <m/>
  </r>
  <r>
    <n v="5334"/>
    <d v="2008-08-18T00:00:00"/>
    <s v=" "/>
    <s v="Noviembre 01-30"/>
    <s v="LUIS"/>
    <s v="ARAÚZ"/>
    <x v="0"/>
    <x v="0"/>
    <s v="MARIBEL CASTILLO"/>
    <s v="PARQUE LEFEVRE"/>
    <x v="52"/>
    <d v="2013-03-04T00:00:00"/>
    <n v="1"/>
    <s v=" "/>
    <m/>
    <s v="REEMPLAZA VACACIONES DE BARBARA MILLARES"/>
    <s v=""/>
    <s v=""/>
    <s v="TRANSISTMIC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63.818181818182"/>
    <s v=" "/>
    <n v="0"/>
    <n v="0"/>
    <s v="NO"/>
    <s v="8-755-1642"/>
    <n v="30"/>
    <s v="M"/>
    <s v="SOLTERO(A)"/>
    <s v="BELLO HORIZONTE, CASA E-31, DON BOSCO"/>
    <s v="PANAMA"/>
    <s v="6680-5395"/>
    <s v="6680-5395"/>
    <s v="NO"/>
    <n v="0"/>
    <n v="0"/>
    <n v="0"/>
    <m/>
    <n v="2"/>
    <n v="3"/>
    <d v="1982-04-09T00:00:00"/>
    <m/>
    <s v="BASICO"/>
  </r>
  <r>
    <n v="6342"/>
    <d v="2011-09-19T00:00:00"/>
    <s v=" "/>
    <s v="Agosto 01-30"/>
    <s v="KIMAURA"/>
    <s v="HURTADO"/>
    <x v="0"/>
    <x v="1"/>
    <s v="DIANA  MAINIERI "/>
    <s v="TRANSISTMICA"/>
    <x v="52"/>
    <d v="2012-12-01T00:00:00"/>
    <n v="4"/>
    <s v=" "/>
    <m/>
    <s v="REEMPLAZO POR EL TRASLADO DE  MICHELLE ALVAR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87.6"/>
    <s v=" "/>
    <s v="PLAZA CORDOBA"/>
    <n v="0"/>
    <s v="NO"/>
    <s v="8-711-464"/>
    <n v="35"/>
    <s v="F"/>
    <s v="UNIDO (A)"/>
    <s v="CHILIBRE, EL PEÑON, CASA 197 B, MARIA EUGENIA"/>
    <s v="PANAMA"/>
    <s v="6802-3112"/>
    <s v="6802-3112"/>
    <s v="NO"/>
    <n v="0"/>
    <n v="0"/>
    <n v="0"/>
    <m/>
    <n v="2"/>
    <n v="3"/>
    <d v="1977-07-23T00:00:00"/>
    <m/>
    <m/>
  </r>
  <r>
    <n v="5130"/>
    <d v="2008-05-19T00:00:00"/>
    <s v=" "/>
    <s v="Marzo 01-30"/>
    <s v="BARBARA"/>
    <s v="MILLARES"/>
    <x v="0"/>
    <x v="1"/>
    <s v="DIANA  MAINIERI "/>
    <s v="TRANSISTMICA"/>
    <x v="52"/>
    <d v="2012-11-20T00:00:00"/>
    <n v="5"/>
    <s v=" "/>
    <m/>
    <s v="RREMPLAZO POR EL TRASLADO DE MONICA SAMUDIO A LAS TABALAS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81.818181818182"/>
    <s v=" "/>
    <n v="0"/>
    <n v="0"/>
    <s v="NO"/>
    <s v="8-741-1520"/>
    <n v="32"/>
    <s v="F"/>
    <s v="UNIDO (A)"/>
    <s v="EDIFICIO MISTCI HILL / APTO  1-B53"/>
    <s v="PANAMA"/>
    <n v="0"/>
    <s v="6496-6681"/>
    <s v="SI"/>
    <n v="0"/>
    <n v="0"/>
    <n v="0"/>
    <m/>
    <n v="2"/>
    <n v="3"/>
    <d v="1980-09-19T00:00:00"/>
    <m/>
    <s v="INTERMEDIO"/>
  </r>
  <r>
    <n v="6046"/>
    <d v="2011-02-01T00:00:00"/>
    <s v=" "/>
    <s v="Febrero 01-30"/>
    <s v="YARIBEL"/>
    <s v="MOJICA"/>
    <x v="0"/>
    <x v="1"/>
    <s v="DIANA  MAINIERI "/>
    <s v="TRANSISTMICA"/>
    <x v="52"/>
    <d v="2012-11-01T00:00:00"/>
    <n v="5"/>
    <s v=" "/>
    <m/>
    <s v="REEMPLAZO POR PROMOCIÓN DE LIZBETH AGUIL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60.2727272727275"/>
    <s v=" "/>
    <n v="0"/>
    <n v="0"/>
    <s v="NO"/>
    <s v="8-775-2232"/>
    <n v="28"/>
    <s v="F"/>
    <s v="CASADO(A)"/>
    <s v="ARRAIJAN, LA CONDEZA"/>
    <s v="PANAMA"/>
    <n v="0"/>
    <s v="6465-3223"/>
    <s v="NO"/>
    <n v="0"/>
    <n v="0"/>
    <n v="0"/>
    <m/>
    <n v="2"/>
    <n v="3"/>
    <d v="1984-03-27T00:00:00"/>
    <m/>
    <m/>
  </r>
  <r>
    <n v="3339"/>
    <d v="1994-06-01T00:00:00"/>
    <s v=" "/>
    <s v="Abril 01-30"/>
    <s v="JOSE DE LA CRUZ"/>
    <s v="MONTENEGRO MONTENEGRO"/>
    <x v="0"/>
    <x v="1"/>
    <s v="DIANA  MAINIERI "/>
    <s v="TRANSISTMICA"/>
    <x v="52"/>
    <d v="2012-05-02T00:00:00"/>
    <n v="11"/>
    <s v=" "/>
    <m/>
    <s v="REEMPLAZO POR EL TRASLADO DE JILMA MIRAND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88.8"/>
    <s v=" "/>
    <n v="0"/>
    <n v="0"/>
    <s v="NO"/>
    <s v="7-96-421"/>
    <n v="48"/>
    <s v="M"/>
    <s v="CASADO(A)"/>
    <s v="CALLE O SAN MIGUELITO, CASA 641 B "/>
    <s v="PANAMA"/>
    <s v="267-0960"/>
    <s v="6417-2835"/>
    <s v="NO"/>
    <n v="0"/>
    <n v="0"/>
    <n v="0"/>
    <m/>
    <n v="2"/>
    <n v="3"/>
    <d v="1963-10-12T00:00:00"/>
    <m/>
    <s v="INTERMEDIO"/>
  </r>
  <r>
    <n v="6319"/>
    <d v="2011-09-19T00:00:00"/>
    <s v=" "/>
    <s v="Octubre 01-30"/>
    <s v="ISAAC "/>
    <s v="TORRES"/>
    <x v="0"/>
    <x v="1"/>
    <s v="DIANA  MAINIERI "/>
    <s v="TRANSISTMICA"/>
    <x v="52"/>
    <d v="2012-07-06T00:00:00"/>
    <n v="9"/>
    <s v=" "/>
    <m/>
    <s v="REEMPLAZO POR TRASLADO DE BETZY BARRER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90.6"/>
    <s v=" "/>
    <s v="ALTOS DE PANAMA"/>
    <n v="0"/>
    <s v="NO"/>
    <s v="8-813-296"/>
    <n v="24"/>
    <s v="M"/>
    <s v="SOLTERO(A)"/>
    <s v="LA CHORRERA, CALLE SAN ANTONIO"/>
    <s v="PANAMA"/>
    <s v="253-5818"/>
    <s v="6762-7991"/>
    <s v="SI"/>
    <n v="0"/>
    <n v="0"/>
    <n v="0"/>
    <m/>
    <n v="2"/>
    <n v="3"/>
    <d v="1988-02-24T00:00:00"/>
    <m/>
    <m/>
  </r>
  <r>
    <n v="2301"/>
    <d v="2001-06-01T00:00:00"/>
    <s v=" "/>
    <s v="Mayo 01-30"/>
    <s v="MARIA ELIDA"/>
    <s v="CACHAFEIRO ALVARADO"/>
    <x v="0"/>
    <x v="1"/>
    <s v="DIANA  MAINIERI "/>
    <s v="TRANSISTMICA"/>
    <x v="52"/>
    <d v="2012-04-02T00:00:00"/>
    <n v="12"/>
    <s v=" "/>
    <m/>
    <s v="REEMPLAZO POR EL TRASLADO JOSE HENRIQU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28.5454545454545"/>
    <s v=" "/>
    <n v="0"/>
    <n v="0"/>
    <s v="NO"/>
    <s v="8-237-753"/>
    <n v="49"/>
    <s v="F"/>
    <s v="CASADO(A)"/>
    <s v="ARRAIJAN "/>
    <s v="PANAMA"/>
    <s v="259-0473"/>
    <s v="6416-4739"/>
    <s v="SI"/>
    <n v="0"/>
    <n v="0"/>
    <n v="0"/>
    <m/>
    <n v="2"/>
    <n v="3"/>
    <d v="1963-05-23T00:00:00"/>
    <m/>
    <m/>
  </r>
  <r>
    <n v="6047"/>
    <d v="2011-02-01T00:00:00"/>
    <s v=" "/>
    <s v="Enero 01-30"/>
    <s v="JULIO"/>
    <s v="CHIRU"/>
    <x v="0"/>
    <x v="1"/>
    <s v="DIANA  MAINIERI "/>
    <s v="TRANSISTMICA"/>
    <x v="52"/>
    <d v="2012-03-03T00:00:00"/>
    <n v="13"/>
    <s v=" "/>
    <m/>
    <s v="REEMPLAZO POR EL TRASLADO DE YETZURI MAGALLON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61.363636363636"/>
    <s v=" "/>
    <n v="0"/>
    <n v="0"/>
    <s v="NO"/>
    <s v="8-830-1253"/>
    <n v="23"/>
    <s v="M"/>
    <s v="SOLTERO(A)"/>
    <s v="JUAN DÍAZ"/>
    <s v="PANAMA"/>
    <n v="0"/>
    <s v="6781-6776"/>
    <n v="0"/>
    <s v="SI"/>
    <n v="0"/>
    <n v="0"/>
    <m/>
    <n v="2"/>
    <n v="3"/>
    <d v="1989-11-25T00:00:00"/>
    <m/>
    <m/>
  </r>
  <r>
    <n v="4131"/>
    <d v="2005-09-21T00:00:00"/>
    <s v=" "/>
    <s v="Diciembre 01-30"/>
    <s v="YAIRETH "/>
    <s v="MELENDEZ BRAVO"/>
    <x v="0"/>
    <x v="1"/>
    <s v="DIANA  MAINIERI "/>
    <s v="TRANSISTMICA"/>
    <x v="52"/>
    <d v="2012-01-03T00:00:00"/>
    <n v="15"/>
    <s v=" "/>
    <m/>
    <s v="REEMPLAZO POR EL TRASLADO DE YESENIA DE ACHURR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50.4545454545455"/>
    <s v=" "/>
    <n v="0"/>
    <n v="0"/>
    <s v="NO"/>
    <s v="8-725-1808"/>
    <n v="33"/>
    <s v="F"/>
    <s v="CASADO(A)"/>
    <s v="ARRAIJAN, ALTOS DE VISTA ALEGRE, CASA 219"/>
    <s v="PANAMA"/>
    <s v="344-1304   6536-1208"/>
    <s v="6550-1256"/>
    <s v="NO"/>
    <n v="0"/>
    <n v="0"/>
    <n v="0"/>
    <m/>
    <n v="2"/>
    <n v="3"/>
    <d v="1979-02-18T00:00:00"/>
    <m/>
    <s v="BASICO"/>
  </r>
  <r>
    <n v="4222"/>
    <d v="2006-09-11T00:00:00"/>
    <s v=" "/>
    <s v="Agosto 01-30"/>
    <s v="ENRIQUE "/>
    <s v="CRUZ JUAREZ"/>
    <x v="0"/>
    <x v="1"/>
    <s v="DIANA  MAINIERI "/>
    <s v="TRANSISTMICA"/>
    <x v="52"/>
    <d v="2011-08-03T00:00:00"/>
    <n v="20"/>
    <s v=" "/>
    <m/>
    <s v="REEMPLAZO POR EL TRASLADO DE FERNANDO ESPINOZ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15.5"/>
    <s v=" "/>
    <n v="0"/>
    <n v="0"/>
    <s v="NO"/>
    <s v="9-217-21"/>
    <n v="39"/>
    <s v="M"/>
    <s v="UNIDO (A)"/>
    <s v="CAMPO LIMBERG I-E, JUAN DIAZ"/>
    <s v="PANAMA"/>
    <s v="223-2437"/>
    <s v="6873-6320"/>
    <s v="SI"/>
    <n v="0"/>
    <n v="0"/>
    <n v="0"/>
    <m/>
    <n v="2"/>
    <n v="3"/>
    <d v="1973-06-11T00:00:00"/>
    <m/>
    <s v="BASICO"/>
  </r>
  <r>
    <n v="1983"/>
    <d v="1999-03-24T00:00:00"/>
    <s v=" "/>
    <s v="Febrero 01-30"/>
    <s v="JACKELINE"/>
    <s v="ALVAREZ MARTINEZ"/>
    <x v="1"/>
    <x v="1"/>
    <s v="DIANA  MAINIERI "/>
    <s v="TRANSISTMICA"/>
    <x v="52"/>
    <m/>
    <m/>
    <s v=" "/>
    <m/>
    <s v="PROMOCIONADO A COORDINADOR DE PLATAFORMA EL 16 DE MAYO 20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Ninguno"/>
    <n v="0"/>
    <n v="0"/>
    <s v="SI"/>
    <s v="8-441-1004"/>
    <n v="42"/>
    <s v="F"/>
    <s v="CASADO(A)"/>
    <s v="URB. BRISAS DEL GOLF 152"/>
    <s v="PANAMA"/>
    <s v="220-4134"/>
    <s v="6594-1239"/>
    <s v="SI"/>
    <n v="0"/>
    <n v="0"/>
    <n v="0"/>
    <m/>
    <n v="2"/>
    <n v="3"/>
    <d v="1970-01-22T00:00:00"/>
    <m/>
    <s v="BASICO"/>
  </r>
  <r>
    <n v="1058"/>
    <d v="1993-04-19T00:00:00"/>
    <s v=" "/>
    <s v="Abril 01-30"/>
    <s v="ROSARIO ESTHER"/>
    <s v="ALVAREZ DE GUERRERO"/>
    <x v="1"/>
    <x v="1"/>
    <s v="DIANA  MAINIERI "/>
    <s v="TRANSISTMICA"/>
    <x v="52"/>
    <m/>
    <m/>
    <s v=" "/>
    <m/>
    <s v="REEMPLAZO POR LA PROMOCION DE ELIZABETH ORTI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26-33"/>
    <n v="49"/>
    <s v="F"/>
    <s v="CASADO(A)"/>
    <s v="ALTOS DE LAS ACACIAS,1468"/>
    <s v="PANAMA"/>
    <s v="220-0620"/>
    <s v="6596-5396"/>
    <s v="NO"/>
    <n v="0"/>
    <n v="0"/>
    <n v="0"/>
    <m/>
    <n v="2"/>
    <n v="3"/>
    <d v="1963-02-17T00:00:00"/>
    <m/>
    <m/>
  </r>
  <r>
    <n v="6718"/>
    <d v="2012-06-18T00:00:00"/>
    <d v="2012-06-18T00:00:00"/>
    <s v="Mayo 01-30"/>
    <s v="YAHARI "/>
    <s v="ALEMAN"/>
    <x v="2"/>
    <x v="0"/>
    <s v="MARIBEL CASTILLO"/>
    <s v="TRANSISTMICA"/>
    <x v="52"/>
    <d v="2013-01-05T00:00:00"/>
    <m/>
    <n v="10"/>
    <m/>
    <s v="APOYO POR ENTRENAMIENTO DE LIZBETH AGUILA"/>
    <s v=""/>
    <s v=""/>
    <s v="TRANSISTMIC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TRANSISTMICA"/>
    <s v="Itzmary Campos"/>
    <s v="NO"/>
    <s v="8-800-918"/>
    <n v="26"/>
    <s v="F"/>
    <s v="SOLTERO(A)"/>
    <s v="ARRAIJAN, CALLE ROSADO FINAL, CASA 2730"/>
    <s v="PANAMA"/>
    <m/>
    <m/>
    <s v="NO"/>
    <m/>
    <m/>
    <m/>
    <m/>
    <n v="2"/>
    <n v="3"/>
    <d v="1986-05-26T00:00:00"/>
    <m/>
    <s v="BASICO"/>
  </r>
  <r>
    <n v="4476"/>
    <d v="2007-09-18T00:00:00"/>
    <d v="2012-10-01T00:00:00"/>
    <s v="Septiembre 01-30"/>
    <s v="LIZBETH"/>
    <s v="AGUILA"/>
    <x v="2"/>
    <x v="0"/>
    <s v="MARIBEL CASTILLO"/>
    <s v="TRANSISTMICA"/>
    <x v="52"/>
    <d v="2011-09-02T00:00:00"/>
    <n v="19"/>
    <n v="6"/>
    <m/>
    <s v="PROMOCIONADO A EJECUTIVO DE NEGOCIO  EL 1 DE OCTUBRE 2012  / REEMPLAZO PERMANENTE POR EL TRASLADO DE ROXANA RUI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24.6"/>
    <s v=" "/>
    <n v="0"/>
    <n v="0"/>
    <s v="NO"/>
    <s v="8-769-931"/>
    <n v="29"/>
    <s v="F"/>
    <s v="SOLTERO(A)"/>
    <s v="ARRAIJAN, NUEVO CHORRILLO, 2501"/>
    <s v="PANAMA"/>
    <s v="259-5876"/>
    <s v="6779-3280"/>
    <s v="NO"/>
    <n v="0"/>
    <n v="0"/>
    <n v="0"/>
    <m/>
    <n v="2"/>
    <n v="3"/>
    <d v="1983-09-13T00:00:00"/>
    <m/>
    <s v="BASICO"/>
  </r>
  <r>
    <n v="1263"/>
    <d v="2009-01-06T00:00:00"/>
    <d v="2009-01-06T00:00:00"/>
    <s v="Marzo 01-30"/>
    <s v="ITZMARIS"/>
    <s v="CAMPOS"/>
    <x v="2"/>
    <x v="1"/>
    <s v="DIANA  MAINIERI "/>
    <s v="TRANSISTMICA"/>
    <x v="52"/>
    <m/>
    <m/>
    <n v="51"/>
    <m/>
    <s v="REEMPLAZA VACANTE POR RENUNCIA DE DANIELA GUARDIOLA 18/06/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354-1"/>
    <n v="49"/>
    <s v="F"/>
    <s v="SOLTERO(A)"/>
    <s v="HATO PINTADO A-33"/>
    <s v="PANAMA"/>
    <n v="0"/>
    <s v="6745-0809"/>
    <s v="NO"/>
    <n v="0"/>
    <n v="0"/>
    <n v="0"/>
    <m/>
    <n v="2"/>
    <n v="3"/>
    <d v="1962-12-19T00:00:00"/>
    <m/>
    <s v="BASICO"/>
  </r>
  <r>
    <n v="3058"/>
    <d v="2006-05-16T00:00:00"/>
    <d v="2008-08-01T00:00:00"/>
    <s v="Julio 01-30"/>
    <s v="YAZMIN NOEMY"/>
    <s v="NUNEZ DE ESTRADA"/>
    <x v="2"/>
    <x v="1"/>
    <s v="DIANA  MAINIERI "/>
    <s v="TRANSISTMICA"/>
    <x v="52"/>
    <d v="2008-09-20T00:00:00"/>
    <m/>
    <n v="56"/>
    <m/>
    <s v="RECLASIFICADO EJECUTIVO DE NEGOCIOS 01/08/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9-705-1199"/>
    <n v="34"/>
    <s v="F"/>
    <s v="SOLTERO(A)"/>
    <s v="HATO PINTADO, PH. TORRES DE REY, APTO 3A"/>
    <s v="PANAMA"/>
    <s v="222-5723"/>
    <s v="6671-7016"/>
    <s v="SI"/>
    <n v="0"/>
    <n v="0"/>
    <n v="0"/>
    <m/>
    <n v="2"/>
    <n v="3"/>
    <d v="1978-05-06T00:00:00"/>
    <m/>
    <s v="BASICO"/>
  </r>
  <r>
    <n v="1435"/>
    <d v="1997-11-05T00:00:00"/>
    <d v="1997-11-05T00:00:00"/>
    <s v="Agosto 01-30"/>
    <s v="WIGBERTO"/>
    <s v="DIAZ JUSTINIANI"/>
    <x v="2"/>
    <x v="1"/>
    <s v="DIANA  MAINIERI "/>
    <s v="TRANSISTMICA"/>
    <x v="52"/>
    <d v="1899-12-30T00:00:00"/>
    <m/>
    <n v="185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308-288"/>
    <n v="43"/>
    <s v="M"/>
    <s v="CASADO(A)"/>
    <s v="CALLE U"/>
    <s v="PANAMA"/>
    <s v="2246659"/>
    <s v="6747-1099"/>
    <s v="NO"/>
    <n v="0"/>
    <n v="0"/>
    <n v="0"/>
    <m/>
    <n v="2"/>
    <n v="3"/>
    <d v="1969-03-27T00:00:00"/>
    <m/>
    <s v="BASICO"/>
  </r>
  <r>
    <n v="5275"/>
    <d v="2008-07-16T00:00:00"/>
    <d v="2008-07-16T00:00:00"/>
    <s v="Abril 01-30"/>
    <s v="JOHANY "/>
    <s v="MARTINEZ"/>
    <x v="2"/>
    <x v="1"/>
    <s v="DIANA  MAINIERI "/>
    <s v="TRANSISTMICA"/>
    <x v="52"/>
    <d v="2009-12-02T00:00:00"/>
    <m/>
    <n v="57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4-792-1080"/>
    <n v="25"/>
    <s v="F"/>
    <s v="CASADO(A)"/>
    <s v="PRADERAS DE SAN LORENZO #3 A29"/>
    <s v="PANAMA"/>
    <n v="0"/>
    <s v="6597-5081"/>
    <s v="SI"/>
    <n v="0"/>
    <n v="0"/>
    <s v="X"/>
    <m/>
    <n v="2"/>
    <n v="3"/>
    <d v="1987-03-03T00:00:00"/>
    <s v="Cónyuge Alberto Alguero / Operaciones Activos"/>
    <s v="BASICO"/>
  </r>
  <r>
    <n v="6097"/>
    <d v="2011-03-16T00:00:00"/>
    <d v="2011-03-16T00:00:00"/>
    <s v="Febrero 01-30"/>
    <s v="MARCOS"/>
    <s v="ROJAS"/>
    <x v="2"/>
    <x v="1"/>
    <s v="DIANA  MAINIERI "/>
    <s v="TRANSISTMICA"/>
    <x v="52"/>
    <d v="2011-06-01T00:00:00"/>
    <m/>
    <n v="25"/>
    <m/>
    <s v="REEMPLAZO POR EL TRASLADO DE VIVIANA MEDIN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35-1290"/>
    <n v="23"/>
    <s v="M"/>
    <s v="SOLTERO(A)"/>
    <s v="LAS CUMBRES"/>
    <s v="PANAMA"/>
    <n v="0"/>
    <s v="6738-7070"/>
    <s v="NO"/>
    <n v="0"/>
    <n v="0"/>
    <n v="0"/>
    <m/>
    <n v="2"/>
    <n v="3"/>
    <d v="1989-09-03T00:00:00"/>
    <m/>
    <m/>
  </r>
  <r>
    <n v="6327"/>
    <d v="2011-09-19T00:00:00"/>
    <d v="2011-09-19T00:00:00"/>
    <s v="Junio 01-30"/>
    <s v="MIRIAM "/>
    <s v="ESPINOSA"/>
    <x v="2"/>
    <x v="1"/>
    <s v="DIANA  MAINIERI "/>
    <s v="TRANSISTMICA"/>
    <x v="52"/>
    <d v="2012-01-03T00:00:00"/>
    <m/>
    <n v="19"/>
    <m/>
    <s v="REEMPLAZO POR LA SALIDA DE CINDY GARCI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TRANSISTMICA "/>
    <s v="Itzmari Campos"/>
    <s v="NO"/>
    <s v="8-817-1495"/>
    <n v="25"/>
    <s v="F"/>
    <s v="CASADO(A)"/>
    <s v="CARRASQUILLA, CALLE 71"/>
    <s v="PANAMA"/>
    <n v="0"/>
    <s v="69830165"/>
    <s v="SI"/>
    <n v="0"/>
    <n v="0"/>
    <n v="0"/>
    <m/>
    <n v="2"/>
    <n v="3"/>
    <d v="1987-10-26T00:00:00"/>
    <m/>
    <m/>
  </r>
  <r>
    <n v="6457"/>
    <d v="2011-11-16T00:00:00"/>
    <d v="2011-11-16T00:00:00"/>
    <s v="Octubre 01-30"/>
    <s v="MEYVIS"/>
    <s v="ABREGO VELAS"/>
    <x v="2"/>
    <x v="1"/>
    <s v="DIANA  MAINIERI "/>
    <s v="TRANSISTMICA"/>
    <x v="52"/>
    <d v="1899-12-30T00:00:00"/>
    <m/>
    <n v="17"/>
    <m/>
    <s v="REEMPLAZO POR EL TRASLADO DE RONALD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TRANSISTMICA "/>
    <s v="Johani Martinez "/>
    <s v="NO"/>
    <s v="8-806-1166"/>
    <n v="25"/>
    <s v="F"/>
    <s v="SOLTERO(A)"/>
    <s v="BETHANIA, SANTA MARÍA, EDIFICIO LUIS EDUARDO."/>
    <s v="PANAMA"/>
    <n v="0"/>
    <s v=" 6229-9396  "/>
    <s v="NO"/>
    <n v="0"/>
    <n v="0"/>
    <n v="0"/>
    <m/>
    <n v="2"/>
    <n v="3"/>
    <d v="1987-05-09T00:00:00"/>
    <m/>
    <m/>
  </r>
  <r>
    <n v="4818"/>
    <d v="2008-01-02T00:00:00"/>
    <d v="2012-10-01T00:00:00"/>
    <s v="Diciembre 01-30"/>
    <s v="CECIL"/>
    <s v="BERNAT"/>
    <x v="2"/>
    <x v="1"/>
    <s v="DIANA  MAINIERI "/>
    <s v="TRANSISTMICA"/>
    <x v="52"/>
    <d v="2009-09-17T00:00:00"/>
    <m/>
    <n v="6"/>
    <m/>
    <s v="PROMOCIONADO A EJECUTIVO DE NEGOCIO  EL 1 DE OCTUBRE 2012 / RECLASIFICADO A EJECUTIVO DE SERVICIOS 16 SEP.´09. REEMPLAZA VACANTE POR TRASLADO DE YOMAR AMOR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95-1197"/>
    <n v="26"/>
    <s v="F"/>
    <s v="SOLTERO(A)"/>
    <s v="NUEVO ARRAIJAN, CALLE 2, VISTA ALEGRE 3332"/>
    <s v="PANAMA"/>
    <s v="251-6876"/>
    <s v="6497-1910"/>
    <s v="NO"/>
    <n v="0"/>
    <n v="0"/>
    <n v="0"/>
    <m/>
    <n v="2"/>
    <n v="3"/>
    <d v="1986-05-19T00:00:00"/>
    <m/>
    <s v="INTERMEDIO"/>
  </r>
  <r>
    <n v="6945"/>
    <d v="2012-11-01T00:00:00"/>
    <m/>
    <s v="Diciembre 01-30"/>
    <s v="LILIANA DEL CARMEN"/>
    <s v="AGUIRE"/>
    <x v="6"/>
    <x v="1"/>
    <s v="DIANA  MAINIERI "/>
    <s v="TRANSISTMICA"/>
    <x v="52"/>
    <d v="2013-01-02T00:00:00"/>
    <m/>
    <m/>
    <m/>
    <s v="REEMPLAZO PERMANENTE POR PROMOCION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28-2256"/>
    <n v="23"/>
    <s v="F"/>
    <s v="SOLTERO(A)"/>
    <s v="CALIDONIA, CALLE 25, EDIFICIO 535 APTO 7A"/>
    <s v="PANAMA"/>
    <m/>
    <m/>
    <s v="NO"/>
    <m/>
    <m/>
    <m/>
    <m/>
    <n v="2"/>
    <n v="3"/>
    <d v="1989-08-26T00:00:00"/>
    <m/>
    <m/>
  </r>
  <r>
    <n v="6885"/>
    <d v="2012-09-17T00:00:00"/>
    <m/>
    <s v="Noviembre 01-30"/>
    <s v="MILENA"/>
    <s v="VALDES"/>
    <x v="6"/>
    <x v="1"/>
    <s v="DIANA  MAINIERI "/>
    <s v="TRANSISTMICA"/>
    <x v="52"/>
    <m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4-728-464"/>
    <n v="29"/>
    <s v="F"/>
    <s v="SOLTERO(A)"/>
    <s v="SAN MIGUELITO"/>
    <s v="PANAMA"/>
    <m/>
    <m/>
    <s v="NO"/>
    <m/>
    <m/>
    <m/>
    <m/>
    <n v="2"/>
    <n v="3"/>
    <d v="1983-01-27T00:00:00"/>
    <m/>
    <m/>
  </r>
  <r>
    <n v="684"/>
    <d v="1986-01-31T00:00:00"/>
    <s v=" "/>
    <s v="Enero "/>
    <s v="DIANA ESTELA"/>
    <s v="MAINIERI BOLAÑOS"/>
    <x v="3"/>
    <x v="1"/>
    <s v="DENISE DE LAVITOLA"/>
    <s v="TRANSISTMICA"/>
    <x v="52"/>
    <d v="2010-06-05T00:00:00"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35-1281"/>
    <n v="49"/>
    <s v="F"/>
    <s v="CASADO(A)"/>
    <s v="URB. DOÑA VILLA.CL GEORGE WESTERMAN #13"/>
    <s v="PANAMA"/>
    <s v="229-4610"/>
    <s v="6614-4610"/>
    <s v="SI"/>
    <n v="0"/>
    <n v="0"/>
    <n v="0"/>
    <m/>
    <n v="2"/>
    <n v="3"/>
    <d v="1963-06-06T00:00:00"/>
    <m/>
    <s v="BASICO"/>
  </r>
  <r>
    <n v="174"/>
    <d v="1981-12-21T00:00:00"/>
    <s v=" "/>
    <s v="Septiembre 01-30"/>
    <s v="MARGARITA ESTHER"/>
    <s v="MEDINA APARICIO"/>
    <x v="4"/>
    <x v="1"/>
    <s v="DIANA  MAINIERI "/>
    <s v="TRANSISTMICA"/>
    <x v="52"/>
    <d v="2012-11-13T00:00:00"/>
    <m/>
    <s v=" "/>
    <m/>
    <s v="TERCER OFICIAL APROBAD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327-188"/>
    <n v="48"/>
    <s v="F"/>
    <s v="CASADO(A)"/>
    <s v="QUINTAS DE MONTICELLO, G-3"/>
    <s v="PANAMA"/>
    <s v="220-1530"/>
    <s v="6677-1162"/>
    <s v="SI"/>
    <n v="0"/>
    <n v="0"/>
    <n v="0"/>
    <m/>
    <n v="2"/>
    <n v="3"/>
    <d v="1963-08-18T00:00:00"/>
    <m/>
    <s v="BASICO"/>
  </r>
  <r>
    <n v="1976"/>
    <d v="1999-11-22T00:00:00"/>
    <s v=" "/>
    <s v="Agosto 01-30"/>
    <s v="ELIZABETH"/>
    <s v="ORTIZ LOPEZ"/>
    <x v="4"/>
    <x v="1"/>
    <s v="DIANA  MAINIERI "/>
    <s v="TRANSISTMICA"/>
    <x v="52"/>
    <d v="2011-05-29T00:00:00"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9-213-597"/>
    <n v="37"/>
    <s v="F"/>
    <s v="SOLTERO(A)"/>
    <s v="PARQUE ALICANTE, CL. 1RA., CASA #1"/>
    <s v="PANAMA"/>
    <s v="268-5510"/>
    <s v="6697-8288"/>
    <s v="NO"/>
    <n v="0"/>
    <s v="X"/>
    <n v="0"/>
    <m/>
    <n v="2"/>
    <n v="3"/>
    <d v="1975-03-25T00:00:00"/>
    <m/>
    <m/>
  </r>
  <r>
    <n v="790"/>
    <d v="1991-07-18T00:00:00"/>
    <s v=" "/>
    <s v="Mayo 01-15"/>
    <s v="LIRIOLA JANNETH"/>
    <s v="ANTIOCO REYES"/>
    <x v="4"/>
    <x v="1"/>
    <s v="DIANA  MAINIERI "/>
    <s v="TRANSISTMICA"/>
    <x v="52"/>
    <m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500-427"/>
    <n v="45"/>
    <s v="F"/>
    <s v="CASADO(A)"/>
    <s v="SAN ANTONIO  P-30"/>
    <s v="PANAMA"/>
    <s v="239-1058"/>
    <s v="6635-5019"/>
    <s v="SI"/>
    <n v="0"/>
    <n v="0"/>
    <n v="0"/>
    <m/>
    <n v="2"/>
    <n v="3"/>
    <d v="1966-12-13T00:00:00"/>
    <m/>
    <s v="BASICO"/>
  </r>
  <r>
    <n v="263"/>
    <d v="1984-09-18T00:00:00"/>
    <s v=" "/>
    <s v="Junio 01-30"/>
    <s v="DAVID ALFONSO"/>
    <s v="DONADO CHAVEZ"/>
    <x v="5"/>
    <x v="1"/>
    <s v="DIANA  MAINIERI "/>
    <s v="TRANSISTMICA"/>
    <x v="52"/>
    <m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270-619"/>
    <n v="51"/>
    <s v="M"/>
    <s v="UNIDO (A)"/>
    <s v="LA CHORRERA, BARRIO BALBOA 54"/>
    <s v="PANAMA"/>
    <n v="0"/>
    <s v="6882-3877"/>
    <s v="NO"/>
    <n v="0"/>
    <n v="0"/>
    <n v="0"/>
    <m/>
    <n v="2"/>
    <n v="3"/>
    <d v="1961-01-30T00:00:00"/>
    <m/>
    <m/>
  </r>
  <r>
    <n v="5124"/>
    <d v="2008-05-19T00:00:00"/>
    <s v=" "/>
    <s v="Febrero 01-30"/>
    <s v="MARICELA "/>
    <s v="CAMBRA"/>
    <x v="0"/>
    <x v="1"/>
    <s v="ILEANA DE FORD"/>
    <s v="VIA ARGENTINA"/>
    <x v="53"/>
    <d v="2012-11-20T00:00:00"/>
    <n v="5"/>
    <s v=" "/>
    <m/>
    <s v="REEMPLAZO POR EL TRASLADO DE JULISSA JULI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97.818181818182"/>
    <s v=" "/>
    <n v="0"/>
    <n v="0"/>
    <s v="NO"/>
    <s v="8-722-2156"/>
    <n v="34"/>
    <s v="F"/>
    <s v="SOLTERO(A)"/>
    <s v="SANTA LIBRADA,  I-431"/>
    <s v="PANAMA"/>
    <n v="0"/>
    <s v="6913-9679"/>
    <s v="NO"/>
    <n v="0"/>
    <n v="0"/>
    <n v="0"/>
    <m/>
    <n v="1"/>
    <n v="3"/>
    <d v="1978-09-25T00:00:00"/>
    <m/>
    <s v="BASICO"/>
  </r>
  <r>
    <n v="2514"/>
    <d v="2002-09-09T00:00:00"/>
    <s v=" "/>
    <s v="Septiembre 01-30"/>
    <s v="ANGEL AXEL"/>
    <s v="ARAUZ LUCERO"/>
    <x v="0"/>
    <x v="1"/>
    <s v="ILEANA DE FORD"/>
    <s v="VIA ARGENTINA"/>
    <x v="53"/>
    <d v="2011-10-03T00:00:00"/>
    <n v="18"/>
    <s v=" "/>
    <m/>
    <s v="REEMPLAZO POR EL TRASLADO DE PRISCILLA SAMANIEG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57.8"/>
    <s v=" "/>
    <n v="0"/>
    <n v="0"/>
    <s v="NO"/>
    <s v="8-719-2031"/>
    <n v="34"/>
    <s v="M"/>
    <s v="CASADO(A)"/>
    <s v="LOS LIBERTADORES 39819"/>
    <s v="PANAMA"/>
    <s v="266-2397"/>
    <s v="6485-7257"/>
    <s v="NO"/>
    <n v="0"/>
    <n v="0"/>
    <n v="0"/>
    <m/>
    <n v="1"/>
    <n v="3"/>
    <d v="1978-08-02T00:00:00"/>
    <m/>
    <s v="BASICO"/>
  </r>
  <r>
    <n v="6341"/>
    <d v="2011-09-19T00:00:00"/>
    <s v=" "/>
    <s v="Agosto 01-30"/>
    <s v="LESBIA"/>
    <s v=" TREJOS"/>
    <x v="0"/>
    <x v="1"/>
    <s v="ILEANA DE FORD"/>
    <s v="VIA ARGENTINA"/>
    <x v="53"/>
    <d v="2012-03-21T00:00:00"/>
    <n v="13"/>
    <s v=" "/>
    <m/>
    <s v="REEMPLAZA RENUNCIA DE SULEMA OTERO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15"/>
    <s v=" "/>
    <s v="VILLA LUCRE"/>
    <n v="0"/>
    <s v="NO"/>
    <s v="6-80-923"/>
    <n v="39"/>
    <s v="F"/>
    <s v="UNIDO (A)"/>
    <s v="EL CRISOL, ALTOS DE CASTELLANA, CASA # 53"/>
    <s v="PANAMA"/>
    <s v="235-2922"/>
    <s v="6717-6470"/>
    <s v="NO"/>
    <n v="0"/>
    <n v="0"/>
    <n v="0"/>
    <m/>
    <n v="1"/>
    <n v="3"/>
    <d v="1973-07-16T00:00:00"/>
    <m/>
    <m/>
  </r>
  <r>
    <n v="5104"/>
    <d v="2008-05-05T00:00:00"/>
    <s v=" "/>
    <s v="Junio 01-30"/>
    <s v="LISSETH"/>
    <s v="VILLAMIL"/>
    <x v="0"/>
    <x v="1"/>
    <s v="ILEANA DE FORD"/>
    <s v="VIA ARGENTINA"/>
    <x v="53"/>
    <d v="2012-02-02T00:00:00"/>
    <n v="14"/>
    <s v=" "/>
    <m/>
    <s v=" POR PRESCRIPCION MEDICA SE PUSO EN SUC. DE POCO MOVIMIENTO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84.6"/>
    <s v=" "/>
    <n v="0"/>
    <n v="0"/>
    <s v="NO"/>
    <s v="8-458-910"/>
    <n v="38"/>
    <s v="F"/>
    <s v="DIVORCIADO(A)"/>
    <s v="ARRAIJAN BARRIADA 2,000, CALLE 4TA SECTOR 5 CASA 87 GENERACION 2,000"/>
    <s v="PANAMA"/>
    <s v="256-2276"/>
    <s v="6692-4816"/>
    <s v="NO"/>
    <n v="0"/>
    <n v="0"/>
    <n v="0"/>
    <m/>
    <n v="1"/>
    <n v="3"/>
    <d v="1973-10-28T00:00:00"/>
    <m/>
    <s v="BASICO"/>
  </r>
  <r>
    <n v="5563"/>
    <d v="2009-06-01T00:00:00"/>
    <s v=" "/>
    <s v="Julio 01-30"/>
    <s v="ALEXIS"/>
    <s v="MORENO"/>
    <x v="0"/>
    <x v="1"/>
    <s v="ILEANA DE FORD"/>
    <s v="VIA ARGENTINA"/>
    <x v="53"/>
    <d v="2011-06-03T00:00:00"/>
    <n v="22"/>
    <s v=" "/>
    <m/>
    <s v="REEMPLAZO PERMANENTE POR EL TRASLADO DE ANAVEL FRANC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63.7"/>
    <s v=" "/>
    <n v="0"/>
    <n v="0"/>
    <s v="NO"/>
    <s v="8-825-351"/>
    <n v="23"/>
    <s v="M"/>
    <s v="SOLTERO(A)"/>
    <s v="ALTOS DE LAS ACACIAS, CASA 1970"/>
    <s v="PANAMA"/>
    <n v="0"/>
    <n v="0"/>
    <s v="NO"/>
    <n v="0"/>
    <n v="0"/>
    <n v="0"/>
    <m/>
    <n v="1"/>
    <n v="3"/>
    <d v="1989-05-14T00:00:00"/>
    <m/>
    <s v="BASICO"/>
  </r>
  <r>
    <n v="4471"/>
    <d v="2007-09-17T00:00:00"/>
    <s v=" "/>
    <s v="Octubre 01-30"/>
    <s v="VANESSA"/>
    <s v="RODRIGUEZ"/>
    <x v="0"/>
    <x v="1"/>
    <s v="ILEANA DE FORD"/>
    <s v="VIA ARGENTINA"/>
    <x v="53"/>
    <d v="2011-04-04T00:00:00"/>
    <n v="24"/>
    <s v=" "/>
    <m/>
    <s v="REEMPLAZO PERMANENTE POR EL TRASLADO DE GLINIS HERRER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04.7"/>
    <s v=" "/>
    <n v="0"/>
    <n v="0"/>
    <s v="NO"/>
    <s v="8-770-1507"/>
    <n v="28"/>
    <s v="F"/>
    <s v="CASADO(A)"/>
    <s v="SAN LORENZO F18, SANTA LIBRADA"/>
    <s v="PANAMA"/>
    <s v="231-0673"/>
    <s v="6411-6725"/>
    <s v="NO"/>
    <n v="0"/>
    <n v="0"/>
    <n v="0"/>
    <m/>
    <n v="1"/>
    <n v="3"/>
    <d v="1983-11-07T00:00:00"/>
    <m/>
    <s v="BASICO"/>
  </r>
  <r>
    <n v="3035"/>
    <d v="2006-03-16T00:00:00"/>
    <s v=" "/>
    <s v="Diciembre 01-30"/>
    <s v="ANA MARIA"/>
    <s v="RAMOS BROWN"/>
    <x v="0"/>
    <x v="1"/>
    <s v="ILEANA DE FORD"/>
    <s v="VIA ARGENTINA"/>
    <x v="53"/>
    <d v="2012-01-03T00:00:00"/>
    <n v="15"/>
    <s v=" "/>
    <m/>
    <s v="REEMPLAZO POR EL TRASLADO DE JEIMY CAMAREN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96"/>
    <s v=" "/>
    <n v="0"/>
    <n v="0"/>
    <s v="NO"/>
    <s v="8-462-353"/>
    <n v="38"/>
    <s v="F"/>
    <s v="SOLTERO(A)"/>
    <s v="CIUDAD BOLIVAR 753"/>
    <s v="PANAMA"/>
    <s v="268-9768"/>
    <s v="6849-1431"/>
    <s v="NO"/>
    <n v="0"/>
    <n v="0"/>
    <n v="0"/>
    <m/>
    <n v="1"/>
    <n v="3"/>
    <d v="1974-03-27T00:00:00"/>
    <m/>
    <m/>
  </r>
  <r>
    <n v="528"/>
    <d v="1986-11-15T00:00:00"/>
    <s v=" "/>
    <s v="Enero 01-30"/>
    <s v="REBECA"/>
    <s v="AROSEMENA DE MUÑOZ"/>
    <x v="1"/>
    <x v="1"/>
    <s v="ILEANA DE FORD"/>
    <s v="VIA ARGENTINA"/>
    <x v="53"/>
    <m/>
    <m/>
    <s v=" "/>
    <m/>
    <s v="REEMPLAZO POR LA RENUNCIA DE BETZABETH ALVARAD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7-92-816"/>
    <n v="49"/>
    <s v="F"/>
    <s v="CASADO(A)"/>
    <s v="CONDADO DEL REY  33"/>
    <s v="PANAMA"/>
    <s v="230-3862"/>
    <s v="6584-1991"/>
    <s v="SI"/>
    <n v="0"/>
    <n v="0"/>
    <n v="0"/>
    <m/>
    <n v="1"/>
    <n v="3"/>
    <d v="1962-11-07T00:00:00"/>
    <m/>
    <s v="BASICO"/>
  </r>
  <r>
    <n v="5107"/>
    <d v="2008-05-05T00:00:00"/>
    <d v="2008-05-05T00:00:00"/>
    <s v="Junio 01-30"/>
    <s v="IRINA "/>
    <s v="HAUS"/>
    <x v="2"/>
    <x v="1"/>
    <s v="ILEANA DE FORD"/>
    <s v="VIA ARGENTINA"/>
    <x v="53"/>
    <d v="2008-01-21T00:00:00"/>
    <m/>
    <n v="59"/>
    <m/>
    <s v="REEMPLAZA VACANTE POR TRASLADO DE CARLINA PÉREZ A DEPARTAMENT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47-1765"/>
    <n v="31"/>
    <s v="F"/>
    <s v="SOLTERO(A)"/>
    <s v="LA CHORRERA, SAN ANTONIO, CASA 106-A"/>
    <s v="PANAMA"/>
    <s v="6518-4149"/>
    <s v="6518-4149"/>
    <s v="NO"/>
    <n v="0"/>
    <n v="0"/>
    <n v="0"/>
    <m/>
    <n v="1"/>
    <n v="3"/>
    <d v="1981-06-30T00:00:00"/>
    <m/>
    <s v="BASICO"/>
  </r>
  <r>
    <n v="3083"/>
    <d v="2006-06-05T00:00:00"/>
    <d v="2006-06-05T00:00:00"/>
    <s v="Abril 01-30"/>
    <s v="ZURABIS DAYANA"/>
    <s v="VEGA DIAZ"/>
    <x v="2"/>
    <x v="1"/>
    <s v="ILEANA DE FORD"/>
    <s v="VIA ARGENTINA"/>
    <x v="53"/>
    <m/>
    <m/>
    <n v="82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60-336"/>
    <n v="30"/>
    <s v="F"/>
    <s v="SOLTERO(A)"/>
    <s v="LAS MAÑANITAS, CASA 1514"/>
    <s v="PANAMA"/>
    <s v="267-3064"/>
    <s v="6662-2770"/>
    <s v="SI"/>
    <n v="0"/>
    <n v="0"/>
    <n v="0"/>
    <m/>
    <n v="1"/>
    <n v="3"/>
    <d v="1982-10-08T00:00:00"/>
    <m/>
    <s v="AVANZADO"/>
  </r>
  <r>
    <n v="4063"/>
    <d v="2005-05-16T00:00:00"/>
    <d v="2005-05-16T00:00:00"/>
    <s v="Julio 01-30"/>
    <s v="VIANCA"/>
    <s v="HERRERA"/>
    <x v="2"/>
    <x v="1"/>
    <s v="ILEANA DE FORD"/>
    <s v="VIA ARGENTINA"/>
    <x v="53"/>
    <d v="1899-12-30T00:00:00"/>
    <m/>
    <n v="95"/>
    <m/>
    <s v="REEMPLAZA VACANTE POR RENUNCIA DE NANCY MENDEZ 25 DE JUNI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47-2075"/>
    <n v="31"/>
    <s v="F"/>
    <s v="CASADO(A)"/>
    <s v="RESIDENCIAL ALTAMAR CASA 135 ARRAIJAN"/>
    <s v="PANAMA"/>
    <n v="0"/>
    <s v="6740-1205"/>
    <s v="NO"/>
    <n v="0"/>
    <n v="0"/>
    <s v="X"/>
    <m/>
    <n v="1"/>
    <n v="3"/>
    <d v="1981-07-07T00:00:00"/>
    <m/>
    <s v="BASICO"/>
  </r>
  <r>
    <n v="6251"/>
    <d v="2011-07-18T00:00:00"/>
    <d v="2011-07-18T00:00:00"/>
    <s v="Mayo 01-30"/>
    <s v="TYARETHS"/>
    <s v="HO"/>
    <x v="2"/>
    <x v="1"/>
    <s v="ILEANA DE FORD"/>
    <s v="VIA ARGENTINA"/>
    <x v="53"/>
    <d v="2011-09-30T00:00:00"/>
    <m/>
    <n v="21"/>
    <m/>
    <s v="POR EL TRASLADO DE ILENA QUINTER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n v="0"/>
    <s v="6-711-1843"/>
    <n v="25"/>
    <s v="F"/>
    <s v="SOLTERO(A)"/>
    <s v="Bella Vista, Edif. Altos de Bella Vista, Torre C"/>
    <s v="PANAMA"/>
    <n v="0"/>
    <s v="214-8798  6150-7301"/>
    <s v="NO"/>
    <n v="0"/>
    <n v="0"/>
    <n v="0"/>
    <m/>
    <n v="1"/>
    <n v="3"/>
    <d v="1987-04-14T00:00:00"/>
    <m/>
    <m/>
  </r>
  <r>
    <n v="323"/>
    <d v="1985-08-01T00:00:00"/>
    <s v=" "/>
    <s v="Abril 01-15"/>
    <s v="ILEANA ISABEL"/>
    <s v="CHIARI DE FORD"/>
    <x v="3"/>
    <x v="1"/>
    <s v="DENISE DE LAVITOLA"/>
    <s v="VIA ARGENTINA"/>
    <x v="53"/>
    <m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29-81"/>
    <n v="50"/>
    <s v="F"/>
    <s v="CASADO(A)"/>
    <s v="URB. OBARRIO, CALLE 61, EDIFICIO SANTA CECILIA 2B"/>
    <s v="PANAMA"/>
    <s v="264-5878"/>
    <s v="6615-1602"/>
    <s v="SI"/>
    <n v="0"/>
    <n v="0"/>
    <n v="0"/>
    <m/>
    <n v="1"/>
    <n v="3"/>
    <d v="1961-09-29T00:00:00"/>
    <m/>
    <s v="BASICO"/>
  </r>
  <r>
    <n v="1104"/>
    <d v="1994-01-13T00:00:00"/>
    <s v=" "/>
    <s v="Octubre 01-30"/>
    <s v="NORIS JUDITH"/>
    <s v="LOO DE SAENZ"/>
    <x v="4"/>
    <x v="1"/>
    <s v="ILEANA DE FORD"/>
    <s v="VIA ARGENTINA"/>
    <x v="53"/>
    <d v="2012-11-13T00:00:00"/>
    <m/>
    <s v=" "/>
    <m/>
    <s v="TRASLADO POR CAMBIO DE ESTRUCTUR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178-91"/>
    <n v="54"/>
    <s v="F"/>
    <s v="CASADO(A)"/>
    <s v="COLINAS DEL GOLF, BOSQUE DE LOS CIBELES, CASA 53 "/>
    <s v="PANAMA"/>
    <s v="224-0195"/>
    <s v="6690-1140"/>
    <s v="SI"/>
    <n v="0"/>
    <n v="0"/>
    <n v="0"/>
    <m/>
    <n v="1"/>
    <n v="3"/>
    <d v="1957-08-06T00:00:00"/>
    <m/>
    <s v="INTERMEDIO"/>
  </r>
  <r>
    <n v="2084"/>
    <d v="1986-12-15T00:00:00"/>
    <s v=" "/>
    <s v="Septiembre 01-15"/>
    <s v="IDAIRA ITZEL"/>
    <s v="VEGA YAU"/>
    <x v="4"/>
    <x v="1"/>
    <s v="ILEANA DE FORD"/>
    <s v="VIA ARGENTINA"/>
    <x v="53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309-621"/>
    <n v="43"/>
    <s v="F"/>
    <s v="SOLTERO(A)"/>
    <s v="CAMINO REAL, BETHANIA, 220-D"/>
    <s v="PANAMA"/>
    <s v="261-4614"/>
    <s v="6603-6949"/>
    <s v="NO"/>
    <n v="0"/>
    <n v="0"/>
    <n v="0"/>
    <m/>
    <n v="1"/>
    <n v="3"/>
    <d v="1969-05-15T00:00:00"/>
    <m/>
    <s v="INTERMEDIO"/>
  </r>
  <r>
    <n v="4489"/>
    <d v="2007-09-17T00:00:00"/>
    <s v=" "/>
    <s v="Agosto 01-30"/>
    <s v="ALBERTO"/>
    <s v="PRESTAN"/>
    <x v="5"/>
    <x v="1"/>
    <s v="ILEANA DE FORD"/>
    <s v="VIA ARGENTINA"/>
    <x v="53"/>
    <m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516-2431"/>
    <n v="39"/>
    <s v="M"/>
    <s v="CASADO(A)"/>
    <s v="PARAISO CASA 3. ARRAIJAN"/>
    <s v="PANAMA"/>
    <s v="259-8751"/>
    <s v="6522-4415"/>
    <s v="NO"/>
    <n v="0"/>
    <n v="0"/>
    <n v="0"/>
    <m/>
    <n v="1"/>
    <n v="3"/>
    <d v="1973-01-14T00:00:00"/>
    <m/>
    <s v="INTERMEDIO"/>
  </r>
  <r>
    <n v="1070"/>
    <d v="1993-05-24T00:00:00"/>
    <s v=" "/>
    <s v="Febrero 01-30"/>
    <s v="RUBEN DARIO"/>
    <s v="REAL RAMOS"/>
    <x v="7"/>
    <x v="1"/>
    <s v="ILEANA DE FORD"/>
    <s v="VIA ARGENTINA"/>
    <x v="53"/>
    <m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2-127-786"/>
    <n v="42"/>
    <s v="M"/>
    <s v="UNIDO (A)"/>
    <s v="SAN FELIPE EDIF 3-12"/>
    <s v="PANAMA"/>
    <s v="266-0921"/>
    <s v="6876-0458"/>
    <s v="NO"/>
    <n v="0"/>
    <n v="0"/>
    <n v="0"/>
    <m/>
    <n v="1"/>
    <n v="3"/>
    <d v="1969-12-19T00:00:00"/>
    <m/>
    <m/>
  </r>
  <r>
    <n v="1093"/>
    <d v="1993-10-18T00:00:00"/>
    <s v=" "/>
    <s v="Enero 01-30"/>
    <s v="MARITZA LORENA"/>
    <s v="PEREZ DE CHACON"/>
    <x v="0"/>
    <x v="1"/>
    <s v="AMINTA  DE ANGULO"/>
    <s v="SAN SEBASTIAN"/>
    <x v="54"/>
    <d v="2013-03-04T00:00:00"/>
    <n v="1"/>
    <s v=" "/>
    <m/>
    <s v="REEMPLAZO POR EL TRASLADO DE ISELA RODRIGUEZ / SE REGRESA A LA POSICION DE CAJA 05/04/09"/>
    <s v=""/>
    <s v=""/>
    <s v="VIA ESPAÑ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65.181818181818"/>
    <s v=" "/>
    <n v="0"/>
    <n v="0"/>
    <s v="NO"/>
    <s v="8-307-555"/>
    <n v="43"/>
    <s v="F"/>
    <s v="CASADO(A)"/>
    <s v="URBANIZACION BRISAS DEL GOLF CASA 54-1"/>
    <s v="PANAMA"/>
    <s v="224-5798"/>
    <s v="6813-9947"/>
    <s v="SI"/>
    <n v="0"/>
    <n v="0"/>
    <n v="0"/>
    <m/>
    <n v="1"/>
    <n v="3"/>
    <d v="1969-02-27T00:00:00"/>
    <m/>
    <s v="AVANZADO"/>
  </r>
  <r>
    <n v="6556"/>
    <d v="2012-02-16T00:00:00"/>
    <s v=" "/>
    <s v="Abril 01-30"/>
    <s v="YARIBETH "/>
    <s v="ORTEGA MORALES"/>
    <x v="0"/>
    <x v="0"/>
    <s v="MARIBEL CASTILLO"/>
    <s v="VIA ESPAÑA"/>
    <x v="54"/>
    <d v="2012-12-01T00:00:00"/>
    <n v="4"/>
    <s v=" "/>
    <s v="REEMPLAZA VACACIONES"/>
    <s v="REEMPLAZA  VACACIONES DE FELIX MADRID"/>
    <s v=""/>
    <s v=""/>
    <s v="VIA ESPAÑ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51.375"/>
    <s v=" "/>
    <s v="VISTA ALEGRE"/>
    <s v="Amarelis Flores"/>
    <s v="NO"/>
    <s v="8-809-1616"/>
    <n v="25"/>
    <s v="F"/>
    <s v="UNIDO (A)"/>
    <s v="NUEVO ARRAIJAN, BDA, SAN GABRIEL, CASA #29."/>
    <s v="PANAMA"/>
    <m/>
    <s v=" 6816-1153  "/>
    <s v="NO"/>
    <m/>
    <n v="0"/>
    <n v="0"/>
    <m/>
    <n v="1"/>
    <n v="3"/>
    <d v="1987-10-07T00:00:00"/>
    <m/>
    <m/>
  </r>
  <r>
    <n v="661"/>
    <d v="1990-08-06T00:00:00"/>
    <s v=" "/>
    <s v="Noviembre 01-30"/>
    <s v="LUISA MARIA"/>
    <s v="PICHON TORRES"/>
    <x v="0"/>
    <x v="1"/>
    <s v="AMINTA  DE ANGULO"/>
    <s v="VIA ESPAÑA"/>
    <x v="54"/>
    <d v="2011-12-02T00:00:00"/>
    <n v="16"/>
    <s v=" "/>
    <m/>
    <s v="REEMPLAZO PERMANENTE POR EL ALEXIS RODRIGU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67.9"/>
    <s v=" "/>
    <n v="0"/>
    <n v="0"/>
    <s v="NO"/>
    <s v="3-88-26"/>
    <n v="47"/>
    <s v="F"/>
    <s v="DIVORCIADO(A)"/>
    <s v="RESIDENCIAL ALTAMIRA  AVE.  A,  CASA 70 ARRAIJAN"/>
    <s v="PANAMA"/>
    <s v="251-6236"/>
    <s v="6912-2706"/>
    <s v="NO"/>
    <s v="SI"/>
    <n v="0"/>
    <n v="0"/>
    <m/>
    <n v="1"/>
    <n v="3"/>
    <d v="1965-04-13T00:00:00"/>
    <m/>
    <s v="BASICO"/>
  </r>
  <r>
    <n v="5160"/>
    <d v="2008-05-19T00:00:00"/>
    <s v=" "/>
    <s v="Agosto 01-30"/>
    <s v="JULINA"/>
    <s v="CABALLERO"/>
    <x v="0"/>
    <x v="1"/>
    <s v="AMINTA  DE ANGULO"/>
    <s v="VIA ESPAÑA"/>
    <x v="54"/>
    <d v="2011-04-04T00:00:00"/>
    <n v="24"/>
    <s v=" "/>
    <m/>
    <s v="ESTA DE  LICENCIA DE MATERNIDAD DESDE EL 09 DE SEPTIEMBRE AL 09 DE ENERO . REEMPLAZO PERMANENTE POR EL TRASLADO DE DIANA CEDEÑ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94.1"/>
    <s v=" "/>
    <n v="0"/>
    <n v="0"/>
    <s v="NO"/>
    <s v="8-740-312"/>
    <n v="32"/>
    <s v="F"/>
    <s v="CASADO(A)"/>
    <s v="VILLA GRECIA, BDA. SAN JOSE, CASA H-29 LAS CUMBRES"/>
    <s v="PANAMA"/>
    <n v="0"/>
    <s v="6432-6741"/>
    <s v="NO"/>
    <n v="0"/>
    <n v="0"/>
    <n v="0"/>
    <m/>
    <n v="1"/>
    <n v="3"/>
    <d v="1980-08-08T00:00:00"/>
    <m/>
    <m/>
  </r>
  <r>
    <n v="6566"/>
    <d v="2012-02-16T00:00:00"/>
    <s v=" "/>
    <s v="Marzo 01-30"/>
    <s v="FÉLIX "/>
    <s v="CHANIS CACERES"/>
    <x v="0"/>
    <x v="1"/>
    <s v="AMINTA  DE ANGULO"/>
    <s v="VIA ESPAÑA"/>
    <x v="54"/>
    <d v="2012-05-02T00:00:00"/>
    <n v="11"/>
    <s v=" "/>
    <m/>
    <s v=" 5 CAJERO . REEMPLAZO POR EL TRASLADO DE NICOLAS BEDOYA/ ESTE CAJERO POOL PARA REEMPLAZAR EMERGENCIA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21.25"/>
    <s v=" "/>
    <s v="VIA ESPAÑA"/>
    <s v="Luisa Pichon"/>
    <s v="NO"/>
    <s v="8-839-1288"/>
    <n v="23"/>
    <s v="M"/>
    <s v="SOLTERO(A)"/>
    <s v="SAN FRANCISCO, BOCA LA CAJA, CALLE #2, CASA 265"/>
    <s v="PANAMA"/>
    <m/>
    <m/>
    <s v="NO"/>
    <m/>
    <n v="0"/>
    <n v="0"/>
    <m/>
    <n v="1"/>
    <n v="3"/>
    <d v="1989-03-30T00:00:00"/>
    <m/>
    <m/>
  </r>
  <r>
    <n v="2493"/>
    <d v="2002-08-05T00:00:00"/>
    <s v=" "/>
    <s v="Septiembre 01-30"/>
    <s v="ANAIS ZULEIKA"/>
    <s v="MARTINEZ DE MONTENEGRO"/>
    <x v="0"/>
    <x v="1"/>
    <s v="AMINTA  DE ANGULO"/>
    <s v="VIA ESPAÑA"/>
    <x v="54"/>
    <d v="2011-06-03T00:00:00"/>
    <n v="22"/>
    <s v=" "/>
    <m/>
    <s v="REEMPLAZO PERMANENTE POR EL TRASLADO DE RICARDO CINU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92.8"/>
    <s v=" "/>
    <n v="0"/>
    <n v="0"/>
    <s v="NO"/>
    <s v="8-358-397"/>
    <n v="41"/>
    <s v="F"/>
    <s v="CASADO(A)"/>
    <s v="RESIDENCIAL ALTAMIRA 10 (VACAMONTE)"/>
    <s v="PANAMA"/>
    <s v="264-0083"/>
    <s v="6609-3730"/>
    <s v="NO"/>
    <n v="0"/>
    <n v="0"/>
    <n v="0"/>
    <m/>
    <n v="1"/>
    <n v="3"/>
    <d v="1970-10-29T00:00:00"/>
    <m/>
    <s v="BASICO"/>
  </r>
  <r>
    <n v="3466"/>
    <d v="1991-04-25T00:00:00"/>
    <s v=" "/>
    <s v="Marzo 01-30"/>
    <s v="SARA DALYS"/>
    <s v="BETHANCOURT VISUETTI DE ZEBALLOS"/>
    <x v="1"/>
    <x v="0"/>
    <s v="MARIBEL CASTILLO"/>
    <s v="PLAZA CORDOBA"/>
    <x v="54"/>
    <d v="2013-02-26T00:00:00"/>
    <m/>
    <s v=" "/>
    <s v="APOYO POR VACACIONES"/>
    <s v="ESTARA DE VACACIONES DEL 01 AL 30 DE MARZO /  APERTURA DE SUCURSAL EL 08 DE AGOSTO DE 2011. "/>
    <s v=""/>
    <s v=""/>
    <s v="VIA ESPAÑ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317-687"/>
    <n v="49"/>
    <s v="F"/>
    <s v="CASADO(A)"/>
    <s v="CALLE 3RA. NORTE LA FLORESTA CASA A-336 ARRAIJAN"/>
    <s v="PANAMA"/>
    <s v="251-3623"/>
    <s v="6647-3438"/>
    <s v="SI"/>
    <n v="0"/>
    <s v="X"/>
    <n v="0"/>
    <m/>
    <n v="1"/>
    <n v="3"/>
    <d v="1963-03-04T00:00:00"/>
    <m/>
    <s v="BASICO"/>
  </r>
  <r>
    <n v="1751"/>
    <d v="1999-07-12T00:00:00"/>
    <s v=" "/>
    <s v="Octubre 01-30"/>
    <s v="GIANNINA"/>
    <s v="GONZALEZ CAMBRA"/>
    <x v="1"/>
    <x v="1"/>
    <s v="AMINTA  DE ANGULO"/>
    <s v="VIA ESPAÑA"/>
    <x v="54"/>
    <m/>
    <m/>
    <s v=" "/>
    <m/>
    <s v="PROMOCIONADO A COORDINADOR DE PLATAFORMA 16 DE MAYO 2012 / REEMPLAZA VACANTE POR EL TRASLADO DE KATERINE CAROL. RECLASIFICACION EL 08/01/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Ninguno"/>
    <n v="0"/>
    <n v="0"/>
    <s v="SI"/>
    <s v="8-711-775"/>
    <n v="35"/>
    <s v="F"/>
    <s v="UNIDO (A)"/>
    <e v="#REF!"/>
    <s v="PANAMA"/>
    <s v="290-5618"/>
    <s v="6565-4766"/>
    <s v="NO"/>
    <n v="0"/>
    <n v="0"/>
    <s v="X"/>
    <m/>
    <n v="1"/>
    <n v="3"/>
    <d v="1977-08-28T00:00:00"/>
    <m/>
    <s v="BASICO"/>
  </r>
  <r>
    <n v="6727"/>
    <d v="2012-06-18T00:00:00"/>
    <d v="2012-06-18T00:00:00"/>
    <s v="Agosto 01-30"/>
    <s v="ALEX "/>
    <s v="BETHANCOURTH"/>
    <x v="2"/>
    <x v="0"/>
    <s v="MARIBEL CASTILLO"/>
    <s v="LOS ANGELES"/>
    <x v="54"/>
    <d v="2013-03-04T00:00:00"/>
    <m/>
    <n v="10"/>
    <s v="REEMPLAZA VACACIONES"/>
    <s v="REEMPLAZA VACACIONES DE DESIRET RAMOS /SIEMPRE LISTO CERTIFICADOS EL 24 DE AGOSTO 2012"/>
    <s v=""/>
    <s v=""/>
    <s v="VIA ESPAÑ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LOS ANGELES"/>
    <s v="Justina Urrutia"/>
    <s v="NO"/>
    <s v="8-800-27"/>
    <n v="26"/>
    <s v="M"/>
    <s v="UNIDO (A)"/>
    <s v="ARRAIJAN, CERRO SILVESTRE "/>
    <s v="PANAMA"/>
    <m/>
    <m/>
    <s v="NO"/>
    <m/>
    <m/>
    <m/>
    <m/>
    <n v="1"/>
    <n v="3"/>
    <d v="1986-09-25T00:00:00"/>
    <m/>
    <s v="BASICO"/>
  </r>
  <r>
    <n v="6259"/>
    <d v="2011-07-18T00:00:00"/>
    <d v="2011-07-18T00:00:00"/>
    <s v="Mayo 01-30"/>
    <s v="RAISA"/>
    <s v="MONTOYA"/>
    <x v="2"/>
    <x v="0"/>
    <s v="MARIBEL CASTILLO"/>
    <s v="VIA ESPAÑA"/>
    <x v="54"/>
    <d v="2012-09-24T00:00:00"/>
    <m/>
    <n v="21"/>
    <m/>
    <s v="TRASLADO POR EMBARAZO A SUCURSAL DE  UN TURN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n v="0"/>
    <s v="8-815-316"/>
    <n v="24"/>
    <s v="F"/>
    <s v="CASADO(A)"/>
    <s v="RESIDENCIAL EDEN DE ARRAIJÁN, CASA 4-66"/>
    <s v="PANAMA"/>
    <n v="0"/>
    <s v="248-6446_x000a_6200-2534"/>
    <s v="SI"/>
    <n v="0"/>
    <n v="0"/>
    <n v="0"/>
    <m/>
    <n v="1"/>
    <n v="3"/>
    <d v="1988-04-10T00:00:00"/>
    <m/>
    <m/>
  </r>
  <r>
    <n v="6256"/>
    <d v="2011-07-18T00:00:00"/>
    <d v="2011-07-18T00:00:00"/>
    <s v="Mayo 01-30"/>
    <s v="DARLENYS"/>
    <s v="SAMANIEGO"/>
    <x v="2"/>
    <x v="1"/>
    <s v="AMINTA  DE ANGULO"/>
    <s v="VIA ESPAÑA"/>
    <x v="54"/>
    <d v="2012-09-24T00:00:00"/>
    <m/>
    <n v="21"/>
    <m/>
    <s v="REEMPLAZO POR EL TRASLADO DE RAISA MONTOY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67-385"/>
    <n v="20"/>
    <s v="F"/>
    <s v="SOLTERO(A)"/>
    <s v="LA CHORRERA, CALLE SAN FRANCISCO FINAL"/>
    <s v="PANAMA"/>
    <n v="0"/>
    <s v="253-5585_x000a_6438-6682"/>
    <s v="NO"/>
    <n v="0"/>
    <n v="0"/>
    <n v="0"/>
    <m/>
    <n v="1"/>
    <n v="3"/>
    <d v="1992-01-10T00:00:00"/>
    <m/>
    <m/>
  </r>
  <r>
    <n v="2576"/>
    <d v="2003-11-11T00:00:00"/>
    <d v="2008-10-01T00:00:00"/>
    <s v="Agosto 01-30"/>
    <s v="CYNTHIA MARIA"/>
    <s v="VILLALAZ OLMOS"/>
    <x v="2"/>
    <x v="1"/>
    <s v="AMINTA  DE ANGULO"/>
    <s v="VIA ESPAÑA"/>
    <x v="54"/>
    <d v="2010-09-08T00:00:00"/>
    <m/>
    <n v="54"/>
    <m/>
    <s v=" REEMPLAZO POR EL TRASLADO DE EURALYS SANCHEZ. RECLASIFICADO EJECUTIVO DE NEGOCIOS 01/10/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6-57-269"/>
    <n v="48"/>
    <s v="F"/>
    <s v="SOLTERO(A)"/>
    <s v="SAN FRANCISCO, PH NAZARENO #11"/>
    <s v="PANAMA"/>
    <s v="262-3479"/>
    <s v="6480-4368"/>
    <s v="NO"/>
    <n v="0"/>
    <n v="0"/>
    <n v="0"/>
    <m/>
    <n v="1"/>
    <n v="3"/>
    <d v="1964-06-02T00:00:00"/>
    <m/>
    <s v="AVANZADO"/>
  </r>
  <r>
    <n v="6582"/>
    <d v="2012-03-16T00:00:00"/>
    <d v="2012-03-16T00:00:00"/>
    <s v="Marzo 01-30"/>
    <s v="DESIRETH "/>
    <s v="RAMOS"/>
    <x v="2"/>
    <x v="1"/>
    <s v="AMINTA  DE ANGULO"/>
    <s v="VIA ESPAÑA"/>
    <x v="54"/>
    <m/>
    <m/>
    <n v="13"/>
    <m/>
    <s v="REEMPLAZA POR LA PROMOCÓN DE  GIANINA GONZAL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VIA ESPAÑA"/>
    <s v="Gianina Gonzalez"/>
    <s v="NO"/>
    <s v="8-818-1055"/>
    <n v="24"/>
    <s v="F"/>
    <s v="UNIDO (A)"/>
    <s v="SAN MIGUELITO, OJO DE AGUA"/>
    <s v="PANAMA"/>
    <s v="2789205"/>
    <s v="60089528"/>
    <s v="NO"/>
    <m/>
    <m/>
    <m/>
    <m/>
    <n v="1"/>
    <n v="3"/>
    <d v="1988-03-15T00:00:00"/>
    <m/>
    <s v="BASICO"/>
  </r>
  <r>
    <n v="7000"/>
    <d v="2013-01-02T00:00:00"/>
    <d v="2013-01-02T00:00:00"/>
    <m/>
    <s v="ISABEL MARIA  DEL CARMEN   "/>
    <s v="GUEVARA COLLADO"/>
    <x v="2"/>
    <x v="0"/>
    <s v="MARIBEL CASTILLO"/>
    <s v="VIA ESPAÑA"/>
    <x v="54"/>
    <m/>
    <m/>
    <n v="3"/>
    <m/>
    <s v="SIEMPRE LISTO CERTIFICADOS EL 14 DE MARZO 2013"/>
    <m/>
    <m/>
    <m/>
    <m/>
    <m/>
    <m/>
    <m/>
    <m/>
    <m/>
    <m/>
    <m/>
    <m/>
    <m/>
    <s v=""/>
    <s v=""/>
    <s v=""/>
    <s v=""/>
    <s v=""/>
    <s v=""/>
    <s v=""/>
    <s v=""/>
    <s v=""/>
    <s v=""/>
    <s v=""/>
    <m/>
    <m/>
    <s v="VIA ESPAÑA"/>
    <s v="Cinthia Villalaz"/>
    <s v="NO"/>
    <s v="2-718-309"/>
    <n v="26"/>
    <s v="F"/>
    <m/>
    <s v="TUMBA MUERTO, SANTA MARIA BETHANIA."/>
    <s v="PANAMA"/>
    <m/>
    <m/>
    <s v="NO"/>
    <m/>
    <m/>
    <m/>
    <m/>
    <n v="1"/>
    <n v="3"/>
    <d v="1986-06-07T00:00:00"/>
    <m/>
    <s v="AVANZADO"/>
  </r>
  <r>
    <n v="793"/>
    <d v="1991-07-22T00:00:00"/>
    <s v=" "/>
    <s v="Septiembre 01-30"/>
    <s v="AMINTA"/>
    <s v="JOVANE DE ANGULO"/>
    <x v="3"/>
    <x v="1"/>
    <s v="DENISE DE LAVITOLA"/>
    <s v="VIA ESPAÑA"/>
    <x v="54"/>
    <m/>
    <m/>
    <s v=" "/>
    <m/>
    <s v="REEMPLAZA A ZADOK FLORES CAPACITACION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4-152-587"/>
    <n v="48"/>
    <s v="F"/>
    <s v="CASADO(A)"/>
    <s v="ALBROOK PARK APTO 406"/>
    <s v="PANAMA"/>
    <s v="268-1929"/>
    <s v="6618-1279"/>
    <s v="SI"/>
    <n v="0"/>
    <n v="0"/>
    <n v="0"/>
    <m/>
    <n v="1"/>
    <n v="3"/>
    <d v="1963-12-15T00:00:00"/>
    <m/>
    <s v="BASICO"/>
  </r>
  <r>
    <n v="1678"/>
    <d v="1999-03-15T00:00:00"/>
    <s v=" "/>
    <s v="Febrero 01-30"/>
    <s v="EDYMAY"/>
    <s v="MOLINA DE SALCEDA"/>
    <x v="4"/>
    <x v="1"/>
    <s v="AMINTA  DE ANGULO"/>
    <s v="VIA ESPAÑA"/>
    <x v="54"/>
    <m/>
    <m/>
    <s v=" "/>
    <m/>
    <s v="PROMOCIONADO A OFICIAL EL 01 DE AGOSTO DE  20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2"/>
    <n v="0"/>
    <n v="0"/>
    <s v="SI"/>
    <s v="8-379-693"/>
    <n v="44"/>
    <s v="F"/>
    <s v="CASADO(A)"/>
    <s v="VILLA LUCRE, CASA 650D"/>
    <s v="PANAMA"/>
    <s v="277-0094"/>
    <s v="6773-9808"/>
    <s v="NO"/>
    <n v="0"/>
    <n v="0"/>
    <n v="0"/>
    <m/>
    <n v="1"/>
    <n v="3"/>
    <d v="1968-02-07T00:00:00"/>
    <m/>
    <m/>
  </r>
  <r>
    <n v="2592"/>
    <d v="2004-01-13T00:00:00"/>
    <s v=" "/>
    <s v="Enero 01-30"/>
    <s v="CINDY RUBIEL"/>
    <s v="SANTAMARIA"/>
    <x v="5"/>
    <x v="1"/>
    <s v="AMINTA  DE ANGULO"/>
    <s v="VIA ESPAÑA"/>
    <x v="54"/>
    <d v="2010-03-03T00:00:00"/>
    <m/>
    <s v=" "/>
    <m/>
    <s v="RECLASIF. DE CAJERA A OFIC. DE BAL.  EL 16-7-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4-285-851"/>
    <n v="37"/>
    <s v="F"/>
    <s v="SOLTERO(A)"/>
    <s v="DORADO SPRING CASA 41"/>
    <s v="PANAMA"/>
    <s v="237-3997"/>
    <s v="6613-7885"/>
    <s v="NO"/>
    <n v="0"/>
    <n v="0"/>
    <n v="0"/>
    <m/>
    <n v="1"/>
    <n v="3"/>
    <d v="1974-12-13T00:00:00"/>
    <m/>
    <s v="INTERMEDIO"/>
  </r>
  <r>
    <n v="6899"/>
    <d v="2012-09-17T00:00:00"/>
    <m/>
    <s v="Octubre 01-30"/>
    <s v="ZULAY "/>
    <s v="ODA"/>
    <x v="0"/>
    <x v="0"/>
    <s v="MARIBEL CASTILLO"/>
    <s v="COSTA DEL ESTE"/>
    <x v="55"/>
    <d v="2013-02-01T00:00:00"/>
    <n v="2"/>
    <m/>
    <s v="REEMPLAZA VACACIONES"/>
    <s v="REEMPLAZA VACACIONES DE MARY ELENA DE SALCEDO / SIEMPRE LISTO CERTIFICADOS EL 05 DICIEMBRE 2012"/>
    <s v=""/>
    <s v=""/>
    <s v="VIA PORRA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46"/>
    <s v=" "/>
    <s v="COSTA DEL ESTE"/>
    <s v="Lirroy Delgado"/>
    <s v="NO"/>
    <s v="7-705-1414"/>
    <n v="25"/>
    <s v="F"/>
    <s v="SOLTERO(A)"/>
    <s v="ALTOS DE LAS PRADERAS DE SAN ANTONIO SAN MIGUELITO"/>
    <s v="PANAMA"/>
    <m/>
    <m/>
    <s v="NO"/>
    <m/>
    <m/>
    <m/>
    <m/>
    <n v="2"/>
    <n v="1"/>
    <d v="1987-04-16T00:00:00"/>
    <m/>
    <s v="BASICO"/>
  </r>
  <r>
    <n v="6793"/>
    <d v="2012-07-16T00:00:00"/>
    <m/>
    <s v="Julio 01-30"/>
    <s v="JOSHUA"/>
    <s v="LOPEZ  "/>
    <x v="0"/>
    <x v="0"/>
    <s v="MARIBEL CASTILLO"/>
    <s v="VIA PORRAS"/>
    <x v="55"/>
    <d v="2013-02-02T00:00:00"/>
    <n v="2"/>
    <m/>
    <s v="REEMPLAZA INCAPACIDAD"/>
    <s v="REEMPLAZA VACACIONES DE JAMAL GILKES / SIEMPRE LISTO CERTIFICADOS EL 25 DE SEPTIEMBRE 2012"/>
    <s v="VIA PORRAS"/>
    <s v=""/>
    <s v="VIA PORRA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64"/>
    <s v=" "/>
    <s v="SAN SEBASTIAN"/>
    <s v="Jose Azael Perez"/>
    <s v="NO"/>
    <s v="8-824-313"/>
    <n v="23"/>
    <s v="M"/>
    <s v="SOLTERO(A)"/>
    <s v="EL CHORRILLO, CALLE 27"/>
    <s v="PANAMA"/>
    <m/>
    <s v="6517-4269/228-2206"/>
    <s v="NO"/>
    <m/>
    <m/>
    <m/>
    <m/>
    <n v="2"/>
    <n v="1"/>
    <d v="1989-03-21T00:00:00"/>
    <m/>
    <s v="BASICO"/>
  </r>
  <r>
    <n v="2575"/>
    <d v="2003-11-11T00:00:00"/>
    <s v=" "/>
    <s v="Enero 01-30"/>
    <s v="EROS DANIEL"/>
    <s v="CANO GONZALEZ"/>
    <x v="0"/>
    <x v="1"/>
    <s v="LAURA  OLIVELLA"/>
    <s v="VIA PORRAS"/>
    <x v="55"/>
    <d v="2012-05-02T00:00:00"/>
    <n v="11"/>
    <s v=" "/>
    <m/>
    <s v="REEMPLAZO POR EL TRASLADO DE VICTOR GUILLEN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623.1"/>
    <s v=" "/>
    <n v="0"/>
    <n v="0"/>
    <s v="NO"/>
    <s v="8-726-544"/>
    <n v="33"/>
    <s v="M"/>
    <s v="SOLTERO(A)"/>
    <s v="JUAN DIAZ, SAN CRISTOBAL EDIF MISTIK PARK"/>
    <s v="PANAMA"/>
    <s v="233-7419"/>
    <s v="6451-4882"/>
    <s v="NO"/>
    <n v="0"/>
    <n v="0"/>
    <n v="0"/>
    <m/>
    <n v="2"/>
    <n v="1"/>
    <d v="1979-03-14T00:00:00"/>
    <m/>
    <s v="INTERMEDIO"/>
  </r>
  <r>
    <n v="5170"/>
    <d v="2008-06-02T00:00:00"/>
    <s v=" "/>
    <s v="Julio 01-30"/>
    <s v="RUBIELA "/>
    <s v="RODRIGUEZ"/>
    <x v="0"/>
    <x v="1"/>
    <s v="LAURA  OLIVELLA"/>
    <s v="VIA PORRAS"/>
    <x v="55"/>
    <d v="2012-06-01T00:00:00"/>
    <n v="10"/>
    <s v=" "/>
    <m/>
    <s v="REEMPLAZA TRASLADO DE  INVING MUÑO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34.3636363636365"/>
    <s v=" "/>
    <n v="0"/>
    <n v="0"/>
    <s v="NO"/>
    <s v="8-722-721"/>
    <n v="35"/>
    <s v="F"/>
    <s v="UNIDO (A)"/>
    <s v="LAS COLINAS DE SANTA MARTA, CASA 298"/>
    <s v="PANAMA"/>
    <n v="0"/>
    <s v="6645-8885"/>
    <s v="NO"/>
    <n v="0"/>
    <n v="0"/>
    <n v="0"/>
    <m/>
    <n v="2"/>
    <n v="1"/>
    <d v="1977-08-01T00:00:00"/>
    <m/>
    <s v="BASICO"/>
  </r>
  <r>
    <n v="2639"/>
    <d v="2004-05-20T00:00:00"/>
    <s v=" "/>
    <s v="Febrero 01-30"/>
    <s v="RAUL ELOY"/>
    <s v="VARELA HERRERA"/>
    <x v="0"/>
    <x v="1"/>
    <s v="LAURA  OLIVELLA"/>
    <s v="VIA PORRAS"/>
    <x v="55"/>
    <d v="2012-07-09T00:00:00"/>
    <n v="9"/>
    <s v=" "/>
    <m/>
    <s v="REEMPLAZO POR EL TRASLADO DE VANESSA GUERR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38"/>
    <s v=" "/>
    <n v="0"/>
    <n v="0"/>
    <s v="NO"/>
    <s v="8-503-387"/>
    <n v="36"/>
    <s v="M"/>
    <s v="UNIDO (A)"/>
    <s v="BRISAS DEL GOLF, CALLE 17, CASA 13E"/>
    <s v="PANAMA"/>
    <s v="290-5787"/>
    <s v="6747-7638"/>
    <s v="SI"/>
    <n v="0"/>
    <n v="0"/>
    <n v="0"/>
    <m/>
    <n v="2"/>
    <n v="1"/>
    <d v="1975-11-28T00:00:00"/>
    <m/>
    <m/>
  </r>
  <r>
    <n v="5743"/>
    <d v="2010-03-16T00:00:00"/>
    <s v=" "/>
    <s v="Agosto 01-30"/>
    <s v="BETZI "/>
    <s v="FRANCIS"/>
    <x v="0"/>
    <x v="1"/>
    <s v="LAURA  OLIVELLA"/>
    <s v="VIA PORRAS"/>
    <x v="55"/>
    <d v="2012-04-02T00:00:00"/>
    <n v="12"/>
    <s v=" "/>
    <m/>
    <s v="REEMPLAZA VPOR EL TRASLADO DE GLORIA CHACON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28"/>
    <s v=" "/>
    <n v="0"/>
    <n v="0"/>
    <s v="NO"/>
    <s v="8-786-1135"/>
    <n v="29"/>
    <s v="F"/>
    <s v="SOLTERO(A)"/>
    <s v="TORRIJOS CARTER, CALLE PRINCIPAL, CASA 90"/>
    <s v="PANAMA"/>
    <n v="0"/>
    <s v="6057-3610"/>
    <s v="NO"/>
    <n v="0"/>
    <n v="0"/>
    <n v="0"/>
    <m/>
    <n v="2"/>
    <n v="1"/>
    <d v="1983-05-26T00:00:00"/>
    <m/>
    <s v="BASICO"/>
  </r>
  <r>
    <n v="4353"/>
    <d v="2007-01-08T00:00:00"/>
    <s v=" "/>
    <s v="Febrero 01-30"/>
    <s v="YAJAIRA YAMILETH"/>
    <s v="RODRIGUEZ QUIJADA"/>
    <x v="0"/>
    <x v="1"/>
    <s v="LAURA  OLIVELLA"/>
    <s v="VIA PORRAS"/>
    <x v="55"/>
    <d v="2012-03-03T00:00:00"/>
    <n v="13"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99.181818181818"/>
    <s v=" "/>
    <n v="0"/>
    <n v="0"/>
    <s v="NO"/>
    <s v="8-482-613"/>
    <n v="37"/>
    <s v="F"/>
    <s v="CASADO(A)"/>
    <s v="ALCALDE DIAZ, LAS CUMBRES BARRIADA PLAZA VALENCIA CALLE LA HUERTA, CASA #280"/>
    <s v="PANAMA"/>
    <s v="235-1644"/>
    <s v="6665-0428"/>
    <s v="NO"/>
    <n v="0"/>
    <n v="0"/>
    <n v="0"/>
    <m/>
    <n v="2"/>
    <n v="1"/>
    <d v="1975-03-11T00:00:00"/>
    <m/>
    <m/>
  </r>
  <r>
    <n v="6043"/>
    <d v="2011-02-01T00:00:00"/>
    <s v=" "/>
    <s v="Mayo 01-30"/>
    <s v="KARINA"/>
    <s v="REYES"/>
    <x v="0"/>
    <x v="1"/>
    <s v="LAURA  OLIVELLA"/>
    <s v="VIA PORRAS"/>
    <x v="55"/>
    <d v="2012-01-23T00:00:00"/>
    <n v="15"/>
    <s v=" "/>
    <m/>
    <s v="REEMPLAZO POR EL TRASLADO DE CRISTINA SUAR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06.3"/>
    <s v=" "/>
    <n v="0"/>
    <n v="0"/>
    <s v="NO"/>
    <s v="8-746-109"/>
    <n v="31"/>
    <s v="F"/>
    <s v="SOLTERO(A)"/>
    <s v="AVE. ARRAIJAN CALLE 4, BARRIADA 7 DE JUNIO, CASA 24"/>
    <s v="PANAMA"/>
    <n v="0"/>
    <s v="6507-9666"/>
    <s v="NO"/>
    <n v="0"/>
    <n v="0"/>
    <n v="0"/>
    <m/>
    <n v="2"/>
    <n v="1"/>
    <d v="1981-04-14T00:00:00"/>
    <m/>
    <m/>
  </r>
  <r>
    <n v="3309"/>
    <d v="1993-10-24T00:00:00"/>
    <s v=" "/>
    <s v="Septiembre 01-30"/>
    <s v="RICARDO "/>
    <s v="ESPINO ESQUIVEL"/>
    <x v="0"/>
    <x v="1"/>
    <s v="LAURA  OLIVELLA"/>
    <s v="VIA PORRAS"/>
    <x v="55"/>
    <d v="2011-12-02T00:00:00"/>
    <n v="16"/>
    <s v=" "/>
    <m/>
    <s v="REEMPLAZO POR EL TRASLADO DE ANGEL ARAU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59.5"/>
    <s v=" "/>
    <n v="0"/>
    <n v="0"/>
    <s v="NO"/>
    <s v="8-360-683"/>
    <n v="41"/>
    <s v="M"/>
    <s v="CASADO(A)"/>
    <s v="VILLA LUCRE P-143"/>
    <s v="PANAMA"/>
    <s v="229-0748"/>
    <s v="6672-3596"/>
    <s v="SI"/>
    <n v="0"/>
    <n v="0"/>
    <n v="0"/>
    <m/>
    <n v="2"/>
    <n v="1"/>
    <d v="1970-12-28T00:00:00"/>
    <m/>
    <s v="BASICO"/>
  </r>
  <r>
    <n v="336"/>
    <d v="1985-10-16T00:00:00"/>
    <s v=" "/>
    <s v="octubre 01-30"/>
    <s v="JANIA LIZBETH"/>
    <s v="ABADIA DE TORRES"/>
    <x v="0"/>
    <x v="1"/>
    <s v="LAURA  OLIVELLA"/>
    <s v="VIA PORRAS"/>
    <x v="55"/>
    <d v="2011-10-03T00:00:00"/>
    <n v="18"/>
    <s v=" "/>
    <m/>
    <s v="REEMPLAZO POR EL TRASLADO DE DIANA CORDOB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79.8"/>
    <s v=" "/>
    <n v="0"/>
    <n v="0"/>
    <s v="NO"/>
    <s v="8-225-1892"/>
    <n v="50"/>
    <s v="F"/>
    <s v="CASADO(A)"/>
    <s v="VILLA LUCRE, 3321"/>
    <s v="PANAMA"/>
    <s v="35-4076"/>
    <s v="6450-0979"/>
    <s v="SI"/>
    <n v="0"/>
    <n v="0"/>
    <n v="0"/>
    <m/>
    <n v="2"/>
    <n v="1"/>
    <d v="1962-03-26T00:00:00"/>
    <m/>
    <s v="BASICO"/>
  </r>
  <r>
    <n v="5332"/>
    <d v="2008-08-18T00:00:00"/>
    <s v=" "/>
    <s v="Junio 01-30"/>
    <s v="HILSENIT "/>
    <s v="DE DE SOUSA"/>
    <x v="0"/>
    <x v="1"/>
    <s v="LAURA  OLIVELLA"/>
    <s v="VIA PORRAS"/>
    <x v="55"/>
    <d v="2011-09-02T00:00:00"/>
    <n v="19"/>
    <s v=" "/>
    <m/>
    <s v="REEMPLAZO POR EL TRASLADO DE LOURDES TROMBET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40.818181818182"/>
    <s v=" "/>
    <n v="0"/>
    <n v="0"/>
    <s v="NO"/>
    <s v="8-743-1607"/>
    <n v="31"/>
    <s v="F"/>
    <s v="CASADO(A)"/>
    <s v="RESIDENCIAL ALTOS DEL ANGEL P-368"/>
    <s v="PANAMA"/>
    <s v="6445-2677 /295-7377"/>
    <s v="6445-2677"/>
    <s v="SI"/>
    <n v="0"/>
    <n v="0"/>
    <n v="0"/>
    <m/>
    <n v="2"/>
    <n v="1"/>
    <d v="1980-12-28T00:00:00"/>
    <m/>
    <s v="BASICO"/>
  </r>
  <r>
    <n v="2431"/>
    <d v="2002-04-08T00:00:00"/>
    <s v=" "/>
    <s v="Marzo 01-30"/>
    <s v="MARY ELENA"/>
    <s v="AGUILAR DE SALCEDO"/>
    <x v="0"/>
    <x v="1"/>
    <s v="LAURA  OLIVELLA"/>
    <s v="VIA PORRAS"/>
    <x v="55"/>
    <d v="2011-07-04T00:00:00"/>
    <n v="21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48.9"/>
    <s v=" "/>
    <n v="0"/>
    <n v="0"/>
    <s v="NO"/>
    <s v="8-269-486"/>
    <n v="45"/>
    <s v="F"/>
    <s v="CASADO(A)"/>
    <s v="SAN ANTONIO, CAMINO REAL F-17"/>
    <s v="PANAMA"/>
    <s v="239-1828"/>
    <s v="6613-7334"/>
    <s v="SI"/>
    <n v="0"/>
    <n v="0"/>
    <n v="0"/>
    <m/>
    <n v="2"/>
    <n v="1"/>
    <d v="1967-06-25T00:00:00"/>
    <m/>
    <s v="BASICO"/>
  </r>
  <r>
    <n v="4168"/>
    <d v="2006-04-03T00:00:00"/>
    <s v=" "/>
    <s v="Abril 01-30"/>
    <s v="ERIKA YASMIN"/>
    <s v="NAVALO ROMERO"/>
    <x v="0"/>
    <x v="1"/>
    <s v="LAURA  OLIVELLA"/>
    <s v="VIA PORRAS"/>
    <x v="55"/>
    <d v="2011-06-03T00:00:00"/>
    <n v="22"/>
    <s v=" "/>
    <m/>
    <s v="REEMPLAZO PERMANENTE POR EL TRASLADO DEBRICEIDA HERRER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22.1"/>
    <s v=" "/>
    <n v="0"/>
    <n v="0"/>
    <s v="NO"/>
    <s v="3-114-968"/>
    <n v="39"/>
    <s v="F"/>
    <s v="SOLTERO(A)"/>
    <s v="URBANIZACION PARQUE CENTENARIO, CASA 305"/>
    <s v="PANAMA"/>
    <s v="211-1704"/>
    <s v="6636-5895"/>
    <s v="NO"/>
    <n v="0"/>
    <n v="0"/>
    <n v="0"/>
    <m/>
    <n v="2"/>
    <n v="1"/>
    <d v="1973-07-05T00:00:00"/>
    <m/>
    <m/>
  </r>
  <r>
    <n v="3993"/>
    <d v="2005-04-14T00:00:00"/>
    <s v=" "/>
    <s v="Marzo 01-30"/>
    <s v="JAMAAL "/>
    <s v="GILKES "/>
    <x v="0"/>
    <x v="1"/>
    <s v="LAURA  OLIVELLA"/>
    <s v="VIA PORRAS"/>
    <x v="55"/>
    <d v="2012-04-02T00:00:00"/>
    <n v="12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345.272727272727"/>
    <s v=" "/>
    <n v="0"/>
    <n v="0"/>
    <s v="NO"/>
    <s v="8-765-1828"/>
    <n v="29"/>
    <s v="M"/>
    <s v="SOLTERO(A)"/>
    <s v="DON BOSCO, COLONIAS DEL PRADO 109"/>
    <s v="PANAMA"/>
    <n v="0"/>
    <s v="6668-3471"/>
    <s v="SI"/>
    <s v="SI"/>
    <n v="0"/>
    <n v="0"/>
    <m/>
    <n v="2"/>
    <n v="1"/>
    <d v="1983-05-13T00:00:00"/>
    <m/>
    <s v="INTERMEDIO"/>
  </r>
  <r>
    <n v="2354"/>
    <d v="2005-11-21T00:00:00"/>
    <s v=" "/>
    <s v="Septiembre 01-30"/>
    <s v="LINDA VIVIANA"/>
    <s v="VASQUEZ SAMANIEGO"/>
    <x v="1"/>
    <x v="1"/>
    <s v="LAURA  OLIVELLA"/>
    <s v="VIA PORRAS"/>
    <x v="55"/>
    <d v="2010-05-12T00:00:00"/>
    <m/>
    <s v=" "/>
    <m/>
    <s v="ESTA HACIENDO LA POSICION DE UN EJECUTIVO DE NEGOCIOS. REEMPLAZA LICENCIA DE MATERNIDAD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31-1167"/>
    <n v="33"/>
    <s v="F"/>
    <s v="SOLTERO(A)"/>
    <s v="VILLA LUCRE, CL. 21, CASA #25"/>
    <s v="PANAMA"/>
    <s v="277-5786"/>
    <s v="6452-8041"/>
    <s v="SI"/>
    <n v="0"/>
    <n v="0"/>
    <n v="0"/>
    <m/>
    <n v="2"/>
    <n v="1"/>
    <d v="1979-10-15T00:00:00"/>
    <m/>
    <s v="INTERMEDIO"/>
  </r>
  <r>
    <n v="4356"/>
    <d v="2007-01-15T00:00:00"/>
    <s v=" "/>
    <s v="Marzo 01-30"/>
    <s v="VICTOR ARIEL"/>
    <s v="MORAN VILLARREAL"/>
    <x v="1"/>
    <x v="1"/>
    <s v="LAURA  OLIVELLA"/>
    <s v="VIA PORRAS"/>
    <x v="55"/>
    <m/>
    <m/>
    <s v=" "/>
    <m/>
    <s v="PROMOCIONADO COORDINADOR EL 16 DE MAYO ´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24-1988"/>
    <n v="34"/>
    <s v="M"/>
    <s v="SOLTERO(A)"/>
    <s v="VILLA DE LAS FUENTES 10"/>
    <s v="PANAMA"/>
    <s v="239-8445"/>
    <s v="6489-3851"/>
    <s v="NO"/>
    <n v="0"/>
    <n v="0"/>
    <n v="0"/>
    <m/>
    <n v="2"/>
    <n v="1"/>
    <d v="1977-11-20T00:00:00"/>
    <m/>
    <s v="INTERMEDIO"/>
  </r>
  <r>
    <n v="6819"/>
    <d v="2012-08-01T00:00:00"/>
    <d v="2012-08-01T00:00:00"/>
    <s v="Diciembre 01-30"/>
    <s v="JENNIFER ITZEL            "/>
    <s v="BREMNER PEREZ"/>
    <x v="2"/>
    <x v="0"/>
    <s v="MARIBEL CASTILLO"/>
    <s v="BUSINESS PARK"/>
    <x v="55"/>
    <d v="2013-02-01T00:00:00"/>
    <m/>
    <n v="8"/>
    <s v="REEMPLAZA VACACIONES"/>
    <s v="APOYO POR VACACIONES /  SIEMPRE LISTO CERTIFICADO EL 15 DE OCTUBRE"/>
    <s v=""/>
    <s v=""/>
    <s v="VIA PORRA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BUSINESS PARK"/>
    <s v="Alma de la Cruz"/>
    <s v="NO"/>
    <s v="8-843-596"/>
    <n v="21"/>
    <s v="F"/>
    <s v="SOLTERO(A)"/>
    <s v="DON BOSCI VILLAS DE TEREMAR CASA VT26"/>
    <s v="PANAMA"/>
    <m/>
    <m/>
    <s v="SI"/>
    <m/>
    <m/>
    <m/>
    <m/>
    <n v="2"/>
    <n v="1"/>
    <d v="1990-12-18T00:00:00"/>
    <m/>
    <s v="BASICO"/>
  </r>
  <r>
    <n v="4725"/>
    <d v="2007-11-06T00:00:00"/>
    <d v="2007-11-06T00:00:00"/>
    <s v="agosto 01-30"/>
    <s v="ANNAMARIA"/>
    <s v="DE ARJONA"/>
    <x v="2"/>
    <x v="1"/>
    <s v="LAURA  OLIVELLA"/>
    <s v="VIA PORRAS"/>
    <x v="55"/>
    <d v="2013-02-26T00:00:00"/>
    <m/>
    <n v="65"/>
    <m/>
    <s v="TRASLADO DE SUCURSAL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PE-5-823"/>
    <n v="46"/>
    <s v="F"/>
    <s v="CASADO(A)"/>
    <s v="SAN FRANCISCO CALLE 78"/>
    <s v="PANAMA"/>
    <s v="261-7566"/>
    <s v="6763-2436"/>
    <s v="NO"/>
    <n v="0"/>
    <n v="0"/>
    <n v="0"/>
    <m/>
    <n v="2"/>
    <n v="1"/>
    <d v="1966-01-13T00:00:00"/>
    <m/>
    <s v="INTERMEDIO"/>
  </r>
  <r>
    <n v="6713"/>
    <d v="2012-06-18T00:00:00"/>
    <d v="2012-06-18T00:00:00"/>
    <s v="Agosto 01-30"/>
    <s v="DIANA "/>
    <s v="MERRON"/>
    <x v="2"/>
    <x v="1"/>
    <s v="LAURA  OLIVELLA"/>
    <s v="VIA PORRAS"/>
    <x v="55"/>
    <d v="2012-12-01T00:00:00"/>
    <m/>
    <n v="10"/>
    <m/>
    <s v="REEMPLAZO PERMANENTE POR TRASLADO DE ANAMARIA ARJONA"/>
    <s v=""/>
    <s v=""/>
    <s v="VIA PORRA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RIO ABAJO"/>
    <s v="Denis Arrieta"/>
    <s v="NO"/>
    <s v="8-806-566"/>
    <n v="25"/>
    <s v="F"/>
    <s v="SOLTERO(A)"/>
    <s v="RIO ABAJO, URBANIZACIÓN SAN CRISTOBAL"/>
    <s v="PANAMA"/>
    <m/>
    <m/>
    <s v="SI"/>
    <m/>
    <m/>
    <m/>
    <m/>
    <n v="2"/>
    <n v="1"/>
    <d v="1987-06-06T00:00:00"/>
    <m/>
    <s v="BASICO"/>
  </r>
  <r>
    <n v="6814"/>
    <d v="2012-08-01T00:00:00"/>
    <d v="2012-08-01T00:00:00"/>
    <s v="Octubre 01-30"/>
    <s v="MAYLIN "/>
    <s v="CANTO"/>
    <x v="2"/>
    <x v="0"/>
    <s v="MARIBEL CASTILLO"/>
    <s v="VIA PORRAS"/>
    <x v="55"/>
    <m/>
    <m/>
    <n v="8"/>
    <s v="REEMPLAZA LICENCIA DE MATERNIDAD"/>
    <s v="REEMPLAZA LICENCIA DE MATERNIDAD DE STEPHANIE ZAPATA  DESDE EL 06 DE MARZO AL 12 DE JUNIO"/>
    <s v=""/>
    <s v=""/>
    <s v="VIA PORRA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VIA PORRAS"/>
    <s v="Samuel Chang"/>
    <s v="NO"/>
    <s v="1-715-526"/>
    <n v="27"/>
    <s v="F"/>
    <e v="#N/A"/>
    <m/>
    <s v="PANAMA"/>
    <m/>
    <m/>
    <s v="NO"/>
    <m/>
    <m/>
    <m/>
    <m/>
    <n v="2"/>
    <n v="1"/>
    <d v="1985-10-24T00:00:00"/>
    <m/>
    <s v="BASICO"/>
  </r>
  <r>
    <n v="4825"/>
    <d v="2008-01-02T00:00:00"/>
    <d v="2008-01-02T00:00:00"/>
    <s v="Enero 01-30"/>
    <s v="SAMUEL"/>
    <s v="CHANG"/>
    <x v="2"/>
    <x v="1"/>
    <s v="LAURA  OLIVELLA"/>
    <s v="VIA PORRAS"/>
    <x v="55"/>
    <d v="2009-11-02T00:00:00"/>
    <m/>
    <n v="63"/>
    <m/>
    <s v="REEMPLAZO PERMANENTE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52-1341"/>
    <n v="30"/>
    <s v="M"/>
    <s v="SOLTERO(A)"/>
    <s v="CERRO VIENTO CALLE 33, # 20-35A"/>
    <s v="PANAMA"/>
    <s v="267-3052"/>
    <s v="6756-8475"/>
    <s v="SI"/>
    <n v="0"/>
    <n v="0"/>
    <n v="0"/>
    <m/>
    <n v="2"/>
    <n v="1"/>
    <d v="1981-11-30T00:00:00"/>
    <m/>
    <s v="INTERMEDIO"/>
  </r>
  <r>
    <n v="4460"/>
    <d v="2007-08-15T00:00:00"/>
    <d v="2010-05-16T00:00:00"/>
    <s v="junio 01-30"/>
    <s v="TOMAS M."/>
    <s v="QUINTERO"/>
    <x v="2"/>
    <x v="1"/>
    <s v="LAURA  OLIVELLA"/>
    <s v="VIA PORRAS"/>
    <x v="55"/>
    <m/>
    <m/>
    <n v="35"/>
    <m/>
    <s v="REEMPLAZO POR EL TRASLADO DE SANDRA ICAZA / DE RECLASIFICADO A EJECUTIVO DE NEGOCIOS EL 16 MAYO ´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78-929"/>
    <n v="28"/>
    <s v="M"/>
    <s v="UNIDO (A)"/>
    <s v="RESIDENCIAL EL TREBOL 2, E-124, PACORA"/>
    <s v="PANAMA"/>
    <s v="295-0887"/>
    <s v="6402-7952"/>
    <s v="SI"/>
    <n v="0"/>
    <n v="0"/>
    <s v="X"/>
    <m/>
    <n v="2"/>
    <n v="1"/>
    <d v="1984-09-03T00:00:00"/>
    <m/>
    <s v="BASICO"/>
  </r>
  <r>
    <n v="6370"/>
    <d v="2011-09-19T00:00:00"/>
    <d v="2011-09-19T00:00:00"/>
    <s v="Julio 01-30"/>
    <s v="SHADYA "/>
    <s v="ROBERTS"/>
    <x v="2"/>
    <x v="1"/>
    <s v="LAURA  OLIVELLA"/>
    <s v="VIA PORRAS"/>
    <x v="55"/>
    <d v="2012-06-01T00:00:00"/>
    <m/>
    <n v="19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SAN FRANCISCO"/>
    <s v="Agustin Rivera"/>
    <s v="NO"/>
    <s v="8-805-1562"/>
    <n v="25"/>
    <s v="F"/>
    <s v="SOLTERO(A)"/>
    <s v="JUAN DIAZ, SAN PEDRO"/>
    <s v="PANAMA"/>
    <n v="0"/>
    <s v="208-4415   "/>
    <s v="SI"/>
    <n v="0"/>
    <n v="0"/>
    <n v="0"/>
    <m/>
    <n v="2"/>
    <n v="1"/>
    <d v="1987-05-11T00:00:00"/>
    <m/>
    <m/>
  </r>
  <r>
    <n v="1916"/>
    <d v="2000-07-31T00:00:00"/>
    <d v="2000-07-31T00:00:00"/>
    <s v="Abril 01-30"/>
    <s v="LUIS FRANCISCO"/>
    <s v="ROBLETTO VILLAR"/>
    <x v="2"/>
    <x v="1"/>
    <s v="LAURA  OLIVELLA"/>
    <s v="VIA PORRAS"/>
    <x v="55"/>
    <d v="2011-09-28T00:00:00"/>
    <m/>
    <n v="153"/>
    <m/>
    <s v="REEMPLAZO POR LA PROMOCION DE CESAR RODRIGU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01-709"/>
    <n v="39"/>
    <s v="M"/>
    <s v="CASADO(A)"/>
    <s v="SAN ANTONIO CAMINO REAL II, CALLE O´HIGGINS, CASA J43"/>
    <s v="PANAMA"/>
    <s v="239-2486"/>
    <s v="6403-0912"/>
    <s v="SI"/>
    <n v="0"/>
    <n v="0"/>
    <n v="0"/>
    <m/>
    <n v="2"/>
    <n v="1"/>
    <d v="1972-10-06T00:00:00"/>
    <m/>
    <s v="INTERMEDIO"/>
  </r>
  <r>
    <n v="5953"/>
    <d v="2010-11-16T00:00:00"/>
    <d v="2010-11-16T00:00:00"/>
    <s v="agosto 01-30"/>
    <s v="STEPHANIE"/>
    <s v="ZAPATA"/>
    <x v="2"/>
    <x v="1"/>
    <s v="LAURA  OLIVELLA"/>
    <s v="VIA PORRAS"/>
    <x v="55"/>
    <d v="2011-06-20T00:00:00"/>
    <m/>
    <n v="29"/>
    <m/>
    <s v="REEMPLAZO POR CAMBIO DE LINDA VASQU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93-2342"/>
    <n v="26"/>
    <s v="F"/>
    <s v="SOLTERO(A)"/>
    <s v="TOCUMEN, URBANIZACION LA SIESTA, CASA 445"/>
    <s v="PANAMA"/>
    <n v="0"/>
    <s v="6054-5034"/>
    <n v="0"/>
    <n v="0"/>
    <n v="0"/>
    <n v="0"/>
    <m/>
    <n v="2"/>
    <n v="1"/>
    <d v="1986-02-25T00:00:00"/>
    <m/>
    <s v="INTERMEDIO"/>
  </r>
  <r>
    <n v="5493"/>
    <d v="2009-03-02T00:00:00"/>
    <d v="2011-04-01T00:00:00"/>
    <s v="Febrero 16-30"/>
    <s v="MARIA MARJORIE"/>
    <s v="MENDOZA"/>
    <x v="2"/>
    <x v="1"/>
    <s v="LAURA  OLIVELLA"/>
    <s v="VIA PORRAS"/>
    <x v="55"/>
    <m/>
    <m/>
    <n v="24"/>
    <m/>
    <s v="PROMOCIONADO EJECUTIVO DE NEGOCIOS EL 01 DE ABRIL ´11 POR EL REEMPLAZO DE JOHANA ARAND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60-1344"/>
    <n v="30"/>
    <s v="F"/>
    <s v="SOLTERO(A)"/>
    <s v="URBANIZACION NUEVO REPARTO ALTOS DE CACERES 457"/>
    <s v="PANAMA"/>
    <n v="0"/>
    <s v="6785-7371"/>
    <s v="SI"/>
    <n v="0"/>
    <n v="0"/>
    <n v="0"/>
    <m/>
    <n v="2"/>
    <n v="1"/>
    <d v="1982-09-17T00:00:00"/>
    <m/>
    <s v="INTERMEDIO"/>
  </r>
  <r>
    <n v="665"/>
    <d v="1990-08-16T00:00:00"/>
    <d v="1990-08-16T00:00:00"/>
    <s v="Enero 01-15"/>
    <s v="GRACIELA DEL CARMEN"/>
    <s v="PALACIOS DE STANZIOLA"/>
    <x v="2"/>
    <x v="1"/>
    <s v="LAURA  OLIVELLA"/>
    <s v="VIA PORRAS"/>
    <x v="55"/>
    <m/>
    <m/>
    <n v="272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47-225"/>
    <n v="46"/>
    <s v="F"/>
    <s v="CASADO(A)"/>
    <s v="VIA ARGENTINA, RESIDENCIAL SANTA BARBARA"/>
    <s v="PANAMA"/>
    <s v="2300307"/>
    <s v=""/>
    <s v="SI"/>
    <n v="0"/>
    <n v="0"/>
    <n v="0"/>
    <m/>
    <n v="2"/>
    <n v="1"/>
    <d v="1965-12-24T00:00:00"/>
    <s v="Cónyuge Raúl Stanziola /Arquitectura e Ingeniería"/>
    <s v="BASICO"/>
  </r>
  <r>
    <n v="4139"/>
    <d v="2005-10-26T00:00:00"/>
    <d v="2005-10-26T00:00:00"/>
    <s v="Diciembre 01-30"/>
    <s v="PAOLA"/>
    <s v="VERNAZA "/>
    <x v="2"/>
    <x v="1"/>
    <s v="LAURA  OLIVELLA"/>
    <s v="VIA PORRAS"/>
    <x v="55"/>
    <m/>
    <m/>
    <n v="90"/>
    <m/>
    <s v="REEMPLAZA VACANTE POR LA PROMOCION DE CAROLINA OLMO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31-421"/>
    <n v="33"/>
    <s v="F"/>
    <s v="CASADO(A)"/>
    <s v="URBANIZACION SAN ANTONIO 13"/>
    <s v="PANAMA"/>
    <n v="0"/>
    <s v="6853-1136"/>
    <s v="SI"/>
    <n v="0"/>
    <n v="0"/>
    <n v="0"/>
    <m/>
    <n v="2"/>
    <n v="1"/>
    <d v="1979-10-05T00:00:00"/>
    <m/>
    <s v="INTERMEDIO"/>
  </r>
  <r>
    <n v="4845"/>
    <d v="2008-01-16T00:00:00"/>
    <d v="2009-01-03T00:00:00"/>
    <s v="Febrero 01-15"/>
    <s v="MILEYKA"/>
    <s v="DE URRIOLA"/>
    <x v="2"/>
    <x v="1"/>
    <s v="LAURA  OLIVELLA"/>
    <s v="VIA PORRAS"/>
    <x v="55"/>
    <m/>
    <m/>
    <n v="51"/>
    <m/>
    <s v="RECLASIFICADO EJECUTIVO DE NEGOCIOS 03/01/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49-283"/>
    <n v="31"/>
    <s v="F"/>
    <s v="SOLTERO(A)"/>
    <s v="SAN ANTONIO, CAMINO REAL"/>
    <s v="PANAMA"/>
    <s v="399-8999"/>
    <s v="6675-7451"/>
    <s v="SI"/>
    <n v="0"/>
    <n v="0"/>
    <s v="X"/>
    <m/>
    <n v="2"/>
    <n v="1"/>
    <d v="1981-08-30T00:00:00"/>
    <m/>
    <s v="INTERMEDIO"/>
  </r>
  <r>
    <n v="6088"/>
    <d v="2011-03-16T00:00:00"/>
    <d v="2011-03-16T00:00:00"/>
    <s v="Mayo 01-30"/>
    <s v="YADILIS"/>
    <s v="VELASQUEZ"/>
    <x v="2"/>
    <x v="1"/>
    <s v="LAURA  OLIVELLA"/>
    <s v="VIA PORRAS"/>
    <x v="55"/>
    <m/>
    <m/>
    <n v="25"/>
    <m/>
    <s v="REEMPLAZO POR LA RENUNCIA DE ANESSA CAÑIZAL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97-1177"/>
    <n v="26"/>
    <s v="F"/>
    <s v="SOLTERO(A)"/>
    <s v="SAN MIGUELITO, TORRIJOS CARTER, SECTOR 1 C-145214"/>
    <s v="PANAMA"/>
    <s v="323-1796"/>
    <s v="234-8723  /6676-3234"/>
    <s v="NO"/>
    <n v="0"/>
    <n v="0"/>
    <n v="0"/>
    <m/>
    <n v="2"/>
    <n v="1"/>
    <d v="1986-07-02T00:00:00"/>
    <m/>
    <m/>
  </r>
  <r>
    <n v="6998"/>
    <d v="2013-01-02T00:00:00"/>
    <d v="2013-01-02T00:00:00"/>
    <m/>
    <s v="PERLA  VICTORIA   "/>
    <s v="MEDINA VÁSQUEZ"/>
    <x v="2"/>
    <x v="0"/>
    <s v="MARIBEL CASTILLO"/>
    <s v="VIA PORRAS"/>
    <x v="55"/>
    <m/>
    <m/>
    <n v="3"/>
    <m/>
    <s v="SIEMPRE LISTO CERTIFICADOS EL 14 DE MARZO 2013"/>
    <m/>
    <m/>
    <m/>
    <m/>
    <m/>
    <m/>
    <m/>
    <m/>
    <m/>
    <m/>
    <m/>
    <m/>
    <m/>
    <s v=""/>
    <s v=""/>
    <s v=""/>
    <s v=""/>
    <s v=""/>
    <s v=""/>
    <s v=""/>
    <s v=""/>
    <s v=""/>
    <s v=""/>
    <s v=""/>
    <m/>
    <m/>
    <s v="VIA PORRAS"/>
    <s v="Graciela de Stanziola"/>
    <s v="NO"/>
    <s v="9-732-2195"/>
    <n v="22"/>
    <s v="F"/>
    <m/>
    <s v="PUNTA PACIFICA, EDIF. ROYAL PACIFIC "/>
    <s v="PANAMA"/>
    <m/>
    <m/>
    <s v="SI"/>
    <m/>
    <m/>
    <m/>
    <m/>
    <n v="2"/>
    <n v="1"/>
    <d v="1990-03-17T00:00:00"/>
    <m/>
    <s v="BASICO"/>
  </r>
  <r>
    <n v="6141"/>
    <d v="2011-04-18T00:00:00"/>
    <s v=" "/>
    <s v="Mayo 01-30"/>
    <s v="LESLIE"/>
    <s v="RODRIGUEZ"/>
    <x v="6"/>
    <x v="1"/>
    <s v="LAURA  OLIVELLA"/>
    <s v="VIA PORRAS"/>
    <x v="55"/>
    <d v="2011-04-25T00:00:00"/>
    <m/>
    <s v=" "/>
    <m/>
    <s v="REEMPLAZO POR LA PROMOCION DE MARIA MARJORIE MENDOZ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9-720-1652"/>
    <n v="28"/>
    <s v="F"/>
    <s v="UNIDO (A)"/>
    <s v="CARRASQUILLA, CALLE BELEN"/>
    <s v="PANAMA"/>
    <n v="0"/>
    <s v="6531-0218"/>
    <s v="NO"/>
    <n v="0"/>
    <n v="0"/>
    <n v="0"/>
    <m/>
    <n v="2"/>
    <n v="1"/>
    <d v="1984-07-22T00:00:00"/>
    <m/>
    <m/>
  </r>
  <r>
    <n v="6888"/>
    <d v="2012-09-17T00:00:00"/>
    <m/>
    <s v="Junio 01-30"/>
    <s v="GENEVA"/>
    <s v="WYNTER"/>
    <x v="6"/>
    <x v="1"/>
    <s v="LAURA  OLIVELLA"/>
    <s v="VIA PORRAS"/>
    <x v="55"/>
    <m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22-1687"/>
    <n v="23"/>
    <s v="F"/>
    <s v="SOLTERO(A)"/>
    <s v="SAN MIGUELITO"/>
    <s v="PANAMA"/>
    <m/>
    <m/>
    <s v="SI"/>
    <m/>
    <m/>
    <m/>
    <m/>
    <n v="2"/>
    <n v="1"/>
    <d v="1988-12-19T00:00:00"/>
    <m/>
    <m/>
  </r>
  <r>
    <n v="2110"/>
    <d v="1993-11-25T00:00:00"/>
    <s v=" "/>
    <s v="Febrero 01-30"/>
    <s v="LAURA"/>
    <s v="OLIVELLA "/>
    <x v="3"/>
    <x v="1"/>
    <s v="IVIS DE FAARUP"/>
    <s v="VIA PORRAS"/>
    <x v="55"/>
    <d v="2010-02-11T00:00:00"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381-142"/>
    <n v="41"/>
    <s v="F"/>
    <s v="CASADO(A)"/>
    <s v="SAN FRANCISCO, EDIF. PLAZA REAL APTO 8-A"/>
    <s v="PANAMA"/>
    <s v="270-2703"/>
    <s v="6671-7037"/>
    <s v="SI"/>
    <n v="0"/>
    <n v="0"/>
    <n v="0"/>
    <m/>
    <n v="2"/>
    <n v="1"/>
    <d v="1971-05-20T00:00:00"/>
    <m/>
    <s v="BASICO"/>
  </r>
  <r>
    <n v="1344"/>
    <d v="1997-01-03T00:00:00"/>
    <s v=" "/>
    <s v="Febrero 01-15"/>
    <s v="OLGA YOLANDA"/>
    <s v="MEDINA FISHER"/>
    <x v="4"/>
    <x v="1"/>
    <s v="LAURA  OLIVELLA"/>
    <s v="VIA PORRAS"/>
    <x v="55"/>
    <d v="2011-11-07T00:00:00"/>
    <m/>
    <s v=" "/>
    <m/>
    <s v="PROMOVIDO A OFICIAL EL 01 DE ABRIL ´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Ninguno"/>
    <n v="0"/>
    <n v="0"/>
    <s v="SI"/>
    <s v="8-736-1035"/>
    <n v="32"/>
    <s v="F"/>
    <s v="SOLTERO(A)"/>
    <s v="VILLAS DE ANDALUCÍA, CALLE 10 CASA 176"/>
    <s v="PANAMA"/>
    <s v="260-6269"/>
    <s v="6676-3850"/>
    <s v="SI"/>
    <n v="0"/>
    <n v="0"/>
    <n v="0"/>
    <m/>
    <n v="2"/>
    <n v="1"/>
    <d v="1980-04-18T00:00:00"/>
    <m/>
    <s v="BASICO"/>
  </r>
  <r>
    <n v="2079"/>
    <d v="1990-10-09T00:00:00"/>
    <s v=" "/>
    <s v="Julio 01-15"/>
    <s v="YAHIR ESTHER"/>
    <s v="GAMBOA POLANCO"/>
    <x v="4"/>
    <x v="1"/>
    <s v="LAURA  OLIVELLA"/>
    <s v="VIA PORRAS"/>
    <x v="55"/>
    <d v="2012-05-03T00:00:00"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3"/>
    <n v="0"/>
    <n v="0"/>
    <s v="SI"/>
    <s v="8-289-280"/>
    <n v="44"/>
    <s v="F"/>
    <s v="DIVORCIADO(A)"/>
    <s v="LOMAS DEL DORADO, VILLA DE LAS FUENTES #2 O3"/>
    <s v="PANAMA"/>
    <s v="236-0155"/>
    <s v="6680-8700"/>
    <s v="SI"/>
    <n v="0"/>
    <n v="0"/>
    <n v="0"/>
    <m/>
    <n v="2"/>
    <n v="1"/>
    <d v="1967-12-07T00:00:00"/>
    <m/>
    <s v="INTERMEDIO"/>
  </r>
  <r>
    <n v="1979"/>
    <d v="1984-12-10T00:00:00"/>
    <s v=" "/>
    <s v="noviembre 01-30"/>
    <s v="GLORIELA DEL CARMEN"/>
    <s v="DONADO MUDARRA"/>
    <x v="4"/>
    <x v="1"/>
    <s v="LAURA  OLIVELLA"/>
    <s v="VIA PORRAS"/>
    <x v="55"/>
    <d v="2010-08-16T00:00:00"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10-1496"/>
    <n v="58"/>
    <s v="F"/>
    <s v="CASADO(A)"/>
    <s v="PARQUE LEFEVRE, LA FONTANA CALLE CARRERA  CASA NO. 132"/>
    <s v="PANAMA"/>
    <s v="235-9411"/>
    <s v="6656-1800"/>
    <s v="SI"/>
    <n v="0"/>
    <n v="0"/>
    <n v="0"/>
    <m/>
    <n v="2"/>
    <n v="1"/>
    <d v="1954-03-05T00:00:00"/>
    <m/>
    <s v="BASICO"/>
  </r>
  <r>
    <n v="2091"/>
    <d v="1990-05-21T00:00:00"/>
    <s v=" "/>
    <s v="noviembre 01-30"/>
    <s v="ALEX"/>
    <s v="VERNAZA CAPUANO"/>
    <x v="5"/>
    <x v="1"/>
    <s v="LAURA  OLIVELLA"/>
    <s v="VIA PORRAS"/>
    <x v="55"/>
    <d v="2011-08-05T00:00:00"/>
    <m/>
    <s v=" "/>
    <m/>
    <s v="REEMPLAZO POR EL TRASLADO DE JOEL ARROY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223-144"/>
    <n v="52"/>
    <s v="M"/>
    <s v="CASADO(A)"/>
    <s v="CERRO BATEA F-52"/>
    <s v="PANAMA"/>
    <s v="691-0969"/>
    <s v="6428-8114"/>
    <s v="NO"/>
    <n v="0"/>
    <n v="0"/>
    <n v="0"/>
    <m/>
    <n v="2"/>
    <n v="1"/>
    <d v="1959-12-31T00:00:00"/>
    <m/>
    <m/>
  </r>
  <r>
    <n v="4463"/>
    <d v="2012-06-01T00:00:00"/>
    <s v=" "/>
    <s v="octubre 01-30"/>
    <s v="EDUARDO "/>
    <s v="GONZALEZ VALDES"/>
    <x v="5"/>
    <x v="1"/>
    <s v="LAURA  OLIVELLA"/>
    <s v="VIA PORRAS"/>
    <x v="55"/>
    <m/>
    <m/>
    <s v=" "/>
    <m/>
    <m/>
    <s v=""/>
    <s v=""/>
    <s v=""/>
    <s v=""/>
    <s v=""/>
    <s v=""/>
    <s v="VIA PORRAS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m/>
    <s v="8-773-1209"/>
    <n v="28"/>
    <s v="M"/>
    <s v="SOLTERO(A)"/>
    <s v="JUAN DIAZ, LLANO BONITO, CALLE 2DA, EDIFICIO VILLA NORMA, APTO. 302"/>
    <s v="PANAMA"/>
    <s v="233-2978"/>
    <s v="6709-3940"/>
    <m/>
    <m/>
    <m/>
    <m/>
    <m/>
    <n v="2"/>
    <n v="1"/>
    <d v="1984-02-28T00:00:00"/>
    <m/>
    <m/>
  </r>
  <r>
    <n v="2173"/>
    <d v="1982-04-26T00:00:00"/>
    <s v=" "/>
    <s v="Marzo 01-30"/>
    <s v="VICENTE"/>
    <s v="PINEDA"/>
    <x v="7"/>
    <x v="1"/>
    <s v="LAURA  OLIVELLA"/>
    <s v="VIA PORRAS"/>
    <x v="55"/>
    <m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4-271-536"/>
    <n v="66"/>
    <s v="M"/>
    <s v="SOLTERO(A)"/>
    <s v="VISTA BELLA 1214.ARRAIJAN"/>
    <s v="PANAMA"/>
    <n v="0"/>
    <s v="6649-4231"/>
    <s v="NO"/>
    <n v="0"/>
    <n v="0"/>
    <n v="0"/>
    <m/>
    <n v="2"/>
    <n v="1"/>
    <d v="1945-08-26T00:00:00"/>
    <m/>
    <m/>
  </r>
  <r>
    <n v="6893"/>
    <d v="2012-09-17T00:00:00"/>
    <m/>
    <s v=" "/>
    <s v="YARLENE "/>
    <s v="VALDÉS"/>
    <x v="0"/>
    <x v="0"/>
    <s v="MARIBEL CASTILLO"/>
    <s v="ALBROOK"/>
    <x v="56"/>
    <d v="2013-03-04T00:00:00"/>
    <n v="1"/>
    <m/>
    <m/>
    <s v="REEMPLAZA VACACIONES DE AMILCAR PATIÑO / SIEMPRE LISTO CERTIFICADOS EL 05 DICIEMBRE 2012"/>
    <s v=""/>
    <s v=""/>
    <s v="VIA SIMON BOLIVAR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47"/>
    <s v=" "/>
    <s v="ALBROOK"/>
    <s v="Yaribeth Cornejo 15 días /Angel Agrazal resto"/>
    <s v="NO"/>
    <s v="8-727-2407"/>
    <n v="33"/>
    <s v="F"/>
    <s v="UNIDO (A)"/>
    <s v="LA CHORRERA, LA PESA #2"/>
    <s v="PANAMA"/>
    <m/>
    <m/>
    <s v="NO"/>
    <m/>
    <m/>
    <m/>
    <m/>
    <n v="2"/>
    <n v="3"/>
    <d v="1979-02-05T00:00:00"/>
    <m/>
    <s v="BASICO"/>
  </r>
  <r>
    <n v="6895"/>
    <d v="2012-09-17T00:00:00"/>
    <m/>
    <s v=" "/>
    <s v="LIZIBETH "/>
    <s v="URRUTIA"/>
    <x v="0"/>
    <x v="1"/>
    <s v="LUIS ECHEVARRÍA"/>
    <s v="PLAZA CORDOBA"/>
    <x v="56"/>
    <d v="2012-10-22T00:00:00"/>
    <n v="6"/>
    <m/>
    <m/>
    <s v="8VO CAJERO 2013 / SIEMPRE LISTO CERTIFICADOS EL 05 DICIEMBRE 2012"/>
    <s v=""/>
    <s v=""/>
    <s v="VIA SIMON BOLIVAR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46"/>
    <s v=" "/>
    <s v="VIA SIMON BOLIVAR"/>
    <s v="Dalis Molinar"/>
    <s v="NO"/>
    <s v="8-833-1164"/>
    <n v="22"/>
    <s v="F"/>
    <s v="SOLTERO(A)"/>
    <s v="RESIDENCIAL NUEVO ARRAIJAN"/>
    <s v="PANAMA"/>
    <m/>
    <m/>
    <s v="NO"/>
    <m/>
    <m/>
    <m/>
    <m/>
    <n v="2"/>
    <n v="3"/>
    <d v="1990-11-01T00:00:00"/>
    <m/>
    <s v="BASICO"/>
  </r>
  <r>
    <n v="5875"/>
    <d v="2010-08-16T00:00:00"/>
    <s v=" "/>
    <s v="Julio 01-30"/>
    <s v="YESICA                            "/>
    <s v="GANTES"/>
    <x v="0"/>
    <x v="1"/>
    <s v="LUIS ECHEVARRÍA"/>
    <s v="VIA SIMON BOLIVAR"/>
    <x v="56"/>
    <d v="2012-08-01T00:00:00"/>
    <n v="8"/>
    <s v=" "/>
    <m/>
    <s v="REEMPLAZO POR EL TRASLADO DE HISEMIA CRUZ / APERTURA DE SUCURSAL EL 08 DE AGOSTO DE 20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05.6"/>
    <s v=" "/>
    <n v="0"/>
    <n v="0"/>
    <s v="NO"/>
    <s v="4-706-1618"/>
    <n v="35"/>
    <s v="F"/>
    <s v="SOLTERO(A)"/>
    <s v="EL CANGREJO, PLAZA GRANADA, APTO. 34"/>
    <s v="PANAMA"/>
    <n v="0"/>
    <s v="6588-6993"/>
    <s v="NO"/>
    <n v="0"/>
    <n v="0"/>
    <n v="0"/>
    <m/>
    <n v="2"/>
    <n v="3"/>
    <d v="1977-07-03T00:00:00"/>
    <m/>
    <m/>
  </r>
  <r>
    <n v="2001"/>
    <d v="1993-04-19T00:00:00"/>
    <s v=" "/>
    <s v="Marzo 01-30"/>
    <s v="AMILCAR ANTONIO"/>
    <s v="PATINO GONZALEZ"/>
    <x v="0"/>
    <x v="1"/>
    <s v="LUIS ECHEVARRÍA"/>
    <s v="VIA SIMON BOLIVAR"/>
    <x v="56"/>
    <d v="2012-07-02T00:00:00"/>
    <n v="9"/>
    <s v=" "/>
    <m/>
    <s v="REEMPLAZO POR EL TRASLADO DE JASMINA CHERIG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97.2727272727275"/>
    <s v=" "/>
    <n v="0"/>
    <n v="0"/>
    <s v="NO"/>
    <s v="8-304-868"/>
    <n v="43"/>
    <s v="M"/>
    <s v="CASADO(A)"/>
    <s v="LUCHA FRANCO,  46"/>
    <s v="PANAMA"/>
    <n v="0"/>
    <s v="6796-6023"/>
    <s v="SI"/>
    <n v="0"/>
    <n v="0"/>
    <n v="0"/>
    <m/>
    <n v="2"/>
    <n v="3"/>
    <d v="1969-01-27T00:00:00"/>
    <m/>
    <m/>
  </r>
  <r>
    <n v="6373"/>
    <d v="2011-09-19T00:00:00"/>
    <s v=" "/>
    <s v="Junio 01-30"/>
    <s v="VANESSA"/>
    <s v="JULIO"/>
    <x v="0"/>
    <x v="1"/>
    <s v="LUIS ECHEVARRÍA"/>
    <s v="VIA SIMON BOLIVAR"/>
    <x v="56"/>
    <d v="2012-02-02T00:00:00"/>
    <n v="14"/>
    <s v=" "/>
    <m/>
    <s v="REEMPLAZA PROMOCIÓN DE ELIDIA RIVA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70.4545454545455"/>
    <s v=" "/>
    <s v="CALLE 50"/>
    <n v="0"/>
    <s v="NO"/>
    <s v="8-704-1932"/>
    <n v="35"/>
    <s v="F"/>
    <s v="UNIDO (A)"/>
    <s v="ARRAIJAN, COLINAS DEL SOL, CASA 645, CALLE LAS ACACIAS"/>
    <s v="PANAMA"/>
    <s v="259-7147"/>
    <s v="6762-8682"/>
    <s v="NO"/>
    <n v="0"/>
    <n v="0"/>
    <n v="0"/>
    <m/>
    <n v="2"/>
    <n v="3"/>
    <d v="1976-12-11T00:00:00"/>
    <m/>
    <m/>
  </r>
  <r>
    <n v="3052"/>
    <d v="2006-05-02T00:00:00"/>
    <s v=" "/>
    <s v="Agosto 01-30"/>
    <s v="DALYS IBETH"/>
    <s v="MOLINAR SALAZAR"/>
    <x v="0"/>
    <x v="1"/>
    <s v="LUIS ECHEVARRÍA"/>
    <s v="VIA SIMON BOLIVAR"/>
    <x v="56"/>
    <d v="2011-06-03T00:00:00"/>
    <n v="22"/>
    <s v=" "/>
    <m/>
    <s v="REEMPLAZO POR EL TRASLAD DE JOSE MOREN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64.7777777777778"/>
    <s v=" "/>
    <n v="0"/>
    <n v="0"/>
    <s v="NO"/>
    <s v="3-111-712"/>
    <n v="40"/>
    <s v="F"/>
    <s v="SOLTERO(A)"/>
    <s v="LOS ANDES # 2, CASA 356"/>
    <s v="PANAMA"/>
    <s v="237-7227"/>
    <s v="6778-0117"/>
    <s v="SI"/>
    <s v="SI"/>
    <n v="0"/>
    <n v="0"/>
    <m/>
    <n v="2"/>
    <n v="3"/>
    <d v="1972-06-01T00:00:00"/>
    <m/>
    <s v="BASICO"/>
  </r>
  <r>
    <n v="5739"/>
    <d v="2010-03-16T00:00:00"/>
    <s v=" "/>
    <s v="Abril 01-30"/>
    <s v="LIZ"/>
    <s v="GARRIDO"/>
    <x v="0"/>
    <x v="1"/>
    <s v="LUIS ECHEVARRÍA"/>
    <s v="VIA SIMON BOLIVAR"/>
    <x v="56"/>
    <d v="2012-04-02T00:00:00"/>
    <n v="12"/>
    <s v=" "/>
    <m/>
    <s v="APROBADO 20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11.6363636363635"/>
    <s v=" "/>
    <n v="0"/>
    <n v="0"/>
    <s v="NO"/>
    <s v="8-779-2146"/>
    <n v="28"/>
    <s v="F"/>
    <s v="CASADO(A)"/>
    <s v="VICTORIANO LORENZO, SAN MIGUELITO"/>
    <s v="PANAMA"/>
    <n v="0"/>
    <s v="6783-4602"/>
    <s v="NO"/>
    <n v="0"/>
    <n v="0"/>
    <n v="0"/>
    <m/>
    <n v="2"/>
    <n v="3"/>
    <d v="1984-10-19T00:00:00"/>
    <m/>
    <m/>
  </r>
  <r>
    <n v="6337"/>
    <d v="2011-09-19T00:00:00"/>
    <s v=" "/>
    <s v="Septiembre 01-30"/>
    <s v="DAMARIS"/>
    <s v="FRANCO"/>
    <x v="0"/>
    <x v="1"/>
    <s v="LUIS ECHEVARRÍA"/>
    <s v="VIA SIMON BOLIVAR"/>
    <x v="56"/>
    <d v="2012-02-06T00:00:00"/>
    <n v="14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26"/>
    <s v=" "/>
    <s v="PUENTE CENTENARIO"/>
    <n v="0"/>
    <s v="NO"/>
    <s v="8-787-1683"/>
    <n v="27"/>
    <s v="F"/>
    <s v="UNIDO (A)"/>
    <s v="LAS CUMBRES, VILLA ACUARIO, CALLE PRINCIPAL"/>
    <s v="PANAMA"/>
    <s v="368-1094"/>
    <s v="6924-5611"/>
    <s v="NO"/>
    <n v="0"/>
    <n v="0"/>
    <n v="0"/>
    <m/>
    <n v="2"/>
    <n v="3"/>
    <d v="1985-04-11T00:00:00"/>
    <m/>
    <m/>
  </r>
  <r>
    <n v="6029"/>
    <d v="2011-02-01T00:00:00"/>
    <s v=" "/>
    <s v="Mayo 01-30"/>
    <s v="CELESTE"/>
    <s v="GONZALEZ"/>
    <x v="0"/>
    <x v="1"/>
    <s v="LUIS ECHEVARRÍA"/>
    <s v="VIA SIMON BOLIVAR"/>
    <x v="56"/>
    <d v="2011-10-03T00:00:00"/>
    <n v="18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95.7272727272725"/>
    <s v=" "/>
    <n v="0"/>
    <n v="0"/>
    <s v="NO"/>
    <s v="8-782-2416"/>
    <n v="27"/>
    <s v="F"/>
    <s v="UNIDO (A)"/>
    <s v="TORRIJOS CARTER, CASA 13-93- CALLE PRINCIPAL, C-5"/>
    <s v="PANAMA"/>
    <n v="0"/>
    <s v="6673-4771"/>
    <s v="NO"/>
    <n v="0"/>
    <n v="0"/>
    <n v="0"/>
    <m/>
    <n v="2"/>
    <n v="3"/>
    <d v="1985-02-23T00:00:00"/>
    <m/>
    <m/>
  </r>
  <r>
    <n v="275"/>
    <d v="1984-10-29T00:00:00"/>
    <s v=" "/>
    <s v="Septiembre 01-30"/>
    <s v="MARIANELA"/>
    <s v="MORALES DE PEREZ"/>
    <x v="1"/>
    <x v="1"/>
    <s v="LUIS ECHEVARRÍA"/>
    <s v="VIA SIMON BOLIVAR"/>
    <x v="56"/>
    <d v="2010-04-09T00:00:00"/>
    <m/>
    <s v=" "/>
    <m/>
    <s v="REEMPLAZO PERMANENTE POR LA PROMOCION DE HAYDI ECHEVERRI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1"/>
    <n v="0"/>
    <n v="0"/>
    <s v="SI"/>
    <s v="8-226-644"/>
    <n v="49"/>
    <s v="F"/>
    <s v="CASADO(A)"/>
    <s v="VILLA LUCRE, 14"/>
    <s v="PANAMA"/>
    <s v="277-5886"/>
    <s v="6594-5045"/>
    <s v="SI"/>
    <n v="0"/>
    <s v="X"/>
    <n v="0"/>
    <m/>
    <n v="2"/>
    <n v="3"/>
    <d v="1963-05-15T00:00:00"/>
    <m/>
    <s v="BASICO"/>
  </r>
  <r>
    <n v="6313"/>
    <d v="2011-09-01T00:00:00"/>
    <d v="2011-09-01T00:00:00"/>
    <s v="Octubre 01-30"/>
    <s v="KIRA"/>
    <s v="RUIZ"/>
    <x v="2"/>
    <x v="1"/>
    <s v="LUIS ECHEVARRÍA"/>
    <s v="VIA SIMON BOLIVAR"/>
    <x v="56"/>
    <d v="2011-09-01T00:00:00"/>
    <m/>
    <n v="19"/>
    <m/>
    <s v="REEMPLAZO POR LA RENUNCIA DE MARIA LORENA GONZAL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59-120"/>
    <n v="30"/>
    <s v="F"/>
    <s v="CASADO(A)"/>
    <s v="ARRAIJAN VISTA ALEGRE CASA 48"/>
    <s v="PANAMA"/>
    <n v="0"/>
    <s v="6518-1608"/>
    <s v="SI"/>
    <n v="0"/>
    <n v="0"/>
    <n v="0"/>
    <m/>
    <n v="2"/>
    <n v="3"/>
    <d v="1982-08-24T00:00:00"/>
    <m/>
    <m/>
  </r>
  <r>
    <n v="6710"/>
    <d v="2012-06-18T00:00:00"/>
    <d v="2012-06-18T00:00:00"/>
    <s v="Julio 01-30"/>
    <s v="CAROLINA"/>
    <s v="CASTILLERO"/>
    <x v="2"/>
    <x v="1"/>
    <s v="LUIS ECHEVARRÍA"/>
    <s v="VIA SIMON BOLIVAR"/>
    <x v="56"/>
    <m/>
    <m/>
    <n v="10"/>
    <m/>
    <s v="5TO EJECUTIVO DE NEGOCIO APROBADO 2013"/>
    <s v=""/>
    <s v=""/>
    <s v="VIA SIMON BOLIVAR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VIA SIMON BOLIVAR"/>
    <s v="Rosmary Rangel"/>
    <s v="NO"/>
    <s v="8-801-2295"/>
    <n v="25"/>
    <s v="F"/>
    <s v="SOLTERO(A)"/>
    <s v="LOS ANDES, OJO DE AGUA "/>
    <s v="PANAMA"/>
    <m/>
    <m/>
    <s v="NO"/>
    <m/>
    <m/>
    <m/>
    <m/>
    <n v="2"/>
    <n v="3"/>
    <d v="1986-12-30T00:00:00"/>
    <m/>
    <s v="BASICO"/>
  </r>
  <r>
    <n v="3085"/>
    <d v="2006-06-05T00:00:00"/>
    <d v="2006-06-05T00:00:00"/>
    <s v="Agosto 01-30"/>
    <s v="ELIDIA CAROLINA"/>
    <s v="RIVAS"/>
    <x v="2"/>
    <x v="1"/>
    <s v="LUIS ECHEVARRÍA"/>
    <s v="VIA SIMON BOLIVAR"/>
    <x v="56"/>
    <d v="2011-06-03T00:00:00"/>
    <m/>
    <n v="82"/>
    <m/>
    <s v="REEMPLAZO POR EL TRASLADO DE DENISE JAEN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57"/>
    <s v=" "/>
    <n v="0"/>
    <n v="0"/>
    <s v="NO"/>
    <s v="8-764-246"/>
    <n v="29"/>
    <s v="F"/>
    <s v="UNIDO (A)"/>
    <s v="SAN LORENZO, CASA 9, LAS CUMBRES"/>
    <s v="PANAMA"/>
    <s v="268-0513"/>
    <s v="6024-8759"/>
    <s v="NO"/>
    <s v="SI"/>
    <n v="0"/>
    <n v="0"/>
    <m/>
    <n v="2"/>
    <n v="3"/>
    <d v="1982-12-27T00:00:00"/>
    <m/>
    <s v="BASICO"/>
  </r>
  <r>
    <n v="4724"/>
    <d v="2007-11-06T00:00:00"/>
    <d v="2007-11-06T00:00:00"/>
    <s v="Febrero 01-30"/>
    <s v="ROSMARY"/>
    <s v="DE CUERVO"/>
    <x v="2"/>
    <x v="1"/>
    <s v="LUIS ECHEVARRÍA"/>
    <s v="VIA SIMON BOLIVAR"/>
    <x v="56"/>
    <d v="2008-04-07T00:00:00"/>
    <m/>
    <n v="65"/>
    <m/>
    <s v="REEMPLAZA VACANTE POR RENUNCIA DE YANIS SANTO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6-72-615"/>
    <n v="41"/>
    <s v="F"/>
    <s v="CASADO(A)"/>
    <s v="TUMBA MUERTO, VILLA CACERES EDIF. ALTOS DE NAZARETH"/>
    <s v="PANAMA"/>
    <s v="260-8740"/>
    <s v="6677-3671"/>
    <s v="SI"/>
    <n v="0"/>
    <n v="0"/>
    <n v="0"/>
    <m/>
    <n v="2"/>
    <n v="3"/>
    <d v="1971-02-08T00:00:00"/>
    <m/>
    <m/>
  </r>
  <r>
    <n v="5136"/>
    <d v="2008-05-19T00:00:00"/>
    <d v="2008-05-19T00:00:00"/>
    <s v="Junio 01-30"/>
    <s v="JACQUELINE"/>
    <s v="ORTEGA"/>
    <x v="2"/>
    <x v="1"/>
    <s v="LUIS ECHEVARRÍA"/>
    <s v="VIA SIMON BOLIVAR"/>
    <x v="56"/>
    <d v="2008-06-23T00:00:00"/>
    <m/>
    <n v="59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30-411"/>
    <n v="33"/>
    <s v="F"/>
    <s v="SOLTERO(A)"/>
    <s v="LAS LAJAS CALLE PRINCIPAL, UNION VERAGUENSE CASA 4"/>
    <s v="PANAMA"/>
    <n v="0"/>
    <s v="6686-6364"/>
    <s v="NO"/>
    <n v="0"/>
    <n v="0"/>
    <n v="0"/>
    <m/>
    <n v="2"/>
    <n v="3"/>
    <d v="1979-07-28T00:00:00"/>
    <m/>
    <s v="INTERMEDIO"/>
  </r>
  <r>
    <n v="3618"/>
    <d v="2002-07-16T00:00:00"/>
    <s v=" "/>
    <s v="Febrero 16-30"/>
    <s v="LUIS ANTONIO"/>
    <s v="ECHEVARRIA ESPINO"/>
    <x v="3"/>
    <x v="1"/>
    <s v="DENISE DE LAVITOLA"/>
    <s v="VIA SIMON BOLIVAR"/>
    <x v="56"/>
    <m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213-1881"/>
    <n v="52"/>
    <s v="M"/>
    <s v="CASADO(A)"/>
    <s v="COLINAS DEL GOLF , BRISAS DEL GOLF, CALLE ASCOTT CASA 269"/>
    <s v="PANAMA"/>
    <s v="220-9469"/>
    <s v="6611-9839"/>
    <s v="SI"/>
    <n v="0"/>
    <n v="0"/>
    <n v="0"/>
    <m/>
    <n v="2"/>
    <n v="3"/>
    <d v="1959-12-16T00:00:00"/>
    <m/>
    <s v="BASICO"/>
  </r>
  <r>
    <n v="1998"/>
    <d v="1990-10-24T00:00:00"/>
    <s v=" "/>
    <s v="Enero 01-30"/>
    <s v="JACKELIN AREX"/>
    <s v="CABALLERO"/>
    <x v="4"/>
    <x v="0"/>
    <s v="LUIS ECHEVARRÍA"/>
    <s v="MULTIPLAZA"/>
    <x v="56"/>
    <d v="2013-03-04T00:00:00"/>
    <m/>
    <s v=" "/>
    <s v="APOYO POR VACACIONES"/>
    <s v="APOYO POR VACACIONES"/>
    <s v=""/>
    <s v=""/>
    <s v="HATO PINTADO"/>
    <s v=""/>
    <s v=""/>
    <s v=""/>
    <s v=""/>
    <s v=""/>
    <s v=""/>
    <s v=""/>
    <s v=""/>
    <s v="MULTIPLAZA"/>
    <s v=""/>
    <s v="VIA SIMON BOLIVAR"/>
    <s v=""/>
    <s v=""/>
    <s v=""/>
    <s v=""/>
    <s v=""/>
    <s v=""/>
    <s v=""/>
    <s v=""/>
    <s v=""/>
    <s v=""/>
    <s v=" "/>
    <s v=" "/>
    <n v="0"/>
    <n v="0"/>
    <s v="SI"/>
    <s v="6-59-631"/>
    <n v="46"/>
    <s v="F"/>
    <s v="CASADO(A)"/>
    <s v="VILLA LUCRE 54"/>
    <s v="PANAMA"/>
    <s v="224-3038"/>
    <s v="6681-3784"/>
    <s v="SI"/>
    <n v="0"/>
    <n v="0"/>
    <n v="0"/>
    <m/>
    <n v="2"/>
    <n v="3"/>
    <d v="1966-02-15T00:00:00"/>
    <m/>
    <s v="BASICO"/>
  </r>
  <r>
    <n v="1911"/>
    <d v="1999-10-04T00:00:00"/>
    <s v=" "/>
    <s v="Junio 01-15"/>
    <s v="HAIDY ELIZABETH"/>
    <s v="ECHEVERRIA MUNOZ"/>
    <x v="4"/>
    <x v="1"/>
    <s v="LUIS ECHEVARRÍA"/>
    <s v="VIA SIMON BOLIVAR"/>
    <x v="56"/>
    <d v="2008-06-02T00:00:00"/>
    <m/>
    <s v=" "/>
    <m/>
    <s v="PROMOVIDO A OFICIAL EL 01 DE ABRIL ´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348-159"/>
    <n v="42"/>
    <s v="F"/>
    <s v="CASADO(A)"/>
    <s v="URBANIZACION BRISAS DEL GOLF CASA BO - 201"/>
    <s v="PANAMA"/>
    <s v="220-3795"/>
    <s v="6480-2463"/>
    <s v="SI"/>
    <n v="0"/>
    <s v="X"/>
    <s v="X"/>
    <m/>
    <n v="2"/>
    <n v="3"/>
    <d v="1970-08-04T00:00:00"/>
    <m/>
    <s v="BASICO"/>
  </r>
  <r>
    <n v="3615"/>
    <d v="2002-07-01T00:00:00"/>
    <s v=" "/>
    <s v="Marzo 16-30"/>
    <s v="ALEN  ABDIEL"/>
    <s v="CABALLERO GONZALEZ"/>
    <x v="4"/>
    <x v="1"/>
    <s v="LUIS ECHEVARRÍA"/>
    <s v="VIA SIMON BOLIVAR"/>
    <x v="56"/>
    <d v="2008-06-16T00:00:00"/>
    <m/>
    <s v=" "/>
    <m/>
    <s v="REEMPLAZA TRASLADO DE CLARISSA ALIPONG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4-170-765"/>
    <n v="50"/>
    <s v="M"/>
    <s v="SOLTERO(A)"/>
    <s v="URBANIZACION MARCASA CASA 26- B"/>
    <s v="PANAMA"/>
    <s v="772-1038"/>
    <s v="6618-7290"/>
    <s v="SI"/>
    <n v="0"/>
    <n v="0"/>
    <n v="0"/>
    <m/>
    <n v="2"/>
    <n v="3"/>
    <d v="1961-11-04T00:00:00"/>
    <m/>
    <s v="BASICO"/>
  </r>
  <r>
    <n v="5321"/>
    <d v="2008-08-18T00:00:00"/>
    <s v=" "/>
    <s v="Enero 01-30"/>
    <s v="CIRO "/>
    <s v="PEREZ"/>
    <x v="5"/>
    <x v="1"/>
    <s v="LUIS ECHEVARRÍA"/>
    <s v="VIA SIMON BOLIVAR"/>
    <x v="56"/>
    <d v="2011-03-09T00:00:00"/>
    <m/>
    <s v=" "/>
    <m/>
    <s v="PROMOCIONADO A OFICINISTA DE BALANCE 16 MAYO 2012 / REALIZA EL PUESTO DE BALANC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12-2396"/>
    <n v="24"/>
    <s v="M"/>
    <s v="SOLTERO(A)"/>
    <s v="VISTA ALEGRE, CASA 57, ARRAIJAN"/>
    <s v="PANAMA"/>
    <s v="6506-2723"/>
    <s v="6506-2723"/>
    <s v="SI"/>
    <s v="SI"/>
    <n v="0"/>
    <n v="0"/>
    <m/>
    <n v="2"/>
    <n v="3"/>
    <d v="1987-12-15T00:00:00"/>
    <m/>
    <s v="BASICO"/>
  </r>
  <r>
    <n v="6906"/>
    <d v="2012-09-17T00:00:00"/>
    <m/>
    <s v=" "/>
    <s v="GABRIELA "/>
    <s v="MARTINEZ"/>
    <x v="0"/>
    <x v="0"/>
    <s v="MARIBEL CASTILLO"/>
    <s v="VILLA LUCRE"/>
    <x v="57"/>
    <d v="2013-01-02T00:00:00"/>
    <n v="3"/>
    <m/>
    <m/>
    <s v="POOL APOYO / SIEMPRE LISTO CERTIFICADOS EL 05 DICIEMBRE 2012"/>
    <s v=""/>
    <s v=""/>
    <s v="VILLA LUCRE"/>
    <s v=""/>
    <s v=""/>
    <s v=""/>
    <s v=""/>
    <s v=""/>
    <s v=""/>
    <s v=""/>
    <s v=""/>
    <s v=""/>
    <s v="VILLA LUCRE"/>
    <s v="VILLA LUCRE"/>
    <s v=""/>
    <s v=""/>
    <s v=""/>
    <s v=""/>
    <s v=""/>
    <s v="INGENIO"/>
    <s v="VILLA LUCRE"/>
    <s v=""/>
    <s v="PLAZA CAROLINA"/>
    <s v="VILLA LUCRE"/>
    <n v="2202"/>
    <s v=" "/>
    <s v="PARQUE LEFEVRE"/>
    <s v="Natividad de Abrego"/>
    <s v="NO"/>
    <s v="8-826-72"/>
    <n v="23"/>
    <s v="F"/>
    <m/>
    <s v=""/>
    <s v="PANAMA"/>
    <m/>
    <m/>
    <s v="SI"/>
    <m/>
    <m/>
    <m/>
    <m/>
    <n v="2"/>
    <n v="2"/>
    <d v="1989-09-06T00:00:00"/>
    <m/>
    <s v="BASICO"/>
  </r>
  <r>
    <n v="6563"/>
    <d v="2012-02-16T00:00:00"/>
    <s v=" "/>
    <s v="Mayo 01-30"/>
    <s v="CARLOS "/>
    <s v="SALAZAR VALDES"/>
    <x v="0"/>
    <x v="0"/>
    <s v="MARIBEL CASTILLO"/>
    <s v="VILLA LUCRE"/>
    <x v="57"/>
    <d v="2013-01-02T00:00:00"/>
    <n v="3"/>
    <s v=" "/>
    <s v="REEMPLAZA VACACIONES"/>
    <s v="REEMPLAZA VACACIONES DE IDANIA SIANCA "/>
    <s v=""/>
    <s v=""/>
    <s v="VILLA LUCRE"/>
    <s v=""/>
    <s v=""/>
    <s v=""/>
    <s v=""/>
    <s v=""/>
    <s v=""/>
    <s v=""/>
    <s v=""/>
    <s v=""/>
    <s v=""/>
    <s v=""/>
    <s v=""/>
    <s v=""/>
    <s v="PLAZA LAS ÁMERICAS"/>
    <s v=""/>
    <s v="VIA PORRAS"/>
    <s v=""/>
    <s v="VILLA LUCRE"/>
    <s v=""/>
    <s v=""/>
    <s v=""/>
    <n v="4185.125"/>
    <s v=" "/>
    <s v="VILLA LUCRE"/>
    <s v="Valeska Johnson"/>
    <s v="NO"/>
    <s v="8-802-2087"/>
    <n v="25"/>
    <s v="M"/>
    <s v="UNIDO (A)"/>
    <s v="JUAN DIAZ, DON BOSCO, URB. TEREMAR, CALLE 4TA."/>
    <s v="PANAMA"/>
    <m/>
    <s v=" 67970117  "/>
    <s v="NO"/>
    <m/>
    <n v="0"/>
    <n v="0"/>
    <m/>
    <n v="2"/>
    <n v="2"/>
    <d v="1987-02-06T00:00:00"/>
    <m/>
    <m/>
  </r>
  <r>
    <n v="5330"/>
    <d v="2008-08-18T00:00:00"/>
    <s v=" "/>
    <s v="Mayo 01-30"/>
    <s v="SABINA"/>
    <s v="LARTIGA"/>
    <x v="0"/>
    <x v="1"/>
    <s v="ZULEICA   DE VEGA"/>
    <s v="VILLA LUCRE"/>
    <x v="57"/>
    <d v="2011-08-03T00:00:00"/>
    <n v="20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84.8999999999996"/>
    <s v=" "/>
    <n v="0"/>
    <n v="0"/>
    <s v="NO"/>
    <s v="8-751-1808"/>
    <n v="31"/>
    <s v="F"/>
    <s v="SOLTERO(A)"/>
    <s v="JUAN DÍAZ, URBANIZACION FANASA CASA 10"/>
    <s v="PANAMA"/>
    <s v="6658-4183"/>
    <s v="6658-4183"/>
    <s v="SI"/>
    <n v="0"/>
    <n v="0"/>
    <n v="0"/>
    <m/>
    <n v="2"/>
    <n v="2"/>
    <d v="1981-10-06T00:00:00"/>
    <m/>
    <m/>
  </r>
  <r>
    <n v="1444"/>
    <d v="1997-12-09T00:00:00"/>
    <s v=" "/>
    <s v="Noviembre 01-30"/>
    <s v="MARTA CECILIA"/>
    <s v="JIMENEZ DE DE YCAZA"/>
    <x v="0"/>
    <x v="1"/>
    <s v="ZULEICA   DE VEGA"/>
    <s v="VILLA LUCRE"/>
    <x v="57"/>
    <d v="2013-02-04T00:00:00"/>
    <n v="2"/>
    <s v=" "/>
    <m/>
    <s v="REEMPLAZA INCAPACIDAD DE IDANIA SIANCA HASTA EL 16 DE FEB  (INCAPACITADA ACTUALMENTE EN NOVIEMBRE operación del tobillo)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65.6363636363635"/>
    <s v=" "/>
    <n v="0"/>
    <n v="0"/>
    <s v="NO"/>
    <s v="9-121-316"/>
    <n v="45"/>
    <s v="F"/>
    <s v="CASADO(A)"/>
    <s v="VILLA RICA CL PRINCIPAL ATRAS DE PIQUERA"/>
    <s v="PANAMA"/>
    <s v="224-8181"/>
    <s v="6694-4659"/>
    <s v="NO"/>
    <n v="0"/>
    <n v="0"/>
    <n v="0"/>
    <m/>
    <n v="2"/>
    <n v="2"/>
    <d v="1967-01-19T00:00:00"/>
    <m/>
    <m/>
  </r>
  <r>
    <n v="6042"/>
    <d v="2011-02-01T00:00:00"/>
    <s v=" "/>
    <s v="Febrero 01-30"/>
    <s v="ITZEIRA "/>
    <s v="DE BROWN"/>
    <x v="0"/>
    <x v="1"/>
    <s v="ZULEICA   DE VEGA"/>
    <s v="VILLA LUCRE"/>
    <x v="57"/>
    <d v="2012-01-03T00:00:00"/>
    <n v="15"/>
    <s v=" "/>
    <m/>
    <s v=" REEMPLAZO PERMANENTE POR EL TRASLADO DE DIANA CORDOB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52.2727272727275"/>
    <s v=" "/>
    <n v="0"/>
    <n v="0"/>
    <s v="NO"/>
    <s v="4-716-1162"/>
    <n v="33"/>
    <s v="F"/>
    <s v="CASADO(A)"/>
    <s v="RESIDENCIAL LAS AMERICAS, CASA D46, CALLE 4"/>
    <s v="PANAMA"/>
    <n v="0"/>
    <s v="6071-6428"/>
    <s v="NO"/>
    <n v="0"/>
    <n v="0"/>
    <n v="0"/>
    <m/>
    <n v="2"/>
    <n v="2"/>
    <d v="1979-10-08T00:00:00"/>
    <m/>
    <m/>
  </r>
  <r>
    <n v="630"/>
    <d v="1990-05-21T00:00:00"/>
    <s v=" "/>
    <s v="Julio 01-30"/>
    <s v="ALINA XIOMARA"/>
    <s v="IVALDY DE ACEDO"/>
    <x v="0"/>
    <x v="1"/>
    <s v="ZULEICA   DE VEGA"/>
    <s v="VILLA LUCRE"/>
    <x v="57"/>
    <d v="2012-05-02T00:00:00"/>
    <n v="11"/>
    <s v=" "/>
    <m/>
    <s v="REEMPLAZO POR EL TRASLADO DE BETZY BARRER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19.1"/>
    <s v=" "/>
    <n v="0"/>
    <n v="0"/>
    <s v="NO"/>
    <s v="8-449-382"/>
    <n v="58"/>
    <s v="F"/>
    <s v="DIVORCIADO(A)"/>
    <s v="LA PULIDA CASA 145"/>
    <s v="PANAMA"/>
    <s v="277-4308"/>
    <s v="6647-0389 / 6618-4826"/>
    <s v="SI"/>
    <n v="0"/>
    <n v="0"/>
    <n v="0"/>
    <m/>
    <n v="2"/>
    <n v="2"/>
    <d v="1954-05-01T00:00:00"/>
    <m/>
    <s v="BASICO"/>
  </r>
  <r>
    <n v="374"/>
    <d v="1987-02-27T00:00:00"/>
    <s v=" "/>
    <s v="Enero 01-30"/>
    <s v="CARLOS"/>
    <s v="TAMAYO"/>
    <x v="0"/>
    <x v="1"/>
    <s v="ZULEICA   DE VEGA"/>
    <s v="VILLA LUCRE"/>
    <x v="57"/>
    <d v="2011-09-03T00:00:00"/>
    <n v="19"/>
    <s v=" "/>
    <m/>
    <s v="REEMPLAZO POR EL TRASLADO DE MARISOL CHONG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790.2222222222226"/>
    <s v=" "/>
    <n v="0"/>
    <n v="0"/>
    <s v="NO"/>
    <s v="8-232-432"/>
    <n v="49"/>
    <s v="M"/>
    <s v="CASADO(A)"/>
    <s v="VILLA LUCRE 8. "/>
    <s v="PANAMA"/>
    <s v="277-5835"/>
    <s v="6564-1814"/>
    <s v="NO"/>
    <s v="SI"/>
    <n v="0"/>
    <n v="0"/>
    <m/>
    <n v="2"/>
    <n v="2"/>
    <d v="1963-04-04T00:00:00"/>
    <m/>
    <s v="BASICO"/>
  </r>
  <r>
    <n v="4935"/>
    <d v="2008-02-11T00:00:00"/>
    <s v=" "/>
    <s v="Marzo 01-30"/>
    <s v="IDANIA"/>
    <s v="SIANCA"/>
    <x v="0"/>
    <x v="1"/>
    <s v="ZULEICA   DE VEGA"/>
    <s v="VILLA LUCRE"/>
    <x v="57"/>
    <d v="2012-04-02T00:00:00"/>
    <n v="12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34.2222222222226"/>
    <s v=" "/>
    <n v="0"/>
    <n v="0"/>
    <s v="NO"/>
    <s v="8-704-1946"/>
    <n v="35"/>
    <s v="F"/>
    <s v="SOLTERO(A)"/>
    <s v="VILLAS DE LAS ACACIAS, RESID. PORTOBELLO"/>
    <s v="PANAMA"/>
    <s v="390-8439"/>
    <s v="6783-0508"/>
    <s v="NO"/>
    <n v="0"/>
    <n v="0"/>
    <n v="0"/>
    <m/>
    <n v="2"/>
    <n v="2"/>
    <d v="1976-12-10T00:00:00"/>
    <s v="Cónyuge Fernando Espinosa (2395) /Brisas del Golf"/>
    <s v="BASICO"/>
  </r>
  <r>
    <n v="6221"/>
    <d v="2011-06-16T00:00:00"/>
    <s v=" "/>
    <s v="Junio 01-30"/>
    <s v="EIRA"/>
    <s v="FUENTES"/>
    <x v="0"/>
    <x v="1"/>
    <s v="ZULEICA   DE VEGA"/>
    <s v="VILLA LUCRE"/>
    <x v="57"/>
    <d v="2012-03-10T00:00:00"/>
    <n v="13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64"/>
    <s v=" "/>
    <n v="0"/>
    <n v="0"/>
    <s v="NO"/>
    <s v="4-726-1495"/>
    <n v="30"/>
    <s v="F"/>
    <s v="SOLTERO(A)"/>
    <s v="NUEVO TOCUMEN, ALTOS DEL ANGEL, CALLE 91B, CASA 499"/>
    <s v="PANAMA"/>
    <n v="0"/>
    <s v="6980-2053"/>
    <s v="NO"/>
    <n v="0"/>
    <n v="0"/>
    <n v="0"/>
    <m/>
    <n v="2"/>
    <n v="2"/>
    <d v="1982-09-20T00:00:00"/>
    <m/>
    <m/>
  </r>
  <r>
    <n v="2745"/>
    <d v="2005-01-17T00:00:00"/>
    <s v=" "/>
    <s v="Diciembre 01-30"/>
    <s v="VALESKA MIREYA"/>
    <s v="JOHNSON CHAVARRIA"/>
    <x v="0"/>
    <x v="1"/>
    <s v="ZULEICA   DE VEGA"/>
    <s v="VILLA LUCRE"/>
    <x v="57"/>
    <d v="2011-11-02T00:00:00"/>
    <n v="17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65.636363636364"/>
    <s v=" "/>
    <n v="0"/>
    <n v="0"/>
    <s v="NO"/>
    <s v="8-723-681"/>
    <n v="33"/>
    <s v="F"/>
    <s v="CASADO(A)"/>
    <s v="URB. VILLA LUCRE,  CALLE JERTE,  CASA P266"/>
    <s v="PANAMA"/>
    <s v="261-6748"/>
    <s v="6614-6748"/>
    <s v="SI"/>
    <n v="0"/>
    <n v="0"/>
    <n v="0"/>
    <m/>
    <n v="2"/>
    <n v="2"/>
    <d v="1978-11-07T00:00:00"/>
    <m/>
    <s v="INTERMEDIO"/>
  </r>
  <r>
    <n v="2477"/>
    <d v="2002-07-01T00:00:00"/>
    <s v=" "/>
    <s v="Septiembre 01-30"/>
    <s v="ALBERTO"/>
    <s v="BALLESTEROS"/>
    <x v="0"/>
    <x v="1"/>
    <s v="ZULEICA   DE VEGA"/>
    <s v="VILLA LUCRE"/>
    <x v="57"/>
    <d v="2011-06-13T00:00:00"/>
    <n v="22"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99.3999999999996"/>
    <s v=" "/>
    <n v="0"/>
    <n v="0"/>
    <s v="NO"/>
    <s v="8-418-333"/>
    <n v="40"/>
    <s v="M"/>
    <s v="CASADO(A)"/>
    <s v="SANTA CLARA, JUAN DIAS ENTRANDO POR EL SEMAFORO SEGUNDA CALLE A LA IZQUIERDA, CASA G-29"/>
    <s v="PANAMA"/>
    <s v="278-0715"/>
    <s v="6064-9611"/>
    <s v="SI"/>
    <n v="0"/>
    <n v="0"/>
    <n v="0"/>
    <m/>
    <n v="2"/>
    <n v="2"/>
    <d v="1972-08-21T00:00:00"/>
    <m/>
    <s v="BASICO"/>
  </r>
  <r>
    <n v="1994"/>
    <d v="1992-04-27T00:00:00"/>
    <s v=" "/>
    <s v="Octubre 01-30"/>
    <s v="GERARDO"/>
    <s v="GONZALEZ MALTEZ"/>
    <x v="0"/>
    <x v="1"/>
    <s v="ZULEICA   DE VEGA"/>
    <s v="VILLA LUCRE"/>
    <x v="57"/>
    <d v="2011-05-04T00:00:00"/>
    <n v="23"/>
    <s v=" "/>
    <m/>
    <s v="REEMPLAZO PERMANENTE POR EL TRASLADO DE VICTOR GUILLEN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69.6"/>
    <s v=" "/>
    <n v="0"/>
    <n v="0"/>
    <s v="NO"/>
    <s v="8-238-790"/>
    <n v="49"/>
    <s v="M"/>
    <s v="CASADO(A)"/>
    <s v="VILLA LUCRE, CALLE ESTERIBAR, CASA 394"/>
    <s v="PANAMA"/>
    <n v="0"/>
    <s v="6691-8760"/>
    <s v="SI"/>
    <n v="0"/>
    <n v="0"/>
    <n v="0"/>
    <m/>
    <n v="2"/>
    <n v="2"/>
    <d v="1963-04-02T00:00:00"/>
    <m/>
    <m/>
  </r>
  <r>
    <n v="831"/>
    <d v="1991-10-28T00:00:00"/>
    <s v=" "/>
    <s v="Octubre 01-30"/>
    <s v="AURA ELIZABETH"/>
    <s v="FRIAS DE CAMANO"/>
    <x v="1"/>
    <x v="1"/>
    <s v="ZULEICA   DE VEGA"/>
    <s v="VILLA LUCRE"/>
    <x v="57"/>
    <d v="2011-09-05T00:00:00"/>
    <m/>
    <s v=" "/>
    <m/>
    <s v="REEMPLAZO POR LA RENUNCIA DE JUAN ZAMBRAN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2"/>
    <n v="0"/>
    <n v="0"/>
    <s v="SI"/>
    <s v="6-43-478"/>
    <n v="57"/>
    <s v="F"/>
    <s v="CASADO(A)"/>
    <s v="HATO PINTADO, EDIF. LOS CASTAÑOS APTO. C"/>
    <s v="PANAMA"/>
    <s v="224-3568"/>
    <s v="6673-6689"/>
    <s v="SI"/>
    <n v="0"/>
    <n v="0"/>
    <n v="0"/>
    <m/>
    <n v="2"/>
    <n v="2"/>
    <d v="1954-10-20T00:00:00"/>
    <m/>
    <s v="INTERMEDIO"/>
  </r>
  <r>
    <n v="5340"/>
    <d v="2008-08-18T00:00:00"/>
    <d v="2012-10-01T00:00:00"/>
    <s v="Julio 01-30"/>
    <s v="YHISLAINE "/>
    <s v="RIVERA"/>
    <x v="1"/>
    <x v="1"/>
    <s v="ZULEICA   DE VEGA"/>
    <s v="VILLA LUCRE"/>
    <x v="57"/>
    <d v="2008-08-26T00:00:00"/>
    <m/>
    <n v="6"/>
    <m/>
    <s v="PROMOCIONADO A COORDINADOR DE PLATAFORMA EL 1 DE OCTUBRE 2012 / REEMPLAZA VACANTE POR RENUNCIA DE LUIS HIGUERA"/>
    <s v=""/>
    <s v=""/>
    <s v=""/>
    <s v=""/>
    <s v=""/>
    <s v="VILLA LUCRE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3-720-36"/>
    <n v="25"/>
    <s v="F"/>
    <s v="SOLTERO(A)"/>
    <s v="VILLA LUCRE CASA 31"/>
    <s v="PANAMA"/>
    <n v="0"/>
    <s v="6705-0985"/>
    <s v="NO"/>
    <n v="0"/>
    <n v="0"/>
    <s v="X"/>
    <m/>
    <n v="2"/>
    <n v="2"/>
    <d v="1987-08-24T00:00:00"/>
    <m/>
    <s v="INTERMEDIO"/>
  </r>
  <r>
    <n v="6725"/>
    <d v="2012-06-18T00:00:00"/>
    <d v="2012-06-18T00:00:00"/>
    <s v="Julio 01-30"/>
    <s v="LIZBETH "/>
    <s v="ALVEO"/>
    <x v="2"/>
    <x v="1"/>
    <s v="ZULEICA   DE VEGA"/>
    <s v="VILLA LUCRE"/>
    <x v="57"/>
    <d v="2013-02-02T00:00:00"/>
    <m/>
    <n v="10"/>
    <m/>
    <s v="REEMPLAZA LICENCIA DE MATERNIDAD DE JENNIFER VARONA DEL  DEL 4 NOVIEMBRE A  10 FEBRERO (VACACIONES 11 FEBRERO A 12 MARZO) REGRESA 13 MARZO / SIEMPRE LISTO CERTIFICADOS EL 24 DE AGOSTO 2012"/>
    <s v=""/>
    <s v=""/>
    <s v="VILLA LUCR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PLAZA LAS AMERICAS"/>
    <s v="Luis Carlos Labrador"/>
    <s v="NO"/>
    <s v="6-711-221"/>
    <n v="26"/>
    <s v="F"/>
    <s v="SOLTERO(A)"/>
    <s v="JUAN DÍAZ , CIUDAD RADIAL, CALLE F, CASA 3829"/>
    <s v="PANAMA"/>
    <m/>
    <m/>
    <s v="NO"/>
    <m/>
    <m/>
    <m/>
    <m/>
    <n v="2"/>
    <n v="2"/>
    <d v="1986-08-23T00:00:00"/>
    <m/>
    <s v="INTERMEDIO"/>
  </r>
  <r>
    <n v="6255"/>
    <d v="2011-07-18T00:00:00"/>
    <d v="2011-07-18T00:00:00"/>
    <s v="Julio 01-30"/>
    <s v="HÉCTOR"/>
    <s v="GONZÁLEZ"/>
    <x v="2"/>
    <x v="1"/>
    <s v="ZULEICA   DE VEGA"/>
    <s v="VILLA LUCRE"/>
    <x v="57"/>
    <d v="2012-10-17T00:00:00"/>
    <m/>
    <n v="21"/>
    <m/>
    <s v="REEMPLAZO POR VACACIONES DE COORDINADOR / REEMPLAZO POR LA RENUNCIA DE PRISCILA BRYDEN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n v="0"/>
    <s v="8-756-896"/>
    <n v="30"/>
    <s v="M"/>
    <s v="SOLTERO(A)"/>
    <s v="VILLA LUCRE, CALLE 17, CASA #27"/>
    <s v="PANAMA"/>
    <n v="0"/>
    <s v="277-6260_x000a_6980-9691"/>
    <s v="SI"/>
    <n v="0"/>
    <n v="0"/>
    <n v="0"/>
    <m/>
    <n v="2"/>
    <n v="2"/>
    <d v="1982-05-15T00:00:00"/>
    <m/>
    <m/>
  </r>
  <r>
    <n v="2118"/>
    <d v="1998-12-22T00:00:00"/>
    <d v="1998-12-22T00:00:00"/>
    <s v="Enero 01-30"/>
    <s v="DANELLY"/>
    <s v="CAMACHO LONDOÑO"/>
    <x v="2"/>
    <x v="1"/>
    <s v="ZULEICA   DE VEGA"/>
    <s v="VILLA LUCRE"/>
    <x v="57"/>
    <d v="2008-07-28T00:00:00"/>
    <m/>
    <n v="172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492-746"/>
    <n v="37"/>
    <s v="F"/>
    <s v="SOLTERO(A)"/>
    <s v="URB. SAN ANTONIO BDA. VILLA FLOR, CASA 56-A"/>
    <s v="PANAMA"/>
    <s v="239-4950"/>
    <s v="6489-3814"/>
    <s v="NO"/>
    <n v="0"/>
    <s v="X"/>
    <n v="0"/>
    <m/>
    <n v="2"/>
    <n v="2"/>
    <d v="1975-08-09T00:00:00"/>
    <m/>
    <s v="AVANZADO"/>
  </r>
  <r>
    <n v="4915"/>
    <d v="2008-02-11T00:00:00"/>
    <d v="2008-02-11T00:00:00"/>
    <s v="Marzo 01-30"/>
    <s v="EIDA"/>
    <s v="CHECA"/>
    <x v="2"/>
    <x v="1"/>
    <s v="ZULEICA   DE VEGA"/>
    <s v="VILLA LUCRE"/>
    <x v="57"/>
    <m/>
    <m/>
    <n v="62"/>
    <m/>
    <s v="POR LA PROMOCION DE JENYFER HAWKIN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38-1557"/>
    <n v="32"/>
    <s v="F"/>
    <s v="CASADO(A)"/>
    <s v="RESIDENCIAL MONSERRAT, LAS CUMBRES, CALLE 3RA. , CASA 175 "/>
    <s v="PANAMA"/>
    <s v="274-8660"/>
    <s v="6757-0321"/>
    <s v="SI"/>
    <n v="0"/>
    <s v="X"/>
    <n v="0"/>
    <m/>
    <n v="2"/>
    <n v="2"/>
    <d v="1980-07-05T00:00:00"/>
    <m/>
    <s v="INTERMEDIO"/>
  </r>
  <r>
    <n v="6118"/>
    <d v="2011-03-16T00:00:00"/>
    <d v="2011-03-16T00:00:00"/>
    <s v="Abril 01-30"/>
    <s v="JESSICA"/>
    <s v="VARGAS"/>
    <x v="2"/>
    <x v="1"/>
    <s v="ZULEICA   DE VEGA"/>
    <s v="VILLA LUCRE"/>
    <x v="57"/>
    <d v="2011-06-01T00:00:00"/>
    <m/>
    <n v="25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90-1261"/>
    <n v="26"/>
    <s v="F"/>
    <s v="UNIDO (A)"/>
    <s v="VILLA LUCRE, CALLE 19, CASA 95"/>
    <s v="PANAMA"/>
    <n v="0"/>
    <s v="6831-3961"/>
    <s v="NO"/>
    <n v="0"/>
    <n v="0"/>
    <n v="0"/>
    <m/>
    <n v="2"/>
    <n v="2"/>
    <d v="1985-11-22T00:00:00"/>
    <m/>
    <m/>
  </r>
  <r>
    <n v="5717"/>
    <d v="2010-02-18T00:00:00"/>
    <d v="2012-05-16T00:00:00"/>
    <s v="Mayo 01-30"/>
    <s v="JAISSETH"/>
    <s v="ARROYO"/>
    <x v="2"/>
    <x v="1"/>
    <s v="ZULEICA   DE VEGA"/>
    <s v="VILLA LUCRE"/>
    <x v="57"/>
    <m/>
    <m/>
    <n v="11"/>
    <m/>
    <s v="PROMOCIONADO A EJECUTIVA DE NEGOCIOS 16 MAYO 20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94-2205"/>
    <n v="26"/>
    <s v="F"/>
    <s v="CASADO(A)"/>
    <s v="HATO PINTADO, PH ALTOS DE LAS COLINAS APTO 9-6"/>
    <s v="PANAMA"/>
    <s v="270-8203"/>
    <n v="0"/>
    <n v="0"/>
    <n v="0"/>
    <n v="0"/>
    <n v="0"/>
    <m/>
    <n v="2"/>
    <n v="2"/>
    <d v="1986-03-10T00:00:00"/>
    <m/>
    <s v="BASICO"/>
  </r>
  <r>
    <n v="6720"/>
    <d v="2012-06-18T00:00:00"/>
    <d v="2012-06-18T00:00:00"/>
    <s v="Junio 01-30"/>
    <s v="CARLOS "/>
    <s v="KENT"/>
    <x v="2"/>
    <x v="1"/>
    <s v="ZULEICA   DE VEGA"/>
    <s v="VILLA LUCRE"/>
    <x v="57"/>
    <m/>
    <m/>
    <n v="10"/>
    <m/>
    <s v="REEMPLAZO DE CRISTIAN COLLADO / SIEMPRE LISTO CERTIFICADOS EL 24 DE AGOSTO 20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VILLA LUCRE"/>
    <s v="Yhislain Rivera"/>
    <s v="NO"/>
    <s v="8-823-1323"/>
    <n v="23"/>
    <s v="M"/>
    <s v="UNIDO (A)"/>
    <s v="VILLA LUCRE, PASEO DEL VALLE "/>
    <s v="PANAMA"/>
    <m/>
    <m/>
    <s v="NO"/>
    <m/>
    <m/>
    <m/>
    <m/>
    <n v="2"/>
    <n v="2"/>
    <d v="1989-02-13T00:00:00"/>
    <m/>
    <s v="BASICO"/>
  </r>
  <r>
    <n v="6827"/>
    <d v="2012-08-01T00:00:00"/>
    <d v="2012-08-01T00:00:00"/>
    <s v=" "/>
    <s v="CRISTINA DEL CARMEN "/>
    <s v="GUILLEN BATISTA"/>
    <x v="2"/>
    <x v="1"/>
    <s v="ZULEICA   DE VEGA"/>
    <s v="VILLA LUCRE"/>
    <x v="57"/>
    <m/>
    <m/>
    <n v="8"/>
    <m/>
    <s v="REEMPLAZA VACACIONES DE EIDA CHECA"/>
    <s v=""/>
    <s v=""/>
    <s v="VILLA LUCR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VILLA LUCRE"/>
    <s v="Jenifer Varona"/>
    <s v="NO"/>
    <s v="8-813-1637"/>
    <n v="25"/>
    <s v="F"/>
    <s v="SOLTERO(A)"/>
    <s v="VILLA LUCRE CALLE 26 CASA 16"/>
    <s v="PANAMA"/>
    <m/>
    <m/>
    <s v="SI"/>
    <m/>
    <m/>
    <m/>
    <m/>
    <n v="2"/>
    <n v="2"/>
    <d v="1987-10-19T00:00:00"/>
    <m/>
    <s v="BASICO"/>
  </r>
  <r>
    <n v="6990"/>
    <d v="2013-01-02T00:00:00"/>
    <d v="2013-01-02T00:00:00"/>
    <s v=" "/>
    <s v="RAQUEL ADRIANA  "/>
    <s v="STANZIOLA KOURANY "/>
    <x v="2"/>
    <x v="0"/>
    <s v="MARIBEL CASTILLO"/>
    <s v="VILLA LUCRE"/>
    <x v="57"/>
    <m/>
    <m/>
    <n v="3"/>
    <m/>
    <s v="SIEMPRE LISTO CERTIFICADOS EL 14 DE MARZO 20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VILLA LUCRE"/>
    <s v="Jenifer Varona "/>
    <s v="NO"/>
    <s v="8-833-1421"/>
    <n v="22"/>
    <s v="F"/>
    <m/>
    <s v="TUMBA MUERTO, BETHANIA, SANTA MARÍA"/>
    <s v="PANAMA"/>
    <m/>
    <m/>
    <s v="NO"/>
    <m/>
    <m/>
    <m/>
    <m/>
    <n v="2"/>
    <n v="2"/>
    <d v="1990-03-02T00:00:00"/>
    <m/>
    <s v="BASICO"/>
  </r>
  <r>
    <n v="5118"/>
    <d v="2008-02-05T00:00:00"/>
    <s v=" "/>
    <s v="Febrero 01-30"/>
    <s v="PATRICIA"/>
    <s v="GUEVARA"/>
    <x v="6"/>
    <x v="1"/>
    <s v="ZULEICA   DE VEGA"/>
    <s v="VILLA LUCRE"/>
    <x v="57"/>
    <d v="2012-02-02T00:00:00"/>
    <m/>
    <s v=" "/>
    <m/>
    <s v="REEMPLAZO POR LA PROMOCION DE YOHAIMI RIVA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35-2275"/>
    <n v="22"/>
    <s v="F"/>
    <s v="UNIDO (A)"/>
    <s v="VILLAS DE CERRO LINDO, CALLE PRINCIPAL, CASA # 30."/>
    <s v="PANAMA"/>
    <s v="264-6508"/>
    <s v="6673-3116 / 6616-9729"/>
    <n v="0"/>
    <n v="0"/>
    <n v="0"/>
    <n v="0"/>
    <m/>
    <n v="2"/>
    <n v="2"/>
    <d v="1990-04-16T00:00:00"/>
    <m/>
    <s v="INTERMEDIO"/>
  </r>
  <r>
    <n v="6308"/>
    <d v="2011-09-01T00:00:00"/>
    <s v=" "/>
    <s v="Septiembre 01-30"/>
    <s v="YORLENIS"/>
    <s v="CAMPOS"/>
    <x v="6"/>
    <x v="1"/>
    <s v="ZULEICA   DE VEGA"/>
    <s v="VILLA LUCRE"/>
    <x v="57"/>
    <d v="2011-09-01T00:00:00"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76-1170"/>
    <n v="28"/>
    <s v="F"/>
    <s v="UNIDO (A)"/>
    <s v="RIO ABAJO, VILLA LORENA, EDIFICIO #20 APTO # 20"/>
    <s v="PANAMA"/>
    <n v="0"/>
    <s v="224-4197"/>
    <s v="NO"/>
    <n v="0"/>
    <n v="0"/>
    <n v="0"/>
    <m/>
    <n v="2"/>
    <n v="2"/>
    <d v="1984-04-10T00:00:00"/>
    <m/>
    <m/>
  </r>
  <r>
    <n v="398"/>
    <d v="1986-01-23T00:00:00"/>
    <s v=" "/>
    <s v="Enero 01-30"/>
    <s v="ZULEICA IRIS"/>
    <s v="MORRELL DE VEGA"/>
    <x v="3"/>
    <x v="1"/>
    <s v="MARIBEL DE MUÑOZ"/>
    <s v="VILLA LUCRE"/>
    <x v="57"/>
    <m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3"/>
    <n v="0"/>
    <n v="0"/>
    <s v="SI"/>
    <s v="8-255-788"/>
    <n v="47"/>
    <s v="F"/>
    <s v="CASADO(A)"/>
    <s v="BETHANIA, CALLE 3RA, CASA 72,LOMA DE LOS MILLONARIOS"/>
    <s v="PANAMA"/>
    <s v="230-0907"/>
    <s v="6616-3293"/>
    <s v="SI"/>
    <n v="0"/>
    <n v="0"/>
    <n v="0"/>
    <m/>
    <n v="2"/>
    <n v="2"/>
    <d v="1965-04-15T00:00:00"/>
    <m/>
    <s v="BASICO"/>
  </r>
  <r>
    <n v="2510"/>
    <d v="2002-08-29T00:00:00"/>
    <d v="2012-10-01T00:00:00"/>
    <s v="Agosto 01-30"/>
    <s v="ARMANDO ANTONIO"/>
    <s v="BERNAL FLORES"/>
    <x v="4"/>
    <x v="1"/>
    <s v="ZULEICA   DE VEGA"/>
    <s v="VILLA LUCRE"/>
    <x v="57"/>
    <m/>
    <m/>
    <n v="6"/>
    <m/>
    <s v="PROMOCIONADO A OFICIAL  EL 1 DE OCTUBRE 2012  / PROMOCIONADO COORDINADOR 01 FEBRERO ´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Ninguno"/>
    <n v="0"/>
    <n v="0"/>
    <s v="SI"/>
    <s v="8-518-1035"/>
    <n v="40"/>
    <s v="M"/>
    <s v="UNIDO (A)"/>
    <s v="DON BOSCO LA RIVIERA CALLE 7MA CASA F-6"/>
    <s v="PANAMA"/>
    <s v="290-3691"/>
    <s v="6574-6012"/>
    <s v="SI"/>
    <n v="0"/>
    <n v="0"/>
    <n v="0"/>
    <m/>
    <n v="2"/>
    <n v="2"/>
    <d v="1972-05-17T00:00:00"/>
    <m/>
    <m/>
  </r>
  <r>
    <n v="2625"/>
    <d v="2004-04-12T00:00:00"/>
    <s v=" "/>
    <s v="Junio 01-30"/>
    <s v="YAHAIRA"/>
    <s v="DE LA ROSA SAMANIEGO"/>
    <x v="4"/>
    <x v="1"/>
    <s v="ZULEICA   DE VEGA"/>
    <s v="VILLA LUCRE"/>
    <x v="57"/>
    <m/>
    <m/>
    <s v=" "/>
    <m/>
    <s v="PROMOVIDA A OFICIAL EL 16 DE FEBRERO ´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737-2477"/>
    <n v="32"/>
    <s v="F"/>
    <s v="CASADO(A)"/>
    <s v="RIO ABAJO, CALLE 17, TORRES DE ESPAÑA, TORRE 5 APTO. 7A"/>
    <s v="PANAMA"/>
    <s v="264-4635"/>
    <s v="6719-2144"/>
    <s v="NO"/>
    <n v="0"/>
    <n v="0"/>
    <n v="0"/>
    <m/>
    <n v="2"/>
    <n v="2"/>
    <d v="1980-06-06T00:00:00"/>
    <m/>
    <s v="INTERMEDIO"/>
  </r>
  <r>
    <n v="2043"/>
    <d v="1992-10-19T00:00:00"/>
    <s v=" "/>
    <s v="Septiembre 01-30"/>
    <s v="JEANETH"/>
    <s v="GUEDEZ DE LAMBOGLIA"/>
    <x v="4"/>
    <x v="1"/>
    <s v="ZULEICA   DE VEGA"/>
    <s v="VILLA LUCRE"/>
    <x v="57"/>
    <m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3"/>
    <n v="0"/>
    <n v="0"/>
    <s v="SI"/>
    <s v="8-389-877"/>
    <n v="56"/>
    <s v="F"/>
    <s v="CASADO(A)"/>
    <s v="PARQUE LEFEBRE, CALLE SEGUNDA Y B, CASA #99 (DETRAS DEL RESTAURANTE WAIKIKI)"/>
    <s v="PANAMA"/>
    <n v="0"/>
    <s v="6523-8823"/>
    <s v="SI"/>
    <n v="0"/>
    <n v="0"/>
    <n v="0"/>
    <m/>
    <n v="2"/>
    <n v="2"/>
    <d v="1956-05-15T00:00:00"/>
    <m/>
    <s v="BASICO"/>
  </r>
  <r>
    <n v="780"/>
    <d v="1991-07-08T00:00:00"/>
    <s v=" "/>
    <s v="Mayo 01-30"/>
    <s v="RICARDO ADOLFO"/>
    <s v="MORENO"/>
    <x v="5"/>
    <x v="1"/>
    <s v="ZULEICA   DE VEGA"/>
    <s v="VILLA LUCRE"/>
    <x v="57"/>
    <d v="2009-10-07T00:00:00"/>
    <m/>
    <s v=" "/>
    <m/>
    <s v="SE RECLASIFICA A OFICINISTA DE BALANCE EL 03/16/09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383-606"/>
    <n v="45"/>
    <s v="M"/>
    <s v="CASADO(A)"/>
    <s v="LOS ROBLES SUR CALLE 14 CASA 1484"/>
    <s v="PANAMA"/>
    <s v="293-9713"/>
    <n v="0"/>
    <s v="SI"/>
    <n v="0"/>
    <n v="0"/>
    <n v="0"/>
    <m/>
    <n v="2"/>
    <n v="2"/>
    <d v="1967-04-12T00:00:00"/>
    <m/>
    <s v="BASICO"/>
  </r>
  <r>
    <n v="5428"/>
    <d v="2008-10-16T00:00:00"/>
    <s v=" "/>
    <s v="Diciembre 01-30"/>
    <s v="ANAVEL"/>
    <s v="BARRIOS"/>
    <x v="0"/>
    <x v="0"/>
    <s v="CRISTELA PALOMINO"/>
    <s v="LA CHORRERA - PARQUE 10 DE NOV."/>
    <x v="58"/>
    <d v="2013-03-04T00:00:00"/>
    <n v="1"/>
    <s v=" "/>
    <s v="APOYO POR VACACIONES"/>
    <s v="REEMPLAZA VACACIONES DE LUIS CARLOS VILLARREAL"/>
    <s v=""/>
    <s v=""/>
    <s v="VISTA ALEGR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48.909090909091"/>
    <s v=" "/>
    <n v="0"/>
    <n v="0"/>
    <s v="NO"/>
    <s v="7-122-490"/>
    <n v="36"/>
    <s v="F"/>
    <s v="UNIDO (A)"/>
    <s v="LA CHORRERA CALLE LEOPOLDO CASTILLO, BARRIO COLON"/>
    <s v="OESTE"/>
    <s v="6699-5969 / 253-7454"/>
    <s v="6747-3798"/>
    <s v="NO"/>
    <n v="0"/>
    <n v="0"/>
    <n v="0"/>
    <m/>
    <n v="2"/>
    <n v="2"/>
    <d v="1975-11-14T00:00:00"/>
    <m/>
    <s v="BASICO"/>
  </r>
  <r>
    <n v="6801"/>
    <d v="2012-07-16T00:00:00"/>
    <m/>
    <s v="Septiembre 01-30"/>
    <s v="MIREYA"/>
    <s v="SANCHEZ"/>
    <x v="0"/>
    <x v="0"/>
    <s v="CRISTELA PALOMINO"/>
    <s v="VISTA ALEGRE"/>
    <x v="58"/>
    <d v="2012-08-13T00:00:00"/>
    <n v="8"/>
    <m/>
    <m/>
    <s v="REEMPLAZO TEMPORAL POR  TRASLADO DE YAJAD SAELH / SIEMPRE LISTO CERTIFICADOS EL 25 DE SEPTIEMBRE 2012"/>
    <s v=""/>
    <s v=""/>
    <s v="VISTA ALEGR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10"/>
    <s v=" "/>
    <s v="VISTA ALEGRE"/>
    <s v="Amarelis Flores"/>
    <s v="NO"/>
    <s v="8-843-2051"/>
    <n v="22"/>
    <s v="F"/>
    <s v="SOLTERO(A)"/>
    <s v="LA CHORRERA, BDA. SAN NICOLAS, CALLE EL ÉXITO."/>
    <s v="OESTE"/>
    <m/>
    <s v="6560-9233"/>
    <s v="NO"/>
    <m/>
    <m/>
    <m/>
    <m/>
    <n v="2"/>
    <n v="2"/>
    <d v="1990-11-12T00:00:00"/>
    <m/>
    <s v="BASICO"/>
  </r>
  <r>
    <n v="4040"/>
    <d v="2005-03-21T00:00:00"/>
    <s v=" "/>
    <s v="Junio 01-30"/>
    <s v="AMARELIS EDITH"/>
    <s v="FLORES HERNANDEZ DE BERNAL"/>
    <x v="0"/>
    <x v="1"/>
    <s v="CRISTELA PALOMINO"/>
    <s v="VISTA ALEGRE"/>
    <x v="58"/>
    <d v="2011-05-04T00:00:00"/>
    <n v="23"/>
    <s v=" "/>
    <m/>
    <s v="REEMPLAZO POR EL TRASLADO DE SUSAN SHELTON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23.363636363636"/>
    <s v=" "/>
    <n v="0"/>
    <n v="0"/>
    <s v="NO"/>
    <s v="8-738-917"/>
    <n v="33"/>
    <s v="F"/>
    <s v="CASADO(A)"/>
    <s v="BARRIADA LAS LOMAS O NUEVA ESPERANZA 1, CHORRERA"/>
    <s v="OESTE"/>
    <s v="254-1796"/>
    <s v="6612-7596"/>
    <s v="SI"/>
    <n v="0"/>
    <n v="0"/>
    <n v="0"/>
    <m/>
    <n v="2"/>
    <n v="2"/>
    <d v="1979-07-24T00:00:00"/>
    <m/>
    <s v="BASICO"/>
  </r>
  <r>
    <n v="2614"/>
    <d v="2004-03-15T00:00:00"/>
    <s v=" "/>
    <s v="Mayo 01-30"/>
    <s v="GILMA GRACIELA"/>
    <s v="AGUILAR DE SANTANA"/>
    <x v="0"/>
    <x v="1"/>
    <s v="CRISTELA PALOMINO"/>
    <s v="VISTA ALEGRE"/>
    <x v="58"/>
    <d v="2010-10-06T00:00:00"/>
    <n v="30"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55.8999999999996"/>
    <s v=" "/>
    <n v="0"/>
    <n v="0"/>
    <s v="NO"/>
    <s v="8-410-784"/>
    <n v="40"/>
    <s v="F"/>
    <s v="CASADO(A)"/>
    <s v="URBANIZACION LOS ROSALES 165, CHORRERA"/>
    <s v="OESTE"/>
    <s v="212-8305"/>
    <s v="6830-0695"/>
    <s v="NO"/>
    <n v="0"/>
    <n v="0"/>
    <n v="0"/>
    <m/>
    <n v="2"/>
    <n v="2"/>
    <d v="1972-04-22T00:00:00"/>
    <m/>
    <m/>
  </r>
  <r>
    <n v="834"/>
    <d v="1991-11-16T00:00:00"/>
    <s v=" "/>
    <s v="Octubre 01-30"/>
    <s v="GUADALUPE"/>
    <s v="SÁNCHEZ CASTRO"/>
    <x v="0"/>
    <x v="1"/>
    <s v="CRISTELA PALOMINO"/>
    <s v="VISTA ALEGRE"/>
    <x v="58"/>
    <d v="1991-11-16T00:00:00"/>
    <n v="257"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42.7272727272725"/>
    <s v=" "/>
    <n v="0"/>
    <n v="0"/>
    <s v="NO"/>
    <s v="8-235-2572"/>
    <n v="51"/>
    <s v="F"/>
    <s v="UNIDO (A)"/>
    <s v="VACAMONTE LA FLORESTA "/>
    <s v="OESTE"/>
    <n v="0"/>
    <s v="6064-6931"/>
    <s v="SI"/>
    <n v="0"/>
    <n v="0"/>
    <n v="0"/>
    <m/>
    <n v="2"/>
    <n v="2"/>
    <d v="1960-09-16T00:00:00"/>
    <m/>
    <m/>
  </r>
  <r>
    <n v="3180"/>
    <d v="2006-09-04T00:00:00"/>
    <s v=" "/>
    <s v="Julio 01-30"/>
    <s v="YOLANDA ESTHER"/>
    <s v="BLANCO DE OLIVARES"/>
    <x v="0"/>
    <x v="1"/>
    <s v="CRISTELA PALOMINO"/>
    <s v="VISTA ALEGRE"/>
    <x v="58"/>
    <d v="2008-09-19T00:00:00"/>
    <n v="55"/>
    <s v=" "/>
    <m/>
    <s v="POR EL TRASLADO DE DANIEL PITTI DE VISTA ALEGRE A CHORRER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51.4"/>
    <s v=" "/>
    <n v="0"/>
    <n v="0"/>
    <s v="NO"/>
    <s v="8-706-853"/>
    <n v="35"/>
    <s v="F"/>
    <s v="CASADO(A)"/>
    <s v="ARRAIJAN, RES.LLUVIA DE ORO"/>
    <s v="OESTE"/>
    <s v="259-4544"/>
    <s v="6484-4143"/>
    <s v="NO"/>
    <n v="0"/>
    <n v="0"/>
    <n v="0"/>
    <m/>
    <n v="2"/>
    <n v="2"/>
    <d v="1977-02-26T00:00:00"/>
    <m/>
    <s v="BASICO"/>
  </r>
  <r>
    <n v="613"/>
    <d v="2005-01-11T00:00:00"/>
    <s v=" "/>
    <s v="Marzo 01-30"/>
    <s v="LUIS CARLOS"/>
    <s v="VILLARREAL VALENZUELA"/>
    <x v="0"/>
    <x v="1"/>
    <s v="CRISTELA PALOMINO"/>
    <s v="VISTA ALEGRE"/>
    <x v="58"/>
    <d v="2010-09-03T00:00:00"/>
    <n v="31"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94.7272727272725"/>
    <s v=" "/>
    <n v="0"/>
    <n v="0"/>
    <s v="NO"/>
    <s v="8-395-167"/>
    <n v="44"/>
    <s v="M"/>
    <s v="CASADO(A)"/>
    <s v="BARRIADA LA REVOLUCION, 11-B, LA CHORRERA"/>
    <s v="OESTE"/>
    <s v="685-8150"/>
    <s v="6563-1725"/>
    <s v="SI"/>
    <n v="0"/>
    <n v="0"/>
    <n v="0"/>
    <m/>
    <n v="2"/>
    <n v="2"/>
    <d v="1967-08-19T00:00:00"/>
    <m/>
    <s v="BASICO"/>
  </r>
  <r>
    <n v="3481"/>
    <d v="1995-06-01T00:00:00"/>
    <s v=" "/>
    <s v="Julio 01-30"/>
    <s v="LLALIS LUBIEL"/>
    <s v="RAMOS RAMOS"/>
    <x v="1"/>
    <x v="1"/>
    <s v="CRISTELA PALOMINO"/>
    <s v="VISTA ALEGRE"/>
    <x v="58"/>
    <m/>
    <m/>
    <s v=" "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CORONADO"/>
    <s v="VISTA ALEGRE"/>
    <s v=""/>
    <s v=""/>
    <s v=""/>
    <s v=" "/>
    <s v=" "/>
    <n v="0"/>
    <n v="0"/>
    <s v="SI"/>
    <s v="8-332-912"/>
    <n v="42"/>
    <s v="F"/>
    <s v="UNIDO (A)"/>
    <s v=" VALLE HERMOSO, B-17, ARRAIJAN"/>
    <s v="OESTE"/>
    <n v="0"/>
    <s v="6536-0217"/>
    <s v="NO"/>
    <n v="0"/>
    <n v="0"/>
    <s v="X"/>
    <m/>
    <n v="2"/>
    <n v="2"/>
    <d v="1970-05-30T00:00:00"/>
    <m/>
    <s v="INTERMEDIO"/>
  </r>
  <r>
    <n v="1592"/>
    <d v="1998-07-06T00:00:00"/>
    <s v=" "/>
    <s v="Junio 01-30"/>
    <s v="YARITZA ELIZABETH"/>
    <s v="GONZALEZ DE DIAZ"/>
    <x v="1"/>
    <x v="1"/>
    <s v="CRISTELA PALOMINO"/>
    <s v="VISTA ALEGRE"/>
    <x v="58"/>
    <d v="2010-06-07T00:00:00"/>
    <m/>
    <s v=" "/>
    <m/>
    <s v="PROMOCIONADO A COORDINADOR DE PLATAFORMA EL 16 MARZO 20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2"/>
    <n v="0"/>
    <n v="0"/>
    <s v="SI"/>
    <s v="8-511-68"/>
    <n v="36"/>
    <s v="F"/>
    <s v="CASADO(A)"/>
    <s v="ALTAMIRA 263, VACAMONTE "/>
    <s v="OESTE"/>
    <s v="237-1161"/>
    <s v="6672-6897"/>
    <s v="NO"/>
    <n v="0"/>
    <n v="0"/>
    <n v="0"/>
    <m/>
    <n v="2"/>
    <n v="2"/>
    <d v="1975-12-08T00:00:00"/>
    <m/>
    <s v="BASICO"/>
  </r>
  <r>
    <n v="5543"/>
    <d v="2009-06-01T00:00:00"/>
    <d v="2012-05-16T00:00:00"/>
    <s v="Agosto 01-30"/>
    <s v="GISSELLE"/>
    <s v="WILSON"/>
    <x v="2"/>
    <x v="1"/>
    <s v="CRISTELA PALOMINO"/>
    <s v="VISTA ALEGRE"/>
    <x v="58"/>
    <d v="2012-06-01T00:00:00"/>
    <m/>
    <n v="11"/>
    <m/>
    <s v="PROMOCIONADA A EJECUTIVA DE NEGOCIOS EL 16 DE MAYO 2012/REEMPLAZO POR VACACIONES DE MITZI SANCHEZ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825-770"/>
    <n v="24"/>
    <s v="F"/>
    <s v="SOLTERO(A)"/>
    <s v="ARRAIJAN, CERRO SILVESTRE 3683"/>
    <s v="OESTE"/>
    <s v="6557-2972"/>
    <s v="6557-2972"/>
    <s v="NO"/>
    <n v="0"/>
    <n v="0"/>
    <n v="0"/>
    <m/>
    <n v="2"/>
    <n v="2"/>
    <d v="1988-11-10T00:00:00"/>
    <m/>
    <s v="BASICO"/>
  </r>
  <r>
    <n v="2041"/>
    <d v="1986-05-01T00:00:00"/>
    <d v="1986-05-01T00:00:00"/>
    <s v="Abril 01-30"/>
    <s v="MAGALY EMELDA"/>
    <s v="PACHAY DE MEDINA"/>
    <x v="2"/>
    <x v="1"/>
    <s v="CRISTELA PALOMINO"/>
    <s v="VISTA ALEGRE"/>
    <x v="58"/>
    <d v="2011-05-11T00:00:00"/>
    <m/>
    <n v="323"/>
    <m/>
    <s v="REEMPLAZO POR LA PROMOCION DE DALYS DE RODRIGU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8-402-622"/>
    <n v="46"/>
    <s v="F"/>
    <s v="CASADO(A)"/>
    <s v="VACAMONTE B-85"/>
    <s v="OESTE"/>
    <s v="2551760"/>
    <s v="5543-5091"/>
    <s v="NO"/>
    <n v="0"/>
    <n v="0"/>
    <n v="0"/>
    <m/>
    <n v="2"/>
    <n v="2"/>
    <d v="1965-08-10T00:00:00"/>
    <m/>
    <s v="BASICO"/>
  </r>
  <r>
    <n v="4240"/>
    <d v="2006-11-13T00:00:00"/>
    <d v="2006-11-13T00:00:00"/>
    <s v="Noviembre 01-30"/>
    <s v="LUIGINA AYMETH"/>
    <s v="GONZALEZ PEREZ"/>
    <x v="2"/>
    <x v="1"/>
    <s v="CRISTELA PALOMINO"/>
    <s v="VISTA ALEGRE"/>
    <x v="58"/>
    <d v="2009-05-04T00:00:00"/>
    <m/>
    <n v="77"/>
    <m/>
    <s v="REEMPLAZO PERMANENTE POR LA RECLASIFICACION DE YARITZA DIAZ 05/04/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32-1205"/>
    <n v="33"/>
    <s v="F"/>
    <s v="CASADO(A)"/>
    <s v="LAS VILLAS DE ARRAIJAN, P1-186"/>
    <s v="OESTE"/>
    <s v="6611-3105"/>
    <s v="6006-0319"/>
    <s v="NO"/>
    <n v="0"/>
    <n v="0"/>
    <n v="0"/>
    <m/>
    <n v="2"/>
    <n v="2"/>
    <d v="1979-09-20T00:00:00"/>
    <m/>
    <s v="BASICO"/>
  </r>
  <r>
    <n v="3389"/>
    <d v="1998-01-26T00:00:00"/>
    <d v="1998-01-26T00:00:00"/>
    <s v="Enero 01-30"/>
    <s v="ISIDRA "/>
    <s v="RIVERA QUINTERO DE MOSCOSO"/>
    <x v="2"/>
    <x v="1"/>
    <s v="CRISTELA PALOMINO"/>
    <s v="VISTA ALEGRE"/>
    <x v="58"/>
    <m/>
    <m/>
    <n v="183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516-1915"/>
    <n v="42"/>
    <s v="F"/>
    <s v="CASADO(A)"/>
    <s v="CALLE 9NA. NUEVO ARRAIJAN C-46"/>
    <s v="OESTE"/>
    <n v="0"/>
    <s v="6521-0754"/>
    <s v="NO"/>
    <n v="0"/>
    <n v="0"/>
    <n v="0"/>
    <m/>
    <n v="2"/>
    <n v="2"/>
    <d v="1970-06-22T00:00:00"/>
    <m/>
    <s v="BASICO"/>
  </r>
  <r>
    <n v="3677"/>
    <d v="1993-05-31T00:00:00"/>
    <d v="1993-05-31T00:00:00"/>
    <s v="Mayo 01-30"/>
    <s v="YESCA MARIANELA"/>
    <s v="VELASQUEZ OBALDIA DE CEDEÑO"/>
    <x v="2"/>
    <x v="1"/>
    <s v="CRISTELA PALOMINO"/>
    <s v="VISTA ALEGRE"/>
    <x v="58"/>
    <m/>
    <m/>
    <n v="239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255-550"/>
    <n v="45"/>
    <s v="F"/>
    <s v="CASADO(A)"/>
    <s v="LAS LOMAS, 199, LA CHORRERA"/>
    <s v="OESTE"/>
    <n v="0"/>
    <s v="6403-1172"/>
    <s v="NO"/>
    <n v="0"/>
    <n v="0"/>
    <n v="0"/>
    <m/>
    <n v="2"/>
    <n v="2"/>
    <d v="1966-10-02T00:00:00"/>
    <m/>
    <s v="BASICO"/>
  </r>
  <r>
    <n v="3061"/>
    <d v="2006-05-16T00:00:00"/>
    <d v="2006-05-16T00:00:00"/>
    <s v="Septiembre 01-30"/>
    <s v="EMMA "/>
    <s v="CABEZAS"/>
    <x v="2"/>
    <x v="1"/>
    <s v="CRISTELA PALOMINO"/>
    <s v="VISTA ALEGRE"/>
    <x v="58"/>
    <d v="2011-02-15T00:00:00"/>
    <m/>
    <n v="83"/>
    <m/>
    <s v="REEMPLAZO POR LA RENUNCIA DE LISBETH RAMO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n v="0"/>
    <s v="10-703-64"/>
    <n v="31"/>
    <s v="F"/>
    <s v="CASADO(A)"/>
    <s v="ARRAIJAN , CORREGIMINETO JUAN  DE MOSTENES AROSEMENA, VALLE HERMOSO , CALLE LOS SAUCES CASA E-53"/>
    <s v="OESTE"/>
    <s v="292-2723"/>
    <s v="6619-4564"/>
    <n v="0"/>
    <n v="0"/>
    <n v="0"/>
    <n v="0"/>
    <m/>
    <n v="2"/>
    <n v="2"/>
    <d v="1981-05-11T00:00:00"/>
    <m/>
    <s v="INTERMEDIO"/>
  </r>
  <r>
    <n v="6992"/>
    <d v="2013-01-02T00:00:00"/>
    <d v="2013-01-02T00:00:00"/>
    <s v=" "/>
    <s v="JEHOVANA ITZEL   "/>
    <s v="VASQUEZ GUEVARA"/>
    <x v="2"/>
    <x v="0"/>
    <s v="CRISTELA PALOMINO"/>
    <s v="VISTA ALEGRE"/>
    <x v="58"/>
    <m/>
    <m/>
    <n v="3"/>
    <m/>
    <s v="SIEMPRE LISTO CERTIFICADOS EL 14 DE MARZO 20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s v="VISTA ALEGRE"/>
    <s v="Luiguina Gonzalez"/>
    <s v="NO"/>
    <s v="8-749-12"/>
    <n v="31"/>
    <s v="F"/>
    <m/>
    <s v="ARRAIJAN, BARRIADA TOCHER"/>
    <s v="OESTE"/>
    <m/>
    <m/>
    <s v="SI"/>
    <m/>
    <m/>
    <m/>
    <m/>
    <n v="2"/>
    <n v="2"/>
    <d v="1981-02-13T00:00:00"/>
    <m/>
    <s v="BASICO"/>
  </r>
  <r>
    <n v="5725"/>
    <d v="2010-02-18T00:00:00"/>
    <s v=" "/>
    <s v="Febrero 01-30"/>
    <s v="YASVI"/>
    <s v="COLLADO DE WONG"/>
    <x v="6"/>
    <x v="1"/>
    <s v="CRISTELA PALOMINO"/>
    <s v="VISTA ALEGRE"/>
    <x v="58"/>
    <d v="2010-06-07T00:00:00"/>
    <m/>
    <s v=" "/>
    <m/>
    <s v="APROBADO POR PUESTO COMPARTID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95-1256"/>
    <n v="26"/>
    <s v="F"/>
    <s v="SOLTERO(A)"/>
    <s v="LA CHORRERA, BDA. INDUSTRIAL, CALLE SAN FRANCISCO"/>
    <s v="OESTE"/>
    <s v="253-3683"/>
    <n v="0"/>
    <n v="0"/>
    <n v="0"/>
    <n v="0"/>
    <n v="0"/>
    <m/>
    <n v="2"/>
    <n v="2"/>
    <d v="1986-04-18T00:00:00"/>
    <m/>
    <s v="BASICO"/>
  </r>
  <r>
    <n v="6442"/>
    <d v="2012-03-01T00:00:00"/>
    <s v=" "/>
    <s v="Octubre 01-30"/>
    <s v="GILDA "/>
    <s v="CONTRERAS"/>
    <x v="6"/>
    <x v="1"/>
    <s v="CRISTELA PALOMINO"/>
    <s v="VISTA ALEGRE"/>
    <x v="58"/>
    <d v="2011-11-07T00:00:00"/>
    <m/>
    <s v=" "/>
    <m/>
    <s v="REEMPLAZO POR LA PROMOCION DE GISSELLE WILSON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742-156"/>
    <n v="31"/>
    <s v="F"/>
    <s v="CASADO(A)"/>
    <s v="NUEVO ARRAIJAN, CALLE 2DA, CASA 3126"/>
    <s v="OESTE"/>
    <n v="0"/>
    <s v="6856-3330"/>
    <s v="SI"/>
    <n v="0"/>
    <n v="0"/>
    <n v="0"/>
    <m/>
    <n v="2"/>
    <n v="2"/>
    <d v="1980-12-04T00:00:00"/>
    <m/>
    <m/>
  </r>
  <r>
    <n v="451"/>
    <d v="1986-05-16T00:00:00"/>
    <s v=" "/>
    <s v="Febrero 16-30"/>
    <s v="CRISTELA"/>
    <s v="PALOMINO ESPINO"/>
    <x v="3"/>
    <x v="1"/>
    <s v="MARIBEL DE MUÑOZ"/>
    <s v="VISTA ALEGRE"/>
    <x v="58"/>
    <m/>
    <m/>
    <s v=" "/>
    <m/>
    <s v="PROMOCIONADO GERENTE DE SUCURSAL 01 DE FEBRERO ´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7-101-1000"/>
    <n v="44"/>
    <s v="F"/>
    <s v="CASADO(A)"/>
    <s v="BARRIO COLON, 245, LA CHORRERA "/>
    <s v="OESTE"/>
    <s v="253-6336"/>
    <s v="6612-4819"/>
    <s v="SI"/>
    <n v="0"/>
    <n v="0"/>
    <n v="0"/>
    <m/>
    <n v="2"/>
    <n v="2"/>
    <d v="1967-09-21T00:00:00"/>
    <m/>
    <s v="BASICO"/>
  </r>
  <r>
    <n v="595"/>
    <d v="1987-06-26T00:00:00"/>
    <s v=" "/>
    <s v="Marzo 01-30"/>
    <s v="NARCISA"/>
    <s v="ACOSTA RODRIGUEZ"/>
    <x v="4"/>
    <x v="1"/>
    <s v="CRISTELA PALOMINO"/>
    <s v="VISTA ALEGRE"/>
    <x v="58"/>
    <d v="2010-06-21T00:00:00"/>
    <m/>
    <s v=" "/>
    <m/>
    <s v="ES EL TERCER OFICIAL APROBADO POR PUESTO COMPARTIDO. PROMOVIDO A OFICIAL EL 03/16/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9-136-49"/>
    <n v="45"/>
    <s v="F"/>
    <s v="CASADO(A)"/>
    <s v="BRISAS DE ARRAIJAN,  CASA 177"/>
    <s v="OESTE"/>
    <s v="257-1385"/>
    <s v="6525-9358"/>
    <s v="NO"/>
    <n v="0"/>
    <n v="0"/>
    <n v="0"/>
    <m/>
    <n v="2"/>
    <n v="2"/>
    <d v="1967-03-18T00:00:00"/>
    <m/>
    <s v="BASICO"/>
  </r>
  <r>
    <n v="3731"/>
    <d v="1987-02-02T00:00:00"/>
    <s v=" "/>
    <s v="Abril 01-30"/>
    <s v="LUIS ALBERTO"/>
    <s v="MENESES "/>
    <x v="4"/>
    <x v="1"/>
    <s v="CRISTELA PALOMINO"/>
    <s v="VISTA ALEGRE"/>
    <x v="58"/>
    <d v="2008-06-16T00:00:00"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2"/>
    <n v="0"/>
    <n v="0"/>
    <s v="SI"/>
    <s v="8-351-429"/>
    <n v="49"/>
    <s v="M"/>
    <s v="UNIDO (A)"/>
    <s v="HATO MONTAÑA 37"/>
    <s v="OESTE"/>
    <s v="221-4773"/>
    <s v="6539-4506"/>
    <s v="NO"/>
    <n v="0"/>
    <n v="0"/>
    <n v="0"/>
    <m/>
    <n v="2"/>
    <n v="2"/>
    <d v="1962-12-28T00:00:00"/>
    <m/>
    <s v="BASICO"/>
  </r>
  <r>
    <n v="4285"/>
    <d v="1999-08-16T00:00:00"/>
    <s v=" "/>
    <s v="Noviembre 01-30"/>
    <s v="OMAR GABRIAL"/>
    <s v="CANDANEDO CACERES"/>
    <x v="5"/>
    <x v="1"/>
    <s v="CRISTELA PALOMINO"/>
    <s v="VISTA ALEGRE"/>
    <x v="58"/>
    <m/>
    <m/>
    <s v=" "/>
    <m/>
    <s v="POR LA SALIDA DE INE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8-362-713"/>
    <n v="41"/>
    <s v="M"/>
    <s v="SOLTERO(A)"/>
    <s v="BUENA VISTA  ARRIBA, 4031, LA CHORRERA"/>
    <s v="OESTE"/>
    <s v="253-0119"/>
    <s v="6749-1264"/>
    <s v="NO"/>
    <n v="0"/>
    <n v="0"/>
    <n v="0"/>
    <m/>
    <n v="2"/>
    <n v="2"/>
    <d v="1971-01-10T00:00:00"/>
    <m/>
    <s v="INTERMEDIO"/>
  </r>
  <r>
    <n v="3506"/>
    <d v="1999-09-06T00:00:00"/>
    <s v=" "/>
    <s v="Agosto 01-30"/>
    <s v="MIGUEL "/>
    <s v="GONDOLA"/>
    <x v="0"/>
    <x v="0"/>
    <s v="SUSANA LEGUIA"/>
    <s v="ZONA LIBRE"/>
    <x v="59"/>
    <d v="2011-10-03T00:00:00"/>
    <n v="18"/>
    <s v=" "/>
    <s v="REEMPLAZA VACACIONES"/>
    <s v="REEMPLAZA VACACIONES DE GIOCONDA SUGASTE"/>
    <s v=""/>
    <s v=""/>
    <s v="ZONA LIBRE"/>
    <s v=""/>
    <s v=""/>
    <s v=""/>
    <s v=""/>
    <s v=""/>
    <s v=""/>
    <s v="ZONA LIBRE"/>
    <s v=""/>
    <s v=""/>
    <s v=""/>
    <s v=""/>
    <s v=""/>
    <s v=""/>
    <s v=""/>
    <s v=""/>
    <s v=""/>
    <s v=""/>
    <s v=""/>
    <s v=""/>
    <s v=""/>
    <s v=""/>
    <n v="4214.454545454545"/>
    <s v=" "/>
    <n v="0"/>
    <n v="0"/>
    <s v="NO"/>
    <s v="3-92-663"/>
    <n v="45"/>
    <s v="M"/>
    <s v="UNIDO (A)"/>
    <s v="CATIVA 36"/>
    <s v="COLON"/>
    <n v="0"/>
    <s v="6720-1096"/>
    <s v="SI"/>
    <n v="0"/>
    <n v="0"/>
    <n v="0"/>
    <m/>
    <n v="1"/>
    <n v="1"/>
    <d v="1967-06-27T00:00:00"/>
    <m/>
    <m/>
  </r>
  <r>
    <n v="5434"/>
    <d v="2008-10-16T00:00:00"/>
    <s v=" "/>
    <s v="Octubre 01-30"/>
    <s v="ELIGIO ANTONIO"/>
    <s v="RODRIGUEZ"/>
    <x v="0"/>
    <x v="1"/>
    <s v="SUSANA LEGUIA"/>
    <s v="ZONA LIBRE"/>
    <x v="59"/>
    <d v="2011-09-02T00:00:00"/>
    <n v="19"/>
    <s v=" "/>
    <m/>
    <n v="0"/>
    <s v=""/>
    <s v=""/>
    <s v="ZONA LIBR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01.818181818182"/>
    <s v=" "/>
    <n v="0"/>
    <n v="0"/>
    <s v="NO"/>
    <s v="3-711-331"/>
    <n v="30"/>
    <s v="M"/>
    <s v="SOLTERO(A)"/>
    <s v="COLON RESIDENCIAL LA AMISTAD, CASA 15"/>
    <s v="COLON"/>
    <s v="6615-2531 / 449-3093"/>
    <s v="6615-2531"/>
    <s v="SI"/>
    <n v="0"/>
    <n v="0"/>
    <n v="0"/>
    <m/>
    <n v="1"/>
    <n v="1"/>
    <d v="1982-09-06T00:00:00"/>
    <m/>
    <s v="BASICO"/>
  </r>
  <r>
    <n v="3744"/>
    <d v="1998-10-20T00:00:00"/>
    <s v=" "/>
    <s v="Septiembre 01-30"/>
    <s v="ADONIMO "/>
    <s v="SANJUR CASTILLO"/>
    <x v="0"/>
    <x v="1"/>
    <s v="SUSANA LEGUIA"/>
    <s v="ZONA LIBRE"/>
    <x v="59"/>
    <d v="2012-05-02T00:00:00"/>
    <n v="11"/>
    <s v=" "/>
    <m/>
    <s v="REEMPLAZO POR EL TRASLADO DE OSCAR LOPEZ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72.3"/>
    <s v=" "/>
    <n v="0"/>
    <n v="0"/>
    <s v="NO"/>
    <s v="3-706-744"/>
    <n v="32"/>
    <s v="M"/>
    <s v="UNIDO (A)"/>
    <s v="CALLE 50 BUENA VISTA , COLON"/>
    <s v="COLON"/>
    <s v="448-0093"/>
    <s v="6613-4024"/>
    <s v="SI"/>
    <n v="0"/>
    <n v="0"/>
    <n v="0"/>
    <m/>
    <n v="1"/>
    <n v="1"/>
    <d v="1979-12-07T00:00:00"/>
    <m/>
    <m/>
  </r>
  <r>
    <n v="3284"/>
    <d v="2007-05-16T00:00:00"/>
    <s v=" "/>
    <s v="Febrero 01-30"/>
    <s v="GIOCONDA"/>
    <s v="SILVERA DE SUGASTE"/>
    <x v="0"/>
    <x v="1"/>
    <s v="SUSANA LEGUIA"/>
    <s v="ZONA LIBRE"/>
    <x v="59"/>
    <d v="2011-05-04T00:00:00"/>
    <n v="23"/>
    <s v=" "/>
    <m/>
    <s v="REEMPLAZO POR EL TRASLADO DE ALEXIS CARABALLO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13.636363636364"/>
    <s v=" "/>
    <n v="0"/>
    <n v="0"/>
    <s v="NO"/>
    <s v="4-716-149"/>
    <n v="33"/>
    <s v="F"/>
    <s v="CASADO(A)"/>
    <s v="COLON, SAN MARTIN, 96"/>
    <s v="COLON"/>
    <s v="442-0849"/>
    <s v="6470-7736"/>
    <s v="NO"/>
    <n v="0"/>
    <n v="0"/>
    <n v="0"/>
    <m/>
    <n v="1"/>
    <n v="1"/>
    <d v="1979-04-06T00:00:00"/>
    <m/>
    <s v="BASICO"/>
  </r>
  <r>
    <n v="5040"/>
    <d v="2008-04-01T00:00:00"/>
    <s v=" "/>
    <s v="Mayo 01-30"/>
    <s v="JOSE"/>
    <s v="LEON"/>
    <x v="0"/>
    <x v="1"/>
    <s v="SUSANA LEGUIA"/>
    <s v="ZONA LIBRE"/>
    <x v="59"/>
    <d v="2012-06-01T00:00:00"/>
    <n v="10"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55.7272727272725"/>
    <s v=" "/>
    <n v="0"/>
    <n v="0"/>
    <s v="NO"/>
    <s v="8-517-833"/>
    <n v="40"/>
    <s v="M"/>
    <s v="CASADO(A)"/>
    <s v="BARRIADA NUEVO MEXICO CALLE 2DA CASA NO. 131"/>
    <s v="COLON"/>
    <s v="6686-1888"/>
    <s v="6533-0119"/>
    <s v="SI"/>
    <n v="0"/>
    <n v="0"/>
    <n v="0"/>
    <m/>
    <n v="1"/>
    <n v="1"/>
    <d v="1972-07-06T00:00:00"/>
    <m/>
    <s v="BASICO"/>
  </r>
  <r>
    <n v="5204"/>
    <d v="2008-06-16T00:00:00"/>
    <s v=" "/>
    <s v="Julio 01-30"/>
    <s v="AMBAR"/>
    <s v="GUELFI"/>
    <x v="0"/>
    <x v="1"/>
    <s v="SUSANA LEGUIA"/>
    <s v="ZONA LIBRE"/>
    <x v="59"/>
    <d v="2012-01-03T00:00:00"/>
    <n v="15"/>
    <s v=" "/>
    <m/>
    <s v="REEMPLAZO POR EL TRASLADO DE CINDY CONTRERA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72.3"/>
    <s v=" "/>
    <n v="0"/>
    <n v="0"/>
    <s v="NO"/>
    <s v="8-810-16"/>
    <n v="25"/>
    <s v="F"/>
    <s v="SOLTERO(A)"/>
    <s v="JOSE DOMINADOR BAZAN, (ANTIGÜO DAVIS), CASA 120 A."/>
    <s v="COLON"/>
    <n v="0"/>
    <s v="6455-6225"/>
    <s v="NO"/>
    <n v="0"/>
    <n v="0"/>
    <n v="0"/>
    <m/>
    <n v="1"/>
    <n v="1"/>
    <d v="1987-10-20T00:00:00"/>
    <m/>
    <s v="AVANZADO"/>
  </r>
  <r>
    <n v="2102"/>
    <d v="1995-11-29T00:00:00"/>
    <s v=" "/>
    <s v="Octubre 01-30"/>
    <s v="MAGDALENA ANAYANSI"/>
    <s v="VALENCIA ORNANO"/>
    <x v="1"/>
    <x v="1"/>
    <s v="SUSANA LEGUIA"/>
    <s v="ZONA LIBRE"/>
    <x v="59"/>
    <d v="2008-02-05T00:00:00"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3-115-894"/>
    <n v="38"/>
    <s v="F"/>
    <s v="CASADO(A)"/>
    <s v="ALTOS DEL ATLANTICO N° 172"/>
    <s v="COLON"/>
    <s v="449-0209"/>
    <s v="6618-8732"/>
    <s v="SI"/>
    <n v="0"/>
    <s v="X"/>
    <n v="0"/>
    <m/>
    <n v="1"/>
    <n v="1"/>
    <d v="1973-09-23T00:00:00"/>
    <m/>
    <m/>
  </r>
  <r>
    <n v="1322"/>
    <d v="1998-01-01T00:00:00"/>
    <s v=" "/>
    <s v="Abril 01-30"/>
    <s v="RUTH"/>
    <s v="DIAZ CASTILLO"/>
    <x v="1"/>
    <x v="1"/>
    <s v="SUSANA LEGUIA"/>
    <s v="ZONA LIBRE"/>
    <x v="59"/>
    <d v="2008-08-01T00:00:00"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SI"/>
    <s v="3-703-1085"/>
    <n v="34"/>
    <s v="F"/>
    <s v="UNIDO (A)"/>
    <s v="BARRIADA VILLA LIMÓN CASA 70"/>
    <s v="COLON"/>
    <s v="626-1034"/>
    <s v="6781-9351"/>
    <s v="SI"/>
    <n v="0"/>
    <s v="X"/>
    <s v="X"/>
    <m/>
    <n v="1"/>
    <n v="1"/>
    <d v="1978-02-08T00:00:00"/>
    <m/>
    <s v="BASICO"/>
  </r>
  <r>
    <n v="3236"/>
    <d v="2006-11-13T00:00:00"/>
    <d v="2006-11-13T00:00:00"/>
    <s v="Octubre 01-30"/>
    <s v="DANISKA"/>
    <s v="CEBALLOS SOLIS"/>
    <x v="2"/>
    <x v="1"/>
    <s v="SUSANA LEGUIA"/>
    <s v="ZONA LIBRE"/>
    <x v="59"/>
    <d v="2011-09-02T00:00:00"/>
    <m/>
    <n v="77"/>
    <m/>
    <s v="REEMPLAZA VACACIONES DE DAYSI TAMAYO"/>
    <s v=""/>
    <s v=""/>
    <s v="SABANITAS"/>
    <s v="ZONA LIBR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3-716-1971"/>
    <n v="40"/>
    <s v="F"/>
    <s v="SOLTERO(A)"/>
    <s v="BDA. NUEVA PRIMAVERA, 54"/>
    <s v="COLON"/>
    <s v="449-3220"/>
    <s v="6706-0100"/>
    <s v="NO"/>
    <n v="0"/>
    <n v="0"/>
    <n v="0"/>
    <m/>
    <n v="1"/>
    <n v="1"/>
    <d v="1971-10-16T00:00:00"/>
    <m/>
    <s v="BASICO"/>
  </r>
  <r>
    <n v="5171"/>
    <d v="2008-06-02T00:00:00"/>
    <d v="2008-06-02T00:00:00"/>
    <s v="Julio 01-30"/>
    <s v="KARINA"/>
    <s v="QUINTERO"/>
    <x v="2"/>
    <x v="2"/>
    <s v="SUSANA LEGUIA"/>
    <s v="ZONA LIBRE"/>
    <x v="59"/>
    <m/>
    <m/>
    <n v="58"/>
    <m/>
    <s v=" POR PROMOCION DE DALIA CORTÉS A EJECUTIVO DE NEGOCIOS (ES DUAL)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3-713-803"/>
    <n v="29"/>
    <s v="F"/>
    <s v="CASADO(A)"/>
    <s v="CORREGIMIENTO DE SAN JUAN, VALLE LA UNION CASA 16"/>
    <s v="COLON"/>
    <n v="0"/>
    <s v="6859-2521"/>
    <s v="SI"/>
    <n v="0"/>
    <n v="0"/>
    <n v="0"/>
    <m/>
    <n v="1"/>
    <n v="1"/>
    <d v="1983-11-05T00:00:00"/>
    <m/>
    <s v="BASICO"/>
  </r>
  <r>
    <n v="4416"/>
    <d v="2008-01-02T00:00:00"/>
    <d v="2008-01-02T00:00:00"/>
    <s v="Enero 01-30"/>
    <s v="WANDA"/>
    <s v="CHIFUNDO"/>
    <x v="2"/>
    <x v="1"/>
    <s v="SUSANA LEGUIA"/>
    <s v="ZONA LIBRE"/>
    <x v="59"/>
    <m/>
    <m/>
    <n v="63"/>
    <m/>
    <s v="REEMPLAZA VACANTE POR RENUNCIA DE  LOURDES DA COST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PE-12-481"/>
    <n v="26"/>
    <s v="F"/>
    <s v="CASADO(A)"/>
    <s v="COLON, SAN JUDAS TADEO N° 10"/>
    <s v="COLON"/>
    <s v="444-3922"/>
    <s v="6713-0287"/>
    <s v="NO"/>
    <n v="0"/>
    <n v="0"/>
    <n v="0"/>
    <m/>
    <n v="1"/>
    <n v="1"/>
    <d v="1986-06-29T00:00:00"/>
    <m/>
    <s v="AVANZADO"/>
  </r>
  <r>
    <n v="5045"/>
    <d v="2008-04-01T00:00:00"/>
    <d v="2008-04-01T00:00:00"/>
    <s v="Junio 01-30"/>
    <s v="KAHIRA"/>
    <s v="BONILLA"/>
    <x v="2"/>
    <x v="1"/>
    <s v="SUSANA LEGUIA"/>
    <s v="ZONA LIBRE"/>
    <x v="59"/>
    <m/>
    <m/>
    <n v="60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3-708-1279"/>
    <n v="31"/>
    <s v="F"/>
    <s v="SOLTERO(A)"/>
    <s v="COLON, SABANITAS, BDA. NUEVO MEJICO 2, CASA 69"/>
    <s v="COLON"/>
    <s v="442-6830"/>
    <s v="6714-4611"/>
    <s v="NO"/>
    <n v="0"/>
    <n v="0"/>
    <n v="0"/>
    <m/>
    <n v="1"/>
    <n v="1"/>
    <d v="1981-02-04T00:00:00"/>
    <m/>
    <s v="BASICO"/>
  </r>
  <r>
    <n v="5359"/>
    <d v="2008-09-01T00:00:00"/>
    <d v="2008-09-01T00:00:00"/>
    <s v="Agosto 01-30"/>
    <s v="LISBETH "/>
    <s v="SMITH ALVAREZ"/>
    <x v="2"/>
    <x v="1"/>
    <s v="SUSANA LEGUIA"/>
    <s v="ZONA LIBRE"/>
    <x v="59"/>
    <m/>
    <m/>
    <n v="55"/>
    <m/>
    <s v="CAMBIO DE POSICION POR UNIFICACION DE SUCURSALES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3-706-1864"/>
    <n v="32"/>
    <s v="F"/>
    <s v="SOLTERO(A)"/>
    <s v="VISTA ALEGRE, CALLE PRINCIPAL CASA 123"/>
    <s v="COLON"/>
    <n v="0"/>
    <s v="6781-1029"/>
    <s v="NO"/>
    <n v="0"/>
    <n v="0"/>
    <n v="0"/>
    <m/>
    <n v="1"/>
    <n v="1"/>
    <d v="1980-02-07T00:00:00"/>
    <m/>
    <s v="AVANZADO"/>
  </r>
  <r>
    <n v="3334"/>
    <d v="1994-01-17T00:00:00"/>
    <d v="1994-01-17T00:00:00"/>
    <s v="Abril 01-30"/>
    <s v="NORIS MARISOL"/>
    <s v="MOLINAR AGUILAR DE APARICIO"/>
    <x v="2"/>
    <x v="1"/>
    <s v="SUSANA LEGUIA"/>
    <s v="ZONA LIBRE"/>
    <x v="59"/>
    <m/>
    <m/>
    <n v="231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3-92-981"/>
    <n v="47"/>
    <s v="F"/>
    <s v="CASADO(A)"/>
    <s v="CORREGIMIENTO DE CRISTOBAL BARRIADA ALTO DEL ATLANTICO CALLE EL BOSQUE CASA 216"/>
    <s v="COLON"/>
    <s v="449-1637"/>
    <s v="6606-0816"/>
    <s v="NO"/>
    <n v="0"/>
    <n v="0"/>
    <s v="X"/>
    <m/>
    <n v="1"/>
    <n v="1"/>
    <d v="1965-05-14T00:00:00"/>
    <m/>
    <s v="BASICO"/>
  </r>
  <r>
    <n v="3240"/>
    <d v="2006-11-20T00:00:00"/>
    <d v="2006-11-20T00:00:00"/>
    <s v="Septiembre 01-30"/>
    <s v="DALIA ARELIS"/>
    <s v="CORTES SANCHEZ"/>
    <x v="2"/>
    <x v="1"/>
    <s v="SUSANA LEGUIA"/>
    <s v="ZONA LIBRE"/>
    <x v="59"/>
    <m/>
    <m/>
    <n v="77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3-710-897"/>
    <n v="30"/>
    <s v="F"/>
    <s v="UNIDO (A)"/>
    <s v="LAS PRADERAS DE SAN ISIDRO, CASA L6, CL PILON"/>
    <s v="COLON"/>
    <s v="430-1837"/>
    <s v="6635-0941"/>
    <s v="NO"/>
    <n v="0"/>
    <n v="0"/>
    <n v="0"/>
    <m/>
    <n v="1"/>
    <n v="1"/>
    <d v="1982-04-04T00:00:00"/>
    <m/>
    <s v="BASICO"/>
  </r>
  <r>
    <n v="662"/>
    <d v="1990-08-06T00:00:00"/>
    <s v=" "/>
    <s v="Agosto 01-30"/>
    <s v="SUSANA DE LOS ANGELES"/>
    <s v="LEGUIA RODRIGUEZ"/>
    <x v="3"/>
    <x v="1"/>
    <s v="IVIS DE FAARUP"/>
    <s v="ZONA LIBRE"/>
    <x v="59"/>
    <m/>
    <m/>
    <s v=" "/>
    <m/>
    <s v="PROMOCIONADO GERENTE DE SUCURSAL 01 DE JUNIO ´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3"/>
    <n v="0"/>
    <n v="0"/>
    <s v="SI"/>
    <s v="3-98-236"/>
    <n v="43"/>
    <s v="F"/>
    <s v="SOLTERO(A)"/>
    <s v="LA CRESTA DE CUATRO ALTOS CASA 1-BV"/>
    <s v="COLON"/>
    <s v="470-0660"/>
    <s v="6674-5808"/>
    <s v="SI"/>
    <n v="0"/>
    <n v="0"/>
    <n v="0"/>
    <m/>
    <n v="1"/>
    <n v="1"/>
    <d v="1969-05-16T00:00:00"/>
    <m/>
    <s v="BASICO"/>
  </r>
  <r>
    <n v="2182"/>
    <d v="1996-09-02T00:00:00"/>
    <s v=" "/>
    <s v="Agosto 01-30"/>
    <s v="HORACIO"/>
    <s v="HERNANDEZ PEÑA"/>
    <x v="8"/>
    <x v="1"/>
    <s v="SUSANA LEGUIA"/>
    <s v="ZONA LIBRE"/>
    <x v="59"/>
    <m/>
    <m/>
    <s v=" "/>
    <m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s v=" "/>
    <n v="0"/>
    <n v="0"/>
    <s v="NO"/>
    <s v="3-96-173"/>
    <n v="43"/>
    <s v="M"/>
    <s v="CASADO(A)"/>
    <s v="PUERTO ESCONDIDO, SANTA RITA ARRIBA  N° 83, COLON"/>
    <s v="COLON"/>
    <s v="449-2689"/>
    <s v="6910-8159"/>
    <s v="NO"/>
    <n v="0"/>
    <n v="0"/>
    <n v="0"/>
    <m/>
    <n v="1"/>
    <n v="1"/>
    <d v="1968-10-29T00:00:00"/>
    <m/>
    <m/>
  </r>
  <r>
    <n v="1118"/>
    <d v="1994-02-17T00:00:00"/>
    <s v=" "/>
    <s v="Febrero 01-30"/>
    <s v="JESSENIA MAGALI"/>
    <s v="FRUTO DE BETHANCOURT"/>
    <x v="4"/>
    <x v="1"/>
    <s v="SUSANA LEGUIA"/>
    <s v="ZONA LIBRE"/>
    <x v="59"/>
    <d v="2009-02-25T00:00:00"/>
    <m/>
    <s v=" "/>
    <m/>
    <s v="REEMPLAZO PERMANENTE POR LA SALIDA DE FELIX GONZÁLEZ.  PROMOVIDA A OFICIAL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 "/>
    <n v="2"/>
    <n v="0"/>
    <n v="0"/>
    <s v="SI"/>
    <s v="3-108-171"/>
    <n v="40"/>
    <s v="F"/>
    <s v="CASADO(A)"/>
    <s v="LA ALBORADA N° 112. COLON"/>
    <s v="COLON"/>
    <s v="442-8115"/>
    <s v="6731-5816"/>
    <s v="SI"/>
    <n v="0"/>
    <n v="0"/>
    <n v="0"/>
    <m/>
    <n v="1"/>
    <n v="1"/>
    <d v="1971-12-03T00:00:00"/>
    <m/>
    <s v="BASICO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25">
  <r>
    <x v="0"/>
    <x v="0"/>
    <n v="11"/>
  </r>
  <r>
    <x v="1"/>
    <x v="0"/>
    <n v="7"/>
  </r>
  <r>
    <x v="2"/>
    <x v="0"/>
    <n v="1"/>
  </r>
  <r>
    <x v="3"/>
    <x v="0"/>
    <n v="1"/>
  </r>
  <r>
    <x v="4"/>
    <x v="0"/>
    <n v="2"/>
  </r>
  <r>
    <x v="5"/>
    <x v="0"/>
    <n v="2"/>
  </r>
  <r>
    <x v="6"/>
    <x v="0"/>
    <n v="0"/>
  </r>
  <r>
    <x v="7"/>
    <x v="0"/>
    <n v="1"/>
  </r>
  <r>
    <x v="8"/>
    <x v="0"/>
    <n v="0"/>
  </r>
  <r>
    <x v="9"/>
    <x v="0"/>
    <n v="0"/>
  </r>
  <r>
    <x v="10"/>
    <x v="0"/>
    <n v="0"/>
  </r>
  <r>
    <x v="0"/>
    <x v="1"/>
    <n v="5"/>
  </r>
  <r>
    <x v="1"/>
    <x v="1"/>
    <n v="7"/>
  </r>
  <r>
    <x v="3"/>
    <x v="1"/>
    <n v="1"/>
  </r>
  <r>
    <x v="4"/>
    <x v="1"/>
    <n v="0"/>
  </r>
  <r>
    <x v="5"/>
    <x v="1"/>
    <n v="2"/>
  </r>
  <r>
    <x v="6"/>
    <x v="1"/>
    <n v="0"/>
  </r>
  <r>
    <x v="7"/>
    <x v="1"/>
    <n v="1"/>
  </r>
  <r>
    <x v="8"/>
    <x v="1"/>
    <n v="0"/>
  </r>
  <r>
    <x v="9"/>
    <x v="1"/>
    <n v="1"/>
  </r>
  <r>
    <x v="10"/>
    <x v="1"/>
    <n v="1"/>
  </r>
  <r>
    <x v="0"/>
    <x v="2"/>
    <n v="12"/>
  </r>
  <r>
    <x v="1"/>
    <x v="2"/>
    <n v="12"/>
  </r>
  <r>
    <x v="2"/>
    <x v="2"/>
    <n v="2"/>
  </r>
  <r>
    <x v="3"/>
    <x v="2"/>
    <n v="1"/>
  </r>
  <r>
    <x v="4"/>
    <x v="2"/>
    <n v="2"/>
  </r>
  <r>
    <x v="5"/>
    <x v="2"/>
    <n v="3"/>
  </r>
  <r>
    <x v="6"/>
    <x v="2"/>
    <n v="0"/>
  </r>
  <r>
    <x v="7"/>
    <x v="2"/>
    <n v="0"/>
  </r>
  <r>
    <x v="8"/>
    <x v="2"/>
    <n v="0"/>
  </r>
  <r>
    <x v="9"/>
    <x v="2"/>
    <n v="1"/>
  </r>
  <r>
    <x v="10"/>
    <x v="2"/>
    <n v="0"/>
  </r>
  <r>
    <x v="0"/>
    <x v="3"/>
    <n v="4"/>
  </r>
  <r>
    <x v="1"/>
    <x v="3"/>
    <n v="7"/>
  </r>
  <r>
    <x v="2"/>
    <x v="3"/>
    <n v="1"/>
  </r>
  <r>
    <x v="3"/>
    <x v="3"/>
    <n v="1"/>
  </r>
  <r>
    <x v="4"/>
    <x v="3"/>
    <n v="0"/>
  </r>
  <r>
    <x v="5"/>
    <x v="3"/>
    <n v="2"/>
  </r>
  <r>
    <x v="6"/>
    <x v="3"/>
    <n v="0"/>
  </r>
  <r>
    <x v="7"/>
    <x v="3"/>
    <n v="1"/>
  </r>
  <r>
    <x v="8"/>
    <x v="3"/>
    <n v="0"/>
  </r>
  <r>
    <x v="9"/>
    <x v="3"/>
    <n v="1"/>
  </r>
  <r>
    <x v="10"/>
    <x v="3"/>
    <n v="0"/>
  </r>
  <r>
    <x v="0"/>
    <x v="4"/>
    <n v="11"/>
  </r>
  <r>
    <x v="1"/>
    <x v="4"/>
    <n v="13"/>
  </r>
  <r>
    <x v="2"/>
    <x v="4"/>
    <n v="2"/>
  </r>
  <r>
    <x v="3"/>
    <x v="4"/>
    <n v="1"/>
  </r>
  <r>
    <x v="4"/>
    <x v="4"/>
    <n v="2"/>
  </r>
  <r>
    <x v="5"/>
    <x v="4"/>
    <n v="3"/>
  </r>
  <r>
    <x v="6"/>
    <x v="4"/>
    <n v="0"/>
  </r>
  <r>
    <x v="7"/>
    <x v="4"/>
    <n v="1"/>
  </r>
  <r>
    <x v="8"/>
    <x v="4"/>
    <n v="0"/>
  </r>
  <r>
    <x v="9"/>
    <x v="4"/>
    <n v="2"/>
  </r>
  <r>
    <x v="10"/>
    <x v="4"/>
    <n v="0"/>
  </r>
  <r>
    <x v="0"/>
    <x v="5"/>
    <n v="4"/>
  </r>
  <r>
    <x v="1"/>
    <x v="5"/>
    <n v="4"/>
  </r>
  <r>
    <x v="2"/>
    <x v="5"/>
    <n v="1"/>
  </r>
  <r>
    <x v="3"/>
    <x v="5"/>
    <n v="1"/>
  </r>
  <r>
    <x v="4"/>
    <x v="5"/>
    <n v="0"/>
  </r>
  <r>
    <x v="5"/>
    <x v="5"/>
    <n v="1"/>
  </r>
  <r>
    <x v="6"/>
    <x v="5"/>
    <n v="0"/>
  </r>
  <r>
    <x v="7"/>
    <x v="5"/>
    <n v="0"/>
  </r>
  <r>
    <x v="8"/>
    <x v="5"/>
    <n v="0"/>
  </r>
  <r>
    <x v="9"/>
    <x v="5"/>
    <n v="1"/>
  </r>
  <r>
    <x v="10"/>
    <x v="5"/>
    <n v="0"/>
  </r>
  <r>
    <x v="0"/>
    <x v="6"/>
    <n v="3"/>
  </r>
  <r>
    <x v="1"/>
    <x v="6"/>
    <n v="4"/>
  </r>
  <r>
    <x v="2"/>
    <x v="6"/>
    <n v="1"/>
  </r>
  <r>
    <x v="3"/>
    <x v="6"/>
    <n v="1"/>
  </r>
  <r>
    <x v="4"/>
    <x v="6"/>
    <n v="0"/>
  </r>
  <r>
    <x v="5"/>
    <x v="6"/>
    <n v="1"/>
  </r>
  <r>
    <x v="6"/>
    <x v="6"/>
    <n v="0"/>
  </r>
  <r>
    <x v="7"/>
    <x v="6"/>
    <n v="0"/>
  </r>
  <r>
    <x v="8"/>
    <x v="6"/>
    <n v="0"/>
  </r>
  <r>
    <x v="9"/>
    <x v="6"/>
    <n v="1"/>
  </r>
  <r>
    <x v="10"/>
    <x v="6"/>
    <n v="0"/>
  </r>
  <r>
    <x v="0"/>
    <x v="7"/>
    <n v="4"/>
  </r>
  <r>
    <x v="1"/>
    <x v="7"/>
    <n v="4"/>
  </r>
  <r>
    <x v="2"/>
    <x v="7"/>
    <n v="1"/>
  </r>
  <r>
    <x v="3"/>
    <x v="7"/>
    <n v="1"/>
  </r>
  <r>
    <x v="4"/>
    <x v="7"/>
    <n v="0"/>
  </r>
  <r>
    <x v="5"/>
    <x v="7"/>
    <n v="1"/>
  </r>
  <r>
    <x v="6"/>
    <x v="7"/>
    <n v="0"/>
  </r>
  <r>
    <x v="7"/>
    <x v="7"/>
    <n v="0"/>
  </r>
  <r>
    <x v="8"/>
    <x v="7"/>
    <n v="0"/>
  </r>
  <r>
    <x v="9"/>
    <x v="7"/>
    <n v="0"/>
  </r>
  <r>
    <x v="10"/>
    <x v="7"/>
    <n v="0"/>
  </r>
  <r>
    <x v="0"/>
    <x v="8"/>
    <n v="9"/>
  </r>
  <r>
    <x v="1"/>
    <x v="8"/>
    <n v="8"/>
  </r>
  <r>
    <x v="2"/>
    <x v="8"/>
    <n v="2"/>
  </r>
  <r>
    <x v="3"/>
    <x v="8"/>
    <n v="1"/>
  </r>
  <r>
    <x v="4"/>
    <x v="8"/>
    <n v="2"/>
  </r>
  <r>
    <x v="5"/>
    <x v="8"/>
    <n v="3"/>
  </r>
  <r>
    <x v="6"/>
    <x v="8"/>
    <n v="0"/>
  </r>
  <r>
    <x v="7"/>
    <x v="8"/>
    <n v="0"/>
  </r>
  <r>
    <x v="8"/>
    <x v="8"/>
    <n v="0"/>
  </r>
  <r>
    <x v="9"/>
    <x v="8"/>
    <n v="1"/>
  </r>
  <r>
    <x v="10"/>
    <x v="8"/>
    <n v="0"/>
  </r>
  <r>
    <x v="0"/>
    <x v="9"/>
    <n v="7"/>
  </r>
  <r>
    <x v="1"/>
    <x v="9"/>
    <n v="11"/>
  </r>
  <r>
    <x v="2"/>
    <x v="9"/>
    <n v="2"/>
  </r>
  <r>
    <x v="3"/>
    <x v="9"/>
    <n v="1"/>
  </r>
  <r>
    <x v="4"/>
    <x v="9"/>
    <n v="2"/>
  </r>
  <r>
    <x v="5"/>
    <x v="9"/>
    <n v="3"/>
  </r>
  <r>
    <x v="6"/>
    <x v="9"/>
    <n v="0"/>
  </r>
  <r>
    <x v="7"/>
    <x v="9"/>
    <n v="0"/>
  </r>
  <r>
    <x v="8"/>
    <x v="9"/>
    <n v="0"/>
  </r>
  <r>
    <x v="9"/>
    <x v="9"/>
    <n v="1"/>
  </r>
  <r>
    <x v="10"/>
    <x v="9"/>
    <n v="0"/>
  </r>
  <r>
    <x v="0"/>
    <x v="10"/>
    <n v="3"/>
  </r>
  <r>
    <x v="1"/>
    <x v="10"/>
    <n v="4"/>
  </r>
  <r>
    <x v="2"/>
    <x v="10"/>
    <n v="1"/>
  </r>
  <r>
    <x v="3"/>
    <x v="10"/>
    <n v="1"/>
  </r>
  <r>
    <x v="4"/>
    <x v="10"/>
    <n v="0"/>
  </r>
  <r>
    <x v="5"/>
    <x v="10"/>
    <n v="1"/>
  </r>
  <r>
    <x v="6"/>
    <x v="10"/>
    <n v="0"/>
  </r>
  <r>
    <x v="7"/>
    <x v="10"/>
    <n v="0"/>
  </r>
  <r>
    <x v="8"/>
    <x v="10"/>
    <n v="0"/>
  </r>
  <r>
    <x v="9"/>
    <x v="10"/>
    <n v="1"/>
  </r>
  <r>
    <x v="10"/>
    <x v="10"/>
    <n v="0"/>
  </r>
  <r>
    <x v="0"/>
    <x v="11"/>
    <n v="4"/>
  </r>
  <r>
    <x v="1"/>
    <x v="11"/>
    <n v="5"/>
  </r>
  <r>
    <x v="2"/>
    <x v="11"/>
    <n v="1"/>
  </r>
  <r>
    <x v="3"/>
    <x v="11"/>
    <n v="1"/>
  </r>
  <r>
    <x v="4"/>
    <x v="11"/>
    <n v="0"/>
  </r>
  <r>
    <x v="5"/>
    <x v="11"/>
    <n v="1"/>
  </r>
  <r>
    <x v="6"/>
    <x v="11"/>
    <n v="0"/>
  </r>
  <r>
    <x v="7"/>
    <x v="11"/>
    <n v="0"/>
  </r>
  <r>
    <x v="8"/>
    <x v="11"/>
    <n v="0"/>
  </r>
  <r>
    <x v="9"/>
    <x v="11"/>
    <n v="0"/>
  </r>
  <r>
    <x v="10"/>
    <x v="11"/>
    <n v="0"/>
  </r>
  <r>
    <x v="0"/>
    <x v="12"/>
    <n v="4"/>
  </r>
  <r>
    <x v="1"/>
    <x v="12"/>
    <n v="4"/>
  </r>
  <r>
    <x v="2"/>
    <x v="12"/>
    <n v="1"/>
  </r>
  <r>
    <x v="3"/>
    <x v="12"/>
    <n v="1"/>
  </r>
  <r>
    <x v="4"/>
    <x v="12"/>
    <n v="0"/>
  </r>
  <r>
    <x v="5"/>
    <x v="12"/>
    <n v="1"/>
  </r>
  <r>
    <x v="6"/>
    <x v="12"/>
    <n v="0"/>
  </r>
  <r>
    <x v="7"/>
    <x v="12"/>
    <n v="0"/>
  </r>
  <r>
    <x v="8"/>
    <x v="12"/>
    <n v="0"/>
  </r>
  <r>
    <x v="9"/>
    <x v="12"/>
    <n v="0"/>
  </r>
  <r>
    <x v="10"/>
    <x v="12"/>
    <n v="0"/>
  </r>
  <r>
    <x v="0"/>
    <x v="13"/>
    <n v="8"/>
  </r>
  <r>
    <x v="1"/>
    <x v="13"/>
    <n v="9"/>
  </r>
  <r>
    <x v="2"/>
    <x v="13"/>
    <n v="2"/>
  </r>
  <r>
    <x v="3"/>
    <x v="13"/>
    <n v="1"/>
  </r>
  <r>
    <x v="4"/>
    <x v="13"/>
    <n v="2"/>
  </r>
  <r>
    <x v="5"/>
    <x v="13"/>
    <n v="3"/>
  </r>
  <r>
    <x v="6"/>
    <x v="13"/>
    <n v="0"/>
  </r>
  <r>
    <x v="7"/>
    <x v="13"/>
    <n v="0"/>
  </r>
  <r>
    <x v="8"/>
    <x v="13"/>
    <n v="0"/>
  </r>
  <r>
    <x v="9"/>
    <x v="13"/>
    <n v="1"/>
  </r>
  <r>
    <x v="10"/>
    <x v="13"/>
    <n v="0"/>
  </r>
  <r>
    <x v="0"/>
    <x v="14"/>
    <n v="12"/>
  </r>
  <r>
    <x v="1"/>
    <x v="14"/>
    <n v="8"/>
  </r>
  <r>
    <x v="2"/>
    <x v="14"/>
    <n v="2"/>
  </r>
  <r>
    <x v="3"/>
    <x v="14"/>
    <n v="1"/>
  </r>
  <r>
    <x v="4"/>
    <x v="14"/>
    <n v="2"/>
  </r>
  <r>
    <x v="5"/>
    <x v="14"/>
    <n v="3"/>
  </r>
  <r>
    <x v="6"/>
    <x v="14"/>
    <n v="0"/>
  </r>
  <r>
    <x v="7"/>
    <x v="14"/>
    <n v="0"/>
  </r>
  <r>
    <x v="8"/>
    <x v="14"/>
    <n v="0"/>
  </r>
  <r>
    <x v="9"/>
    <x v="14"/>
    <n v="0"/>
  </r>
  <r>
    <x v="10"/>
    <x v="14"/>
    <n v="0"/>
  </r>
  <r>
    <x v="0"/>
    <x v="15"/>
    <n v="3"/>
  </r>
  <r>
    <x v="1"/>
    <x v="15"/>
    <n v="5"/>
  </r>
  <r>
    <x v="2"/>
    <x v="15"/>
    <n v="1"/>
  </r>
  <r>
    <x v="3"/>
    <x v="15"/>
    <n v="1"/>
  </r>
  <r>
    <x v="4"/>
    <x v="15"/>
    <n v="0"/>
  </r>
  <r>
    <x v="5"/>
    <x v="15"/>
    <n v="1"/>
  </r>
  <r>
    <x v="6"/>
    <x v="15"/>
    <n v="0"/>
  </r>
  <r>
    <x v="7"/>
    <x v="15"/>
    <n v="0"/>
  </r>
  <r>
    <x v="8"/>
    <x v="15"/>
    <n v="0"/>
  </r>
  <r>
    <x v="9"/>
    <x v="15"/>
    <n v="1"/>
  </r>
  <r>
    <x v="10"/>
    <x v="15"/>
    <n v="0"/>
  </r>
  <r>
    <x v="0"/>
    <x v="16"/>
    <n v="6"/>
  </r>
  <r>
    <x v="1"/>
    <x v="16"/>
    <n v="7"/>
  </r>
  <r>
    <x v="2"/>
    <x v="16"/>
    <n v="1"/>
  </r>
  <r>
    <x v="3"/>
    <x v="16"/>
    <n v="1"/>
  </r>
  <r>
    <x v="4"/>
    <x v="16"/>
    <n v="1"/>
  </r>
  <r>
    <x v="5"/>
    <x v="16"/>
    <n v="1"/>
  </r>
  <r>
    <x v="6"/>
    <x v="16"/>
    <n v="0"/>
  </r>
  <r>
    <x v="7"/>
    <x v="16"/>
    <n v="0"/>
  </r>
  <r>
    <x v="8"/>
    <x v="16"/>
    <n v="0"/>
  </r>
  <r>
    <x v="9"/>
    <x v="16"/>
    <n v="1"/>
  </r>
  <r>
    <x v="10"/>
    <x v="16"/>
    <n v="0"/>
  </r>
  <r>
    <x v="0"/>
    <x v="17"/>
    <n v="10"/>
  </r>
  <r>
    <x v="1"/>
    <x v="17"/>
    <n v="9"/>
  </r>
  <r>
    <x v="2"/>
    <x v="17"/>
    <n v="2"/>
  </r>
  <r>
    <x v="3"/>
    <x v="17"/>
    <n v="1"/>
  </r>
  <r>
    <x v="4"/>
    <x v="17"/>
    <n v="2"/>
  </r>
  <r>
    <x v="5"/>
    <x v="17"/>
    <n v="3"/>
  </r>
  <r>
    <x v="6"/>
    <x v="17"/>
    <n v="0"/>
  </r>
  <r>
    <x v="7"/>
    <x v="17"/>
    <n v="0"/>
  </r>
  <r>
    <x v="8"/>
    <x v="17"/>
    <n v="0"/>
  </r>
  <r>
    <x v="9"/>
    <x v="17"/>
    <n v="1"/>
  </r>
  <r>
    <x v="10"/>
    <x v="17"/>
    <n v="0"/>
  </r>
  <r>
    <x v="0"/>
    <x v="18"/>
    <n v="4"/>
  </r>
  <r>
    <x v="1"/>
    <x v="18"/>
    <n v="4"/>
  </r>
  <r>
    <x v="2"/>
    <x v="18"/>
    <n v="1"/>
  </r>
  <r>
    <x v="3"/>
    <x v="18"/>
    <n v="1"/>
  </r>
  <r>
    <x v="4"/>
    <x v="18"/>
    <n v="0"/>
  </r>
  <r>
    <x v="5"/>
    <x v="18"/>
    <n v="1"/>
  </r>
  <r>
    <x v="6"/>
    <x v="18"/>
    <n v="0"/>
  </r>
  <r>
    <x v="7"/>
    <x v="18"/>
    <n v="0"/>
  </r>
  <r>
    <x v="8"/>
    <x v="18"/>
    <n v="0"/>
  </r>
  <r>
    <x v="9"/>
    <x v="18"/>
    <n v="1"/>
  </r>
  <r>
    <x v="10"/>
    <x v="18"/>
    <n v="0"/>
  </r>
  <r>
    <x v="0"/>
    <x v="19"/>
    <n v="8"/>
  </r>
  <r>
    <x v="1"/>
    <x v="19"/>
    <n v="9"/>
  </r>
  <r>
    <x v="2"/>
    <x v="19"/>
    <n v="2"/>
  </r>
  <r>
    <x v="3"/>
    <x v="19"/>
    <n v="1"/>
  </r>
  <r>
    <x v="4"/>
    <x v="19"/>
    <n v="2"/>
  </r>
  <r>
    <x v="5"/>
    <x v="19"/>
    <n v="3"/>
  </r>
  <r>
    <x v="6"/>
    <x v="19"/>
    <n v="0"/>
  </r>
  <r>
    <x v="7"/>
    <x v="19"/>
    <n v="0"/>
  </r>
  <r>
    <x v="8"/>
    <x v="19"/>
    <n v="0"/>
  </r>
  <r>
    <x v="9"/>
    <x v="19"/>
    <n v="1"/>
  </r>
  <r>
    <x v="10"/>
    <x v="19"/>
    <n v="0"/>
  </r>
  <r>
    <x v="0"/>
    <x v="20"/>
    <n v="3"/>
  </r>
  <r>
    <x v="1"/>
    <x v="20"/>
    <n v="6"/>
  </r>
  <r>
    <x v="2"/>
    <x v="20"/>
    <n v="1"/>
  </r>
  <r>
    <x v="3"/>
    <x v="20"/>
    <n v="1"/>
  </r>
  <r>
    <x v="4"/>
    <x v="20"/>
    <n v="0"/>
  </r>
  <r>
    <x v="5"/>
    <x v="20"/>
    <n v="1"/>
  </r>
  <r>
    <x v="6"/>
    <x v="20"/>
    <n v="0"/>
  </r>
  <r>
    <x v="7"/>
    <x v="20"/>
    <n v="0"/>
  </r>
  <r>
    <x v="8"/>
    <x v="20"/>
    <n v="0"/>
  </r>
  <r>
    <x v="9"/>
    <x v="20"/>
    <n v="1"/>
  </r>
  <r>
    <x v="10"/>
    <x v="20"/>
    <n v="0"/>
  </r>
  <r>
    <x v="0"/>
    <x v="21"/>
    <n v="8"/>
  </r>
  <r>
    <x v="1"/>
    <x v="21"/>
    <n v="10"/>
  </r>
  <r>
    <x v="2"/>
    <x v="21"/>
    <n v="2"/>
  </r>
  <r>
    <x v="3"/>
    <x v="21"/>
    <n v="1"/>
  </r>
  <r>
    <x v="4"/>
    <x v="21"/>
    <n v="2"/>
  </r>
  <r>
    <x v="5"/>
    <x v="21"/>
    <n v="3"/>
  </r>
  <r>
    <x v="6"/>
    <x v="21"/>
    <n v="0"/>
  </r>
  <r>
    <x v="7"/>
    <x v="21"/>
    <n v="1"/>
  </r>
  <r>
    <x v="8"/>
    <x v="21"/>
    <n v="0"/>
  </r>
  <r>
    <x v="9"/>
    <x v="21"/>
    <n v="1"/>
  </r>
  <r>
    <x v="10"/>
    <x v="21"/>
    <n v="0"/>
  </r>
  <r>
    <x v="0"/>
    <x v="22"/>
    <n v="3"/>
  </r>
  <r>
    <x v="1"/>
    <x v="22"/>
    <n v="5"/>
  </r>
  <r>
    <x v="2"/>
    <x v="22"/>
    <n v="1"/>
  </r>
  <r>
    <x v="3"/>
    <x v="22"/>
    <n v="1"/>
  </r>
  <r>
    <x v="4"/>
    <x v="22"/>
    <n v="0"/>
  </r>
  <r>
    <x v="5"/>
    <x v="22"/>
    <n v="1"/>
  </r>
  <r>
    <x v="6"/>
    <x v="22"/>
    <n v="0"/>
  </r>
  <r>
    <x v="7"/>
    <x v="22"/>
    <n v="0"/>
  </r>
  <r>
    <x v="8"/>
    <x v="22"/>
    <n v="0"/>
  </r>
  <r>
    <x v="9"/>
    <x v="22"/>
    <n v="1"/>
  </r>
  <r>
    <x v="10"/>
    <x v="22"/>
    <n v="0"/>
  </r>
  <r>
    <x v="0"/>
    <x v="23"/>
    <n v="7"/>
  </r>
  <r>
    <x v="1"/>
    <x v="23"/>
    <n v="9"/>
  </r>
  <r>
    <x v="2"/>
    <x v="23"/>
    <n v="2"/>
  </r>
  <r>
    <x v="3"/>
    <x v="23"/>
    <n v="1"/>
  </r>
  <r>
    <x v="4"/>
    <x v="23"/>
    <n v="2"/>
  </r>
  <r>
    <x v="5"/>
    <x v="23"/>
    <n v="3"/>
  </r>
  <r>
    <x v="6"/>
    <x v="23"/>
    <n v="0"/>
  </r>
  <r>
    <x v="7"/>
    <x v="23"/>
    <n v="0"/>
  </r>
  <r>
    <x v="8"/>
    <x v="23"/>
    <n v="0"/>
  </r>
  <r>
    <x v="9"/>
    <x v="23"/>
    <n v="1"/>
  </r>
  <r>
    <x v="10"/>
    <x v="23"/>
    <n v="0"/>
  </r>
  <r>
    <x v="0"/>
    <x v="24"/>
    <n v="2"/>
  </r>
  <r>
    <x v="1"/>
    <x v="24"/>
    <n v="6"/>
  </r>
  <r>
    <x v="2"/>
    <x v="24"/>
    <n v="2"/>
  </r>
  <r>
    <x v="3"/>
    <x v="24"/>
    <n v="1"/>
  </r>
  <r>
    <x v="4"/>
    <x v="24"/>
    <n v="0"/>
  </r>
  <r>
    <x v="5"/>
    <x v="24"/>
    <n v="1"/>
  </r>
  <r>
    <x v="6"/>
    <x v="24"/>
    <n v="0"/>
  </r>
  <r>
    <x v="7"/>
    <x v="24"/>
    <n v="0"/>
  </r>
  <r>
    <x v="8"/>
    <x v="24"/>
    <n v="0"/>
  </r>
  <r>
    <x v="9"/>
    <x v="24"/>
    <n v="1"/>
  </r>
  <r>
    <x v="10"/>
    <x v="24"/>
    <n v="0"/>
  </r>
  <r>
    <x v="0"/>
    <x v="25"/>
    <n v="2"/>
  </r>
  <r>
    <x v="1"/>
    <x v="25"/>
    <n v="2"/>
  </r>
  <r>
    <x v="2"/>
    <x v="25"/>
    <n v="0"/>
  </r>
  <r>
    <x v="3"/>
    <x v="25"/>
    <n v="1"/>
  </r>
  <r>
    <x v="4"/>
    <x v="25"/>
    <n v="0"/>
  </r>
  <r>
    <x v="5"/>
    <x v="25"/>
    <n v="1"/>
  </r>
  <r>
    <x v="6"/>
    <x v="25"/>
    <n v="0"/>
  </r>
  <r>
    <x v="7"/>
    <x v="25"/>
    <n v="0"/>
  </r>
  <r>
    <x v="8"/>
    <x v="25"/>
    <n v="0"/>
  </r>
  <r>
    <x v="9"/>
    <x v="25"/>
    <n v="0"/>
  </r>
  <r>
    <x v="10"/>
    <x v="25"/>
    <n v="0"/>
  </r>
  <r>
    <x v="0"/>
    <x v="26"/>
    <n v="2"/>
  </r>
  <r>
    <x v="1"/>
    <x v="26"/>
    <n v="4"/>
  </r>
  <r>
    <x v="2"/>
    <x v="26"/>
    <n v="1"/>
  </r>
  <r>
    <x v="3"/>
    <x v="26"/>
    <n v="1"/>
  </r>
  <r>
    <x v="4"/>
    <x v="26"/>
    <n v="0"/>
  </r>
  <r>
    <x v="5"/>
    <x v="26"/>
    <n v="1"/>
  </r>
  <r>
    <x v="6"/>
    <x v="26"/>
    <n v="0"/>
  </r>
  <r>
    <x v="7"/>
    <x v="26"/>
    <n v="0"/>
  </r>
  <r>
    <x v="8"/>
    <x v="26"/>
    <n v="0"/>
  </r>
  <r>
    <x v="9"/>
    <x v="26"/>
    <n v="1"/>
  </r>
  <r>
    <x v="10"/>
    <x v="26"/>
    <n v="0"/>
  </r>
  <r>
    <x v="0"/>
    <x v="27"/>
    <n v="8"/>
  </r>
  <r>
    <x v="1"/>
    <x v="27"/>
    <n v="8"/>
  </r>
  <r>
    <x v="2"/>
    <x v="27"/>
    <n v="2"/>
  </r>
  <r>
    <x v="3"/>
    <x v="27"/>
    <n v="1"/>
  </r>
  <r>
    <x v="4"/>
    <x v="27"/>
    <n v="2"/>
  </r>
  <r>
    <x v="5"/>
    <x v="27"/>
    <n v="3"/>
  </r>
  <r>
    <x v="6"/>
    <x v="27"/>
    <n v="0"/>
  </r>
  <r>
    <x v="7"/>
    <x v="27"/>
    <n v="0"/>
  </r>
  <r>
    <x v="8"/>
    <x v="27"/>
    <n v="0"/>
  </r>
  <r>
    <x v="9"/>
    <x v="27"/>
    <n v="1"/>
  </r>
  <r>
    <x v="10"/>
    <x v="27"/>
    <n v="0"/>
  </r>
  <r>
    <x v="0"/>
    <x v="28"/>
    <n v="1"/>
  </r>
  <r>
    <x v="1"/>
    <x v="28"/>
    <n v="3"/>
  </r>
  <r>
    <x v="2"/>
    <x v="28"/>
    <n v="1"/>
  </r>
  <r>
    <x v="3"/>
    <x v="28"/>
    <n v="1"/>
  </r>
  <r>
    <x v="4"/>
    <x v="28"/>
    <n v="0"/>
  </r>
  <r>
    <x v="5"/>
    <x v="28"/>
    <n v="0"/>
  </r>
  <r>
    <x v="6"/>
    <x v="28"/>
    <n v="0"/>
  </r>
  <r>
    <x v="7"/>
    <x v="28"/>
    <n v="0"/>
  </r>
  <r>
    <x v="8"/>
    <x v="28"/>
    <n v="0"/>
  </r>
  <r>
    <x v="9"/>
    <x v="28"/>
    <n v="1"/>
  </r>
  <r>
    <x v="10"/>
    <x v="28"/>
    <n v="0"/>
  </r>
  <r>
    <x v="0"/>
    <x v="29"/>
    <n v="3"/>
  </r>
  <r>
    <x v="1"/>
    <x v="29"/>
    <n v="2"/>
  </r>
  <r>
    <x v="2"/>
    <x v="29"/>
    <n v="0"/>
  </r>
  <r>
    <x v="3"/>
    <x v="29"/>
    <n v="1"/>
  </r>
  <r>
    <x v="4"/>
    <x v="29"/>
    <n v="0"/>
  </r>
  <r>
    <x v="5"/>
    <x v="29"/>
    <n v="1"/>
  </r>
  <r>
    <x v="6"/>
    <x v="29"/>
    <n v="0"/>
  </r>
  <r>
    <x v="7"/>
    <x v="29"/>
    <n v="0"/>
  </r>
  <r>
    <x v="8"/>
    <x v="29"/>
    <n v="0"/>
  </r>
  <r>
    <x v="9"/>
    <x v="29"/>
    <n v="0"/>
  </r>
  <r>
    <x v="10"/>
    <x v="29"/>
    <n v="0"/>
  </r>
  <r>
    <x v="0"/>
    <x v="30"/>
    <n v="4"/>
  </r>
  <r>
    <x v="1"/>
    <x v="30"/>
    <n v="5"/>
  </r>
  <r>
    <x v="2"/>
    <x v="30"/>
    <n v="1"/>
  </r>
  <r>
    <x v="3"/>
    <x v="30"/>
    <n v="1"/>
  </r>
  <r>
    <x v="4"/>
    <x v="30"/>
    <n v="1"/>
  </r>
  <r>
    <x v="5"/>
    <x v="30"/>
    <n v="1"/>
  </r>
  <r>
    <x v="6"/>
    <x v="30"/>
    <n v="0"/>
  </r>
  <r>
    <x v="7"/>
    <x v="30"/>
    <n v="0"/>
  </r>
  <r>
    <x v="8"/>
    <x v="30"/>
    <n v="0"/>
  </r>
  <r>
    <x v="9"/>
    <x v="30"/>
    <n v="1"/>
  </r>
  <r>
    <x v="10"/>
    <x v="30"/>
    <n v="0"/>
  </r>
  <r>
    <x v="0"/>
    <x v="31"/>
    <n v="7"/>
  </r>
  <r>
    <x v="1"/>
    <x v="31"/>
    <n v="5"/>
  </r>
  <r>
    <x v="2"/>
    <x v="31"/>
    <n v="1"/>
  </r>
  <r>
    <x v="3"/>
    <x v="31"/>
    <n v="1"/>
  </r>
  <r>
    <x v="4"/>
    <x v="31"/>
    <n v="1"/>
  </r>
  <r>
    <x v="5"/>
    <x v="31"/>
    <n v="2"/>
  </r>
  <r>
    <x v="6"/>
    <x v="31"/>
    <n v="0"/>
  </r>
  <r>
    <x v="7"/>
    <x v="31"/>
    <n v="0"/>
  </r>
  <r>
    <x v="8"/>
    <x v="31"/>
    <n v="0"/>
  </r>
  <r>
    <x v="9"/>
    <x v="31"/>
    <n v="0"/>
  </r>
  <r>
    <x v="10"/>
    <x v="31"/>
    <n v="0"/>
  </r>
  <r>
    <x v="0"/>
    <x v="32"/>
    <n v="2"/>
  </r>
  <r>
    <x v="1"/>
    <x v="32"/>
    <n v="5"/>
  </r>
  <r>
    <x v="2"/>
    <x v="32"/>
    <n v="1"/>
  </r>
  <r>
    <x v="3"/>
    <x v="32"/>
    <n v="1"/>
  </r>
  <r>
    <x v="4"/>
    <x v="32"/>
    <n v="0"/>
  </r>
  <r>
    <x v="5"/>
    <x v="32"/>
    <n v="1"/>
  </r>
  <r>
    <x v="6"/>
    <x v="32"/>
    <n v="0"/>
  </r>
  <r>
    <x v="7"/>
    <x v="32"/>
    <n v="0"/>
  </r>
  <r>
    <x v="8"/>
    <x v="32"/>
    <n v="0"/>
  </r>
  <r>
    <x v="9"/>
    <x v="32"/>
    <n v="1"/>
  </r>
  <r>
    <x v="10"/>
    <x v="32"/>
    <n v="0"/>
  </r>
  <r>
    <x v="0"/>
    <x v="33"/>
    <n v="2"/>
  </r>
  <r>
    <x v="1"/>
    <x v="33"/>
    <n v="3"/>
  </r>
  <r>
    <x v="2"/>
    <x v="33"/>
    <n v="1"/>
  </r>
  <r>
    <x v="3"/>
    <x v="33"/>
    <n v="1"/>
  </r>
  <r>
    <x v="4"/>
    <x v="33"/>
    <n v="0"/>
  </r>
  <r>
    <x v="5"/>
    <x v="33"/>
    <n v="1"/>
  </r>
  <r>
    <x v="6"/>
    <x v="33"/>
    <n v="0"/>
  </r>
  <r>
    <x v="7"/>
    <x v="33"/>
    <n v="0"/>
  </r>
  <r>
    <x v="8"/>
    <x v="33"/>
    <n v="0"/>
  </r>
  <r>
    <x v="9"/>
    <x v="33"/>
    <n v="0"/>
  </r>
  <r>
    <x v="10"/>
    <x v="33"/>
    <n v="0"/>
  </r>
  <r>
    <x v="0"/>
    <x v="34"/>
    <n v="4"/>
  </r>
  <r>
    <x v="1"/>
    <x v="34"/>
    <n v="5"/>
  </r>
  <r>
    <x v="2"/>
    <x v="34"/>
    <n v="1"/>
  </r>
  <r>
    <x v="3"/>
    <x v="34"/>
    <n v="1"/>
  </r>
  <r>
    <x v="4"/>
    <x v="34"/>
    <n v="0"/>
  </r>
  <r>
    <x v="5"/>
    <x v="34"/>
    <n v="1"/>
  </r>
  <r>
    <x v="6"/>
    <x v="34"/>
    <n v="0"/>
  </r>
  <r>
    <x v="7"/>
    <x v="34"/>
    <n v="0"/>
  </r>
  <r>
    <x v="8"/>
    <x v="34"/>
    <n v="0"/>
  </r>
  <r>
    <x v="9"/>
    <x v="34"/>
    <n v="0"/>
  </r>
  <r>
    <x v="10"/>
    <x v="34"/>
    <n v="0"/>
  </r>
  <r>
    <x v="0"/>
    <x v="35"/>
    <n v="3"/>
  </r>
  <r>
    <x v="1"/>
    <x v="35"/>
    <n v="5"/>
  </r>
  <r>
    <x v="2"/>
    <x v="35"/>
    <n v="1"/>
  </r>
  <r>
    <x v="3"/>
    <x v="35"/>
    <n v="1"/>
  </r>
  <r>
    <x v="4"/>
    <x v="35"/>
    <n v="0"/>
  </r>
  <r>
    <x v="5"/>
    <x v="35"/>
    <n v="1"/>
  </r>
  <r>
    <x v="6"/>
    <x v="35"/>
    <n v="0"/>
  </r>
  <r>
    <x v="7"/>
    <x v="35"/>
    <n v="0"/>
  </r>
  <r>
    <x v="8"/>
    <x v="35"/>
    <n v="0"/>
  </r>
  <r>
    <x v="9"/>
    <x v="35"/>
    <n v="0"/>
  </r>
  <r>
    <x v="10"/>
    <x v="35"/>
    <n v="0"/>
  </r>
  <r>
    <x v="0"/>
    <x v="36"/>
    <n v="2"/>
  </r>
  <r>
    <x v="1"/>
    <x v="36"/>
    <n v="3"/>
  </r>
  <r>
    <x v="2"/>
    <x v="36"/>
    <n v="0"/>
  </r>
  <r>
    <x v="3"/>
    <x v="36"/>
    <n v="1"/>
  </r>
  <r>
    <x v="4"/>
    <x v="36"/>
    <n v="0"/>
  </r>
  <r>
    <x v="5"/>
    <x v="36"/>
    <n v="1"/>
  </r>
  <r>
    <x v="6"/>
    <x v="36"/>
    <n v="0"/>
  </r>
  <r>
    <x v="7"/>
    <x v="36"/>
    <n v="0"/>
  </r>
  <r>
    <x v="8"/>
    <x v="36"/>
    <n v="0"/>
  </r>
  <r>
    <x v="9"/>
    <x v="36"/>
    <n v="1"/>
  </r>
  <r>
    <x v="10"/>
    <x v="36"/>
    <n v="0"/>
  </r>
  <r>
    <x v="0"/>
    <x v="37"/>
    <n v="4"/>
  </r>
  <r>
    <x v="1"/>
    <x v="37"/>
    <n v="8"/>
  </r>
  <r>
    <x v="2"/>
    <x v="37"/>
    <n v="2"/>
  </r>
  <r>
    <x v="3"/>
    <x v="37"/>
    <n v="1"/>
  </r>
  <r>
    <x v="4"/>
    <x v="37"/>
    <n v="0"/>
  </r>
  <r>
    <x v="5"/>
    <x v="37"/>
    <n v="2"/>
  </r>
  <r>
    <x v="6"/>
    <x v="37"/>
    <n v="0"/>
  </r>
  <r>
    <x v="7"/>
    <x v="37"/>
    <n v="0"/>
  </r>
  <r>
    <x v="8"/>
    <x v="37"/>
    <n v="0"/>
  </r>
  <r>
    <x v="9"/>
    <x v="37"/>
    <n v="1"/>
  </r>
  <r>
    <x v="10"/>
    <x v="37"/>
    <n v="0"/>
  </r>
  <r>
    <x v="0"/>
    <x v="38"/>
    <n v="1"/>
  </r>
  <r>
    <x v="1"/>
    <x v="38"/>
    <n v="4"/>
  </r>
  <r>
    <x v="2"/>
    <x v="38"/>
    <n v="1"/>
  </r>
  <r>
    <x v="3"/>
    <x v="38"/>
    <n v="1"/>
  </r>
  <r>
    <x v="4"/>
    <x v="38"/>
    <n v="0"/>
  </r>
  <r>
    <x v="5"/>
    <x v="38"/>
    <n v="1"/>
  </r>
  <r>
    <x v="6"/>
    <x v="38"/>
    <n v="0"/>
  </r>
  <r>
    <x v="7"/>
    <x v="38"/>
    <n v="0"/>
  </r>
  <r>
    <x v="8"/>
    <x v="38"/>
    <n v="0"/>
  </r>
  <r>
    <x v="9"/>
    <x v="38"/>
    <n v="1"/>
  </r>
  <r>
    <x v="10"/>
    <x v="38"/>
    <n v="0"/>
  </r>
  <r>
    <x v="0"/>
    <x v="39"/>
    <n v="11"/>
  </r>
  <r>
    <x v="1"/>
    <x v="39"/>
    <n v="12"/>
  </r>
  <r>
    <x v="2"/>
    <x v="39"/>
    <n v="2"/>
  </r>
  <r>
    <x v="3"/>
    <x v="39"/>
    <n v="1"/>
  </r>
  <r>
    <x v="4"/>
    <x v="39"/>
    <n v="2"/>
  </r>
  <r>
    <x v="5"/>
    <x v="39"/>
    <n v="3"/>
  </r>
  <r>
    <x v="6"/>
    <x v="39"/>
    <n v="0"/>
  </r>
  <r>
    <x v="7"/>
    <x v="39"/>
    <n v="0"/>
  </r>
  <r>
    <x v="8"/>
    <x v="39"/>
    <n v="0"/>
  </r>
  <r>
    <x v="9"/>
    <x v="39"/>
    <n v="1"/>
  </r>
  <r>
    <x v="10"/>
    <x v="39"/>
    <n v="0"/>
  </r>
  <r>
    <x v="0"/>
    <x v="40"/>
    <n v="6"/>
  </r>
  <r>
    <x v="1"/>
    <x v="40"/>
    <n v="7"/>
  </r>
  <r>
    <x v="2"/>
    <x v="40"/>
    <n v="2"/>
  </r>
  <r>
    <x v="3"/>
    <x v="40"/>
    <n v="1"/>
  </r>
  <r>
    <x v="4"/>
    <x v="40"/>
    <n v="2"/>
  </r>
  <r>
    <x v="5"/>
    <x v="40"/>
    <n v="3"/>
  </r>
  <r>
    <x v="6"/>
    <x v="40"/>
    <n v="0"/>
  </r>
  <r>
    <x v="7"/>
    <x v="40"/>
    <n v="0"/>
  </r>
  <r>
    <x v="8"/>
    <x v="40"/>
    <n v="0"/>
  </r>
  <r>
    <x v="9"/>
    <x v="40"/>
    <n v="1"/>
  </r>
  <r>
    <x v="10"/>
    <x v="40"/>
    <n v="0"/>
  </r>
  <r>
    <x v="0"/>
    <x v="41"/>
    <n v="6"/>
  </r>
  <r>
    <x v="1"/>
    <x v="41"/>
    <n v="8"/>
  </r>
  <r>
    <x v="2"/>
    <x v="41"/>
    <n v="2"/>
  </r>
  <r>
    <x v="3"/>
    <x v="41"/>
    <n v="1"/>
  </r>
  <r>
    <x v="4"/>
    <x v="41"/>
    <n v="2"/>
  </r>
  <r>
    <x v="5"/>
    <x v="41"/>
    <n v="3"/>
  </r>
  <r>
    <x v="6"/>
    <x v="41"/>
    <n v="0"/>
  </r>
  <r>
    <x v="7"/>
    <x v="41"/>
    <n v="0"/>
  </r>
  <r>
    <x v="8"/>
    <x v="41"/>
    <n v="0"/>
  </r>
  <r>
    <x v="9"/>
    <x v="41"/>
    <n v="1"/>
  </r>
  <r>
    <x v="10"/>
    <x v="41"/>
    <n v="0"/>
  </r>
  <r>
    <x v="0"/>
    <x v="42"/>
    <n v="3"/>
  </r>
  <r>
    <x v="1"/>
    <x v="42"/>
    <n v="4"/>
  </r>
  <r>
    <x v="2"/>
    <x v="42"/>
    <n v="1"/>
  </r>
  <r>
    <x v="3"/>
    <x v="42"/>
    <n v="1"/>
  </r>
  <r>
    <x v="4"/>
    <x v="42"/>
    <n v="0"/>
  </r>
  <r>
    <x v="5"/>
    <x v="42"/>
    <n v="1"/>
  </r>
  <r>
    <x v="6"/>
    <x v="42"/>
    <n v="0"/>
  </r>
  <r>
    <x v="7"/>
    <x v="42"/>
    <n v="0"/>
  </r>
  <r>
    <x v="8"/>
    <x v="42"/>
    <n v="0"/>
  </r>
  <r>
    <x v="9"/>
    <x v="42"/>
    <n v="0"/>
  </r>
  <r>
    <x v="10"/>
    <x v="42"/>
    <n v="0"/>
  </r>
  <r>
    <x v="0"/>
    <x v="43"/>
    <n v="2"/>
  </r>
  <r>
    <x v="1"/>
    <x v="43"/>
    <n v="3"/>
  </r>
  <r>
    <x v="2"/>
    <x v="43"/>
    <n v="1"/>
  </r>
  <r>
    <x v="3"/>
    <x v="43"/>
    <n v="1"/>
  </r>
  <r>
    <x v="4"/>
    <x v="43"/>
    <n v="0"/>
  </r>
  <r>
    <x v="5"/>
    <x v="43"/>
    <n v="1"/>
  </r>
  <r>
    <x v="6"/>
    <x v="43"/>
    <n v="0"/>
  </r>
  <r>
    <x v="7"/>
    <x v="43"/>
    <n v="0"/>
  </r>
  <r>
    <x v="8"/>
    <x v="43"/>
    <n v="0"/>
  </r>
  <r>
    <x v="9"/>
    <x v="43"/>
    <n v="1"/>
  </r>
  <r>
    <x v="10"/>
    <x v="43"/>
    <n v="0"/>
  </r>
  <r>
    <x v="0"/>
    <x v="44"/>
    <n v="2"/>
  </r>
  <r>
    <x v="1"/>
    <x v="44"/>
    <n v="2"/>
  </r>
  <r>
    <x v="2"/>
    <x v="44"/>
    <n v="0"/>
  </r>
  <r>
    <x v="3"/>
    <x v="44"/>
    <n v="1"/>
  </r>
  <r>
    <x v="4"/>
    <x v="44"/>
    <n v="0"/>
  </r>
  <r>
    <x v="5"/>
    <x v="44"/>
    <n v="1"/>
  </r>
  <r>
    <x v="6"/>
    <x v="44"/>
    <n v="0"/>
  </r>
  <r>
    <x v="7"/>
    <x v="44"/>
    <n v="0"/>
  </r>
  <r>
    <x v="8"/>
    <x v="44"/>
    <n v="0"/>
  </r>
  <r>
    <x v="9"/>
    <x v="44"/>
    <n v="0"/>
  </r>
  <r>
    <x v="10"/>
    <x v="44"/>
    <n v="0"/>
  </r>
  <r>
    <x v="0"/>
    <x v="45"/>
    <n v="3"/>
  </r>
  <r>
    <x v="1"/>
    <x v="45"/>
    <n v="4"/>
  </r>
  <r>
    <x v="2"/>
    <x v="45"/>
    <n v="1"/>
  </r>
  <r>
    <x v="3"/>
    <x v="45"/>
    <n v="1"/>
  </r>
  <r>
    <x v="4"/>
    <x v="45"/>
    <n v="0"/>
  </r>
  <r>
    <x v="5"/>
    <x v="45"/>
    <n v="1"/>
  </r>
  <r>
    <x v="6"/>
    <x v="45"/>
    <n v="0"/>
  </r>
  <r>
    <x v="7"/>
    <x v="45"/>
    <n v="0"/>
  </r>
  <r>
    <x v="8"/>
    <x v="45"/>
    <n v="0"/>
  </r>
  <r>
    <x v="9"/>
    <x v="45"/>
    <n v="0"/>
  </r>
  <r>
    <x v="10"/>
    <x v="45"/>
    <n v="0"/>
  </r>
  <r>
    <x v="0"/>
    <x v="46"/>
    <n v="3"/>
  </r>
  <r>
    <x v="1"/>
    <x v="46"/>
    <n v="4"/>
  </r>
  <r>
    <x v="2"/>
    <x v="46"/>
    <n v="1"/>
  </r>
  <r>
    <x v="3"/>
    <x v="46"/>
    <n v="1"/>
  </r>
  <r>
    <x v="4"/>
    <x v="46"/>
    <n v="0"/>
  </r>
  <r>
    <x v="5"/>
    <x v="46"/>
    <n v="1"/>
  </r>
  <r>
    <x v="6"/>
    <x v="46"/>
    <n v="0"/>
  </r>
  <r>
    <x v="7"/>
    <x v="46"/>
    <n v="0"/>
  </r>
  <r>
    <x v="8"/>
    <x v="46"/>
    <n v="0"/>
  </r>
  <r>
    <x v="9"/>
    <x v="46"/>
    <n v="0"/>
  </r>
  <r>
    <x v="10"/>
    <x v="46"/>
    <n v="0"/>
  </r>
  <r>
    <x v="0"/>
    <x v="47"/>
    <n v="2"/>
  </r>
  <r>
    <x v="1"/>
    <x v="47"/>
    <n v="2"/>
  </r>
  <r>
    <x v="2"/>
    <x v="47"/>
    <n v="0"/>
  </r>
  <r>
    <x v="3"/>
    <x v="47"/>
    <n v="1"/>
  </r>
  <r>
    <x v="4"/>
    <x v="47"/>
    <n v="0"/>
  </r>
  <r>
    <x v="5"/>
    <x v="47"/>
    <n v="1"/>
  </r>
  <r>
    <x v="6"/>
    <x v="47"/>
    <n v="0"/>
  </r>
  <r>
    <x v="7"/>
    <x v="47"/>
    <n v="0"/>
  </r>
  <r>
    <x v="8"/>
    <x v="47"/>
    <n v="0"/>
  </r>
  <r>
    <x v="9"/>
    <x v="47"/>
    <n v="0"/>
  </r>
  <r>
    <x v="10"/>
    <x v="47"/>
    <n v="0"/>
  </r>
  <r>
    <x v="0"/>
    <x v="48"/>
    <n v="2"/>
  </r>
  <r>
    <x v="1"/>
    <x v="48"/>
    <n v="3"/>
  </r>
  <r>
    <x v="2"/>
    <x v="48"/>
    <n v="0"/>
  </r>
  <r>
    <x v="3"/>
    <x v="48"/>
    <n v="1"/>
  </r>
  <r>
    <x v="4"/>
    <x v="48"/>
    <n v="0"/>
  </r>
  <r>
    <x v="5"/>
    <x v="48"/>
    <n v="1"/>
  </r>
  <r>
    <x v="6"/>
    <x v="48"/>
    <n v="0"/>
  </r>
  <r>
    <x v="7"/>
    <x v="48"/>
    <n v="0"/>
  </r>
  <r>
    <x v="8"/>
    <x v="48"/>
    <n v="0"/>
  </r>
  <r>
    <x v="9"/>
    <x v="48"/>
    <n v="0"/>
  </r>
  <r>
    <x v="10"/>
    <x v="48"/>
    <n v="0"/>
  </r>
  <r>
    <x v="0"/>
    <x v="49"/>
    <n v="4"/>
  </r>
  <r>
    <x v="1"/>
    <x v="49"/>
    <n v="3"/>
  </r>
  <r>
    <x v="2"/>
    <x v="49"/>
    <n v="1"/>
  </r>
  <r>
    <x v="3"/>
    <x v="49"/>
    <n v="1"/>
  </r>
  <r>
    <x v="4"/>
    <x v="49"/>
    <n v="0"/>
  </r>
  <r>
    <x v="5"/>
    <x v="49"/>
    <n v="1"/>
  </r>
  <r>
    <x v="6"/>
    <x v="49"/>
    <n v="0"/>
  </r>
  <r>
    <x v="7"/>
    <x v="49"/>
    <n v="0"/>
  </r>
  <r>
    <x v="8"/>
    <x v="49"/>
    <n v="0"/>
  </r>
  <r>
    <x v="9"/>
    <x v="49"/>
    <n v="1"/>
  </r>
  <r>
    <x v="10"/>
    <x v="49"/>
    <n v="0"/>
  </r>
  <r>
    <x v="0"/>
    <x v="50"/>
    <n v="2"/>
  </r>
  <r>
    <x v="1"/>
    <x v="50"/>
    <n v="3"/>
  </r>
  <r>
    <x v="2"/>
    <x v="50"/>
    <n v="0"/>
  </r>
  <r>
    <x v="3"/>
    <x v="50"/>
    <n v="1"/>
  </r>
  <r>
    <x v="4"/>
    <x v="50"/>
    <n v="0"/>
  </r>
  <r>
    <x v="5"/>
    <x v="50"/>
    <n v="1"/>
  </r>
  <r>
    <x v="6"/>
    <x v="50"/>
    <n v="0"/>
  </r>
  <r>
    <x v="7"/>
    <x v="50"/>
    <n v="0"/>
  </r>
  <r>
    <x v="8"/>
    <x v="50"/>
    <n v="0"/>
  </r>
  <r>
    <x v="9"/>
    <x v="50"/>
    <n v="0"/>
  </r>
  <r>
    <x v="10"/>
    <x v="50"/>
    <n v="0"/>
  </r>
  <r>
    <x v="0"/>
    <x v="51"/>
    <n v="6"/>
  </r>
  <r>
    <x v="1"/>
    <x v="51"/>
    <n v="6"/>
  </r>
  <r>
    <x v="2"/>
    <x v="51"/>
    <n v="2"/>
  </r>
  <r>
    <x v="3"/>
    <x v="51"/>
    <n v="1"/>
  </r>
  <r>
    <x v="4"/>
    <x v="51"/>
    <n v="2"/>
  </r>
  <r>
    <x v="5"/>
    <x v="51"/>
    <n v="3"/>
  </r>
  <r>
    <x v="6"/>
    <x v="51"/>
    <n v="0"/>
  </r>
  <r>
    <x v="7"/>
    <x v="51"/>
    <n v="0"/>
  </r>
  <r>
    <x v="8"/>
    <x v="51"/>
    <n v="0"/>
  </r>
  <r>
    <x v="9"/>
    <x v="51"/>
    <n v="1"/>
  </r>
  <r>
    <x v="10"/>
    <x v="51"/>
    <n v="0"/>
  </r>
  <r>
    <x v="0"/>
    <x v="52"/>
    <n v="7"/>
  </r>
  <r>
    <x v="1"/>
    <x v="52"/>
    <n v="8"/>
  </r>
  <r>
    <x v="2"/>
    <x v="52"/>
    <n v="2"/>
  </r>
  <r>
    <x v="3"/>
    <x v="52"/>
    <n v="1"/>
  </r>
  <r>
    <x v="4"/>
    <x v="52"/>
    <n v="0"/>
  </r>
  <r>
    <x v="5"/>
    <x v="52"/>
    <n v="3"/>
  </r>
  <r>
    <x v="6"/>
    <x v="52"/>
    <n v="0"/>
  </r>
  <r>
    <x v="7"/>
    <x v="52"/>
    <n v="0"/>
  </r>
  <r>
    <x v="8"/>
    <x v="52"/>
    <n v="0"/>
  </r>
  <r>
    <x v="9"/>
    <x v="52"/>
    <n v="0"/>
  </r>
  <r>
    <x v="10"/>
    <x v="52"/>
    <n v="0"/>
  </r>
  <r>
    <x v="0"/>
    <x v="53"/>
    <n v="5"/>
  </r>
  <r>
    <x v="1"/>
    <x v="53"/>
    <n v="6"/>
  </r>
  <r>
    <x v="2"/>
    <x v="53"/>
    <n v="1"/>
  </r>
  <r>
    <x v="3"/>
    <x v="53"/>
    <n v="1"/>
  </r>
  <r>
    <x v="4"/>
    <x v="53"/>
    <n v="1"/>
  </r>
  <r>
    <x v="5"/>
    <x v="53"/>
    <n v="1"/>
  </r>
  <r>
    <x v="6"/>
    <x v="53"/>
    <n v="0"/>
  </r>
  <r>
    <x v="7"/>
    <x v="53"/>
    <n v="0"/>
  </r>
  <r>
    <x v="8"/>
    <x v="53"/>
    <n v="1"/>
  </r>
  <r>
    <x v="9"/>
    <x v="53"/>
    <n v="1"/>
  </r>
  <r>
    <x v="10"/>
    <x v="53"/>
    <n v="0"/>
  </r>
  <r>
    <x v="0"/>
    <x v="54"/>
    <n v="9"/>
  </r>
  <r>
    <x v="1"/>
    <x v="54"/>
    <n v="6"/>
  </r>
  <r>
    <x v="2"/>
    <x v="54"/>
    <n v="2"/>
  </r>
  <r>
    <x v="3"/>
    <x v="54"/>
    <n v="1"/>
  </r>
  <r>
    <x v="4"/>
    <x v="54"/>
    <n v="0"/>
  </r>
  <r>
    <x v="5"/>
    <x v="54"/>
    <n v="1"/>
  </r>
  <r>
    <x v="6"/>
    <x v="54"/>
    <n v="0"/>
  </r>
  <r>
    <x v="7"/>
    <x v="54"/>
    <n v="0"/>
  </r>
  <r>
    <x v="8"/>
    <x v="54"/>
    <n v="1"/>
  </r>
  <r>
    <x v="9"/>
    <x v="54"/>
    <n v="0"/>
  </r>
  <r>
    <x v="10"/>
    <x v="54"/>
    <n v="0"/>
  </r>
  <r>
    <x v="0"/>
    <x v="55"/>
    <n v="2"/>
  </r>
  <r>
    <x v="1"/>
    <x v="55"/>
    <n v="4"/>
  </r>
  <r>
    <x v="2"/>
    <x v="55"/>
    <n v="1"/>
  </r>
  <r>
    <x v="3"/>
    <x v="55"/>
    <n v="1"/>
  </r>
  <r>
    <x v="4"/>
    <x v="55"/>
    <n v="0"/>
  </r>
  <r>
    <x v="5"/>
    <x v="55"/>
    <n v="1"/>
  </r>
  <r>
    <x v="6"/>
    <x v="55"/>
    <n v="0"/>
  </r>
  <r>
    <x v="7"/>
    <x v="55"/>
    <n v="0"/>
  </r>
  <r>
    <x v="8"/>
    <x v="55"/>
    <n v="0"/>
  </r>
  <r>
    <x v="9"/>
    <x v="55"/>
    <n v="0"/>
  </r>
  <r>
    <x v="10"/>
    <x v="55"/>
    <n v="0"/>
  </r>
  <r>
    <x v="0"/>
    <x v="56"/>
    <n v="12"/>
  </r>
  <r>
    <x v="1"/>
    <x v="56"/>
    <n v="15"/>
  </r>
  <r>
    <x v="2"/>
    <x v="56"/>
    <n v="4"/>
  </r>
  <r>
    <x v="3"/>
    <x v="56"/>
    <n v="1"/>
  </r>
  <r>
    <x v="4"/>
    <x v="56"/>
    <n v="2"/>
  </r>
  <r>
    <x v="5"/>
    <x v="56"/>
    <n v="4"/>
  </r>
  <r>
    <x v="6"/>
    <x v="56"/>
    <n v="1"/>
  </r>
  <r>
    <x v="7"/>
    <x v="56"/>
    <n v="0"/>
  </r>
  <r>
    <x v="8"/>
    <x v="56"/>
    <n v="1"/>
  </r>
  <r>
    <x v="9"/>
    <x v="56"/>
    <n v="2"/>
  </r>
  <r>
    <x v="10"/>
    <x v="56"/>
    <n v="0"/>
  </r>
  <r>
    <x v="0"/>
    <x v="57"/>
    <n v="1"/>
  </r>
  <r>
    <x v="1"/>
    <x v="57"/>
    <n v="3"/>
  </r>
  <r>
    <x v="2"/>
    <x v="57"/>
    <n v="0"/>
  </r>
  <r>
    <x v="3"/>
    <x v="57"/>
    <n v="1"/>
  </r>
  <r>
    <x v="4"/>
    <x v="57"/>
    <n v="0"/>
  </r>
  <r>
    <x v="5"/>
    <x v="57"/>
    <n v="1"/>
  </r>
  <r>
    <x v="6"/>
    <x v="57"/>
    <n v="0"/>
  </r>
  <r>
    <x v="7"/>
    <x v="57"/>
    <n v="0"/>
  </r>
  <r>
    <x v="8"/>
    <x v="57"/>
    <n v="0"/>
  </r>
  <r>
    <x v="9"/>
    <x v="57"/>
    <n v="1"/>
  </r>
  <r>
    <x v="10"/>
    <x v="57"/>
    <n v="0"/>
  </r>
  <r>
    <x v="0"/>
    <x v="58"/>
    <n v="2"/>
  </r>
  <r>
    <x v="1"/>
    <x v="58"/>
    <n v="2"/>
  </r>
  <r>
    <x v="2"/>
    <x v="58"/>
    <n v="0"/>
  </r>
  <r>
    <x v="3"/>
    <x v="58"/>
    <n v="1"/>
  </r>
  <r>
    <x v="4"/>
    <x v="58"/>
    <n v="0"/>
  </r>
  <r>
    <x v="5"/>
    <x v="58"/>
    <n v="1"/>
  </r>
  <r>
    <x v="6"/>
    <x v="58"/>
    <n v="0"/>
  </r>
  <r>
    <x v="7"/>
    <x v="58"/>
    <n v="0"/>
  </r>
  <r>
    <x v="8"/>
    <x v="58"/>
    <n v="0"/>
  </r>
  <r>
    <x v="9"/>
    <x v="58"/>
    <n v="0"/>
  </r>
  <r>
    <x v="10"/>
    <x v="58"/>
    <n v="0"/>
  </r>
  <r>
    <x v="0"/>
    <x v="59"/>
    <n v="3"/>
  </r>
  <r>
    <x v="1"/>
    <x v="59"/>
    <n v="4"/>
  </r>
  <r>
    <x v="2"/>
    <x v="59"/>
    <n v="1"/>
  </r>
  <r>
    <x v="3"/>
    <x v="59"/>
    <n v="1"/>
  </r>
  <r>
    <x v="4"/>
    <x v="59"/>
    <n v="1"/>
  </r>
  <r>
    <x v="5"/>
    <x v="59"/>
    <n v="1"/>
  </r>
  <r>
    <x v="6"/>
    <x v="59"/>
    <n v="0"/>
  </r>
  <r>
    <x v="7"/>
    <x v="59"/>
    <n v="0"/>
  </r>
  <r>
    <x v="8"/>
    <x v="59"/>
    <n v="0"/>
  </r>
  <r>
    <x v="9"/>
    <x v="59"/>
    <n v="1"/>
  </r>
  <r>
    <x v="10"/>
    <x v="59"/>
    <n v="0"/>
  </r>
  <r>
    <x v="0"/>
    <x v="60"/>
    <n v="7"/>
  </r>
  <r>
    <x v="1"/>
    <x v="60"/>
    <n v="6"/>
  </r>
  <r>
    <x v="2"/>
    <x v="60"/>
    <n v="2"/>
  </r>
  <r>
    <x v="3"/>
    <x v="60"/>
    <n v="1"/>
  </r>
  <r>
    <x v="4"/>
    <x v="60"/>
    <n v="2"/>
  </r>
  <r>
    <x v="5"/>
    <x v="60"/>
    <n v="3"/>
  </r>
  <r>
    <x v="6"/>
    <x v="60"/>
    <n v="0"/>
  </r>
  <r>
    <x v="7"/>
    <x v="60"/>
    <n v="0"/>
  </r>
  <r>
    <x v="8"/>
    <x v="60"/>
    <n v="1"/>
  </r>
  <r>
    <x v="9"/>
    <x v="60"/>
    <n v="1"/>
  </r>
  <r>
    <x v="10"/>
    <x v="60"/>
    <n v="0"/>
  </r>
  <r>
    <x v="0"/>
    <x v="61"/>
    <n v="2"/>
  </r>
  <r>
    <x v="1"/>
    <x v="61"/>
    <n v="4"/>
  </r>
  <r>
    <x v="2"/>
    <x v="61"/>
    <n v="1"/>
  </r>
  <r>
    <x v="3"/>
    <x v="61"/>
    <n v="1"/>
  </r>
  <r>
    <x v="4"/>
    <x v="61"/>
    <n v="0"/>
  </r>
  <r>
    <x v="5"/>
    <x v="61"/>
    <n v="1"/>
  </r>
  <r>
    <x v="6"/>
    <x v="61"/>
    <n v="0"/>
  </r>
  <r>
    <x v="7"/>
    <x v="61"/>
    <n v="0"/>
  </r>
  <r>
    <x v="8"/>
    <x v="61"/>
    <n v="0"/>
  </r>
  <r>
    <x v="9"/>
    <x v="61"/>
    <n v="0"/>
  </r>
  <r>
    <x v="10"/>
    <x v="61"/>
    <n v="0"/>
  </r>
  <r>
    <x v="0"/>
    <x v="62"/>
    <n v="3"/>
  </r>
  <r>
    <x v="1"/>
    <x v="62"/>
    <n v="4"/>
  </r>
  <r>
    <x v="2"/>
    <x v="62"/>
    <n v="1"/>
  </r>
  <r>
    <x v="3"/>
    <x v="62"/>
    <n v="1"/>
  </r>
  <r>
    <x v="4"/>
    <x v="62"/>
    <n v="0"/>
  </r>
  <r>
    <x v="5"/>
    <x v="62"/>
    <n v="1"/>
  </r>
  <r>
    <x v="6"/>
    <x v="62"/>
    <n v="0"/>
  </r>
  <r>
    <x v="7"/>
    <x v="62"/>
    <n v="0"/>
  </r>
  <r>
    <x v="8"/>
    <x v="62"/>
    <n v="0"/>
  </r>
  <r>
    <x v="9"/>
    <x v="62"/>
    <n v="0"/>
  </r>
  <r>
    <x v="10"/>
    <x v="62"/>
    <n v="0"/>
  </r>
  <r>
    <x v="0"/>
    <x v="63"/>
    <n v="2"/>
  </r>
  <r>
    <x v="1"/>
    <x v="63"/>
    <n v="4"/>
  </r>
  <r>
    <x v="2"/>
    <x v="63"/>
    <n v="1"/>
  </r>
  <r>
    <x v="3"/>
    <x v="63"/>
    <n v="1"/>
  </r>
  <r>
    <x v="4"/>
    <x v="63"/>
    <n v="0"/>
  </r>
  <r>
    <x v="5"/>
    <x v="63"/>
    <n v="1"/>
  </r>
  <r>
    <x v="6"/>
    <x v="63"/>
    <n v="0"/>
  </r>
  <r>
    <x v="7"/>
    <x v="63"/>
    <n v="0"/>
  </r>
  <r>
    <x v="8"/>
    <x v="63"/>
    <n v="0"/>
  </r>
  <r>
    <x v="9"/>
    <x v="63"/>
    <n v="0"/>
  </r>
  <r>
    <x v="10"/>
    <x v="63"/>
    <n v="0"/>
  </r>
  <r>
    <x v="0"/>
    <x v="64"/>
    <n v="5"/>
  </r>
  <r>
    <x v="1"/>
    <x v="64"/>
    <n v="8"/>
  </r>
  <r>
    <x v="2"/>
    <x v="64"/>
    <n v="2"/>
  </r>
  <r>
    <x v="3"/>
    <x v="64"/>
    <n v="1"/>
  </r>
  <r>
    <x v="4"/>
    <x v="64"/>
    <n v="2"/>
  </r>
  <r>
    <x v="5"/>
    <x v="64"/>
    <n v="3"/>
  </r>
  <r>
    <x v="6"/>
    <x v="64"/>
    <n v="0"/>
  </r>
  <r>
    <x v="7"/>
    <x v="64"/>
    <n v="0"/>
  </r>
  <r>
    <x v="8"/>
    <x v="64"/>
    <n v="1"/>
  </r>
  <r>
    <x v="9"/>
    <x v="64"/>
    <n v="0"/>
  </r>
  <r>
    <x v="10"/>
    <x v="64"/>
    <n v="0"/>
  </r>
  <r>
    <x v="0"/>
    <x v="65"/>
    <n v="2"/>
  </r>
  <r>
    <x v="1"/>
    <x v="65"/>
    <n v="2"/>
  </r>
  <r>
    <x v="2"/>
    <x v="65"/>
    <n v="1"/>
  </r>
  <r>
    <x v="3"/>
    <x v="65"/>
    <n v="1"/>
  </r>
  <r>
    <x v="4"/>
    <x v="65"/>
    <n v="0"/>
  </r>
  <r>
    <x v="5"/>
    <x v="65"/>
    <n v="1"/>
  </r>
  <r>
    <x v="6"/>
    <x v="65"/>
    <n v="0"/>
  </r>
  <r>
    <x v="7"/>
    <x v="65"/>
    <n v="0"/>
  </r>
  <r>
    <x v="8"/>
    <x v="65"/>
    <n v="0"/>
  </r>
  <r>
    <x v="9"/>
    <x v="65"/>
    <n v="0"/>
  </r>
  <r>
    <x v="10"/>
    <x v="65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49">
  <r>
    <n v="5334"/>
    <d v="2008-08-18T00:00:00"/>
    <d v="2008-08-18T00:00:00"/>
    <n v="87"/>
    <n v="87"/>
    <x v="0"/>
    <d v="2008-08-18T00:00:00"/>
    <x v="0"/>
    <s v=""/>
    <s v="Diciembre 01-30"/>
    <x v="0"/>
    <s v="LUIS ANTONIO"/>
    <s v="ARAUZ ALMENGOR "/>
    <x v="0"/>
    <x v="0"/>
    <s v="24 DE DICIEMBRE"/>
    <s v="DORIS CEDEÑO"/>
    <s v="24 DE DICIEMBRE"/>
    <x v="0"/>
    <x v="0"/>
    <n v="41"/>
    <d v="2014-11-06T00:00:00"/>
    <n v="12"/>
    <s v=" "/>
    <s v=" "/>
    <m/>
    <x v="0"/>
    <s v="REEMPLAZO POR EL TRASLADO DE RICARDO CINU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91.4"/>
    <x v="0"/>
    <m/>
    <m/>
    <x v="0"/>
    <s v="8-755-1642"/>
    <n v="472014183209"/>
    <n v="33"/>
    <x v="0"/>
    <x v="0"/>
    <s v="JUAN DIAZ, CALLE 23 BELLO HORIZONTE CASA E-31_x0009__x0009__x0009__x0009__x0009__x000d__x000a__x0009__x0009__x0009__x0009__x0009__x000d__x000a_"/>
    <x v="0"/>
    <x v="0"/>
    <x v="0"/>
    <x v="0"/>
    <s v="6680-5395"/>
    <s v="6680-5395"/>
    <x v="0"/>
    <x v="0"/>
    <x v="0"/>
    <x v="0"/>
    <x v="0"/>
    <x v="0"/>
    <x v="0"/>
    <d v="1982-04-09T00:00:00"/>
    <s v="Paola Vernaza / Vía Porras"/>
    <x v="0"/>
    <s v="SUCURSAL 24 DE DICIEMBRE"/>
  </r>
  <r>
    <n v="6901"/>
    <d v="2012-09-17T00:00:00"/>
    <d v="2012-12-05T00:00:00"/>
    <n v="38"/>
    <n v="35"/>
    <x v="1"/>
    <d v="2012-09-17T00:00:00"/>
    <x v="0"/>
    <s v=""/>
    <s v="Septiembre 01-30"/>
    <x v="0"/>
    <s v="AMINTA DEL CARMEN"/>
    <s v="VALDES MIRANDA "/>
    <x v="0"/>
    <x v="0"/>
    <s v="24 DE DICIEMBRE"/>
    <s v="DORIS CEDEÑO"/>
    <s v="24 DE DICIEMBRE"/>
    <x v="0"/>
    <x v="0"/>
    <n v="41"/>
    <d v="2014-11-06T00:00:00"/>
    <n v="12"/>
    <m/>
    <s v=" "/>
    <m/>
    <x v="0"/>
    <s v="REEMPLAZO POR EL TRASLADO DE LOURDES TROMBETT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0"/>
    <x v="0"/>
    <s v="BRISAS DEL GOLF"/>
    <s v="Katherine Escudero"/>
    <x v="0"/>
    <s v="4-738-1294"/>
    <n v="421012356937"/>
    <n v="32"/>
    <x v="1"/>
    <x v="1"/>
    <s v="TOCUMEN, AVENIDA 3RA, CALLE 5TA CASA 6-67_x0009__x0009__x0009__x0009__x0009__x000d__x000a__x0009__x0009__x0009__x0009__x0009__x000d__x000a_"/>
    <x v="0"/>
    <x v="0"/>
    <x v="0"/>
    <x v="0"/>
    <m/>
    <m/>
    <x v="0"/>
    <x v="0"/>
    <x v="0"/>
    <x v="0"/>
    <x v="0"/>
    <x v="0"/>
    <x v="0"/>
    <d v="1983-11-21T00:00:00"/>
    <m/>
    <x v="0"/>
    <s v="SUCURSAL 24 DE DICIEMBRE"/>
  </r>
  <r>
    <n v="2520"/>
    <d v="2002-09-16T00:00:00"/>
    <d v="2002-09-16T00:00:00"/>
    <n v="158"/>
    <n v="158"/>
    <x v="0"/>
    <d v="2002-09-16T00:00:00"/>
    <x v="0"/>
    <s v=""/>
    <s v="Octubre 01-30"/>
    <x v="0"/>
    <s v="BERTA LIDIA"/>
    <s v="RODRIGUEZ NAVAS DE ABREGO"/>
    <x v="0"/>
    <x v="0"/>
    <s v="24 DE DICIEMBRE"/>
    <s v="DORIS CEDEÑO"/>
    <s v="24 DE DICIEMBRE"/>
    <x v="0"/>
    <x v="0"/>
    <n v="41"/>
    <d v="2014-11-06T00:00:00"/>
    <n v="12"/>
    <s v=" "/>
    <s v=" "/>
    <m/>
    <x v="0"/>
    <s v="REEMPLAZO POR EL TRASLADO DE JESSICA BENJAMI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41.6000000000004"/>
    <x v="0"/>
    <m/>
    <m/>
    <x v="0"/>
    <s v="8-406-149"/>
    <n v="424010782664"/>
    <n v="43"/>
    <x v="1"/>
    <x v="2"/>
    <s v="DON BOSCO, CALLE 3RA., CASA 2559"/>
    <x v="0"/>
    <x v="0"/>
    <x v="0"/>
    <x v="0"/>
    <s v="290-4279"/>
    <s v="293-8276 / 6637-0287"/>
    <x v="1"/>
    <x v="1"/>
    <x v="0"/>
    <x v="0"/>
    <x v="0"/>
    <x v="0"/>
    <x v="0"/>
    <d v="1972-03-16T00:00:00"/>
    <m/>
    <x v="0"/>
    <s v="SUCURSAL 24 DE DICIEMBRE"/>
  </r>
  <r>
    <n v="4906"/>
    <d v="2008-02-11T00:00:00"/>
    <d v="2008-02-11T00:00:00"/>
    <n v="93"/>
    <n v="93"/>
    <x v="0"/>
    <d v="2008-02-11T00:00:00"/>
    <x v="0"/>
    <s v=""/>
    <s v="Enero 01-30"/>
    <x v="0"/>
    <s v="BETZY BEATRIZ"/>
    <s v="BARRERA HERRERA "/>
    <x v="0"/>
    <x v="0"/>
    <s v="24 DE DICIEMBRE"/>
    <s v="DORIS CEDEÑO"/>
    <s v="24 DE DICIEMBRE"/>
    <x v="0"/>
    <x v="0"/>
    <n v="41"/>
    <d v="2015-09-01T00:00:00"/>
    <n v="2"/>
    <s v=" "/>
    <m/>
    <m/>
    <x v="0"/>
    <s v="REEMPLAZO PERMANENTE POR LA PROMOCION DE YARIBETH ROCHA  - SEPTIEMBRE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77"/>
    <x v="0"/>
    <m/>
    <m/>
    <x v="0"/>
    <s v="6-707-1394"/>
    <n v="413013709210"/>
    <n v="32"/>
    <x v="1"/>
    <x v="0"/>
    <s v="ALTOS DEL ANGEL, 24 DE DICIEMBRE"/>
    <x v="0"/>
    <x v="0"/>
    <x v="0"/>
    <x v="0"/>
    <s v="295-9435"/>
    <s v="6811-0204"/>
    <x v="0"/>
    <x v="0"/>
    <x v="0"/>
    <x v="0"/>
    <x v="0"/>
    <x v="0"/>
    <x v="0"/>
    <d v="1983-02-09T00:00:00"/>
    <m/>
    <x v="1"/>
    <s v="SUCURSAL 24 DE DICIEMBRE"/>
  </r>
  <r>
    <n v="5315"/>
    <d v="2008-08-18T00:00:00"/>
    <d v="2008-08-18T00:00:00"/>
    <n v="87"/>
    <n v="87"/>
    <x v="0"/>
    <d v="2008-08-18T00:00:00"/>
    <x v="0"/>
    <s v=""/>
    <s v="Junio 01-30"/>
    <x v="0"/>
    <s v="MIRIAM GICELA"/>
    <s v="BUSTAMANTE RIZO "/>
    <x v="0"/>
    <x v="0"/>
    <s v="PARQUE LEFEVRE"/>
    <s v="DORIS CEDEÑO"/>
    <s v="PARQUE LEFEVRE"/>
    <x v="0"/>
    <x v="0"/>
    <n v="41"/>
    <d v="2015-11-02T00:00:00"/>
    <n v="0"/>
    <s v=" "/>
    <s v=" "/>
    <m/>
    <x v="0"/>
    <s v="REEMPLAZO POR EL TRASLADO DE  MILITZA EDITH ORTEGA  JORDAN -NOV 2015"/>
    <s v="24 DE DICIEMB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5"/>
    <x v="0"/>
    <m/>
    <m/>
    <x v="0"/>
    <s v="8-477-39"/>
    <n v="472014191892"/>
    <n v="41"/>
    <x v="1"/>
    <x v="3"/>
    <s v="TOCUMEN, BARRIADA LA SIESTA, CALLE CHITRE, CASA 847"/>
    <x v="0"/>
    <x v="0"/>
    <x v="0"/>
    <x v="0"/>
    <s v="399-0664 /6584-6203"/>
    <s v="6584-6203"/>
    <x v="1"/>
    <x v="0"/>
    <x v="0"/>
    <x v="0"/>
    <x v="0"/>
    <x v="0"/>
    <x v="0"/>
    <d v="1974-06-24T00:00:00"/>
    <m/>
    <x v="0"/>
    <s v="SUCURSAL 24 DE DICIEMBRE"/>
  </r>
  <r>
    <n v="4113"/>
    <d v="2005-08-29T00:00:00"/>
    <d v="2012-05-16T00:00:00"/>
    <n v="123"/>
    <n v="42"/>
    <x v="0"/>
    <d v="2005-08-29T00:00:00"/>
    <x v="0"/>
    <d v="2015-05-16T00:00:00"/>
    <s v="Noviembre 01-30"/>
    <x v="0"/>
    <s v="NADJA NAHIR"/>
    <s v="CHO MORALES "/>
    <x v="1"/>
    <x v="0"/>
    <s v="24 DE DICIEMBRE"/>
    <s v="DORIS CEDEÑO"/>
    <s v="24 DE DICIEMBRE"/>
    <x v="0"/>
    <x v="0"/>
    <n v="41"/>
    <d v="2012-06-01T00:00:00"/>
    <m/>
    <n v="6"/>
    <s v=" "/>
    <s v="PROMOCIONADO A COORDINADOR EL 16 DE MAYO 2015  // PROMOCIONADO A EJECUTIVA DE NEGOCIOS 16 MAYO DE 2012 "/>
    <x v="0"/>
    <s v="REEMPLAZO POR LA PROMOCIÓN DE  LUZ CORREOS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16-1621"/>
    <n v="472013074990"/>
    <n v="37"/>
    <x v="1"/>
    <x v="3"/>
    <s v="TOCUMEN, VILLA DE SANTA BARBARA, CALLE 3 ESTE CASA P21"/>
    <x v="0"/>
    <x v="0"/>
    <x v="0"/>
    <x v="0"/>
    <s v="6587-4650"/>
    <s v="6587-4650 / 6700-9426"/>
    <x v="0"/>
    <x v="1"/>
    <x v="1"/>
    <x v="0"/>
    <x v="0"/>
    <x v="0"/>
    <x v="0"/>
    <d v="1978-02-10T00:00:00"/>
    <m/>
    <x v="2"/>
    <s v="SUCURSAL 24 DE DICIEMBRE"/>
  </r>
  <r>
    <n v="664"/>
    <d v="1990-08-13T00:00:00"/>
    <d v="1990-08-13T00:00:00"/>
    <n v="303"/>
    <n v="303"/>
    <x v="0"/>
    <d v="1990-08-13T00:00:00"/>
    <x v="0"/>
    <s v=""/>
    <s v="Septiembre 01-30"/>
    <x v="0"/>
    <s v="LABEL"/>
    <s v="VILLARREAL ESTRELLA "/>
    <x v="1"/>
    <x v="1"/>
    <m/>
    <s v="MARIBEL CASTILLO"/>
    <s v="PLAZA LAS AMÉRICAS"/>
    <x v="1"/>
    <x v="0"/>
    <n v="41"/>
    <d v="2015-11-02T00:00:00"/>
    <m/>
    <s v=" "/>
    <s v=" "/>
    <m/>
    <x v="1"/>
    <s v="REEMPLAZA VACACIONES DE NADJA CHO - NOVIEMBRE 2015"/>
    <s v="24 DE DICIEMB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222-2502"/>
    <n v="403015020200"/>
    <n v="52"/>
    <x v="0"/>
    <x v="0"/>
    <s v="URB. BALMORAL, CALLE PRINCIPAL, CASA F-10"/>
    <x v="1"/>
    <x v="0"/>
    <x v="0"/>
    <x v="1"/>
    <s v="266-4984"/>
    <s v="6697-4820"/>
    <x v="1"/>
    <x v="1"/>
    <x v="0"/>
    <x v="0"/>
    <x v="0"/>
    <x v="0"/>
    <x v="0"/>
    <d v="1963-03-05T00:00:00"/>
    <s v="Elba Rivera / Los Angeles"/>
    <x v="0"/>
    <s v="SUCURSAL 24 DE DICIEMBRE"/>
  </r>
  <r>
    <n v="5302"/>
    <d v="2008-08-04T00:00:00"/>
    <d v="2015-08-16T00:00:00"/>
    <n v="87"/>
    <n v="3"/>
    <x v="2"/>
    <d v="2008-08-04T00:00:00"/>
    <x v="0"/>
    <d v="2015-08-16T00:00:00"/>
    <s v="Junio 01-30"/>
    <x v="0"/>
    <s v="YARIBETH YARIKNA"/>
    <s v="ROCHA ESCARTIN "/>
    <x v="2"/>
    <x v="0"/>
    <s v="24 DE DICIEMBRE"/>
    <s v="DORIS CEDEÑO"/>
    <s v="24 DE DICIEMBRE"/>
    <x v="0"/>
    <x v="0"/>
    <n v="41"/>
    <d v="2014-08-04T00:00:00"/>
    <n v="15"/>
    <n v="3"/>
    <s v=" "/>
    <s v="PROMOCIÓN A EJECUTIVO DE NEGOCIO A PARTIR DEL 16 DE AGOSTO 2015"/>
    <x v="0"/>
    <s v="REEMPLAZO POR EL TRASLADO DE DAYSI VALOY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00.2"/>
    <x v="0"/>
    <m/>
    <m/>
    <x v="0"/>
    <s v="8-749-240"/>
    <n v="408012765366"/>
    <n v="34"/>
    <x v="1"/>
    <x v="0"/>
    <s v="LOS NOGALES #2, CALLE 27, CASA 1032"/>
    <x v="0"/>
    <x v="0"/>
    <x v="0"/>
    <x v="0"/>
    <m/>
    <s v="6613-3664"/>
    <x v="1"/>
    <x v="0"/>
    <x v="0"/>
    <x v="0"/>
    <x v="0"/>
    <x v="0"/>
    <x v="0"/>
    <d v="1981-03-31T00:00:00"/>
    <m/>
    <x v="1"/>
    <s v="SUCURSAL 24 DE DICIEMBRE"/>
  </r>
  <r>
    <n v="4467"/>
    <d v="2007-10-01T00:00:00"/>
    <d v="2007-10-01T00:00:00"/>
    <n v="97"/>
    <n v="97"/>
    <x v="0"/>
    <d v="2007-10-01T00:00:00"/>
    <x v="0"/>
    <s v=""/>
    <s v="Diciembre 01-30"/>
    <x v="0"/>
    <s v="BEATRIZ"/>
    <s v="HERNANDEZ GUEVARA DE ESPINOSA"/>
    <x v="2"/>
    <x v="0"/>
    <s v="24 DE DICIEMBRE"/>
    <s v="DORIS CEDEÑO"/>
    <s v="24 DE DICIEMBRE"/>
    <x v="0"/>
    <x v="0"/>
    <n v="41"/>
    <d v="2011-06-03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396-809"/>
    <n v="418013443831"/>
    <n v="43"/>
    <x v="1"/>
    <x v="1"/>
    <s v="TOCUMEN, VILLA BELEN, CALLE SAN JUDAS TADEO CASA #233"/>
    <x v="0"/>
    <x v="0"/>
    <x v="0"/>
    <x v="0"/>
    <s v="292-3247"/>
    <s v="6623-2968"/>
    <x v="1"/>
    <x v="0"/>
    <x v="0"/>
    <x v="0"/>
    <x v="0"/>
    <x v="0"/>
    <x v="0"/>
    <d v="1972-02-15T00:00:00"/>
    <m/>
    <x v="0"/>
    <s v="SUCURSAL 24 DE DICIEMBRE"/>
  </r>
  <r>
    <n v="4474"/>
    <d v="2007-09-17T00:00:00"/>
    <d v="2014-09-01T00:00:00"/>
    <n v="98"/>
    <n v="14"/>
    <x v="1"/>
    <d v="2007-09-17T00:00:00"/>
    <x v="0"/>
    <d v="2014-09-01T00:00:00"/>
    <s v="Octubre 01-30"/>
    <x v="0"/>
    <s v="ARELIS YASMIN"/>
    <s v="VERGARA RAMOS DE AGUILAR"/>
    <x v="2"/>
    <x v="2"/>
    <s v="24 DE DICIEMBRE"/>
    <s v="DORIS CEDEÑO"/>
    <s v="24 DE DICIEMBRE"/>
    <x v="0"/>
    <x v="0"/>
    <n v="41"/>
    <d v="2010-11-06T00:00:00"/>
    <m/>
    <n v="14"/>
    <s v=" "/>
    <s v="PROMOCIONADA A EJECUTIVA DE NEGOCIO DUAL A PARTIR DEL 01 SEPTIEMBRE 2014 //"/>
    <x v="0"/>
    <s v="REEMPLAZO POR LA PROMOCION DE BREDIO JAE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44-711"/>
    <n v="423013433450"/>
    <n v="34"/>
    <x v="1"/>
    <x v="1"/>
    <s v="LAS MAÑANITAS, RESIDENCIAL LAS AMERICAS, CALLE 6TA OESTE, CASA # T9"/>
    <x v="0"/>
    <x v="0"/>
    <x v="0"/>
    <x v="2"/>
    <s v="292-4163"/>
    <s v="6673-0222"/>
    <x v="0"/>
    <x v="0"/>
    <x v="0"/>
    <x v="0"/>
    <x v="0"/>
    <x v="0"/>
    <x v="0"/>
    <d v="1981-02-17T00:00:00"/>
    <m/>
    <x v="0"/>
    <s v="SUCURSAL 24 DE DICIEMBRE"/>
  </r>
  <r>
    <n v="7887"/>
    <d v="2014-07-16T00:00:00"/>
    <d v="2014-09-24T00:00:00"/>
    <n v="16"/>
    <n v="14"/>
    <x v="1"/>
    <d v="2014-07-16T00:00:00"/>
    <x v="0"/>
    <m/>
    <s v="Junio 01-30"/>
    <x v="0"/>
    <s v="STEFANY"/>
    <s v="GUZMAN"/>
    <x v="2"/>
    <x v="0"/>
    <s v="24 DE DICIEMBRE"/>
    <s v="DORIS CEDEÑO"/>
    <s v="24 DE DICIEMBRE"/>
    <x v="0"/>
    <x v="0"/>
    <n v="41"/>
    <d v="2014-11-01T00:00:00"/>
    <m/>
    <m/>
    <m/>
    <m/>
    <x v="0"/>
    <s v="REEMPLAZO POR LA PROMOCION DE BREDI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24 DE DICIEMBRE"/>
    <s v="Nadja Cho"/>
    <x v="0"/>
    <s v="8-1018-1012"/>
    <n v="472990776449"/>
    <n v="23"/>
    <x v="1"/>
    <x v="3"/>
    <s v="PEDREGAL, RANA DE ORO , RESIDENCIAL  VILLAS DEL NARANJAL, PH 2 CASA 5"/>
    <x v="0"/>
    <x v="0"/>
    <x v="0"/>
    <x v="0"/>
    <m/>
    <m/>
    <x v="0"/>
    <x v="0"/>
    <x v="0"/>
    <x v="0"/>
    <x v="0"/>
    <x v="0"/>
    <x v="0"/>
    <d v="1992-11-10T00:00:00"/>
    <m/>
    <x v="2"/>
    <s v="SUCURSAL 24 DE DICIEMBRE"/>
  </r>
  <r>
    <n v="8331"/>
    <d v="2014-11-17T00:00:00"/>
    <d v="2015-02-04T00:00:00"/>
    <n v="12"/>
    <n v="9"/>
    <x v="2"/>
    <d v="2014-11-17T00:00:00"/>
    <x v="0"/>
    <m/>
    <s v="Noviembre 01-30"/>
    <x v="0"/>
    <s v="JOSIMAR MOISES"/>
    <s v="LOPEZ"/>
    <x v="2"/>
    <x v="1"/>
    <m/>
    <s v="MARIBEL CASTILLO"/>
    <s v="24 DE DICIEMBRE"/>
    <x v="1"/>
    <x v="0"/>
    <n v="41"/>
    <d v="2015-11-02T00:00:00"/>
    <m/>
    <m/>
    <m/>
    <m/>
    <x v="0"/>
    <s v="JOSIMAR LOPEZ ESTARA DE VACACIONES DEL 02 DE NOVIEMBRE AL 01 DE DICIEMBRE "/>
    <s v="24 DE DICIEMB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VERSALLES"/>
    <s v="Janelly Barria"/>
    <x v="0"/>
    <s v="8-812-1562"/>
    <n v="472991534787"/>
    <n v="27"/>
    <x v="0"/>
    <x v="1"/>
    <s v="JUAN DIAZ, ALTOS DE LAS ACACIAS, CALLE 14, CASA 1025"/>
    <x v="0"/>
    <x v="0"/>
    <x v="0"/>
    <x v="1"/>
    <m/>
    <m/>
    <x v="0"/>
    <x v="0"/>
    <x v="0"/>
    <x v="0"/>
    <x v="0"/>
    <x v="0"/>
    <x v="0"/>
    <d v="1987-12-15T00:00:00"/>
    <m/>
    <x v="0"/>
    <s v="SUCURSAL 24 DE DICIEMBRE"/>
  </r>
  <r>
    <n v="783"/>
    <d v="1985-04-01T00:00:00"/>
    <d v="1985-04-01T00:00:00"/>
    <n v="367"/>
    <n v="367"/>
    <x v="0"/>
    <d v="1985-04-01T00:00:00"/>
    <x v="0"/>
    <s v=""/>
    <s v="Agosto 01-30"/>
    <x v="0"/>
    <s v="DORIS ENEIDA"/>
    <s v="CEDEÑO GARCIA "/>
    <x v="3"/>
    <x v="0"/>
    <s v="24 DE DICIEMBRE"/>
    <s v="MARIBEL DE MUÑOZ"/>
    <s v="24 DE DICIEMBRE"/>
    <x v="0"/>
    <x v="0"/>
    <n v="41"/>
    <d v="2010-02-02T00:00:00"/>
    <m/>
    <s v=" "/>
    <s v=" "/>
    <m/>
    <x v="0"/>
    <s v="REEMPLAZO POR EL TRASLADO DE MAGALY DE GARCI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08-649"/>
    <n v="416010117380"/>
    <n v="55"/>
    <x v="1"/>
    <x v="0"/>
    <s v="PARQUE LEFEVRE, CALLE 5A., CONDOMINIO PLAZA PARQUE LEFEVRE, APTO. H"/>
    <x v="2"/>
    <x v="0"/>
    <x v="0"/>
    <x v="0"/>
    <s v="221-4487"/>
    <s v="6507-2521"/>
    <x v="1"/>
    <x v="0"/>
    <x v="1"/>
    <x v="0"/>
    <x v="0"/>
    <x v="0"/>
    <x v="0"/>
    <d v="1960-04-04T00:00:00"/>
    <m/>
    <x v="0"/>
    <s v="SUCURSAL 24 DE DICIEMBRE"/>
  </r>
  <r>
    <n v="4065"/>
    <d v="2005-05-12T00:00:00"/>
    <d v="2012-05-16T00:00:00"/>
    <n v="126"/>
    <n v="42"/>
    <x v="0"/>
    <d v="2005-05-12T00:00:00"/>
    <x v="0"/>
    <d v="2014-07-01T00:00:00"/>
    <s v="Abril 01-30"/>
    <x v="0"/>
    <s v="LUZ ELEIDA"/>
    <s v="CORREOSO GARCIA "/>
    <x v="4"/>
    <x v="0"/>
    <s v="24 DE DICIEMBRE"/>
    <s v="DORIS CEDEÑO"/>
    <s v="24 DE DICIEMBRE"/>
    <x v="0"/>
    <x v="0"/>
    <n v="41"/>
    <d v="2010-01-02T00:00:00"/>
    <m/>
    <n v="16"/>
    <s v=" "/>
    <s v="PROMOCIONADA A OFICIAL A PARTIR DEL 01 JULIO 2014 /  PROMOCIONADO A COORDINADOR DE PLATAFORMA 16 DE MAYO 2012 //  RECLASIFICADA EJECUTIVO DE NEGOCIOS 16 SEP. ´09. "/>
    <x v="0"/>
    <s v="REEMPLAZA PROMOCION DE JUAN GRIMALDO 01/02/2010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3"/>
    <m/>
    <m/>
    <x v="1"/>
    <s v="8-771-1907"/>
    <n v="472013055578"/>
    <n v="31"/>
    <x v="1"/>
    <x v="3"/>
    <s v="24 DE DICIEMBRE, MONTE RICO, BDA. LOS DURAZNOS, CALLE 17, CASA 63 A_x0009__x0009__x0009__x0009__x0009__x000d__x000a__x0009__x0009__x0009__x0009__x0009__x000d__x000a_"/>
    <x v="0"/>
    <x v="0"/>
    <x v="0"/>
    <x v="0"/>
    <s v="208-1908"/>
    <s v="6543-4404"/>
    <x v="1"/>
    <x v="0"/>
    <x v="0"/>
    <x v="0"/>
    <x v="0"/>
    <x v="0"/>
    <x v="0"/>
    <d v="1983-12-18T00:00:00"/>
    <m/>
    <x v="0"/>
    <s v="SUCURSAL 24 DE DICIEMBRE"/>
  </r>
  <r>
    <n v="1511"/>
    <d v="1998-02-09T00:00:00"/>
    <d v="1998-02-09T00:00:00"/>
    <n v="213"/>
    <n v="213"/>
    <x v="0"/>
    <d v="1998-02-09T00:00:00"/>
    <x v="0"/>
    <s v=""/>
    <s v="Enero 01-30"/>
    <x v="0"/>
    <s v="DILSA LORENA"/>
    <s v="CHANIS  PEREZ "/>
    <x v="0"/>
    <x v="0"/>
    <s v="AGUADULCE"/>
    <s v="NADIA  PONCE "/>
    <s v="AGUADULCE"/>
    <x v="0"/>
    <x v="1"/>
    <n v="53"/>
    <d v="1998-02-09T00:00:00"/>
    <n v="213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25.75"/>
    <x v="0"/>
    <m/>
    <m/>
    <x v="0"/>
    <s v="2-105-743"/>
    <n v="401016136219"/>
    <n v="49"/>
    <x v="1"/>
    <x v="0"/>
    <s v="NATA (CABECERA), AVE. GERVACIO GARCIA"/>
    <x v="3"/>
    <x v="1"/>
    <x v="1"/>
    <x v="3"/>
    <s v="260-9323"/>
    <s v="6578-3004"/>
    <x v="1"/>
    <x v="0"/>
    <x v="0"/>
    <x v="0"/>
    <x v="0"/>
    <x v="0"/>
    <x v="1"/>
    <d v="1966-03-01T00:00:00"/>
    <m/>
    <x v="1"/>
    <s v="SUCURSAL AGUADULCE"/>
  </r>
  <r>
    <n v="5714"/>
    <d v="2010-02-18T00:00:00"/>
    <d v="2010-02-18T00:00:00"/>
    <n v="69"/>
    <n v="69"/>
    <x v="0"/>
    <d v="2010-02-18T00:00:00"/>
    <x v="0"/>
    <s v=""/>
    <s v="Marzo 01-30"/>
    <x v="0"/>
    <s v="MILISBETH ALDARYS"/>
    <s v="TORRES CASTROVERDE "/>
    <x v="0"/>
    <x v="0"/>
    <s v="AGUADULCE"/>
    <s v="NADIA  PONCE "/>
    <s v="AGUADULCE"/>
    <x v="0"/>
    <x v="1"/>
    <n v="53"/>
    <d v="2010-02-18T00:00:00"/>
    <n v="69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93"/>
    <x v="0"/>
    <m/>
    <m/>
    <x v="0"/>
    <s v="2-720-1652"/>
    <n v="453015655571"/>
    <n v="28"/>
    <x v="1"/>
    <x v="0"/>
    <s v="AGUADULCE, BARRIO SAN JOSE"/>
    <x v="3"/>
    <x v="1"/>
    <x v="1"/>
    <x v="3"/>
    <m/>
    <m/>
    <x v="0"/>
    <x v="0"/>
    <x v="0"/>
    <x v="0"/>
    <x v="0"/>
    <x v="0"/>
    <x v="1"/>
    <d v="1987-11-02T00:00:00"/>
    <m/>
    <x v="1"/>
    <s v="SUCURSAL AGUADULCE"/>
  </r>
  <r>
    <n v="7119"/>
    <d v="2013-04-01T00:00:00"/>
    <d v="2013-04-01T00:00:00"/>
    <n v="31"/>
    <n v="31"/>
    <x v="1"/>
    <d v="2013-04-01T00:00:00"/>
    <x v="0"/>
    <s v=""/>
    <s v="Julio 01-30"/>
    <x v="0"/>
    <s v="EDUARDO ENRIQUE"/>
    <s v="CASAS MORENO "/>
    <x v="0"/>
    <x v="0"/>
    <s v="AGUADULCE"/>
    <s v="NADIA  PONCE "/>
    <s v="AGUADULCE"/>
    <x v="0"/>
    <x v="1"/>
    <n v="53"/>
    <d v="2013-04-01T00:00:00"/>
    <n v="31"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92.8"/>
    <x v="2"/>
    <m/>
    <m/>
    <x v="0"/>
    <s v="2-731-757"/>
    <n v="472019142730"/>
    <n v="30"/>
    <x v="0"/>
    <x v="0"/>
    <s v="EL CORTERO, TOZA, NATA"/>
    <x v="3"/>
    <x v="1"/>
    <x v="1"/>
    <x v="3"/>
    <m/>
    <m/>
    <x v="1"/>
    <x v="0"/>
    <x v="0"/>
    <x v="0"/>
    <x v="0"/>
    <x v="0"/>
    <x v="1"/>
    <d v="1985-05-03T00:00:00"/>
    <m/>
    <x v="1"/>
    <s v="SUCURSAL AGUADULCE"/>
  </r>
  <r>
    <n v="8783"/>
    <d v="2015-09-16T00:00:00"/>
    <d v="2015-09-16T00:00:00"/>
    <n v="2"/>
    <n v="2"/>
    <x v="2"/>
    <d v="2015-09-16T00:00:00"/>
    <x v="0"/>
    <m/>
    <m/>
    <x v="0"/>
    <s v="JIOSIMAR"/>
    <s v="COSSIO"/>
    <x v="0"/>
    <x v="0"/>
    <s v="AGUADULCE"/>
    <s v="NADIA  PONCE "/>
    <s v="AGUADULCE"/>
    <x v="0"/>
    <x v="1"/>
    <n v="53"/>
    <m/>
    <m/>
    <m/>
    <m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m/>
    <m/>
    <x v="0"/>
    <s v="2-718-1078"/>
    <n v="472993046250"/>
    <n v="29"/>
    <x v="0"/>
    <x v="0"/>
    <s v="POCRI (CABECERA) "/>
    <x v="3"/>
    <x v="1"/>
    <x v="1"/>
    <x v="3"/>
    <m/>
    <m/>
    <x v="1"/>
    <x v="0"/>
    <x v="0"/>
    <x v="0"/>
    <x v="0"/>
    <x v="0"/>
    <x v="1"/>
    <d v="1986-07-22T00:00:00"/>
    <m/>
    <x v="1"/>
    <s v="SUCURSAL AGUADULCE"/>
  </r>
  <r>
    <n v="847"/>
    <d v="1992-01-02T00:00:00"/>
    <d v="2012-05-16T00:00:00"/>
    <n v="286"/>
    <n v="42"/>
    <x v="0"/>
    <d v="1992-01-02T00:00:00"/>
    <x v="0"/>
    <d v="2012-05-16T00:00:00"/>
    <s v="Marzo 01-30"/>
    <x v="0"/>
    <s v="RODERICK"/>
    <s v="BOURDETT  "/>
    <x v="1"/>
    <x v="0"/>
    <s v="AGUADULCE"/>
    <s v="NADIA  PONCE "/>
    <s v="AGUADULCE"/>
    <x v="0"/>
    <x v="1"/>
    <n v="53"/>
    <m/>
    <m/>
    <m/>
    <s v=" "/>
    <s v="PROMOCIONADO A COORDINADOR DE PLATAFORMA 16 DE MAYO 2012/PROMOCIONADO A EJECUTIVO DE NEGOCIOS EN MARZO DE 2010"/>
    <x v="0"/>
    <s v="ES PERSONAL DEL SUC. AGUADULCE PRESTADO A SU. PENONOME PARA APOYO POR VACACIONES - 05 SEPTIEMBR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3"/>
    <m/>
    <m/>
    <x v="1"/>
    <s v="2-702-902"/>
    <n v="401016136240"/>
    <n v="50"/>
    <x v="0"/>
    <x v="0"/>
    <s v="AGUADULCE CABECERA, CL PABLO AROSEMENA, CASA S/N, CERCA DE LA ESCUELA DE MANEJO."/>
    <x v="3"/>
    <x v="1"/>
    <x v="1"/>
    <x v="3"/>
    <s v="223-3360"/>
    <s v="6748-1136"/>
    <x v="0"/>
    <x v="1"/>
    <x v="1"/>
    <x v="1"/>
    <x v="0"/>
    <x v="0"/>
    <x v="1"/>
    <d v="1965-10-08T00:00:00"/>
    <m/>
    <x v="2"/>
    <s v="SUCURSAL AGUADULCE"/>
  </r>
  <r>
    <n v="5344"/>
    <d v="2008-08-18T00:00:00"/>
    <d v="2008-08-18T00:00:00"/>
    <n v="87"/>
    <n v="87"/>
    <x v="0"/>
    <d v="2008-08-18T00:00:00"/>
    <x v="0"/>
    <s v=""/>
    <s v="Abril 01-30"/>
    <x v="0"/>
    <s v="MONICA ARIADNE"/>
    <s v="CAMPOS BARRIA "/>
    <x v="2"/>
    <x v="2"/>
    <s v="AGUADULCE"/>
    <s v="NADIA  PONCE "/>
    <s v="AGUADULCE"/>
    <x v="0"/>
    <x v="1"/>
    <n v="53"/>
    <d v="2010-09-20T00:00:00"/>
    <m/>
    <s v=" "/>
    <s v=" "/>
    <m/>
    <x v="0"/>
    <s v="REEMPLAZO POR LA SALIDA DE ANAYANSI BURG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6-705-1916"/>
    <n v="401014173810"/>
    <n v="34"/>
    <x v="1"/>
    <x v="2"/>
    <s v="AGUADULCE, CALLE EL MAESTRO, APARTAMENTO 2"/>
    <x v="3"/>
    <x v="1"/>
    <x v="1"/>
    <x v="4"/>
    <s v=" 6816-3669  6501-8475"/>
    <s v="6501-8475 /6816-3669"/>
    <x v="0"/>
    <x v="1"/>
    <x v="0"/>
    <x v="0"/>
    <x v="0"/>
    <x v="0"/>
    <x v="1"/>
    <d v="1981-04-19T00:00:00"/>
    <m/>
    <x v="0"/>
    <s v="SUCURSAL AGUADULCE"/>
  </r>
  <r>
    <n v="2993"/>
    <d v="2006-02-06T00:00:00"/>
    <d v="2013-04-08T00:00:00"/>
    <n v="117"/>
    <n v="31"/>
    <x v="1"/>
    <d v="2006-02-06T00:00:00"/>
    <x v="0"/>
    <d v="2013-04-08T00:00:00"/>
    <s v="Febrero 01-30"/>
    <x v="0"/>
    <s v="MEYLIN LORENA"/>
    <s v="SOPALDA QUESADA "/>
    <x v="2"/>
    <x v="0"/>
    <s v="AGUADULCE"/>
    <s v="NADIA  PONCE "/>
    <s v="AGUADULCE"/>
    <x v="0"/>
    <x v="1"/>
    <n v="53"/>
    <d v="2013-04-08T00:00:00"/>
    <m/>
    <n v="31"/>
    <s v=" "/>
    <m/>
    <x v="0"/>
    <s v="TRASLADADA DE DEPARTAMENTO FUERZA VENTAS A SUCURSAL A PARTIR DEL 08 ABRIL 2013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2-704-2030"/>
    <n v="417011985231"/>
    <n v="36"/>
    <x v="1"/>
    <x v="1"/>
    <s v="AGUADULCE (CABECERA), POCRI, CALLE CENTRAL NORTE, VIA LLANO LA PALMA _x0009__x0009__x0009__x0009__x0009__x000d__x000a__x0009__x0009__x0009__x0009__x0009__x000d__x000a_"/>
    <x v="3"/>
    <x v="1"/>
    <x v="1"/>
    <x v="3"/>
    <m/>
    <m/>
    <x v="1"/>
    <x v="0"/>
    <x v="0"/>
    <x v="0"/>
    <x v="0"/>
    <x v="0"/>
    <x v="1"/>
    <d v="1979-02-05T00:00:00"/>
    <m/>
    <x v="1"/>
    <s v="SUCURSAL AGUADULCE"/>
  </r>
  <r>
    <n v="232"/>
    <d v="1983-10-17T00:00:00"/>
    <d v="1983-10-17T00:00:00"/>
    <n v="385"/>
    <n v="385"/>
    <x v="0"/>
    <d v="1983-10-17T00:00:00"/>
    <x v="0"/>
    <s v=""/>
    <s v="Abril 16-15"/>
    <x v="0"/>
    <s v="NADIA LENA"/>
    <s v="PONCE STANZIOLA "/>
    <x v="3"/>
    <x v="0"/>
    <s v="AGUADULCE"/>
    <s v="CARMEN SANDOVAL"/>
    <s v="AGUADULCE"/>
    <x v="0"/>
    <x v="1"/>
    <n v="53"/>
    <d v="2008-10-10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2-94-1665"/>
    <n v="401010159315"/>
    <n v="54"/>
    <x v="1"/>
    <x v="0"/>
    <s v="AGUADULCE, CALLE VICTORIANO LORENZO, CASA AL LADO DE BORDADOS 507"/>
    <x v="3"/>
    <x v="1"/>
    <x v="1"/>
    <x v="3"/>
    <s v="997-3053"/>
    <s v="6673-7899 /6699-5954"/>
    <x v="0"/>
    <x v="0"/>
    <x v="0"/>
    <x v="0"/>
    <x v="0"/>
    <x v="0"/>
    <x v="1"/>
    <d v="1960-12-15T00:00:00"/>
    <m/>
    <x v="1"/>
    <s v="SUCURSAL AGUADULCE"/>
  </r>
  <r>
    <n v="3728"/>
    <d v="1984-01-03T00:00:00"/>
    <d v="1984-01-03T00:00:00"/>
    <n v="382"/>
    <n v="382"/>
    <x v="0"/>
    <d v="1984-01-03T00:00:00"/>
    <x v="0"/>
    <s v=""/>
    <s v="Agosto 01-30"/>
    <x v="0"/>
    <s v="MARIBEL"/>
    <s v="GONZALEZ DOMINGUEZ "/>
    <x v="4"/>
    <x v="0"/>
    <s v="AGUADULCE"/>
    <s v="NADIA  PONCE "/>
    <s v="AGUADULCE"/>
    <x v="0"/>
    <x v="1"/>
    <n v="53"/>
    <d v="2013-07-04T00:00:00"/>
    <m/>
    <s v=" "/>
    <s v=" "/>
    <m/>
    <x v="0"/>
    <s v="PERSONAL PRESTADO DE SUC. AGUADULCE COMO REEMPLAZO INDIRECTO POR SEMINARIO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8-260-1116"/>
    <n v="472013197211"/>
    <n v="53"/>
    <x v="1"/>
    <x v="3"/>
    <s v="AGUADULCE (CABECERA), BARRIADA VILLAS DEL SOL VIA PANAMERICANA AGUADULCE, CALLE PRINCIPAL"/>
    <x v="3"/>
    <x v="1"/>
    <x v="1"/>
    <x v="3"/>
    <m/>
    <s v="6605-4590"/>
    <x v="1"/>
    <x v="0"/>
    <x v="0"/>
    <x v="0"/>
    <x v="0"/>
    <x v="0"/>
    <x v="1"/>
    <d v="1962-10-27T00:00:00"/>
    <m/>
    <x v="0"/>
    <s v="SUCURSAL AGUADULCE"/>
  </r>
  <r>
    <n v="2760"/>
    <d v="2005-03-01T00:00:00"/>
    <d v="2005-03-01T00:00:00"/>
    <n v="128"/>
    <n v="128"/>
    <x v="0"/>
    <d v="2005-03-01T00:00:00"/>
    <x v="0"/>
    <s v=""/>
    <s v="Enero 01-30"/>
    <x v="0"/>
    <s v="CARLOS ALBERTO"/>
    <s v="ALVAREZ VILLARREAL "/>
    <x v="0"/>
    <x v="0"/>
    <s v="ALBROOK"/>
    <s v="ARLENE  ADAMES "/>
    <s v="ALBROOK"/>
    <x v="0"/>
    <x v="2"/>
    <n v="38"/>
    <d v="2005-03-01T00:00:00"/>
    <n v="128"/>
    <s v=" "/>
    <s v=" "/>
    <m/>
    <x v="0"/>
    <s v="CAJERO ASIGNADO A LA EMBAJADA (lunes, miercoles, viernes)/ NO SE TRASLAD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6.5"/>
    <x v="0"/>
    <m/>
    <m/>
    <x v="0"/>
    <s v="8-220-1022"/>
    <n v="438014111745"/>
    <n v="55"/>
    <x v="0"/>
    <x v="1"/>
    <s v="PARQUE LEFEVRE, LA FONTANA, CALLE CARRARA, CASA #132"/>
    <x v="2"/>
    <x v="0"/>
    <x v="2"/>
    <x v="0"/>
    <s v="235-9411"/>
    <s v="6730-0896"/>
    <x v="0"/>
    <x v="0"/>
    <x v="0"/>
    <x v="0"/>
    <x v="0"/>
    <x v="1"/>
    <x v="2"/>
    <d v="1959-12-29T00:00:00"/>
    <s v="Gloriela Donado / Vía Porras"/>
    <x v="2"/>
    <s v="SUCURSAL ALBROOK"/>
  </r>
  <r>
    <n v="6321"/>
    <d v="2011-09-19T00:00:00"/>
    <d v="2011-11-21T00:00:00"/>
    <n v="50"/>
    <n v="48"/>
    <x v="0"/>
    <d v="2011-09-19T00:00:00"/>
    <x v="0"/>
    <s v=""/>
    <s v="Octubre 01-30"/>
    <x v="0"/>
    <s v="LISSETH ANTONIA"/>
    <s v="RODRIGUEZ  "/>
    <x v="0"/>
    <x v="0"/>
    <s v="ALBROOK"/>
    <s v="ARLENE  ADAMES "/>
    <s v="ALBROOK"/>
    <x v="0"/>
    <x v="2"/>
    <n v="38"/>
    <d v="2014-11-06T00:00:00"/>
    <n v="12"/>
    <s v=" "/>
    <s v=" "/>
    <m/>
    <x v="0"/>
    <s v="REEMPLAZO POR EL TRASLADO DE KATHERINE LEDEZM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53"/>
    <x v="0"/>
    <s v="VISTA ALEGRE"/>
    <n v="0"/>
    <x v="0"/>
    <s v="9-731-1635"/>
    <n v="439016056002"/>
    <n v="26"/>
    <x v="1"/>
    <x v="3"/>
    <s v="VISTA ALEGRE, CIUDAD VACAMONTE, CALLE 9NA, CASA D-241"/>
    <x v="4"/>
    <x v="0"/>
    <x v="2"/>
    <x v="0"/>
    <s v="6228-0601"/>
    <s v="6920-2575"/>
    <x v="0"/>
    <x v="0"/>
    <x v="0"/>
    <x v="0"/>
    <x v="0"/>
    <x v="1"/>
    <x v="2"/>
    <d v="1989-09-10T00:00:00"/>
    <m/>
    <x v="1"/>
    <s v="SUCURSAL ALBROOK"/>
  </r>
  <r>
    <n v="6356"/>
    <d v="2011-09-19T00:00:00"/>
    <d v="2011-11-21T00:00:00"/>
    <n v="50"/>
    <n v="48"/>
    <x v="0"/>
    <d v="2011-09-19T00:00:00"/>
    <x v="0"/>
    <s v=""/>
    <s v="Junio 01-30"/>
    <x v="0"/>
    <s v="MAGALY MARISOL"/>
    <s v="ROJAS RODRIGUEZ "/>
    <x v="0"/>
    <x v="0"/>
    <s v="ALBROOK"/>
    <s v="ARLENE  ADAMES "/>
    <s v="ALBROOK"/>
    <x v="0"/>
    <x v="2"/>
    <n v="38"/>
    <d v="2014-12-02T00:00:00"/>
    <n v="11"/>
    <s v=" "/>
    <s v=" "/>
    <m/>
    <x v="0"/>
    <s v="REEMPLAZO POR EL TRASLADO DE LIDEIKA MORA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11.8"/>
    <x v="0"/>
    <s v="MULTIPLAZA"/>
    <n v="0"/>
    <x v="0"/>
    <s v="8-765-1303"/>
    <n v="472017216371"/>
    <n v="32"/>
    <x v="1"/>
    <x v="0"/>
    <s v="TORRIJOS CARTER CALLE PRINCIPAL CASA 1065"/>
    <x v="1"/>
    <x v="0"/>
    <x v="2"/>
    <x v="0"/>
    <s v="234-8304"/>
    <s v="6090-8487"/>
    <x v="0"/>
    <x v="0"/>
    <x v="0"/>
    <x v="0"/>
    <x v="0"/>
    <x v="1"/>
    <x v="2"/>
    <d v="1983-04-03T00:00:00"/>
    <m/>
    <x v="1"/>
    <s v="SUCURSAL ALBROOK"/>
  </r>
  <r>
    <n v="7327"/>
    <d v="2013-08-01T00:00:00"/>
    <d v="2013-10-04T00:00:00"/>
    <n v="27"/>
    <n v="25"/>
    <x v="1"/>
    <d v="2013-08-01T00:00:00"/>
    <x v="0"/>
    <m/>
    <s v="Agosto 01-30"/>
    <x v="0"/>
    <s v="GIOVANA "/>
    <s v="SÁNCHEZ "/>
    <x v="0"/>
    <x v="0"/>
    <s v="ALBROOK"/>
    <s v="ARLENE  ADAMES "/>
    <s v="ALBROOK"/>
    <x v="0"/>
    <x v="2"/>
    <n v="38"/>
    <d v="2014-11-06T00:00:00"/>
    <n v="12"/>
    <m/>
    <m/>
    <m/>
    <x v="0"/>
    <s v="REEMPLAZO POR EL TRASLADO DE IVAN HAYER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30"/>
    <x v="2"/>
    <s v="TRANSISTMICA"/>
    <s v="José Montenegro"/>
    <x v="0"/>
    <s v="8-797-2204"/>
    <n v="472019621310"/>
    <n v="29"/>
    <x v="1"/>
    <x v="1"/>
    <s v="BARRIO COLON, VALLE DORADO, CALLE R-1, CASA 22-6_x000d__x000a_"/>
    <x v="4"/>
    <x v="0"/>
    <x v="2"/>
    <x v="0"/>
    <s v="6783-0802"/>
    <m/>
    <x v="0"/>
    <x v="0"/>
    <x v="0"/>
    <x v="0"/>
    <x v="0"/>
    <x v="1"/>
    <x v="2"/>
    <d v="1986-07-21T00:00:00"/>
    <m/>
    <x v="0"/>
    <s v="SUCURSAL ALBROOK"/>
  </r>
  <r>
    <n v="7944"/>
    <d v="2014-08-18T00:00:00"/>
    <d v="2014-10-29T00:00:00"/>
    <n v="15"/>
    <n v="13"/>
    <x v="1"/>
    <d v="2014-08-18T00:00:00"/>
    <x v="0"/>
    <m/>
    <s v="Julio 01-30"/>
    <x v="0"/>
    <s v="JACQUELINE ELIZABETH"/>
    <s v="GOMEZ"/>
    <x v="0"/>
    <x v="1"/>
    <m/>
    <s v="MARIBEL CASTILLO"/>
    <s v="ALBROOK"/>
    <x v="1"/>
    <x v="2"/>
    <n v="38"/>
    <d v="2015-07-01T00:00:00"/>
    <n v="4"/>
    <m/>
    <m/>
    <m/>
    <x v="1"/>
    <s v="REEMPLAZA VACACIONES DE MELISSA POTES - NOVIEMBRE 2015"/>
    <s v="ALBROOK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42.2"/>
    <x v="2"/>
    <s v="ALBROOK"/>
    <s v="Francis Vasquez"/>
    <x v="0"/>
    <s v="8-729-1989"/>
    <n v="472990776538"/>
    <n v="36"/>
    <x v="1"/>
    <x v="1"/>
    <s v="SAN MIGUELITO (DISTRITO), SAN MIGUELITO LOS ANDES # 2 CALLE PPL SECTOR C CASA 28-C"/>
    <x v="1"/>
    <x v="0"/>
    <x v="2"/>
    <x v="1"/>
    <m/>
    <m/>
    <x v="0"/>
    <x v="0"/>
    <x v="0"/>
    <x v="0"/>
    <x v="0"/>
    <x v="1"/>
    <x v="2"/>
    <d v="1979-06-09T00:00:00"/>
    <m/>
    <x v="0"/>
    <s v="SUCURSAL ALBROOK"/>
  </r>
  <r>
    <n v="7846"/>
    <d v="2014-06-16T00:00:00"/>
    <d v="2014-08-28T00:00:00"/>
    <n v="17"/>
    <n v="15"/>
    <x v="1"/>
    <d v="2014-06-16T00:00:00"/>
    <x v="0"/>
    <m/>
    <s v="Julio 01-30"/>
    <x v="0"/>
    <s v="JENIFER GABRIELA"/>
    <s v="MERO"/>
    <x v="0"/>
    <x v="0"/>
    <s v="ALBROOK"/>
    <s v="ARLENE  ADAMES "/>
    <s v="ALBROOK"/>
    <x v="0"/>
    <x v="2"/>
    <n v="38"/>
    <d v="2015-06-01T00:00:00"/>
    <n v="5"/>
    <m/>
    <s v=" "/>
    <m/>
    <x v="0"/>
    <s v="REEMPLAZO PERMANENTE POR EL TRASLADO DE YARA DIA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78"/>
    <x v="2"/>
    <s v="AVE. CENTRAL"/>
    <s v="Mixia Barria"/>
    <x v="0"/>
    <s v="8-859-1290"/>
    <n v="472990306830"/>
    <n v="23"/>
    <x v="1"/>
    <x v="3"/>
    <s v="PANAMA (DISTRITO), ANCON ALBROOK, RESIDENCIAL , CALLE LAS IGUANAS CASA 253"/>
    <x v="2"/>
    <x v="0"/>
    <x v="2"/>
    <x v="0"/>
    <m/>
    <m/>
    <x v="0"/>
    <x v="0"/>
    <x v="0"/>
    <x v="0"/>
    <x v="0"/>
    <x v="1"/>
    <x v="2"/>
    <d v="1992-04-22T00:00:00"/>
    <m/>
    <x v="0"/>
    <s v="SUCURSAL ALBROOK"/>
  </r>
  <r>
    <n v="4472"/>
    <d v="2007-09-17T00:00:00"/>
    <d v="2007-09-17T00:00:00"/>
    <n v="98"/>
    <n v="98"/>
    <x v="0"/>
    <d v="2007-09-17T00:00:00"/>
    <x v="0"/>
    <s v=""/>
    <s v="Diciembre 01-30"/>
    <x v="0"/>
    <s v="DAMARIS ESTHER"/>
    <s v="GUERRA BONILLA "/>
    <x v="0"/>
    <x v="0"/>
    <s v="AVE. CUBA"/>
    <s v="ARLENE  ADAMES "/>
    <s v="AVE. CUBA"/>
    <x v="0"/>
    <x v="2"/>
    <n v="38"/>
    <d v="2015-11-02T00:00:00"/>
    <n v="0"/>
    <s v=" "/>
    <s v=" "/>
    <m/>
    <x v="0"/>
    <s v="REEMPLAZO POR EL TRASLADO DE JOSE MANUEL HERNANDEZ-NOV 2015"/>
    <s v="ALBROOK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35.8"/>
    <x v="0"/>
    <m/>
    <m/>
    <x v="0"/>
    <s v="8-785-639"/>
    <n v="415013430213"/>
    <n v="30"/>
    <x v="1"/>
    <x v="0"/>
    <s v="BARRIO COLON, LA CHORRERA LOMAS DEL MASTRANTO"/>
    <x v="4"/>
    <x v="0"/>
    <x v="2"/>
    <x v="0"/>
    <s v="254-3546"/>
    <s v="6700-4127"/>
    <x v="0"/>
    <x v="1"/>
    <x v="0"/>
    <x v="0"/>
    <x v="0"/>
    <x v="1"/>
    <x v="2"/>
    <d v="1985-03-19T00:00:00"/>
    <m/>
    <x v="0"/>
    <s v="SUCURSAL ALBROOK"/>
  </r>
  <r>
    <n v="7456"/>
    <d v="2013-11-18T00:00:00"/>
    <d v="2014-01-29T00:00:00"/>
    <n v="24"/>
    <n v="22"/>
    <x v="1"/>
    <d v="2013-11-18T00:00:00"/>
    <x v="0"/>
    <m/>
    <s v="Febrero 01-30"/>
    <x v="0"/>
    <s v="VIVIANA DEL CARMEN "/>
    <s v="VARGAS"/>
    <x v="0"/>
    <x v="0"/>
    <s v="MARBELLA"/>
    <s v="ARLENE  ADAMES "/>
    <s v="MARBELLA"/>
    <x v="0"/>
    <x v="2"/>
    <n v="38"/>
    <d v="2015-11-02T00:00:00"/>
    <n v="0"/>
    <m/>
    <s v="LIC DE MATERNIDAD DEL 6-may-16 AL 11-ago-16, (VACACIONES DEL 12-ago-16 AL 10-sep-16) REGRESA 12-sep-16"/>
    <m/>
    <x v="0"/>
    <s v="REEMPLAZO POR EL TRASLADO DE  FRANCIS ANABEL VASQUEZ PINTO -NOV 2015"/>
    <s v="ALBROOK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6.25"/>
    <x v="2"/>
    <s v="MARBELLA"/>
    <s v="Ricardo Espino"/>
    <x v="0"/>
    <s v="8-784-1417"/>
    <n v="472019828527"/>
    <n v="30"/>
    <x v="1"/>
    <x v="1"/>
    <s v="ALCALDE DIAZ, CALLE OLA, CASA 36"/>
    <x v="1"/>
    <x v="0"/>
    <x v="2"/>
    <x v="0"/>
    <m/>
    <m/>
    <x v="2"/>
    <x v="0"/>
    <x v="0"/>
    <x v="0"/>
    <x v="0"/>
    <x v="1"/>
    <x v="2"/>
    <d v="1985-04-23T00:00:00"/>
    <m/>
    <x v="0"/>
    <s v="SUCURSAL ALBROOK"/>
  </r>
  <r>
    <n v="2001"/>
    <d v="1993-04-19T00:00:00"/>
    <d v="1993-04-19T00:00:00"/>
    <n v="271"/>
    <n v="271"/>
    <x v="0"/>
    <d v="1993-04-19T00:00:00"/>
    <x v="0"/>
    <s v=""/>
    <s v="Marzo 01-30"/>
    <x v="0"/>
    <s v="AMILCAR ANTONIO"/>
    <s v="PATIÑO GONZALEZ "/>
    <x v="0"/>
    <x v="0"/>
    <s v="SAN SEBASTIAN"/>
    <s v="ARLENE  ADAMES "/>
    <s v="SAN SEBASTIAN"/>
    <x v="0"/>
    <x v="2"/>
    <n v="38"/>
    <d v="2015-11-02T00:00:00"/>
    <n v="0"/>
    <s v=" "/>
    <s v=" "/>
    <m/>
    <x v="0"/>
    <s v="REEMPLAZO POR EL TRASLADO DE  NOEMI DEL CARMEN ARCIA  -NOV 2015"/>
    <s v="ALBROOK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36.6000000000004"/>
    <x v="0"/>
    <m/>
    <m/>
    <x v="0"/>
    <s v="8-304-868"/>
    <n v="421010065908"/>
    <n v="46"/>
    <x v="0"/>
    <x v="3"/>
    <s v="LUCHA FRANCO"/>
    <x v="1"/>
    <x v="0"/>
    <x v="2"/>
    <x v="0"/>
    <m/>
    <s v="6796-6023"/>
    <x v="1"/>
    <x v="0"/>
    <x v="0"/>
    <x v="0"/>
    <x v="0"/>
    <x v="1"/>
    <x v="2"/>
    <d v="1969-01-27T00:00:00"/>
    <m/>
    <x v="1"/>
    <s v="SUCURSAL ALBROOK"/>
  </r>
  <r>
    <n v="7433"/>
    <d v="2013-11-18T00:00:00"/>
    <d v="2014-01-29T00:00:00"/>
    <n v="24"/>
    <n v="22"/>
    <x v="1"/>
    <d v="2013-11-18T00:00:00"/>
    <x v="0"/>
    <m/>
    <s v="Noviembre 01-30"/>
    <x v="0"/>
    <s v="MELISSA YANETH"/>
    <s v=" POTES"/>
    <x v="0"/>
    <x v="0"/>
    <s v="VIA ARGENTINA"/>
    <s v="ARLENE  ADAMES "/>
    <s v="VIA ARGENTINA"/>
    <x v="0"/>
    <x v="2"/>
    <n v="38"/>
    <d v="2015-11-02T00:00:00"/>
    <n v="0"/>
    <m/>
    <s v=" "/>
    <m/>
    <x v="0"/>
    <s v="REEMPLAZO POR EL TRASLADO DE  VICTOR MANUEL GUILLEN GIROLDI -NOV 2015"/>
    <s v="ALBROOK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46.2"/>
    <x v="2"/>
    <s v="ALBROOK"/>
    <s v="Ivan Hayer"/>
    <x v="0"/>
    <s v="8-783-2479"/>
    <n v="472019828530"/>
    <n v="30"/>
    <x v="1"/>
    <x v="1"/>
    <s v="VILLA GRECIA, ALCALDE DIAZ"/>
    <x v="1"/>
    <x v="0"/>
    <x v="2"/>
    <x v="0"/>
    <m/>
    <m/>
    <x v="2"/>
    <x v="0"/>
    <x v="0"/>
    <x v="0"/>
    <x v="0"/>
    <x v="1"/>
    <x v="2"/>
    <d v="1985-03-22T00:00:00"/>
    <m/>
    <x v="0"/>
    <s v="SUCURSAL ALBROOK"/>
  </r>
  <r>
    <n v="7455"/>
    <d v="2013-11-18T00:00:00"/>
    <d v="2014-01-29T00:00:00"/>
    <n v="24"/>
    <n v="22"/>
    <x v="1"/>
    <d v="2013-11-18T00:00:00"/>
    <x v="0"/>
    <m/>
    <s v="Enero 01-30"/>
    <x v="0"/>
    <s v="SUELY JEANETH E"/>
    <s v="STEVEZ"/>
    <x v="0"/>
    <x v="0"/>
    <s v="VIA SIMON BOLIVAR"/>
    <s v="ARLENE  ADAMES "/>
    <s v="VIA SIMON BOLIVAR"/>
    <x v="0"/>
    <x v="2"/>
    <n v="38"/>
    <d v="2015-11-02T00:00:00"/>
    <n v="0"/>
    <m/>
    <s v=" "/>
    <m/>
    <x v="0"/>
    <s v="REEMPLAZO POR EL TRASLADO DE  ANA RAQUEL CABALLERO-NOV 2015"/>
    <s v="ALBROOK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44"/>
    <x v="2"/>
    <s v="DORADO"/>
    <s v="Tanara Gonzalez"/>
    <x v="0"/>
    <s v="8-790-2006"/>
    <n v="472019828890"/>
    <n v="31"/>
    <x v="1"/>
    <x v="1"/>
    <s v="ALCALDE DIAZ, CALLE OLA, CASA 361_x0009__x0009__x0009__x0009__x0009__x000d__x000a__x0009__x0009__x0009__x0009__x0009__x000d__x000a__x0009__x0009__x0009__x0009__x0009__x000d__x000a_"/>
    <x v="1"/>
    <x v="0"/>
    <x v="2"/>
    <x v="0"/>
    <m/>
    <m/>
    <x v="2"/>
    <x v="0"/>
    <x v="0"/>
    <x v="0"/>
    <x v="0"/>
    <x v="1"/>
    <x v="2"/>
    <d v="1984-11-12T00:00:00"/>
    <m/>
    <x v="0"/>
    <s v="SUCURSAL ALBROOK"/>
  </r>
  <r>
    <n v="8746"/>
    <d v="2015-08-17T00:00:00"/>
    <d v="2015-10-27T00:00:00"/>
    <n v="3"/>
    <n v="1"/>
    <x v="2"/>
    <e v="#N/A"/>
    <x v="1"/>
    <m/>
    <m/>
    <x v="0"/>
    <s v="YARESKIT DAYBELIS"/>
    <s v="JIMENEZ"/>
    <x v="0"/>
    <x v="1"/>
    <m/>
    <s v="MARIBEL CASTILLO"/>
    <s v="PLAZA CORDOBA"/>
    <x v="1"/>
    <x v="2"/>
    <n v="38"/>
    <d v="2015-11-06T00:00:00"/>
    <n v="0"/>
    <m/>
    <s v=" "/>
    <m/>
    <x v="0"/>
    <s v="POOL APOYO"/>
    <s v="BOULEVARD EL DORADO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PLAZA CORDOBA"/>
    <s v="Alfonso Bayard"/>
    <x v="0"/>
    <s v="8-868-1157"/>
    <n v="472993046460"/>
    <n v="24"/>
    <x v="1"/>
    <x v="4"/>
    <s v="ARRAIJAN , LAS NUBES"/>
    <x v="4"/>
    <x v="0"/>
    <x v="2"/>
    <x v="1"/>
    <m/>
    <m/>
    <x v="0"/>
    <x v="0"/>
    <x v="0"/>
    <x v="0"/>
    <x v="0"/>
    <x v="1"/>
    <x v="2"/>
    <d v="1991-05-12T00:00:00"/>
    <m/>
    <x v="0"/>
    <s v="SUCURSAL ALBROOK"/>
  </r>
  <r>
    <n v="3466"/>
    <d v="1991-04-25T00:00:00"/>
    <d v="1991-04-25T00:00:00"/>
    <n v="295"/>
    <n v="295"/>
    <x v="0"/>
    <d v="1991-04-25T00:00:00"/>
    <x v="0"/>
    <s v=""/>
    <s v="Mayo 01-30"/>
    <x v="0"/>
    <s v="SARA DALYS"/>
    <s v="BETHANCOURT  DE ZEBALLOS"/>
    <x v="1"/>
    <x v="0"/>
    <s v="ALBROOK"/>
    <s v="ARLENE  ADAMES "/>
    <s v="ALBROOK"/>
    <x v="0"/>
    <x v="2"/>
    <n v="38"/>
    <d v="2013-11-25T00:00:00"/>
    <m/>
    <s v=" "/>
    <s v=" "/>
    <m/>
    <x v="0"/>
    <s v="REEMPLAZO POR VACANTE DE COORDINADOR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17-687"/>
    <n v="472012919078"/>
    <n v="52"/>
    <x v="1"/>
    <x v="1"/>
    <s v="VISTA ALEGRE, ARRAIJAN, LA FLORESTA CALLE 3RA NORTE CASA A-336"/>
    <x v="4"/>
    <x v="0"/>
    <x v="2"/>
    <x v="0"/>
    <s v="251-3623"/>
    <s v="6647-3438"/>
    <x v="1"/>
    <x v="0"/>
    <x v="1"/>
    <x v="0"/>
    <x v="0"/>
    <x v="1"/>
    <x v="2"/>
    <d v="1963-03-04T00:00:00"/>
    <m/>
    <x v="0"/>
    <s v="SUCURSAL ALBROOK"/>
  </r>
  <r>
    <n v="5494"/>
    <d v="2009-03-02T00:00:00"/>
    <d v="2014-08-01T00:00:00"/>
    <n v="80"/>
    <n v="15"/>
    <x v="1"/>
    <d v="2009-03-02T00:00:00"/>
    <x v="0"/>
    <d v="2014-08-01T00:00:00"/>
    <s v="Marzo 01-30"/>
    <x v="0"/>
    <s v="NAZARETH DEL CARMEN"/>
    <s v="BANDA NIETO "/>
    <x v="1"/>
    <x v="0"/>
    <s v="ALBROOK"/>
    <s v="ARLENE  ADAMES "/>
    <s v="ALBROOK"/>
    <x v="0"/>
    <x v="2"/>
    <n v="38"/>
    <d v="2009-04-02T00:00:00"/>
    <m/>
    <n v="15"/>
    <s v=" "/>
    <s v="PROMOCIONADA A COORDINADORA DE PLATAFORMA A PARTIR DEL 01 DE AGOSTO 2014 / RECLASIFICADO EJECUTIVO DE NEGOCIOS 16 SEP. ´09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7-706-25"/>
    <n v="472014718893"/>
    <n v="28"/>
    <x v="1"/>
    <x v="0"/>
    <s v="BELLA VISTA, EL CANGREJO, CALLE EUSEBIO E. MORALES, EDIFICIO MADURITO, APTO. 3A"/>
    <x v="5"/>
    <x v="0"/>
    <x v="2"/>
    <x v="0"/>
    <m/>
    <s v=" 248-7179 / 6827-4035"/>
    <x v="0"/>
    <x v="0"/>
    <x v="1"/>
    <x v="0"/>
    <x v="0"/>
    <x v="1"/>
    <x v="2"/>
    <d v="1987-11-25T00:00:00"/>
    <m/>
    <x v="1"/>
    <s v="SUCURSAL ALBROOK"/>
  </r>
  <r>
    <n v="6372"/>
    <d v="2011-09-19T00:00:00"/>
    <d v="2011-09-19T00:00:00"/>
    <n v="50"/>
    <n v="50"/>
    <x v="0"/>
    <d v="2011-09-19T00:00:00"/>
    <x v="0"/>
    <s v=""/>
    <s v="Diciembre 01-30"/>
    <x v="0"/>
    <s v="ENOCH ABDIEL"/>
    <s v="GOMEZ AGUIRRE "/>
    <x v="2"/>
    <x v="0"/>
    <s v="ALBROOK"/>
    <s v="ARLENE  ADAMES "/>
    <s v="ALBROOK"/>
    <x v="0"/>
    <x v="2"/>
    <n v="38"/>
    <d v="2012-11-01T00:00:00"/>
    <m/>
    <s v=" "/>
    <s v=" "/>
    <m/>
    <x v="0"/>
    <s v="REEMPLAZO PERMANENTE POR TRASLADO DE EJECUTIVO DE NEGOCI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ALBROOK MALL"/>
    <s v="Anyaneth  Sanchez"/>
    <x v="0"/>
    <s v="8-801-1706"/>
    <n v="472017235870"/>
    <n v="28"/>
    <x v="0"/>
    <x v="0"/>
    <s v="ARRAIJAN, ALTOS DE VISTA ALEGRE, CALLE E  CASA 209"/>
    <x v="4"/>
    <x v="0"/>
    <x v="2"/>
    <x v="0"/>
    <m/>
    <s v="251-3371"/>
    <x v="0"/>
    <x v="0"/>
    <x v="0"/>
    <x v="0"/>
    <x v="0"/>
    <x v="1"/>
    <x v="2"/>
    <d v="1986-12-20T00:00:00"/>
    <m/>
    <x v="1"/>
    <s v="SUCURSAL ALBROOK"/>
  </r>
  <r>
    <n v="1940"/>
    <d v="2000-08-07T00:00:00"/>
    <d v="2000-08-07T00:00:00"/>
    <n v="183"/>
    <n v="183"/>
    <x v="0"/>
    <d v="2000-08-07T00:00:00"/>
    <x v="0"/>
    <s v=""/>
    <s v="Octubre 01-30"/>
    <x v="0"/>
    <s v="YANET"/>
    <s v="KURUKLIS SANJUR "/>
    <x v="2"/>
    <x v="0"/>
    <s v="ALBROOK"/>
    <s v="ARLENE  ADAMES "/>
    <s v="ALBROOK"/>
    <x v="0"/>
    <x v="2"/>
    <n v="38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404-393"/>
    <n v="424010033304"/>
    <n v="43"/>
    <x v="1"/>
    <x v="2"/>
    <s v="LOS ANDES N.2, SECTOR B, CASA N.383"/>
    <x v="1"/>
    <x v="0"/>
    <x v="2"/>
    <x v="0"/>
    <s v="237-6850"/>
    <s v="6536-1152"/>
    <x v="0"/>
    <x v="0"/>
    <x v="0"/>
    <x v="0"/>
    <x v="0"/>
    <x v="1"/>
    <x v="2"/>
    <d v="1972-04-18T00:00:00"/>
    <m/>
    <x v="1"/>
    <s v="SUCURSAL ALBROOK"/>
  </r>
  <r>
    <n v="1036"/>
    <d v="1993-02-08T00:00:00"/>
    <d v="2009-03-16T00:00:00"/>
    <n v="273"/>
    <n v="80"/>
    <x v="0"/>
    <d v="1993-02-08T00:00:00"/>
    <x v="0"/>
    <d v="2009-03-16T00:00:00"/>
    <s v="Febrero 01-30"/>
    <x v="0"/>
    <s v="ERIKA MILENA"/>
    <s v="COLLADO  BUNTING DE WONG"/>
    <x v="2"/>
    <x v="0"/>
    <s v="ALBROOK"/>
    <s v="ARLENE  ADAMES "/>
    <s v="ALBROOK"/>
    <x v="0"/>
    <x v="2"/>
    <n v="38"/>
    <d v="2008-06-02T00:00:00"/>
    <m/>
    <n v="80"/>
    <s v=" "/>
    <s v="RECLASIFICADO EJECUTIVO DE NEGOCIOS  16 MAR.´09. "/>
    <x v="0"/>
    <s v="REEMPLAZA LA VACANTE PRESUP 2009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49-725"/>
    <n v="401016137464"/>
    <n v="42"/>
    <x v="1"/>
    <x v="1"/>
    <s v="PANAMA (DISTRITO), MIRAFLORES, CALLE 79 1/2, CASA 155"/>
    <x v="5"/>
    <x v="0"/>
    <x v="2"/>
    <x v="0"/>
    <s v="261-8055"/>
    <s v="6676-1262"/>
    <x v="0"/>
    <x v="0"/>
    <x v="0"/>
    <x v="1"/>
    <x v="0"/>
    <x v="1"/>
    <x v="2"/>
    <d v="1973-10-09T00:00:00"/>
    <m/>
    <x v="0"/>
    <s v="SUCURSAL ALBROOK"/>
  </r>
  <r>
    <n v="6820"/>
    <d v="2012-08-01T00:00:00"/>
    <d v="2012-10-15T00:00:00"/>
    <n v="39"/>
    <n v="37"/>
    <x v="0"/>
    <d v="2012-08-01T00:00:00"/>
    <x v="0"/>
    <s v=""/>
    <s v="Junio 01-30"/>
    <x v="0"/>
    <s v="SEBASTIAN ISIDRO"/>
    <s v="RODRIGUEZ LOPEZ "/>
    <x v="2"/>
    <x v="0"/>
    <s v="ALBROOK"/>
    <s v="ARLENE  ADAMES "/>
    <s v="ALBROOK"/>
    <x v="0"/>
    <x v="2"/>
    <n v="38"/>
    <m/>
    <m/>
    <s v=" "/>
    <s v=" "/>
    <m/>
    <x v="0"/>
    <s v="PERMANENTE POR EL TRASLADO DE DARLENYS  SAMANIEG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ALBROOK"/>
    <s v="Ericka de Wong"/>
    <x v="0"/>
    <s v="6-710-2243"/>
    <n v="472018200770"/>
    <n v="29"/>
    <x v="0"/>
    <x v="1"/>
    <s v="JUSTO AROSEMENA ARRAIJAN VILLAS DE LA ALAMEDA"/>
    <x v="4"/>
    <x v="0"/>
    <x v="2"/>
    <x v="0"/>
    <m/>
    <m/>
    <x v="0"/>
    <x v="0"/>
    <x v="0"/>
    <x v="0"/>
    <x v="0"/>
    <x v="1"/>
    <x v="2"/>
    <d v="1986-05-15T00:00:00"/>
    <m/>
    <x v="3"/>
    <s v="SUCURSAL ALBROOK"/>
  </r>
  <r>
    <n v="7265"/>
    <d v="2013-06-17T00:00:00"/>
    <d v="2014-02-17T00:00:00"/>
    <n v="29"/>
    <n v="21"/>
    <x v="1"/>
    <d v="2013-06-17T00:00:00"/>
    <x v="0"/>
    <d v="2014-02-17T00:00:00"/>
    <s v="Agosto 01-30"/>
    <x v="0"/>
    <s v="MARTHA IRENE"/>
    <s v="SOLIS RIVERA "/>
    <x v="2"/>
    <x v="0"/>
    <s v="ALBROOK"/>
    <s v="ARLENE  ADAMES "/>
    <s v="ALBROOK"/>
    <x v="0"/>
    <x v="2"/>
    <n v="38"/>
    <d v="2013-09-02T00:00:00"/>
    <m/>
    <m/>
    <s v=" "/>
    <s v="PROMOCIONADA A EJECUTIVO DE NEGOCIO A PARTIR DEL 17 DE FEBRERO 2014 "/>
    <x v="0"/>
    <s v="REEMPLAZO POR EL TRASLADO DE CARLOS PRIAN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8-845-2254"/>
    <n v="473018766379"/>
    <n v="24"/>
    <x v="1"/>
    <x v="0"/>
    <s v="BARRIO COLON, CALLE EL MATADERO, LA CHORRERA"/>
    <x v="4"/>
    <x v="0"/>
    <x v="2"/>
    <x v="0"/>
    <m/>
    <m/>
    <x v="0"/>
    <x v="0"/>
    <x v="0"/>
    <x v="0"/>
    <x v="0"/>
    <x v="1"/>
    <x v="2"/>
    <d v="1991-04-03T00:00:00"/>
    <m/>
    <x v="1"/>
    <s v="SUCURSAL ALBROOK"/>
  </r>
  <r>
    <n v="7733"/>
    <d v="2014-05-19T00:00:00"/>
    <d v="2014-07-25T00:00:00"/>
    <n v="18"/>
    <n v="16"/>
    <x v="1"/>
    <d v="2014-05-19T00:00:00"/>
    <x v="0"/>
    <m/>
    <s v="Julio"/>
    <x v="0"/>
    <s v="ZUGEY MAYTHE"/>
    <s v="TAGLES"/>
    <x v="2"/>
    <x v="0"/>
    <s v="ALBROOK"/>
    <s v="ARLENE  ADAMES "/>
    <s v="ALBROOK"/>
    <x v="0"/>
    <x v="2"/>
    <n v="38"/>
    <d v="2014-10-17T00:00:00"/>
    <m/>
    <m/>
    <s v="LIC DE MATERNIDAD DEL 22-dic-15 AL 29-mar-16, (VACACIONES DEL 30-mar-16 AL 28-abr-16) REGRESA 29-abr-16"/>
    <m/>
    <x v="0"/>
    <s v="REEMPLAZO POR PROMOCIO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BOULEVARD EL DORADO"/>
    <s v="Dalys Cedeño"/>
    <x v="0"/>
    <s v="8-817-2269"/>
    <n v="472990307088"/>
    <n v="27"/>
    <x v="1"/>
    <x v="0"/>
    <s v="ARRAIJAN, BARRIADA LAS 2000"/>
    <x v="4"/>
    <x v="0"/>
    <x v="2"/>
    <x v="0"/>
    <m/>
    <m/>
    <x v="1"/>
    <x v="0"/>
    <x v="0"/>
    <x v="0"/>
    <x v="0"/>
    <x v="1"/>
    <x v="2"/>
    <d v="1988-07-13T00:00:00"/>
    <m/>
    <x v="0"/>
    <s v="SUCURSAL ALBROOK"/>
  </r>
  <r>
    <n v="7891"/>
    <d v="2014-07-16T00:00:00"/>
    <d v="2014-09-24T00:00:00"/>
    <n v="16"/>
    <n v="14"/>
    <x v="1"/>
    <d v="2014-07-16T00:00:00"/>
    <x v="0"/>
    <m/>
    <s v="Septiembre 01-30"/>
    <x v="0"/>
    <s v="PAOLA ESTHER"/>
    <s v="JARAMILLO"/>
    <x v="2"/>
    <x v="0"/>
    <s v="ALBROOK"/>
    <s v="ARLENE  ADAMES "/>
    <s v="ALBROOK"/>
    <x v="0"/>
    <x v="2"/>
    <n v="38"/>
    <d v="2014-10-22T00:00:00"/>
    <m/>
    <m/>
    <m/>
    <m/>
    <x v="0"/>
    <s v="REEMPLAZO POR EL TRASLADO DE GHYNELA NEWMA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ALBROOK"/>
    <s v="Gynela Newman"/>
    <x v="0"/>
    <s v="2-731-98"/>
    <n v="472990776380"/>
    <n v="22"/>
    <x v="1"/>
    <x v="0"/>
    <s v="BETANIA, LA LOCERIA, EDIFICIO SAN ANTONIO"/>
    <x v="5"/>
    <x v="0"/>
    <x v="2"/>
    <x v="0"/>
    <m/>
    <m/>
    <x v="0"/>
    <x v="0"/>
    <x v="0"/>
    <x v="0"/>
    <x v="0"/>
    <x v="1"/>
    <x v="2"/>
    <d v="1993-02-18T00:00:00"/>
    <m/>
    <x v="2"/>
    <s v="SUCURSAL ALBROOK"/>
  </r>
  <r>
    <n v="7989"/>
    <d v="2014-09-16T00:00:00"/>
    <d v="2014-12-05T00:00:00"/>
    <n v="14"/>
    <n v="11"/>
    <x v="2"/>
    <d v="2014-09-16T00:00:00"/>
    <x v="0"/>
    <m/>
    <s v="Octubre 01-30"/>
    <x v="0"/>
    <s v="YIMARA"/>
    <s v="LOPEZ"/>
    <x v="2"/>
    <x v="0"/>
    <s v="ALBROOK"/>
    <s v="ARLENE  ADAMES "/>
    <s v="ALBROOK"/>
    <x v="0"/>
    <x v="2"/>
    <n v="38"/>
    <d v="2015-03-20T00:00:00"/>
    <m/>
    <m/>
    <s v=" "/>
    <m/>
    <x v="0"/>
    <s v="REEMPLAZO POR TRASLADO DE ANA SOUS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MULTIPLAZA"/>
    <s v="Pamela Paredes"/>
    <x v="0"/>
    <s v="8-828-293"/>
    <n v="402017299327"/>
    <n v="29"/>
    <x v="1"/>
    <x v="3"/>
    <s v="VERACRUZ, CALLE PRIMERA"/>
    <x v="4"/>
    <x v="0"/>
    <x v="2"/>
    <x v="0"/>
    <m/>
    <m/>
    <x v="0"/>
    <x v="0"/>
    <x v="0"/>
    <x v="0"/>
    <x v="0"/>
    <x v="1"/>
    <x v="2"/>
    <d v="1986-03-25T00:00:00"/>
    <m/>
    <x v="0"/>
    <s v="SUCURSAL ALBROOK"/>
  </r>
  <r>
    <n v="8506"/>
    <d v="2015-05-04T00:00:00"/>
    <d v="2015-07-10T00:00:00"/>
    <n v="6"/>
    <n v="4"/>
    <x v="2"/>
    <d v="2015-05-04T00:00:00"/>
    <x v="0"/>
    <m/>
    <m/>
    <x v="0"/>
    <s v="ALMA LUISA"/>
    <s v="VALDES"/>
    <x v="2"/>
    <x v="1"/>
    <m/>
    <s v="MARIBEL CASTILLO"/>
    <s v="ALBROOK"/>
    <x v="1"/>
    <x v="2"/>
    <n v="38"/>
    <d v="2015-09-26T00:00:00"/>
    <m/>
    <m/>
    <m/>
    <m/>
    <x v="2"/>
    <s v="REEMPLAZA INCAPACIDAD DE ORLANDO MIRANDA"/>
    <s v="ALBROOK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PLAZA BANCO GENERAL"/>
    <s v="Sisley Sánchez"/>
    <x v="0"/>
    <s v="8-816-1728"/>
    <n v="403012803626"/>
    <n v="27"/>
    <x v="1"/>
    <x v="0"/>
    <s v="SAN MIGUELITO, ALTOS DE SAN JOSE, CASA A-77"/>
    <x v="1"/>
    <x v="0"/>
    <x v="2"/>
    <x v="1"/>
    <m/>
    <m/>
    <x v="0"/>
    <x v="0"/>
    <x v="0"/>
    <x v="0"/>
    <x v="0"/>
    <x v="1"/>
    <x v="2"/>
    <d v="1988-07-15T00:00:00"/>
    <m/>
    <x v="2"/>
    <s v="SUCURSAL ALBROOK"/>
  </r>
  <r>
    <n v="8673"/>
    <d v="2015-07-16T00:00:00"/>
    <d v="2015-09-29T00:00:00"/>
    <n v="4"/>
    <n v="2"/>
    <x v="2"/>
    <d v="2015-07-16T00:00:00"/>
    <x v="0"/>
    <m/>
    <m/>
    <x v="0"/>
    <s v="FELIX MANUEL"/>
    <s v="HENRIQUEZ"/>
    <x v="2"/>
    <x v="1"/>
    <m/>
    <s v="MARIBEL CASTILLO"/>
    <s v="ALBROOK"/>
    <x v="1"/>
    <x v="2"/>
    <n v="38"/>
    <d v="2015-10-01T00:00:00"/>
    <m/>
    <m/>
    <s v=" "/>
    <m/>
    <x v="1"/>
    <s v="REEMPLAZO INDIRECTO POR VACACIONES DE GENESIS GONZALEZ - NOVIEMBRE 2015"/>
    <s v="ALBROOK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ALBROOK"/>
    <s v="Erika Wong"/>
    <x v="0"/>
    <s v="6-715-705"/>
    <n v="472992823950"/>
    <n v="24"/>
    <x v="0"/>
    <x v="0"/>
    <s v="SAN FELIPE"/>
    <x v="5"/>
    <x v="0"/>
    <x v="2"/>
    <x v="1"/>
    <m/>
    <m/>
    <x v="0"/>
    <x v="0"/>
    <x v="0"/>
    <x v="0"/>
    <x v="0"/>
    <x v="1"/>
    <x v="2"/>
    <d v="1991-05-28T00:00:00"/>
    <m/>
    <x v="0"/>
    <s v="SUCURSAL ALBROOK"/>
  </r>
  <r>
    <n v="5807"/>
    <d v="2010-06-16T00:00:00"/>
    <d v="2010-06-16T00:00:00"/>
    <n v="65"/>
    <n v="65"/>
    <x v="0"/>
    <d v="2010-06-16T00:00:00"/>
    <x v="0"/>
    <s v=""/>
    <s v="Septiembre 01-30"/>
    <x v="0"/>
    <s v="ZARETH JACLYN"/>
    <s v="CARRERA RUDAS "/>
    <x v="5"/>
    <x v="0"/>
    <s v="ALBROOK"/>
    <s v="ARLENE  ADAMES "/>
    <s v="ALBROOK"/>
    <x v="0"/>
    <x v="2"/>
    <n v="38"/>
    <d v="2012-03-31T00:00:00"/>
    <m/>
    <s v=" "/>
    <m/>
    <m/>
    <x v="0"/>
    <s v="REEMPLAZO PERMANENTE POR LA RENUNCIA DE JACKELINE GIBB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15-202"/>
    <n v="472015971157"/>
    <n v="27"/>
    <x v="1"/>
    <x v="3"/>
    <s v="CHORRERA, BDA. GUADALUPE, CALLE 3RA, CASA 3066"/>
    <x v="4"/>
    <x v="0"/>
    <x v="2"/>
    <x v="0"/>
    <m/>
    <s v="6832-3081"/>
    <x v="0"/>
    <x v="0"/>
    <x v="0"/>
    <x v="0"/>
    <x v="0"/>
    <x v="1"/>
    <x v="2"/>
    <d v="1988-03-07T00:00:00"/>
    <m/>
    <x v="0"/>
    <s v="SUCURSAL ALBROOK"/>
  </r>
  <r>
    <n v="7997"/>
    <d v="2014-09-16T00:00:00"/>
    <d v="2014-09-16T00:00:00"/>
    <n v="14"/>
    <n v="14"/>
    <x v="1"/>
    <d v="2014-09-16T00:00:00"/>
    <x v="0"/>
    <m/>
    <s v="Noviembre 01-30"/>
    <x v="0"/>
    <s v="GENESI"/>
    <s v="GONZALEZ"/>
    <x v="5"/>
    <x v="0"/>
    <s v="ALBROOK"/>
    <s v="ARLENE  ADAMES "/>
    <s v="ALBROOK"/>
    <x v="0"/>
    <x v="2"/>
    <n v="38"/>
    <d v="2014-12-15T00:00:00"/>
    <m/>
    <m/>
    <m/>
    <m/>
    <x v="0"/>
    <s v="SE DEJO PERMANENTE A PARTIR DEL  14 DE DICIEMBRE DEL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8-824-2369"/>
    <n v="472991096838"/>
    <n v="26"/>
    <x v="1"/>
    <x v="0"/>
    <s v="PANAMÁ, LA CHORRERA, GUADALUPE, CALLE QUEROSENE, CASA 7498"/>
    <x v="4"/>
    <x v="0"/>
    <x v="2"/>
    <x v="0"/>
    <m/>
    <m/>
    <x v="0"/>
    <x v="0"/>
    <x v="0"/>
    <x v="0"/>
    <x v="0"/>
    <x v="1"/>
    <x v="2"/>
    <d v="1989-04-13T00:00:00"/>
    <m/>
    <x v="1"/>
    <s v="SUCURSAL ALBROOK"/>
  </r>
  <r>
    <n v="3372"/>
    <d v="1996-08-19T00:00:00"/>
    <d v="1996-08-19T00:00:00"/>
    <n v="231"/>
    <n v="231"/>
    <x v="0"/>
    <d v="1996-08-19T00:00:00"/>
    <x v="0"/>
    <s v=""/>
    <s v="Junio 01-15"/>
    <x v="0"/>
    <s v="ARLENE"/>
    <s v="ADAMES LOPEZ "/>
    <x v="3"/>
    <x v="0"/>
    <s v="ALBROOK"/>
    <s v="NATALIA LAY"/>
    <s v="ALBROOK"/>
    <x v="0"/>
    <x v="2"/>
    <n v="38"/>
    <d v="2014-12-05T00:00:00"/>
    <m/>
    <s v=" "/>
    <s v=" "/>
    <m/>
    <x v="0"/>
    <s v="REEMPLAZO DE LA SEÑORA JOSEFINA DE CARRASC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08-15"/>
    <n v="472012922409"/>
    <n v="43"/>
    <x v="1"/>
    <x v="1"/>
    <s v="ANCON, ALBROOK BDA VILLE DE FIRENZE CALLE 5TA CASA NO. 83"/>
    <x v="5"/>
    <x v="0"/>
    <x v="2"/>
    <x v="0"/>
    <s v="399-7320"/>
    <s v="6616-7143"/>
    <x v="1"/>
    <x v="0"/>
    <x v="0"/>
    <x v="0"/>
    <x v="0"/>
    <x v="1"/>
    <x v="2"/>
    <d v="1972-04-07T00:00:00"/>
    <m/>
    <x v="3"/>
    <s v="SUCURSAL ALBROOK"/>
  </r>
  <r>
    <n v="4820"/>
    <d v="2008-01-02T00:00:00"/>
    <d v="2011-02-16T00:00:00"/>
    <n v="94"/>
    <n v="57"/>
    <x v="0"/>
    <d v="2008-01-02T00:00:00"/>
    <x v="0"/>
    <d v="2011-02-16T00:00:00"/>
    <s v="Agosto 01-30"/>
    <x v="0"/>
    <s v="GABRIELA"/>
    <s v="HASSIDOFF CABALLERO "/>
    <x v="4"/>
    <x v="0"/>
    <s v="ALBROOK"/>
    <s v="ARLENE  ADAMES "/>
    <s v="ALBROOK"/>
    <x v="0"/>
    <x v="2"/>
    <n v="38"/>
    <m/>
    <m/>
    <m/>
    <m/>
    <s v="PROMOCIONADO A COORDINADOR EL 16 FEBRERO 2011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704-348"/>
    <n v="472013614950"/>
    <n v="40"/>
    <x v="1"/>
    <x v="2"/>
    <s v="TUMBA MUERTO, ALTOS DE SANTA MARIA, CALLE 1RA. CASA NO.8"/>
    <x v="5"/>
    <x v="0"/>
    <x v="2"/>
    <x v="0"/>
    <s v="221-7418"/>
    <s v="6613-3610"/>
    <x v="1"/>
    <x v="0"/>
    <x v="0"/>
    <x v="0"/>
    <x v="0"/>
    <x v="1"/>
    <x v="2"/>
    <d v="1975-03-22T00:00:00"/>
    <m/>
    <x v="0"/>
    <s v="SUCURSAL ALBROOK"/>
  </r>
  <r>
    <n v="1060"/>
    <d v="1993-04-19T00:00:00"/>
    <d v="2010-07-16T00:00:00"/>
    <n v="271"/>
    <n v="64"/>
    <x v="0"/>
    <d v="1993-04-19T00:00:00"/>
    <x v="0"/>
    <d v="2010-07-16T00:00:00"/>
    <s v="Febrero 01-30"/>
    <x v="0"/>
    <s v="ANA LIZA"/>
    <s v="AROSEMENA CALVO "/>
    <x v="4"/>
    <x v="0"/>
    <s v="ALBROOK"/>
    <s v="ARLENE  ADAMES "/>
    <s v="ALBROOK"/>
    <x v="0"/>
    <x v="2"/>
    <n v="38"/>
    <d v="2008-08-11T00:00:00"/>
    <m/>
    <m/>
    <s v=" "/>
    <s v="PROMOVIDA OFICIAL 16 JULIO ´10."/>
    <x v="0"/>
    <s v="REEMPLAZO  POR LA RENUNCIA DE LELIA PIN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01-865"/>
    <n v="401010170106"/>
    <n v="46"/>
    <x v="1"/>
    <x v="1"/>
    <s v="PUEBLO NUEVO, RESIDENCIAL SAN FERNANDO, DUPLEX 6A"/>
    <x v="1"/>
    <x v="0"/>
    <x v="2"/>
    <x v="0"/>
    <s v="221-5008"/>
    <s v="6856-7989"/>
    <x v="1"/>
    <x v="0"/>
    <x v="0"/>
    <x v="0"/>
    <x v="0"/>
    <x v="1"/>
    <x v="2"/>
    <d v="1969-04-14T00:00:00"/>
    <m/>
    <x v="0"/>
    <s v="SUCURSAL ALBROOK"/>
  </r>
  <r>
    <n v="1990"/>
    <d v="1998-09-01T00:00:00"/>
    <d v="2014-02-17T00:00:00"/>
    <n v="206"/>
    <n v="21"/>
    <x v="1"/>
    <d v="1998-09-01T00:00:00"/>
    <x v="0"/>
    <d v="2014-02-17T00:00:00"/>
    <s v="Octubre 01-30"/>
    <x v="0"/>
    <s v="OMAR"/>
    <s v="ESPINOSA QUINTERO "/>
    <x v="4"/>
    <x v="0"/>
    <s v="ALBROOK"/>
    <s v="ARLENE  ADAMES "/>
    <s v="ALBROOK"/>
    <x v="0"/>
    <x v="2"/>
    <n v="38"/>
    <m/>
    <m/>
    <m/>
    <s v=" "/>
    <s v="PROMOCIONADO A OFICIAL A PARTIR DEL 17 DE FEBRERO 2014 / REEMPLAZO POR PROMOCIÓN DE GABRIELA HASIDOFF / PROMOCIONADO EL 16 MARZO DE 2011"/>
    <x v="0"/>
    <s v="REEMPLAZO POR PROMOCIÓN DE GABRIELA HASIDOFF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254-57"/>
    <n v="424010013983"/>
    <n v="43"/>
    <x v="0"/>
    <x v="1"/>
    <s v="ARRAIJAN, CALLE PRINCIPAL,BARRIADA EL GRINGO, CASA A"/>
    <x v="4"/>
    <x v="0"/>
    <x v="2"/>
    <x v="0"/>
    <m/>
    <s v="6487-0491"/>
    <x v="0"/>
    <x v="0"/>
    <x v="1"/>
    <x v="0"/>
    <x v="0"/>
    <x v="1"/>
    <x v="2"/>
    <d v="1972-08-06T00:00:00"/>
    <s v="Cónyuge Julissa Connejo (4337) / Sucursal Casa Matriz"/>
    <x v="0"/>
    <s v="SUCURSAL ALBROOK"/>
  </r>
  <r>
    <n v="998"/>
    <d v="1991-04-01T00:00:00"/>
    <d v="1991-04-01T00:00:00"/>
    <n v="295"/>
    <n v="295"/>
    <x v="0"/>
    <d v="1991-04-01T00:00:00"/>
    <x v="0"/>
    <s v=""/>
    <s v="Abril 01-30"/>
    <x v="0"/>
    <s v="ORLANDO"/>
    <s v="MIRANDA ARAUZ "/>
    <x v="6"/>
    <x v="0"/>
    <s v="ALBROOK"/>
    <s v="ARLENE  ADAMES "/>
    <s v="ALBROOK"/>
    <x v="0"/>
    <x v="2"/>
    <n v="38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147-2767"/>
    <n v="401010158001"/>
    <n v="51"/>
    <x v="0"/>
    <x v="1"/>
    <s v="VISTA ALEGRE, LA FLORESTA ARRAIJAN CL. 3RA #A214"/>
    <x v="4"/>
    <x v="0"/>
    <x v="2"/>
    <x v="0"/>
    <s v="251-2873"/>
    <s v="6613-2412 / 66404484"/>
    <x v="1"/>
    <x v="0"/>
    <x v="0"/>
    <x v="0"/>
    <x v="0"/>
    <x v="1"/>
    <x v="2"/>
    <d v="1964-01-02T00:00:00"/>
    <m/>
    <x v="1"/>
    <s v="SUCURSAL ALBROOK"/>
  </r>
  <r>
    <n v="825"/>
    <d v="1991-10-07T00:00:00"/>
    <d v="1991-10-07T00:00:00"/>
    <n v="289"/>
    <n v="289"/>
    <x v="0"/>
    <d v="1991-10-07T00:00:00"/>
    <x v="0"/>
    <s v=""/>
    <s v="Octubre 01-30"/>
    <x v="0"/>
    <s v="MANUEL"/>
    <s v="GIL LASSO "/>
    <x v="7"/>
    <x v="0"/>
    <s v="ALBROOK"/>
    <s v="ARLENE  ADAMES "/>
    <s v="ALBROOK"/>
    <x v="0"/>
    <x v="2"/>
    <n v="38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162-1567"/>
    <n v="401010148346"/>
    <n v="58"/>
    <x v="0"/>
    <x v="1"/>
    <s v="CHANIS CALLE 2DA. CASA #20"/>
    <x v="0"/>
    <x v="0"/>
    <x v="2"/>
    <x v="0"/>
    <s v="267-6293"/>
    <s v="6060-1722"/>
    <x v="1"/>
    <x v="0"/>
    <x v="0"/>
    <x v="0"/>
    <x v="0"/>
    <x v="1"/>
    <x v="2"/>
    <d v="1957-05-04T00:00:00"/>
    <m/>
    <x v="1"/>
    <s v="SUCURSAL ALBROOK"/>
  </r>
  <r>
    <n v="7434"/>
    <d v="2013-11-18T00:00:00"/>
    <d v="2014-01-29T00:00:00"/>
    <n v="24"/>
    <n v="22"/>
    <x v="1"/>
    <d v="2013-11-18T00:00:00"/>
    <x v="0"/>
    <m/>
    <s v="Diciembre 01-30"/>
    <x v="0"/>
    <s v="YITZEL DEL CARMEN "/>
    <s v="CASTRO"/>
    <x v="0"/>
    <x v="0"/>
    <s v="PAITILLA"/>
    <s v="CLARISSA ALIPONGA"/>
    <s v="ALBROOK MALL"/>
    <x v="0"/>
    <x v="3"/>
    <n v="34"/>
    <d v="2015-09-17T00:00:00"/>
    <n v="2"/>
    <m/>
    <s v=" "/>
    <m/>
    <x v="0"/>
    <s v="APOYO TRANSACCIONAL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80"/>
    <x v="2"/>
    <s v="CASA MATRIZ"/>
    <s v="Elizabeth Rodriguez"/>
    <x v="0"/>
    <s v="8-793-1438"/>
    <n v="472019828561"/>
    <n v="29"/>
    <x v="1"/>
    <x v="2"/>
    <s v="LA CHORRERA,LA ARBOLEDA,CALLE 8 CASA 140_x0009__x0009__x0009__x0009__x0009__x000d__x000a__x0009__x0009__x0009__x0009__x0009__x000d__x000a_"/>
    <x v="4"/>
    <x v="0"/>
    <x v="2"/>
    <x v="0"/>
    <m/>
    <m/>
    <x v="2"/>
    <x v="0"/>
    <x v="0"/>
    <x v="0"/>
    <x v="0"/>
    <x v="1"/>
    <x v="2"/>
    <d v="1986-03-03T00:00:00"/>
    <m/>
    <x v="0"/>
    <s v="SUCURSAL ALBROOK MALL"/>
  </r>
  <r>
    <n v="6566"/>
    <d v="2012-02-16T00:00:00"/>
    <d v="2012-05-23T00:00:00"/>
    <n v="45"/>
    <n v="42"/>
    <x v="0"/>
    <d v="2012-02-16T00:00:00"/>
    <x v="0"/>
    <s v=""/>
    <s v="Mayo 01-30"/>
    <x v="0"/>
    <s v="FELIX ARIEL"/>
    <s v="CHANIS CACERES "/>
    <x v="0"/>
    <x v="0"/>
    <s v="HATO PINTADO"/>
    <s v="CLARISSA ALIPONGA"/>
    <s v="HATO PINTADO"/>
    <x v="0"/>
    <x v="3"/>
    <n v="34"/>
    <d v="2015-11-02T00:00:00"/>
    <n v="0"/>
    <s v=" "/>
    <s v=" "/>
    <m/>
    <x v="0"/>
    <s v="REEMPLAZO POR EL TRASLADO DE  IRVING TULIO MUÑOZ ARAUZ -NOV 2015"/>
    <s v="ALBROOK MAL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29"/>
    <x v="0"/>
    <s v="VIA ESPAÑA"/>
    <s v="Luisa Pichon"/>
    <x v="0"/>
    <s v="8-839-1288"/>
    <n v="472017675957"/>
    <n v="26"/>
    <x v="0"/>
    <x v="0"/>
    <s v="LAS CUMBRES, PH LAGOS DEL NORTE, CALLE 1, CASA 52"/>
    <x v="5"/>
    <x v="0"/>
    <x v="2"/>
    <x v="0"/>
    <m/>
    <m/>
    <x v="0"/>
    <x v="1"/>
    <x v="0"/>
    <x v="0"/>
    <x v="0"/>
    <x v="1"/>
    <x v="2"/>
    <d v="1989-03-30T00:00:00"/>
    <m/>
    <x v="1"/>
    <s v="SUCURSAL ALBROOK MALL"/>
  </r>
  <r>
    <n v="4936"/>
    <d v="2008-02-11T00:00:00"/>
    <d v="2008-02-11T00:00:00"/>
    <n v="93"/>
    <n v="93"/>
    <x v="0"/>
    <d v="2008-02-11T00:00:00"/>
    <x v="0"/>
    <s v=""/>
    <s v="Marzo 01-30"/>
    <x v="0"/>
    <s v="YARIBETH MAGALYS"/>
    <s v="CORNEJO CORTEZ "/>
    <x v="0"/>
    <x v="0"/>
    <s v="MARBELLA"/>
    <s v="CLARISSA ALIPONGA"/>
    <s v="MARBELLA"/>
    <x v="0"/>
    <x v="3"/>
    <n v="34"/>
    <d v="2015-11-02T00:00:00"/>
    <n v="0"/>
    <s v=" "/>
    <s v=" "/>
    <m/>
    <x v="0"/>
    <s v="REEMPLAZO POR EL TRASLADO DE TANIA DE GRACIA-NOV 2015"/>
    <s v="ALBROOK MAL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39.4"/>
    <x v="0"/>
    <m/>
    <m/>
    <x v="0"/>
    <s v="8-763-884"/>
    <n v="472013718907"/>
    <n v="33"/>
    <x v="1"/>
    <x v="0"/>
    <s v="ARRAIJAN, CACERES, CALLE LOS TUÑONES, CASA 53"/>
    <x v="4"/>
    <x v="0"/>
    <x v="2"/>
    <x v="0"/>
    <s v="259-8468"/>
    <s v="6728-6254"/>
    <x v="0"/>
    <x v="0"/>
    <x v="0"/>
    <x v="0"/>
    <x v="0"/>
    <x v="1"/>
    <x v="2"/>
    <d v="1982-10-15T00:00:00"/>
    <m/>
    <x v="0"/>
    <s v="SUCURSAL ALBROOK MALL"/>
  </r>
  <r>
    <n v="4088"/>
    <d v="2005-07-01T00:00:00"/>
    <d v="2005-07-01T00:00:00"/>
    <n v="124"/>
    <n v="124"/>
    <x v="0"/>
    <d v="2005-07-01T00:00:00"/>
    <x v="0"/>
    <s v=""/>
    <s v="Diciembre 01-30"/>
    <x v="0"/>
    <s v="ISRAEL ENRIQUE"/>
    <s v="DIAZ RAMOS "/>
    <x v="0"/>
    <x v="0"/>
    <s v="OBARRIO"/>
    <s v="CLARISSA ALIPONGA"/>
    <s v="OBARRIO"/>
    <x v="0"/>
    <x v="3"/>
    <n v="34"/>
    <d v="2015-11-02T00:00:00"/>
    <n v="0"/>
    <s v=" "/>
    <s v=" "/>
    <m/>
    <x v="0"/>
    <s v="REEMPLAZO POR EL TRASLADO DE  ISAAC DAVID TORRES BROWN -NOV 2015"/>
    <s v="ALBROOK MAL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95.6"/>
    <x v="0"/>
    <m/>
    <m/>
    <x v="0"/>
    <s v="8-750-555"/>
    <n v="472013063212"/>
    <n v="34"/>
    <x v="0"/>
    <x v="0"/>
    <s v="C.PRINCIPAL,VILLA LUCRE, VISTA DEL VALLE, C 235"/>
    <x v="2"/>
    <x v="0"/>
    <x v="2"/>
    <x v="0"/>
    <s v="292-8827"/>
    <s v="6582-6618"/>
    <x v="1"/>
    <x v="1"/>
    <x v="0"/>
    <x v="0"/>
    <x v="0"/>
    <x v="1"/>
    <x v="2"/>
    <d v="1981-08-29T00:00:00"/>
    <m/>
    <x v="0"/>
    <s v="SUCURSAL ALBROOK MALL"/>
  </r>
  <r>
    <n v="2601"/>
    <d v="2004-02-02T00:00:00"/>
    <d v="2004-02-02T00:00:00"/>
    <n v="141"/>
    <n v="141"/>
    <x v="0"/>
    <d v="2004-02-02T00:00:00"/>
    <x v="0"/>
    <s v=""/>
    <s v="Mayo 01-30"/>
    <x v="0"/>
    <s v="LUIS ALBERTO"/>
    <s v="ARMUELLES REYES "/>
    <x v="0"/>
    <x v="0"/>
    <s v="VIA SIMON BOLIVAR"/>
    <s v="CLARISSA ALIPONGA"/>
    <s v="VIA SIMON BOLIVAR"/>
    <x v="0"/>
    <x v="3"/>
    <n v="34"/>
    <d v="2015-11-02T00:00:00"/>
    <n v="0"/>
    <s v=" "/>
    <s v=" "/>
    <m/>
    <x v="0"/>
    <s v="REEMPLAZO POR EL TRASLADO DE  DAVID IVANOR DE LOS RIOS MC DOWELL -NOV 2015"/>
    <s v="ALBROOK MAL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86.75"/>
    <x v="0"/>
    <m/>
    <m/>
    <x v="0"/>
    <s v="8-700-748"/>
    <n v="424011217087"/>
    <n v="39"/>
    <x v="0"/>
    <x v="3"/>
    <s v="LOS ANDES 2, SECTOR B, CASA 94"/>
    <x v="1"/>
    <x v="0"/>
    <x v="2"/>
    <x v="0"/>
    <s v="616-7650"/>
    <s v="6616-7650"/>
    <x v="0"/>
    <x v="1"/>
    <x v="0"/>
    <x v="0"/>
    <x v="0"/>
    <x v="1"/>
    <x v="2"/>
    <d v="1976-02-27T00:00:00"/>
    <m/>
    <x v="1"/>
    <s v="SUCURSAL ALBROOK MALL"/>
  </r>
  <r>
    <n v="1091"/>
    <d v="1993-10-18T00:00:00"/>
    <d v="2008-07-16T00:00:00"/>
    <n v="265"/>
    <n v="88"/>
    <x v="0"/>
    <d v="1993-10-18T00:00:00"/>
    <x v="0"/>
    <d v="2008-07-16T00:00:00"/>
    <s v="Noviembre 01-30"/>
    <x v="0"/>
    <s v="ADILIA GISELA"/>
    <s v="NAVARRO SOLE "/>
    <x v="1"/>
    <x v="0"/>
    <s v="ALBROOK MALL"/>
    <s v="CLARISSA ALIPONGA"/>
    <s v="ALBROOK MALL"/>
    <x v="0"/>
    <x v="3"/>
    <n v="34"/>
    <d v="2014-04-01T00:00:00"/>
    <m/>
    <n v="88"/>
    <s v=" "/>
    <s v="PROMOCIONADO COORDINADOR 16 DE JULIO DEL 2008"/>
    <x v="0"/>
    <s v="APROBADO  DE ALBROOK MALL POR 2 TURNOS A PARTIR DEL 01-04-2014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231-70"/>
    <n v="401016136712"/>
    <n v="52"/>
    <x v="1"/>
    <x v="1"/>
    <s v="BETANIA, VILLA LAS FUENTES EDIFICIO ROYAL HILL NO. 1_x0009__x0009__x0009__x0009__x0009__x000d__x000a__x0009__x0009__x0009__x0009__x0009__x000d__x000a_"/>
    <x v="5"/>
    <x v="0"/>
    <x v="2"/>
    <x v="0"/>
    <s v="277-7210"/>
    <s v="6613-3516"/>
    <x v="0"/>
    <x v="0"/>
    <x v="0"/>
    <x v="0"/>
    <x v="0"/>
    <x v="1"/>
    <x v="2"/>
    <d v="1963-11-02T00:00:00"/>
    <s v="Cónyuge Anel Quintero (624) / Calle 50"/>
    <x v="0"/>
    <s v="SUCURSAL ALBROOK MALL"/>
  </r>
  <r>
    <n v="6589"/>
    <d v="2012-03-16T00:00:00"/>
    <d v="2015-07-01T00:00:00"/>
    <n v="44"/>
    <n v="4"/>
    <x v="2"/>
    <d v="2012-03-16T00:00:00"/>
    <x v="0"/>
    <d v="2015-07-01T00:00:00"/>
    <s v="Marzo 01-30"/>
    <x v="0"/>
    <s v="KATHERINE ALISSA"/>
    <s v="CABALLERO NAVARRO "/>
    <x v="1"/>
    <x v="0"/>
    <s v="ALBROOK MALL"/>
    <s v="CLARISSA ALIPONGA"/>
    <s v="ALBROOK MALL"/>
    <x v="0"/>
    <x v="3"/>
    <n v="34"/>
    <d v="2013-03-16T00:00:00"/>
    <m/>
    <n v="4"/>
    <s v=" "/>
    <s v="PROMOCIONADO A COORDINADOR DE PLATAFORMA A PARTIR DEL 01 DE JULIO 2015 "/>
    <x v="0"/>
    <s v="REEMPLAZO POR EL TRASLADO DE CATALINA JIMEN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ALBROOK MALL"/>
    <s v="Anyaneth Sanchez"/>
    <x v="1"/>
    <s v="8-842-470"/>
    <n v="472017763181"/>
    <n v="25"/>
    <x v="1"/>
    <x v="0"/>
    <s v="ARRAIJAN, VISTA ALEGRE"/>
    <x v="4"/>
    <x v="0"/>
    <x v="2"/>
    <x v="0"/>
    <m/>
    <m/>
    <x v="1"/>
    <x v="0"/>
    <x v="0"/>
    <x v="0"/>
    <x v="0"/>
    <x v="1"/>
    <x v="2"/>
    <d v="1990-10-20T00:00:00"/>
    <m/>
    <x v="2"/>
    <s v="SUCURSAL ALBROOK MALL"/>
  </r>
  <r>
    <n v="2161"/>
    <d v="1991-07-01T00:00:00"/>
    <d v="1991-07-01T00:00:00"/>
    <n v="292"/>
    <n v="292"/>
    <x v="0"/>
    <d v="1991-07-01T00:00:00"/>
    <x v="0"/>
    <s v=""/>
    <s v="Octubre 01-30"/>
    <x v="0"/>
    <s v="NERY MARIA"/>
    <s v="GONZALEZ ESPINOSA "/>
    <x v="1"/>
    <x v="1"/>
    <m/>
    <s v="MARIBEL CASTILLO"/>
    <s v="AVE. CUBA"/>
    <x v="1"/>
    <x v="3"/>
    <n v="34"/>
    <d v="2015-11-02T00:00:00"/>
    <m/>
    <s v=" "/>
    <s v=" "/>
    <m/>
    <x v="1"/>
    <s v="REEMPLAZA VACACIONES DE ADILIA NAVARRO - NOVIEMBRE 2015"/>
    <s v="ALBROOK MAL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4-167-478"/>
    <n v="414010032592"/>
    <n v="55"/>
    <x v="1"/>
    <x v="3"/>
    <s v="LAS CUMBRES, VIA ZAITA, URBANIZACION POSADA DEL ROBLE, CALLE CUARTA, CASA B37"/>
    <x v="1"/>
    <x v="0"/>
    <x v="2"/>
    <x v="1"/>
    <s v="233-0287"/>
    <s v="6699-3823"/>
    <x v="1"/>
    <x v="0"/>
    <x v="0"/>
    <x v="0"/>
    <x v="0"/>
    <x v="1"/>
    <x v="2"/>
    <d v="1960-05-27T00:00:00"/>
    <m/>
    <x v="1"/>
    <s v="SUCURSAL ALBROOK MALL"/>
  </r>
  <r>
    <n v="6259"/>
    <d v="2011-07-18T00:00:00"/>
    <d v="2011-07-18T00:00:00"/>
    <n v="52"/>
    <n v="52"/>
    <x v="0"/>
    <d v="2011-07-18T00:00:00"/>
    <x v="0"/>
    <s v=""/>
    <s v="Julio 01-30"/>
    <x v="0"/>
    <s v="RAISA LORETTA"/>
    <s v="MONTOYA ESPINOSA "/>
    <x v="2"/>
    <x v="0"/>
    <s v="ALBROOK MALL"/>
    <s v="CLARISSA ALIPONGA"/>
    <s v="ALBROOK MALL"/>
    <x v="0"/>
    <x v="3"/>
    <n v="34"/>
    <d v="2013-07-31T00:00:00"/>
    <m/>
    <s v=" "/>
    <s v=" "/>
    <m/>
    <x v="0"/>
    <s v="REEMPLAZO POR EL TRASLADO DE YARISBETH CHIRU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15-316"/>
    <n v="497014830715"/>
    <n v="27"/>
    <x v="1"/>
    <x v="1"/>
    <s v="ARRAIJAN (CABECERA), RESIDENCIAL EDEN DE ARRAIJÁN"/>
    <x v="4"/>
    <x v="0"/>
    <x v="2"/>
    <x v="0"/>
    <m/>
    <s v="6216-8416 - 248-6446_x000a_6200-2534"/>
    <x v="1"/>
    <x v="0"/>
    <x v="0"/>
    <x v="0"/>
    <x v="0"/>
    <x v="1"/>
    <x v="2"/>
    <d v="1988-04-10T00:00:00"/>
    <m/>
    <x v="1"/>
    <s v="SUCURSAL ALBROOK MALL"/>
  </r>
  <r>
    <n v="4894"/>
    <d v="2008-02-11T00:00:00"/>
    <d v="2013-07-01T00:00:00"/>
    <n v="93"/>
    <n v="28"/>
    <x v="1"/>
    <d v="2008-02-11T00:00:00"/>
    <x v="0"/>
    <d v="2013-07-01T00:00:00"/>
    <s v="Enero 01-30"/>
    <x v="0"/>
    <s v="DILIA"/>
    <s v="VIQUEZ ORTIZ "/>
    <x v="2"/>
    <x v="2"/>
    <s v="ALBROOK MALL"/>
    <s v="CLARISSA ALIPONGA"/>
    <s v="ALBROOK MALL"/>
    <x v="0"/>
    <x v="3"/>
    <n v="34"/>
    <d v="2012-02-02T00:00:00"/>
    <m/>
    <n v="28"/>
    <s v=" "/>
    <s v="PROMOCINADA A EJECUTIVA DE NEGOCIO DUAL A APARTIR DEL 01 DE JULIO 2013"/>
    <x v="0"/>
    <s v="REEMPLAZO POR EL TRASLADO DE JOEL VEG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498-525"/>
    <n v="479013709584"/>
    <n v="40"/>
    <x v="1"/>
    <x v="0"/>
    <s v="JUAN DEMOSTENES AROSEMENA, PARQUE CENTENARIO, CALLE 11, CASA 302"/>
    <x v="4"/>
    <x v="0"/>
    <x v="2"/>
    <x v="2"/>
    <s v="257-1713"/>
    <s v="6513-5892"/>
    <x v="0"/>
    <x v="1"/>
    <x v="0"/>
    <x v="0"/>
    <x v="0"/>
    <x v="1"/>
    <x v="2"/>
    <d v="1975-08-21T00:00:00"/>
    <m/>
    <x v="1"/>
    <s v="SUCURSAL ALBROOK MALL"/>
  </r>
  <r>
    <n v="7395"/>
    <d v="2013-10-01T00:00:00"/>
    <d v="2013-12-10T00:00:00"/>
    <n v="25"/>
    <n v="23"/>
    <x v="1"/>
    <d v="2013-10-01T00:00:00"/>
    <x v="0"/>
    <d v="2013-10-01T00:00:00"/>
    <s v="Agosto 01-30"/>
    <x v="0"/>
    <s v="LORENA "/>
    <s v="VALENCIA "/>
    <x v="2"/>
    <x v="0"/>
    <s v="ALBROOK MALL"/>
    <s v="CLARISSA ALIPONGA"/>
    <s v="ALBROOK MALL"/>
    <x v="0"/>
    <x v="3"/>
    <n v="34"/>
    <d v="2014-03-20T00:00:00"/>
    <m/>
    <n v="25"/>
    <s v=" "/>
    <m/>
    <x v="0"/>
    <s v="APROBADO  DE ALBROOK MALL POR 2 TURNOS A PARTIR DEL 01-04-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ALBROOK MALL"/>
    <s v="Katherine Caballero "/>
    <x v="0"/>
    <s v="8-783-1317"/>
    <n v="472019813756"/>
    <n v="30"/>
    <x v="1"/>
    <x v="0"/>
    <s v="VILLA ZAITA, SANTA LIBRADA.  ALTOS DE SEVILLA"/>
    <x v="1"/>
    <x v="0"/>
    <x v="2"/>
    <x v="0"/>
    <m/>
    <m/>
    <x v="0"/>
    <x v="0"/>
    <x v="0"/>
    <x v="0"/>
    <x v="0"/>
    <x v="1"/>
    <x v="2"/>
    <d v="1985-03-18T00:00:00"/>
    <m/>
    <x v="1"/>
    <s v="SUCURSAL ALBROOK MALL"/>
  </r>
  <r>
    <n v="3517"/>
    <d v="1999-10-18T00:00:00"/>
    <d v="1999-10-18T00:00:00"/>
    <n v="193"/>
    <n v="193"/>
    <x v="0"/>
    <d v="1999-10-18T00:00:00"/>
    <x v="0"/>
    <s v=""/>
    <s v="Octubre 01-30"/>
    <x v="0"/>
    <s v="YARISBETH YAMILKA"/>
    <s v="CHIRU ESQUIVEL "/>
    <x v="2"/>
    <x v="0"/>
    <s v="ALBROOK MALL"/>
    <s v="CLARISSA ALIPONGA"/>
    <s v="ALBROOK MALL"/>
    <x v="0"/>
    <x v="3"/>
    <n v="34"/>
    <d v="2014-04-01T00:00:00"/>
    <m/>
    <s v=" "/>
    <s v=" "/>
    <m/>
    <x v="0"/>
    <s v="APROBADO  DE ALBROOK MALL POR 2 TURNOS A PARTIR DEL 01-04-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03-1015"/>
    <n v="472012935464"/>
    <n v="39"/>
    <x v="1"/>
    <x v="1"/>
    <s v="LAS CUMBRES, CALLE F, CASA 400, CASA REAL"/>
    <x v="1"/>
    <x v="0"/>
    <x v="2"/>
    <x v="0"/>
    <s v="231-0168"/>
    <s v="6498-2725"/>
    <x v="0"/>
    <x v="0"/>
    <x v="0"/>
    <x v="0"/>
    <x v="0"/>
    <x v="1"/>
    <x v="2"/>
    <d v="1976-09-16T00:00:00"/>
    <m/>
    <x v="1"/>
    <s v="SUCURSAL ALBROOK MALL"/>
  </r>
  <r>
    <n v="4941"/>
    <d v="2008-02-11T00:00:00"/>
    <d v="2013-11-01T00:00:00"/>
    <n v="93"/>
    <n v="24"/>
    <x v="1"/>
    <d v="2008-02-11T00:00:00"/>
    <x v="0"/>
    <d v="2013-11-01T00:00:00"/>
    <s v="Marzo 01-30"/>
    <x v="0"/>
    <s v="ABRAHAM ISAAC"/>
    <s v="MONTENEGRO SANCHEZ "/>
    <x v="2"/>
    <x v="0"/>
    <s v="ALBROOK MALL"/>
    <s v="CLARISSA ALIPONGA"/>
    <s v="ALBROOK MALL"/>
    <x v="0"/>
    <x v="3"/>
    <n v="34"/>
    <d v="2015-08-03T00:00:00"/>
    <m/>
    <n v="24"/>
    <s v=" "/>
    <s v="PROMOCIONADO A EJECUTIVO DE NEGICIO  A PARTIR DEL 01 DE NOVIEMBRE 2013 // PROMOCIONADO A OFICINISTA DE BALANCE EL 01 DE JULIO DE 2011"/>
    <x v="0"/>
    <s v="REEMPLAZO PERMANENTE POR LA PROMOCION DE KATHERINE CABALLERO 03 AGOSTO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79-379"/>
    <n v="472013726754"/>
    <n v="31"/>
    <x v="0"/>
    <x v="1"/>
    <s v="LA CHORRERA, VALLE DORADO, CALLE C, CASA 41_x0009__x0009__x0009__x0009__x0009__x000d__x000a__x0009__x0009__x0009__x0009__x0009__x000d__x000a_"/>
    <x v="4"/>
    <x v="0"/>
    <x v="2"/>
    <x v="0"/>
    <s v="253-3562"/>
    <s v="6451-6671 / 6070-7328"/>
    <x v="1"/>
    <x v="0"/>
    <x v="0"/>
    <x v="0"/>
    <x v="0"/>
    <x v="1"/>
    <x v="2"/>
    <d v="1984-10-07T00:00:00"/>
    <m/>
    <x v="1"/>
    <s v="SUCURSAL ALBROOK MALL"/>
  </r>
  <r>
    <n v="7449"/>
    <d v="2013-11-18T00:00:00"/>
    <d v="2015-11-02T00:00:00"/>
    <n v="24"/>
    <n v="0"/>
    <x v="2"/>
    <d v="2013-11-18T00:00:00"/>
    <x v="0"/>
    <d v="2015-11-02T00:00:00"/>
    <s v="Septiembre 01-30"/>
    <x v="0"/>
    <s v="MAVIL MINELLY"/>
    <s v="MARUSICH"/>
    <x v="2"/>
    <x v="1"/>
    <s v="ALBROOK MALL"/>
    <s v="MARIBEL CASTILLO"/>
    <s v="ALBROOK MALL"/>
    <x v="1"/>
    <x v="3"/>
    <n v="34"/>
    <d v="2014-04-01T00:00:00"/>
    <m/>
    <n v="0"/>
    <s v=" "/>
    <s v="PROMOCIONADA A EJECUTIVO DE NEGOCIOS A PARTIR DEL 02 DE NOV DEL 2015"/>
    <x v="0"/>
    <s v="APROBADO  DE ALBROOK MALL POR 2 TURNOS A PARTIR DEL 01-04-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8-838-1397"/>
    <n v="472019814045"/>
    <n v="25"/>
    <x v="1"/>
    <x v="3"/>
    <s v="AVENIDA LA PULIDA, P.H. RIO PLAZA, APTO 124, CERCA DE HATO PINTADO"/>
    <x v="2"/>
    <x v="0"/>
    <x v="2"/>
    <x v="1"/>
    <m/>
    <m/>
    <x v="0"/>
    <x v="0"/>
    <x v="0"/>
    <x v="0"/>
    <x v="0"/>
    <x v="1"/>
    <x v="2"/>
    <d v="1990-08-04T00:00:00"/>
    <m/>
    <x v="1"/>
    <s v="SUCURSAL ALBROOK MALL"/>
  </r>
  <r>
    <n v="7295"/>
    <d v="2013-07-16T00:00:00"/>
    <d v="2013-07-16T00:00:00"/>
    <n v="28"/>
    <n v="28"/>
    <x v="1"/>
    <d v="2013-07-16T00:00:00"/>
    <x v="0"/>
    <s v=""/>
    <s v="Junio 01-30"/>
    <x v="0"/>
    <s v="INA ISABEL"/>
    <s v="MORA NATERA"/>
    <x v="5"/>
    <x v="0"/>
    <s v="ALBROOK MALL"/>
    <s v="CLARISSA ALIPONGA"/>
    <s v="ALBROOK MALL"/>
    <x v="0"/>
    <x v="3"/>
    <n v="34"/>
    <d v="2014-04-11T00:00:00"/>
    <m/>
    <m/>
    <s v=" "/>
    <m/>
    <x v="0"/>
    <s v="REEMPLAZO POR EL TRASLADO DE AMANDA CORREA // APROBADO  DE ALBROOK MALL POR 2 TURNOS A PARTIR DEL 11-04-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8-858-205"/>
    <n v="472019558951"/>
    <n v="24"/>
    <x v="1"/>
    <x v="0"/>
    <s v="ALTOS DE NVO. ARRAIJAN, CALLE EL PINAR, CASA C-15"/>
    <x v="4"/>
    <x v="0"/>
    <x v="2"/>
    <x v="0"/>
    <m/>
    <m/>
    <x v="2"/>
    <x v="0"/>
    <x v="0"/>
    <x v="0"/>
    <x v="0"/>
    <x v="1"/>
    <x v="2"/>
    <d v="1991-09-20T00:00:00"/>
    <m/>
    <x v="1"/>
    <s v="SUCURSAL ALBROOK MALL"/>
  </r>
  <r>
    <n v="791"/>
    <d v="1991-07-17T00:00:00"/>
    <d v="1991-07-17T00:00:00"/>
    <n v="292"/>
    <n v="292"/>
    <x v="0"/>
    <d v="1991-07-17T00:00:00"/>
    <x v="0"/>
    <s v=""/>
    <s v="Febrero 01-15"/>
    <x v="0"/>
    <s v="CLARISSA ROMMY"/>
    <s v="ALIPONGA RUIZ "/>
    <x v="3"/>
    <x v="0"/>
    <s v="ALBROOK MALL"/>
    <s v="NATALIA LAY"/>
    <s v="ALBROOK MALL"/>
    <x v="0"/>
    <x v="3"/>
    <n v="34"/>
    <d v="2015-09-03T00:00:00"/>
    <m/>
    <s v=" "/>
    <s v=" "/>
    <m/>
    <x v="0"/>
    <s v="REEMPLAZO POR EL TRASLADO DE ZADOK FLORES A LOS ANDES EL 08 DE SEPTIEMBRE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30-956"/>
    <n v="401016136654"/>
    <n v="52"/>
    <x v="1"/>
    <x v="2"/>
    <s v="RESIDENCIAL OLIMPICO #3, CL. BOQUETE, CASA G-64"/>
    <x v="2"/>
    <x v="0"/>
    <x v="2"/>
    <x v="0"/>
    <s v="233-4540"/>
    <s v="6760-2700"/>
    <x v="1"/>
    <x v="0"/>
    <x v="0"/>
    <x v="0"/>
    <x v="0"/>
    <x v="1"/>
    <x v="2"/>
    <d v="1963-05-15T00:00:00"/>
    <m/>
    <x v="0"/>
    <s v="SUCURSAL ALBROOK MALL"/>
  </r>
  <r>
    <n v="5291"/>
    <d v="2008-08-04T00:00:00"/>
    <d v="2015-07-01T00:00:00"/>
    <n v="87"/>
    <n v="4"/>
    <x v="2"/>
    <d v="2008-08-04T00:00:00"/>
    <x v="0"/>
    <d v="2015-07-01T00:00:00"/>
    <s v="Febrero 01-15"/>
    <x v="0"/>
    <s v="ANYANETH HAYDEE"/>
    <s v="SANCHEZ PEREZ "/>
    <x v="4"/>
    <x v="0"/>
    <s v="ALBROOK MALL"/>
    <s v="CLARISSA ALIPONGA"/>
    <s v="ALBROOK MALL"/>
    <x v="0"/>
    <x v="3"/>
    <n v="34"/>
    <d v="2011-08-05T00:00:00"/>
    <m/>
    <n v="4"/>
    <s v=" "/>
    <s v="PROMOCIONADA A OFICIAL A PARTIR DEL 01 DE JULIO 2015 // PROMOCIONADA A COORDINADORA DE PLATAFORMA A PARTIR DEL 01 DE JULIO DEL 2013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20-2459"/>
    <n v="438014509929"/>
    <n v="37"/>
    <x v="1"/>
    <x v="3"/>
    <s v="BURUNGA, ARRAIJAN COLINAS DEL SOL CASA #504"/>
    <x v="4"/>
    <x v="0"/>
    <x v="2"/>
    <x v="0"/>
    <m/>
    <s v="6719-0434"/>
    <x v="0"/>
    <x v="0"/>
    <x v="1"/>
    <x v="0"/>
    <x v="0"/>
    <x v="1"/>
    <x v="2"/>
    <d v="1978-05-27T00:00:00"/>
    <m/>
    <x v="1"/>
    <s v="SUCURSAL ALBROOK MALL"/>
  </r>
  <r>
    <n v="3155"/>
    <d v="2006-08-16T00:00:00"/>
    <d v="2006-08-16T00:00:00"/>
    <n v="111"/>
    <n v="111"/>
    <x v="0"/>
    <d v="2006-08-16T00:00:00"/>
    <x v="0"/>
    <s v=""/>
    <s v="Enero 01-15"/>
    <x v="0"/>
    <s v="DOLKA DENISSE"/>
    <s v="GARCIA DE  AMEGLIO"/>
    <x v="4"/>
    <x v="0"/>
    <s v="ALBROOK MALL"/>
    <s v="CLARISSA ALIPONGA"/>
    <s v="ALBROOK MALL"/>
    <x v="0"/>
    <x v="3"/>
    <n v="34"/>
    <d v="2012-11-07T00:00:00"/>
    <m/>
    <s v=" "/>
    <s v=" "/>
    <m/>
    <x v="0"/>
    <s v="TRASLADO PERMANENTE POR CAMBIO DE ESTRUCTU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67-44"/>
    <n v="424012184636"/>
    <n v="44"/>
    <x v="1"/>
    <x v="1"/>
    <s v="BELLA VISTA, EL CANGREJO, CALLE H, EDIF.TERRAZAS DEL CANGREJO, APARTAMENTO 10-B"/>
    <x v="2"/>
    <x v="0"/>
    <x v="2"/>
    <x v="0"/>
    <s v="213-1846"/>
    <s v="6613-9607"/>
    <x v="1"/>
    <x v="0"/>
    <x v="0"/>
    <x v="0"/>
    <x v="0"/>
    <x v="1"/>
    <x v="2"/>
    <d v="1971-01-04T00:00:00"/>
    <m/>
    <x v="1"/>
    <s v="SUCURSAL ALBROOK MALL"/>
  </r>
  <r>
    <n v="3309"/>
    <d v="1993-10-24T00:00:00"/>
    <d v="1993-10-24T00:00:00"/>
    <n v="265"/>
    <n v="265"/>
    <x v="0"/>
    <d v="1993-10-24T00:00:00"/>
    <x v="0"/>
    <s v=""/>
    <s v="Diciembre 01-30"/>
    <x v="0"/>
    <s v="RICARDO"/>
    <s v="ESPINO ESQUIVEL "/>
    <x v="0"/>
    <x v="0"/>
    <s v="ALTOS DE PANAMA"/>
    <s v="GLORIBETH DE CASTRELLON"/>
    <s v="ALTOS DE PANAMA"/>
    <x v="0"/>
    <x v="4"/>
    <n v="68"/>
    <d v="2014-11-06T00:00:00"/>
    <n v="12"/>
    <s v=" "/>
    <s v=" "/>
    <m/>
    <x v="0"/>
    <s v="REEMPLAZO POR EL TRASLADO DE ARTURO PER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66.3999999999996"/>
    <x v="0"/>
    <m/>
    <m/>
    <x v="0"/>
    <s v="8-360-683"/>
    <n v="472012918566"/>
    <n v="44"/>
    <x v="0"/>
    <x v="1"/>
    <s v="JOSE DOMINGO ESPINAR, VILLA LUCRE CALLE 1 W CASA P 143"/>
    <x v="2"/>
    <x v="0"/>
    <x v="0"/>
    <x v="0"/>
    <s v="229-0748"/>
    <s v="6672-3596"/>
    <x v="1"/>
    <x v="0"/>
    <x v="0"/>
    <x v="0"/>
    <x v="0"/>
    <x v="0"/>
    <x v="0"/>
    <d v="1970-12-28T00:00:00"/>
    <m/>
    <x v="0"/>
    <s v="SUCURSAL ALTOS DE PANAMA"/>
  </r>
  <r>
    <n v="5104"/>
    <d v="2008-05-05T00:00:00"/>
    <d v="2008-05-05T00:00:00"/>
    <n v="90"/>
    <n v="90"/>
    <x v="0"/>
    <d v="2008-05-05T00:00:00"/>
    <x v="0"/>
    <s v=""/>
    <s v="Noviembre 01-30"/>
    <x v="0"/>
    <s v="LISSETH CARMEN"/>
    <s v="VILLAMIL GONZALEZ "/>
    <x v="0"/>
    <x v="0"/>
    <s v="ALTOS DE PANAMA"/>
    <s v="GLORIBETH DE CASTRELLON"/>
    <s v="ALTOS DE PANAMA"/>
    <x v="0"/>
    <x v="4"/>
    <n v="68"/>
    <d v="2014-11-06T00:00:00"/>
    <n v="12"/>
    <s v=" "/>
    <s v=" "/>
    <m/>
    <x v="0"/>
    <s v="APROBAD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74.6666666666665"/>
    <x v="0"/>
    <m/>
    <m/>
    <x v="0"/>
    <s v="8-458-910"/>
    <n v="477013888173"/>
    <n v="42"/>
    <x v="1"/>
    <x v="2"/>
    <s v="ARRAIJAN BARRIADA 2,000, CALLE 4TA SECTOR 5 CASA 87 GENERACION 2,000"/>
    <x v="4"/>
    <x v="0"/>
    <x v="0"/>
    <x v="0"/>
    <s v="256-2276"/>
    <s v="6692-4816"/>
    <x v="0"/>
    <x v="0"/>
    <x v="0"/>
    <x v="0"/>
    <x v="0"/>
    <x v="0"/>
    <x v="0"/>
    <d v="1973-10-28T00:00:00"/>
    <m/>
    <x v="0"/>
    <s v="SUCURSAL ALTOS DE PANAMA"/>
  </r>
  <r>
    <n v="7943"/>
    <d v="2014-08-18T00:00:00"/>
    <d v="2014-10-29T00:00:00"/>
    <n v="15"/>
    <n v="13"/>
    <x v="1"/>
    <d v="2014-08-18T00:00:00"/>
    <x v="0"/>
    <m/>
    <s v="Mayo 01-30"/>
    <x v="0"/>
    <s v="ANDREA YAMILETH"/>
    <s v="GARCIA"/>
    <x v="0"/>
    <x v="0"/>
    <s v="ALTOS DE PANAMA"/>
    <s v="GLORIBETH DE CASTRELLON"/>
    <s v="ALTOS DE PANAMA"/>
    <x v="0"/>
    <x v="4"/>
    <n v="68"/>
    <d v="2015-06-01T00:00:00"/>
    <n v="5"/>
    <m/>
    <m/>
    <m/>
    <x v="0"/>
    <s v="REEMPLAZO POR EL TRASLADO DE AMARILIS GONZAL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68.75"/>
    <x v="2"/>
    <s v="ALTOS DE PANAMA"/>
    <s v="Amarilis González"/>
    <x v="0"/>
    <s v="4-781-1591"/>
    <n v="418990414375"/>
    <n v="24"/>
    <x v="1"/>
    <x v="1"/>
    <s v="ALCALDE DIAZ, VILLA NUEVA"/>
    <x v="1"/>
    <x v="0"/>
    <x v="0"/>
    <x v="0"/>
    <m/>
    <m/>
    <x v="0"/>
    <x v="0"/>
    <x v="0"/>
    <x v="0"/>
    <x v="0"/>
    <x v="0"/>
    <x v="0"/>
    <d v="1991-02-11T00:00:00"/>
    <m/>
    <x v="0"/>
    <s v="SUCURSAL ALTOS DE PANAMA"/>
  </r>
  <r>
    <n v="8209"/>
    <d v="2014-10-16T00:00:00"/>
    <d v="2014-12-30T00:00:00"/>
    <n v="13"/>
    <n v="11"/>
    <x v="2"/>
    <d v="2014-10-16T00:00:00"/>
    <x v="0"/>
    <m/>
    <s v="Julio 01-30"/>
    <x v="0"/>
    <s v="VIRGINIA ELENA"/>
    <s v="DE LEON"/>
    <x v="0"/>
    <x v="1"/>
    <m/>
    <s v="MARIBEL CASTILLO"/>
    <s v="CLAYTON"/>
    <x v="1"/>
    <x v="4"/>
    <n v="68"/>
    <d v="2015-11-02T00:00:00"/>
    <n v="0"/>
    <m/>
    <m/>
    <m/>
    <x v="1"/>
    <s v="REEMPLAZA VACACIONES DE LISSETTE VILLAMIL - NOVIEMBRE 2015"/>
    <s v="ALTOS DE PANAM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34.6000000000004"/>
    <x v="2"/>
    <s v="MARBELLA"/>
    <s v="Eros Cano"/>
    <x v="0"/>
    <s v="8-866-802"/>
    <n v="472991535343"/>
    <n v="22"/>
    <x v="1"/>
    <x v="0"/>
    <s v=" ARRAIJAN CABECERA, BARRIADA 7 DE SEPTIEMBRE CASA B6 "/>
    <x v="4"/>
    <x v="0"/>
    <x v="0"/>
    <x v="1"/>
    <m/>
    <s v="6773-9455"/>
    <x v="0"/>
    <x v="0"/>
    <x v="0"/>
    <x v="0"/>
    <x v="0"/>
    <x v="0"/>
    <x v="0"/>
    <d v="1992-12-14T00:00:00"/>
    <m/>
    <x v="1"/>
    <s v="SUCURSAL ALTOS DE PANAMA"/>
  </r>
  <r>
    <n v="7847"/>
    <d v="2014-06-16T00:00:00"/>
    <d v="2014-08-28T00:00:00"/>
    <n v="17"/>
    <n v="15"/>
    <x v="1"/>
    <d v="2014-06-16T00:00:00"/>
    <x v="0"/>
    <m/>
    <s v="Abril 01-30"/>
    <x v="0"/>
    <s v="BLANCA NIEVES"/>
    <s v="RIVERA"/>
    <x v="0"/>
    <x v="0"/>
    <s v="LOS ANDES"/>
    <s v="GLORIBETH DE CASTRELLON"/>
    <s v="LOS ANDES"/>
    <x v="0"/>
    <x v="4"/>
    <n v="68"/>
    <d v="2015-11-02T00:00:00"/>
    <n v="0"/>
    <m/>
    <s v=" "/>
    <m/>
    <x v="0"/>
    <s v="REEMPLAZO POR EL TRASLADO DE  MARITZA LORENA PEREZ  DE CHACON-NOV 2015"/>
    <s v="ALTOS DE PANAM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8.6"/>
    <x v="2"/>
    <s v="LOS ANDES"/>
    <s v="Michelle Santamaria"/>
    <x v="0"/>
    <s v="4-741-852"/>
    <n v="472990306915"/>
    <n v="29"/>
    <x v="1"/>
    <x v="3"/>
    <s v="LOS ANDES #2, VILLA ESPERANZA "/>
    <x v="1"/>
    <x v="0"/>
    <x v="0"/>
    <x v="0"/>
    <m/>
    <m/>
    <x v="0"/>
    <x v="0"/>
    <x v="0"/>
    <x v="0"/>
    <x v="0"/>
    <x v="0"/>
    <x v="0"/>
    <d v="1986-07-11T00:00:00"/>
    <m/>
    <x v="0"/>
    <s v="SUCURSAL ALTOS DE PANAMA"/>
  </r>
  <r>
    <n v="2118"/>
    <d v="1998-12-22T00:00:00"/>
    <d v="2015-07-01T00:00:00"/>
    <n v="203"/>
    <n v="4"/>
    <x v="2"/>
    <d v="1998-12-22T00:00:00"/>
    <x v="0"/>
    <d v="2015-07-01T00:00:00"/>
    <s v="Enero 01-30"/>
    <x v="0"/>
    <s v="DANELLY"/>
    <s v="CAMACHO LONDOÑO "/>
    <x v="1"/>
    <x v="0"/>
    <s v="ALTOS DE PANAMA"/>
    <s v="GLORIBETH DE CASTRELLON"/>
    <s v="ALTOS DE PANAMA"/>
    <x v="0"/>
    <x v="4"/>
    <n v="68"/>
    <d v="2015-07-20T00:00:00"/>
    <m/>
    <n v="4"/>
    <s v=" "/>
    <s v="PROMOCIONADA A COORDINADOR DE PLATAFORMA A PARTIR DEL 01 DE JULIO 2015"/>
    <x v="0"/>
    <s v="REEMPLAZA VACACIONES DE VERONICA CEDEÑO DEL 01 AL 10 OCT //REEMPLAZA PERMANENTE POR RENUNCIA DE MARIA VERGARA - CAMBIO DE ESTRUCTURA - JULIO 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92-746"/>
    <n v="418016048755"/>
    <n v="40"/>
    <x v="1"/>
    <x v="0"/>
    <s v="URBANIZACION SAN ANTONIO, BARRIDA VILLA FLOR, CALLE D, CASA 56-A."/>
    <x v="0"/>
    <x v="0"/>
    <x v="0"/>
    <x v="0"/>
    <s v="239-4950"/>
    <s v="6489-3814"/>
    <x v="0"/>
    <x v="0"/>
    <x v="1"/>
    <x v="0"/>
    <x v="0"/>
    <x v="0"/>
    <x v="0"/>
    <d v="1975-08-09T00:00:00"/>
    <m/>
    <x v="3"/>
    <s v="SUCURSAL ALTOS DE PANAMA"/>
  </r>
  <r>
    <n v="7017"/>
    <d v="2013-01-02T00:00:00"/>
    <d v="2013-03-14T00:00:00"/>
    <n v="34"/>
    <n v="32"/>
    <x v="1"/>
    <d v="2013-01-02T00:00:00"/>
    <x v="0"/>
    <s v=""/>
    <s v="Diciembre 01-30"/>
    <x v="0"/>
    <s v="MARJORIE JOELYN"/>
    <s v="LOPEZ RIOS "/>
    <x v="2"/>
    <x v="0"/>
    <s v="ALTOS DE PANAMA"/>
    <s v="GLORIBETH DE CASTRELLON"/>
    <s v="ALTOS DE PANAMA"/>
    <x v="0"/>
    <x v="4"/>
    <n v="68"/>
    <d v="2013-08-26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PUENTE CENTENARIO"/>
    <s v="Diana Herrera"/>
    <x v="0"/>
    <s v="8-810-2295"/>
    <n v="451018728033"/>
    <n v="27"/>
    <x v="1"/>
    <x v="0"/>
    <s v="AMELIA DENIS DE ICAZA, ALTOS DE SANTA MARIA, CALLE PRIMERA, CASA 79-D, TUMBA MUERTO"/>
    <x v="5"/>
    <x v="0"/>
    <x v="0"/>
    <x v="0"/>
    <m/>
    <m/>
    <x v="1"/>
    <x v="0"/>
    <x v="0"/>
    <x v="0"/>
    <x v="0"/>
    <x v="0"/>
    <x v="0"/>
    <d v="1987-12-08T00:00:00"/>
    <m/>
    <x v="3"/>
    <s v="SUCURSAL ALTOS DE PANAMA"/>
  </r>
  <r>
    <n v="6035"/>
    <d v="2011-02-01T00:00:00"/>
    <d v="2014-01-16T00:00:00"/>
    <n v="57"/>
    <n v="22"/>
    <x v="1"/>
    <d v="2011-02-01T00:00:00"/>
    <x v="0"/>
    <d v="2014-01-16T00:00:00"/>
    <m/>
    <x v="0"/>
    <s v="YINA LINETH"/>
    <s v="DE LA CRUZ VASQUEZ "/>
    <x v="2"/>
    <x v="2"/>
    <s v="ALTOS DE PANAMA"/>
    <s v="GLORIBETH DE CASTRELLON"/>
    <s v="ALTOS DE PANAMA"/>
    <x v="0"/>
    <x v="4"/>
    <n v="68"/>
    <d v="2013-08-02T00:00:00"/>
    <m/>
    <n v="22"/>
    <m/>
    <s v="PROMOCIONADA A EJECUTIVA DE NEGOCIO DUAL A PARTIR DEL 16 DE ENERO 2014"/>
    <x v="0"/>
    <s v="REEMPLAZO POR TRASLADO DE ANGIE ROJAS /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13-1483"/>
    <n v="472016564792"/>
    <n v="27"/>
    <x v="1"/>
    <x v="0"/>
    <s v="LA CHORRERA, VALLE DORADO CALLE DEL ORO CASA AE3 "/>
    <x v="4"/>
    <x v="0"/>
    <x v="0"/>
    <x v="2"/>
    <m/>
    <s v="6810-1157"/>
    <x v="0"/>
    <x v="1"/>
    <x v="0"/>
    <x v="0"/>
    <x v="0"/>
    <x v="0"/>
    <x v="0"/>
    <d v="1987-12-29T00:00:00"/>
    <m/>
    <x v="1"/>
    <s v="SUCURSAL ALTOS DE PANAMA"/>
  </r>
  <r>
    <n v="958"/>
    <d v="1993-01-04T00:00:00"/>
    <d v="2013-05-01T00:00:00"/>
    <n v="274"/>
    <n v="30"/>
    <x v="1"/>
    <d v="1993-01-04T00:00:00"/>
    <x v="0"/>
    <d v="2013-05-01T00:00:00"/>
    <s v="Mayo 16-30"/>
    <x v="0"/>
    <s v="GLORIBETH DEL CARMEN"/>
    <s v="DELLA TOGNA RODRIGUEZ DE CASTRELLON"/>
    <x v="3"/>
    <x v="0"/>
    <s v="ALTOS DE PANAMA"/>
    <s v="MARIBEL DE MUÑOZ"/>
    <s v="ALTOS DE PANAMA"/>
    <x v="0"/>
    <x v="4"/>
    <n v="68"/>
    <d v="2012-05-31T00:00:00"/>
    <m/>
    <n v="30"/>
    <s v=" "/>
    <s v="PROMOCIONADA A GERENTE A PARTIR DEL 01 DE MAYO DEL2013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9-156-848"/>
    <n v="401010150843"/>
    <n v="47"/>
    <x v="1"/>
    <x v="1"/>
    <s v="VIA CONDADO DEL REY, RESIDENCIAL GOLDEN SPRING, CALLE D-1, CASA 12"/>
    <x v="5"/>
    <x v="0"/>
    <x v="0"/>
    <x v="0"/>
    <s v="6695-9132"/>
    <s v="6677-1725"/>
    <x v="1"/>
    <x v="0"/>
    <x v="0"/>
    <x v="0"/>
    <x v="0"/>
    <x v="0"/>
    <x v="0"/>
    <d v="1968-07-19T00:00:00"/>
    <m/>
    <x v="0"/>
    <s v="SUCURSAL ALTOS DE PANAMA"/>
  </r>
  <r>
    <n v="658"/>
    <d v="1990-08-01T00:00:00"/>
    <d v="1990-08-01T00:00:00"/>
    <n v="303"/>
    <n v="303"/>
    <x v="0"/>
    <d v="1990-08-01T00:00:00"/>
    <x v="0"/>
    <s v=""/>
    <s v="Junio 01-15"/>
    <x v="0"/>
    <s v="LEA GISELA"/>
    <s v="TEJEIRA CEDEÑO DE  VARELA"/>
    <x v="4"/>
    <x v="0"/>
    <s v="ALTOS DE PANAMA"/>
    <s v="GLORIBETH DE CASTRELLON"/>
    <s v="ALTOS DE PANAMA"/>
    <x v="0"/>
    <x v="4"/>
    <n v="68"/>
    <d v="2013-10-01T00:00:00"/>
    <m/>
    <s v=" "/>
    <s v=" "/>
    <m/>
    <x v="0"/>
    <s v="CAMBIO DE ESTRUCTU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38-2262"/>
    <n v="401016136850"/>
    <n v="50"/>
    <x v="1"/>
    <x v="1"/>
    <s v="CASA BLANCA-CHANIS, CALLE TOLEDO CASA 120"/>
    <x v="2"/>
    <x v="0"/>
    <x v="0"/>
    <x v="0"/>
    <s v="233-7293"/>
    <s v="6616-1870"/>
    <x v="1"/>
    <x v="0"/>
    <x v="0"/>
    <x v="0"/>
    <x v="0"/>
    <x v="0"/>
    <x v="0"/>
    <d v="1965-08-13T00:00:00"/>
    <m/>
    <x v="0"/>
    <s v="SUCURSAL ALTOS DE PANAMA"/>
  </r>
  <r>
    <n v="2179"/>
    <d v="2000-10-16T00:00:00"/>
    <d v="2000-10-16T00:00:00"/>
    <n v="181"/>
    <n v="181"/>
    <x v="0"/>
    <d v="2000-10-16T00:00:00"/>
    <x v="0"/>
    <s v=""/>
    <s v="Enero 01-30"/>
    <x v="0"/>
    <s v="PATRICIA ELIDIA"/>
    <s v="GARIBALDI ORTEGA "/>
    <x v="0"/>
    <x v="0"/>
    <s v="AVE. CENTRAL"/>
    <s v="MAGALY DE CEDEÑO"/>
    <s v="AVE. CENTRAL"/>
    <x v="0"/>
    <x v="5"/>
    <n v="16"/>
    <d v="2014-11-06T00:00:00"/>
    <n v="12"/>
    <s v=" "/>
    <s v=" "/>
    <m/>
    <x v="0"/>
    <s v="REEMPLAZO POR EL TRASLADO DE ENRIQUE CRU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84.5"/>
    <x v="0"/>
    <m/>
    <m/>
    <x v="0"/>
    <s v="8-745-447"/>
    <n v="424010231216"/>
    <n v="34"/>
    <x v="1"/>
    <x v="0"/>
    <s v="ARRAIJAN . HATO  MONTAÑA . CALLE 7,  CASA 259"/>
    <x v="4"/>
    <x v="0"/>
    <x v="3"/>
    <x v="0"/>
    <s v="259-9186"/>
    <s v="6679-6811"/>
    <x v="0"/>
    <x v="1"/>
    <x v="0"/>
    <x v="0"/>
    <x v="0"/>
    <x v="0"/>
    <x v="3"/>
    <d v="1981-03-05T00:00:00"/>
    <m/>
    <x v="0"/>
    <s v="SUCURSAL AVE. CENTRAL"/>
  </r>
  <r>
    <n v="8616"/>
    <d v="2015-06-16T00:00:00"/>
    <d v="2015-09-12T00:00:00"/>
    <n v="5"/>
    <n v="2"/>
    <x v="2"/>
    <d v="2015-06-16T00:00:00"/>
    <x v="0"/>
    <m/>
    <m/>
    <x v="0"/>
    <s v="LOURDES AYDEE"/>
    <s v="CACERES"/>
    <x v="0"/>
    <x v="1"/>
    <m/>
    <s v="MARIBEL CASTILLO"/>
    <s v="AVE. CENTRAL"/>
    <x v="1"/>
    <x v="5"/>
    <n v="16"/>
    <d v="2015-09-12T00:00:00"/>
    <n v="2"/>
    <m/>
    <m/>
    <m/>
    <x v="0"/>
    <s v="REEMPLAZO TEMPORAL POR LA PROMOCION DE ISAMAR RIASCOS"/>
    <s v="AVE. CENTRA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AVE CENTRAL"/>
    <s v="PATRICIA GARIBALDI"/>
    <x v="0"/>
    <s v="8-934-919"/>
    <n v="472992087187"/>
    <n v="22"/>
    <x v="1"/>
    <x v="0"/>
    <s v="LA CHORRERA, EL LIMONCILLO, CASA #5640"/>
    <x v="4"/>
    <x v="0"/>
    <x v="3"/>
    <x v="1"/>
    <m/>
    <m/>
    <x v="0"/>
    <x v="0"/>
    <x v="0"/>
    <x v="0"/>
    <x v="0"/>
    <x v="0"/>
    <x v="3"/>
    <d v="1993-09-21T00:00:00"/>
    <m/>
    <x v="1"/>
    <s v="SUCURSAL AVE. CENTRAL"/>
  </r>
  <r>
    <n v="6043"/>
    <d v="2011-02-01T00:00:00"/>
    <d v="2011-02-01T00:00:00"/>
    <n v="57"/>
    <n v="57"/>
    <x v="0"/>
    <d v="2011-02-01T00:00:00"/>
    <x v="0"/>
    <s v=""/>
    <s v="Febrero 01-30"/>
    <x v="0"/>
    <s v="KARINA YAVEL"/>
    <s v="REYES ZEVALLOS "/>
    <x v="0"/>
    <x v="0"/>
    <s v="DORADO"/>
    <s v="MAGALY DE CEDEÑO"/>
    <s v="DORADO"/>
    <x v="0"/>
    <x v="5"/>
    <n v="16"/>
    <d v="2015-11-02T00:00:00"/>
    <n v="0"/>
    <s v=" "/>
    <s v=" "/>
    <m/>
    <x v="0"/>
    <s v="REEMPLAZO POR EL TRASLADO DE  NICOLAS NORIEL BEDOYA GUTIERREZ -NOV 2015"/>
    <s v="AVE. CENTRA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38.75"/>
    <x v="0"/>
    <m/>
    <m/>
    <x v="0"/>
    <s v="8-746-109"/>
    <n v="472016552180"/>
    <n v="34"/>
    <x v="1"/>
    <x v="0"/>
    <s v="AVE. ARRAIJAN CALLE 4, BARRIADA 7 DE JUNIO, CASA 24"/>
    <x v="4"/>
    <x v="0"/>
    <x v="3"/>
    <x v="0"/>
    <m/>
    <s v="6507-9666"/>
    <x v="0"/>
    <x v="0"/>
    <x v="0"/>
    <x v="0"/>
    <x v="0"/>
    <x v="0"/>
    <x v="3"/>
    <d v="1981-04-14T00:00:00"/>
    <m/>
    <x v="1"/>
    <s v="SUCURSAL AVE. CENTRAL"/>
  </r>
  <r>
    <n v="4354"/>
    <d v="2007-01-08T00:00:00"/>
    <d v="2007-01-08T00:00:00"/>
    <n v="106"/>
    <n v="106"/>
    <x v="0"/>
    <d v="2007-01-08T00:00:00"/>
    <x v="0"/>
    <s v=""/>
    <s v="Marzo 01-30"/>
    <x v="0"/>
    <s v="JOSE ADILIO"/>
    <s v="HENRIQUEZ MORALES "/>
    <x v="0"/>
    <x v="0"/>
    <s v="LOS ANDES"/>
    <s v="MAGALY DE CEDEÑO"/>
    <s v="LOS ANDES"/>
    <x v="0"/>
    <x v="5"/>
    <n v="16"/>
    <d v="2015-11-02T00:00:00"/>
    <n v="0"/>
    <s v=" "/>
    <s v=" "/>
    <m/>
    <x v="0"/>
    <s v="REEMPLAZO POR EL TRASLADO DE  JAZMIN QUINTERO TORRES -NOV 2015"/>
    <s v="AVE. CENTRA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86.3999999999996"/>
    <x v="0"/>
    <m/>
    <m/>
    <x v="0"/>
    <s v="8-727-1605"/>
    <n v="472013157414"/>
    <n v="36"/>
    <x v="0"/>
    <x v="1"/>
    <s v="ALCALDE DIAZ, LAS CUMBRES,PLAZA VALENCIA"/>
    <x v="1"/>
    <x v="0"/>
    <x v="3"/>
    <x v="0"/>
    <s v="290-3718"/>
    <s v="6652-2424"/>
    <x v="0"/>
    <x v="0"/>
    <x v="0"/>
    <x v="0"/>
    <x v="0"/>
    <x v="0"/>
    <x v="3"/>
    <d v="1979-05-01T00:00:00"/>
    <m/>
    <x v="1"/>
    <s v="SUCURSAL AVE. CENTRAL"/>
  </r>
  <r>
    <n v="5102"/>
    <d v="2008-05-05T00:00:00"/>
    <d v="2008-05-05T00:00:00"/>
    <n v="90"/>
    <n v="90"/>
    <x v="0"/>
    <d v="2008-05-05T00:00:00"/>
    <x v="0"/>
    <s v=""/>
    <s v="Abril 01-30"/>
    <x v="0"/>
    <s v="JAYZA JANNETTE"/>
    <s v="SANCHEZ POLO "/>
    <x v="0"/>
    <x v="0"/>
    <s v="AVE. CENTRAL"/>
    <s v="MAGALY DE CEDEÑO"/>
    <s v="AVE. CENTRAL"/>
    <x v="0"/>
    <x v="5"/>
    <n v="16"/>
    <d v="2014-11-06T00:00:00"/>
    <n v="12"/>
    <s v=" "/>
    <s v=" "/>
    <m/>
    <x v="0"/>
    <s v="REEMPLAZO POR EL TRASLADO DE RUTH CHAV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62.4"/>
    <x v="0"/>
    <m/>
    <m/>
    <x v="0"/>
    <s v="8-731-1836"/>
    <n v="405017766502"/>
    <n v="36"/>
    <x v="1"/>
    <x v="3"/>
    <s v="CHORRILLO, CALLE #21, EDIFICIO HORTENSIA #33, APTO #6_x0009__x0009__x0009__x0009__x0009__x000d__x000a__x0009__x0009__x0009__x0009__x0009__x000d__x000a_"/>
    <x v="5"/>
    <x v="0"/>
    <x v="3"/>
    <x v="0"/>
    <s v="6452-1240/257-1573"/>
    <s v="6856-9650"/>
    <x v="0"/>
    <x v="0"/>
    <x v="0"/>
    <x v="0"/>
    <x v="0"/>
    <x v="0"/>
    <x v="3"/>
    <d v="1979-10-16T00:00:00"/>
    <m/>
    <x v="0"/>
    <s v="SUCURSAL AVE. CENTRAL"/>
  </r>
  <r>
    <n v="4491"/>
    <d v="2011-11-16T00:00:00"/>
    <d v="2014-04-01T00:00:00"/>
    <n v="48"/>
    <n v="19"/>
    <x v="1"/>
    <d v="2011-11-16T00:00:00"/>
    <x v="0"/>
    <d v="2014-04-01T00:00:00"/>
    <s v="Agosto 01-30"/>
    <x v="0"/>
    <s v="ROSARIO EDITH"/>
    <s v="MUÑOZ  MANZANE "/>
    <x v="1"/>
    <x v="0"/>
    <s v="AVE. CENTRAL"/>
    <s v="MAGALY DE CEDEÑO"/>
    <s v="AVE. CENTRAL"/>
    <x v="0"/>
    <x v="5"/>
    <n v="16"/>
    <d v="2011-11-16T00:00:00"/>
    <m/>
    <n v="19"/>
    <s v=" "/>
    <s v="PROMOCIONADA A COORDINADORA DE PLATAFORMA A PARTIR DEL 01 DE ABRIL 2014"/>
    <x v="0"/>
    <s v="REEMPLAZO POR LA PROMOCION DE KARINA ORDOÑ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13-1260"/>
    <n v="402013433905"/>
    <n v="37"/>
    <x v="1"/>
    <x v="0"/>
    <s v="JUAN DIAZ, CALLE 1RA, CASA92"/>
    <x v="0"/>
    <x v="0"/>
    <x v="3"/>
    <x v="0"/>
    <m/>
    <s v="6949-0839"/>
    <x v="1"/>
    <x v="1"/>
    <x v="0"/>
    <x v="0"/>
    <x v="0"/>
    <x v="0"/>
    <x v="3"/>
    <d v="1977-12-08T00:00:00"/>
    <m/>
    <x v="0"/>
    <s v="SUCURSAL AVE. CENTRAL"/>
  </r>
  <r>
    <n v="6560"/>
    <d v="2012-02-16T00:00:00"/>
    <d v="2015-11-02T00:00:00"/>
    <n v="45"/>
    <n v="0"/>
    <x v="2"/>
    <d v="2012-02-16T00:00:00"/>
    <x v="0"/>
    <d v="2015-11-02T00:00:00"/>
    <s v="Febrero 01-30"/>
    <x v="0"/>
    <s v="ISAMAR"/>
    <s v="RIASCOS POTES "/>
    <x v="2"/>
    <x v="1"/>
    <s v="AVE. CENTRAL"/>
    <s v="MARIBEL CASTILLO"/>
    <s v="AVE. CENTRAL"/>
    <x v="1"/>
    <x v="5"/>
    <n v="16"/>
    <d v="2014-03-05T00:00:00"/>
    <m/>
    <n v="0"/>
    <s v=" "/>
    <s v="PROMOCIONADA A EJECUTIVO DE NEGOCIOS A PARTIR DEL 02 DE NOV DEL 2015"/>
    <x v="0"/>
    <s v="ENTRENANDOSE PARA PROMOCIÓN // REMPLAZO PERMANENTE POR EL TRASLADO DE ZORAYA DA SILV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65.25"/>
    <x v="0"/>
    <s v="CASA MATRIZ"/>
    <s v="Anabelis Vergara"/>
    <x v="0"/>
    <s v="8-846-1491"/>
    <n v="472017666546"/>
    <n v="24"/>
    <x v="1"/>
    <x v="3"/>
    <s v="TORRIJOS CARTER - EL PODEROSO SECTOR 3-5"/>
    <x v="1"/>
    <x v="0"/>
    <x v="3"/>
    <x v="1"/>
    <m/>
    <s v=" 6920-9681  "/>
    <x v="0"/>
    <x v="0"/>
    <x v="0"/>
    <x v="0"/>
    <x v="0"/>
    <x v="0"/>
    <x v="3"/>
    <d v="1991-03-10T00:00:00"/>
    <m/>
    <x v="1"/>
    <s v="SUCURSAL AVE. CENTRAL"/>
  </r>
  <r>
    <n v="5869"/>
    <d v="2010-08-16T00:00:00"/>
    <d v="2014-08-01T00:00:00"/>
    <n v="63"/>
    <n v="15"/>
    <x v="1"/>
    <d v="2010-08-16T00:00:00"/>
    <x v="0"/>
    <d v="2014-08-01T00:00:00"/>
    <s v="Octubre 01-30"/>
    <x v="0"/>
    <s v="YAIZA MILLET"/>
    <s v="NIETO  DE MELENDEZ"/>
    <x v="2"/>
    <x v="2"/>
    <s v="AVE. CENTRAL"/>
    <s v="MAGALY DE CEDEÑO"/>
    <s v="AVE. CENTRAL"/>
    <x v="0"/>
    <x v="5"/>
    <n v="16"/>
    <d v="2011-10-03T00:00:00"/>
    <m/>
    <n v="15"/>
    <s v=" "/>
    <s v="PROMOCIONADA A EJECUTIVA DE NEGOCIO DUAL A PARTIR DEL 01 DE AGOSTO 2014"/>
    <x v="0"/>
    <s v="SE HA DEJADO EN AVE. CENTRAL POR QUIMITERAPIA EN EL H. ONCOLOGIC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12-2448"/>
    <n v="472016110661"/>
    <n v="37"/>
    <x v="1"/>
    <x v="1"/>
    <s v="ARRAIJAN (CABECERA), NUEVO CHORRILLO, RESIDENCIAL COLINAS DEL SOL, CASA 481"/>
    <x v="4"/>
    <x v="0"/>
    <x v="3"/>
    <x v="2"/>
    <m/>
    <s v="6516-4799"/>
    <x v="0"/>
    <x v="0"/>
    <x v="0"/>
    <x v="0"/>
    <x v="0"/>
    <x v="0"/>
    <x v="3"/>
    <d v="1978-09-23T00:00:00"/>
    <m/>
    <x v="0"/>
    <s v="SUCURSAL AVE. CENTRAL"/>
  </r>
  <r>
    <n v="6724"/>
    <d v="2012-06-18T00:00:00"/>
    <d v="2012-08-24T00:00:00"/>
    <n v="41"/>
    <n v="39"/>
    <x v="0"/>
    <d v="2012-06-18T00:00:00"/>
    <x v="0"/>
    <s v=""/>
    <s v="Mayo 01-30"/>
    <x v="0"/>
    <s v="DEBORAH LISETH"/>
    <s v="BERRIO GONZALEZ "/>
    <x v="2"/>
    <x v="0"/>
    <s v="AVE. CENTRAL"/>
    <s v="MAGALY DE CEDEÑO"/>
    <s v="AVE. CENTRAL"/>
    <x v="0"/>
    <x v="5"/>
    <n v="16"/>
    <d v="2013-03-18T00:00:00"/>
    <m/>
    <s v=" "/>
    <s v=" "/>
    <m/>
    <x v="0"/>
    <s v="REEMPLAZO POR TRASLADO DE LIBORIO VALD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AVE. CUBA"/>
    <s v="Ruth Sanjur"/>
    <x v="0"/>
    <s v="8-841-1913"/>
    <n v="401018082386"/>
    <n v="25"/>
    <x v="1"/>
    <x v="0"/>
    <s v="LA CHORRERA, RESIDENCIAL LAS LOMAS #155"/>
    <x v="4"/>
    <x v="0"/>
    <x v="3"/>
    <x v="0"/>
    <m/>
    <m/>
    <x v="0"/>
    <x v="0"/>
    <x v="0"/>
    <x v="0"/>
    <x v="0"/>
    <x v="0"/>
    <x v="3"/>
    <d v="1990-11-23T00:00:00"/>
    <m/>
    <x v="0"/>
    <s v="SUCURSAL AVE. CENTRAL"/>
  </r>
  <r>
    <n v="2517"/>
    <d v="2002-09-23T00:00:00"/>
    <d v="2012-10-01T00:00:00"/>
    <n v="158"/>
    <n v="37"/>
    <x v="0"/>
    <d v="2002-09-23T00:00:00"/>
    <x v="0"/>
    <d v="2012-10-01T00:00:00"/>
    <s v="Diciembre 01-30"/>
    <x v="0"/>
    <s v="JOSE DEL CARMEN"/>
    <s v="PERALTA DELGADO "/>
    <x v="2"/>
    <x v="0"/>
    <s v="AVE. CENTRAL"/>
    <s v="MAGALY DE CEDEÑO"/>
    <s v="AVE. CENTRAL"/>
    <x v="0"/>
    <x v="5"/>
    <n v="16"/>
    <d v="2014-04-14T00:00:00"/>
    <m/>
    <n v="37"/>
    <s v=" "/>
    <s v="PROMOCIONADO A EJECUTIVO DE NEGOCIO DUAL EL 1 DE OCTUBRE 2012 / PROMOCIONADO A OFICINISTA DE BALANCE EL 16 MARZO ´11"/>
    <x v="0"/>
    <s v="REEMPLAZO POR LA PROMOCION DE ROSARIO MUÑOZ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417-473"/>
    <n v="424010775689"/>
    <n v="43"/>
    <x v="0"/>
    <x v="3"/>
    <s v="ARRAIJAN (CABECERA), CALLE 3RA CASA 135 A  BRISAS DEL GOLF ARRAIJAN _x0009__x0009__x0009__x0009__x0009__x000d__x000a__x0009__x0009__x0009__x0009__x0009__x000d__x000a_"/>
    <x v="4"/>
    <x v="0"/>
    <x v="3"/>
    <x v="0"/>
    <s v="267-9561"/>
    <s v="6214-1488"/>
    <x v="1"/>
    <x v="1"/>
    <x v="2"/>
    <x v="0"/>
    <x v="0"/>
    <x v="0"/>
    <x v="3"/>
    <d v="1972-07-16T00:00:00"/>
    <m/>
    <x v="1"/>
    <s v="SUCURSAL AVE. CENTRAL"/>
  </r>
  <r>
    <n v="3485"/>
    <d v="2014-09-01T00:00:00"/>
    <d v="2014-09-01T00:00:00"/>
    <n v="14"/>
    <n v="14"/>
    <x v="1"/>
    <d v="2014-09-01T00:00:00"/>
    <x v="0"/>
    <m/>
    <s v="Septiembre 01-30"/>
    <x v="0"/>
    <s v="ANABEL ITZEL"/>
    <s v="FRANCO AROSEMENA"/>
    <x v="2"/>
    <x v="0"/>
    <s v="AVE. CENTRAL"/>
    <s v="MAGALY DE CEDEÑO"/>
    <s v="AVE. CENTRAL"/>
    <x v="0"/>
    <x v="5"/>
    <n v="16"/>
    <m/>
    <m/>
    <m/>
    <s v=" "/>
    <m/>
    <x v="0"/>
    <s v="REEMPLAZO DE IVONE TAPI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8-753-299"/>
    <n v="472990775968"/>
    <n v="33"/>
    <x v="1"/>
    <x v="1"/>
    <s v="LA CHORRERA, BARRIADA FUENTES DEL CHASE CASA AA23, CALLE PRINCIPAL"/>
    <x v="4"/>
    <x v="0"/>
    <x v="3"/>
    <x v="0"/>
    <m/>
    <m/>
    <x v="0"/>
    <x v="0"/>
    <x v="0"/>
    <x v="0"/>
    <x v="0"/>
    <x v="0"/>
    <x v="3"/>
    <d v="1981-12-25T00:00:00"/>
    <m/>
    <x v="1"/>
    <s v="SUCURSAL AVE. CENTRAL"/>
  </r>
  <r>
    <n v="652"/>
    <d v="1990-07-25T00:00:00"/>
    <d v="2011-01-03T00:00:00"/>
    <n v="304"/>
    <n v="58"/>
    <x v="0"/>
    <d v="1990-07-25T00:00:00"/>
    <x v="0"/>
    <d v="2011-01-03T00:00:00"/>
    <s v="Junio 01-30"/>
    <x v="0"/>
    <s v="MAGALY ESTHER"/>
    <s v="BERBEY  DE CEDENO"/>
    <x v="3"/>
    <x v="0"/>
    <s v="AVE. CENTRAL"/>
    <s v="DENISE DE LA VITOLA"/>
    <s v="AVE. CENTRAL"/>
    <x v="0"/>
    <x v="5"/>
    <n v="16"/>
    <d v="2010-01-02T00:00:00"/>
    <m/>
    <n v="58"/>
    <s v=" "/>
    <s v="PROMOVIDA A GERENTE DE SUCURSAL 03 E ENERO ´11."/>
    <x v="0"/>
    <s v=" REEMPLAZO POR EL TRASLADO DE REYNA AROSEMEN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31-724"/>
    <n v="401016136743"/>
    <n v="51"/>
    <x v="1"/>
    <x v="1"/>
    <s v="BETANIA, CONDADO DEL REY CASA #286"/>
    <x v="5"/>
    <x v="0"/>
    <x v="3"/>
    <x v="0"/>
    <s v="230-0613"/>
    <s v="6637-8660"/>
    <x v="1"/>
    <x v="0"/>
    <x v="0"/>
    <x v="0"/>
    <x v="0"/>
    <x v="0"/>
    <x v="3"/>
    <d v="1964-02-10T00:00:00"/>
    <m/>
    <x v="0"/>
    <s v="SUCURSAL AVE. CENTRAL"/>
  </r>
  <r>
    <n v="3535"/>
    <d v="2000-04-10T00:00:00"/>
    <d v="2000-04-10T00:00:00"/>
    <n v="187"/>
    <n v="187"/>
    <x v="0"/>
    <d v="2000-04-10T00:00:00"/>
    <x v="0"/>
    <s v=""/>
    <s v="Julio 16-30"/>
    <x v="0"/>
    <s v="YAHAIRA LILIBETH"/>
    <s v="BARRIA RIASCO "/>
    <x v="4"/>
    <x v="0"/>
    <s v="AVE. CENTRAL"/>
    <s v="MAGALY DE CEDEÑO"/>
    <s v="AVE. CENTRAL"/>
    <x v="0"/>
    <x v="5"/>
    <n v="16"/>
    <d v="2012-02-13T00:00:00"/>
    <m/>
    <s v=" "/>
    <s v=" "/>
    <m/>
    <x v="0"/>
    <s v="REEMPLAZO POR EL TRASLADO DE MICAELA DE VIVAR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30-1349"/>
    <n v="472012937406"/>
    <n v="36"/>
    <x v="1"/>
    <x v="3"/>
    <s v="P.H. VILLAS DE BETHANIA CALLE ANGOSTILLO DE ZEBALLOS, APTO 13"/>
    <x v="5"/>
    <x v="0"/>
    <x v="3"/>
    <x v="0"/>
    <s v="266-3587"/>
    <s v="6670-2844"/>
    <x v="1"/>
    <x v="0"/>
    <x v="0"/>
    <x v="0"/>
    <x v="0"/>
    <x v="0"/>
    <x v="3"/>
    <d v="1979-09-04T00:00:00"/>
    <m/>
    <x v="0"/>
    <s v="SUCURSAL AVE. CENTRAL"/>
  </r>
  <r>
    <n v="5563"/>
    <d v="2009-06-01T00:00:00"/>
    <d v="2009-06-01T00:00:00"/>
    <n v="77"/>
    <n v="77"/>
    <x v="0"/>
    <d v="2009-06-01T00:00:00"/>
    <x v="0"/>
    <s v=""/>
    <s v="Junio 01-30"/>
    <x v="0"/>
    <s v="ALEXIS ALBERTO"/>
    <s v="MORENO MORALES "/>
    <x v="0"/>
    <x v="0"/>
    <s v="AVE. CUBA"/>
    <s v="IDELIA   DE CONTRERAS"/>
    <s v="AVE. CUBA"/>
    <x v="0"/>
    <x v="6"/>
    <n v="21"/>
    <d v="2014-11-06T00:00:00"/>
    <n v="12"/>
    <s v=" "/>
    <s v=" "/>
    <m/>
    <x v="0"/>
    <s v="REEMPLAZO POR EL TRASLADO DE TANIA DE GRACI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70"/>
    <x v="0"/>
    <m/>
    <m/>
    <x v="0"/>
    <s v="8-825-351"/>
    <n v="472014963704"/>
    <n v="26"/>
    <x v="0"/>
    <x v="0"/>
    <s v="ALTO DE LAS ACACIAS CALLE 59 CASA 1970"/>
    <x v="0"/>
    <x v="0"/>
    <x v="3"/>
    <x v="0"/>
    <m/>
    <m/>
    <x v="0"/>
    <x v="1"/>
    <x v="0"/>
    <x v="0"/>
    <x v="0"/>
    <x v="0"/>
    <x v="3"/>
    <d v="1989-05-14T00:00:00"/>
    <m/>
    <x v="0"/>
    <s v="SUCURSAL AVE. CUBA"/>
  </r>
  <r>
    <n v="6200"/>
    <d v="2011-06-16T00:00:00"/>
    <d v="2011-06-16T00:00:00"/>
    <n v="53"/>
    <n v="53"/>
    <x v="0"/>
    <d v="2011-06-16T00:00:00"/>
    <x v="0"/>
    <s v=""/>
    <m/>
    <x v="0"/>
    <s v="DIANA ANYELIT"/>
    <s v="SERRACIN  "/>
    <x v="0"/>
    <x v="0"/>
    <s v="AVE. CUBA"/>
    <s v="IDELIA   DE CONTRERAS"/>
    <s v="AVE. CUBA"/>
    <x v="0"/>
    <x v="6"/>
    <n v="21"/>
    <d v="2014-11-06T00:00:00"/>
    <n v="12"/>
    <s v=" "/>
    <m/>
    <m/>
    <x v="0"/>
    <s v="REEMPLAZO POR EL TRASLADO DE DAYBETH DIA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0"/>
    <x v="0"/>
    <m/>
    <m/>
    <x v="0"/>
    <s v="4-792-2134"/>
    <n v="419015495582"/>
    <n v="35"/>
    <x v="1"/>
    <x v="3"/>
    <s v="LA PRADERA DE SAN LORENZO, LAS CUMBRES"/>
    <x v="1"/>
    <x v="0"/>
    <x v="3"/>
    <x v="0"/>
    <m/>
    <s v="6480-1624"/>
    <x v="0"/>
    <x v="0"/>
    <x v="0"/>
    <x v="0"/>
    <x v="0"/>
    <x v="0"/>
    <x v="3"/>
    <d v="1980-08-30T00:00:00"/>
    <m/>
    <x v="1"/>
    <s v="SUCURSAL AVE. CUBA"/>
  </r>
  <r>
    <n v="6341"/>
    <d v="2011-09-19T00:00:00"/>
    <d v="2011-11-21T00:00:00"/>
    <n v="50"/>
    <n v="48"/>
    <x v="0"/>
    <d v="2011-09-19T00:00:00"/>
    <x v="0"/>
    <s v=""/>
    <m/>
    <x v="0"/>
    <s v="LESBIA DEL CARMEN"/>
    <s v="TREJOS RODRIGUEZ "/>
    <x v="0"/>
    <x v="0"/>
    <s v="DORADO"/>
    <s v="IDELIA   DE CONTRERAS"/>
    <s v="DORADO"/>
    <x v="0"/>
    <x v="6"/>
    <n v="21"/>
    <d v="2015-11-02T00:00:00"/>
    <n v="0"/>
    <s v=" "/>
    <m/>
    <m/>
    <x v="0"/>
    <s v="REEMPLAZO POR EL TRASLADO DE  DAMARIS ESTHER GUERRA BONILLA -NOV 2015"/>
    <s v="AVE. CUB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6"/>
    <x v="0"/>
    <s v="VILLA LUCRE"/>
    <n v="0"/>
    <x v="0"/>
    <s v="6-80-923"/>
    <n v="424015547791"/>
    <n v="42"/>
    <x v="1"/>
    <x v="3"/>
    <s v="LAS CUMBRES, VALLE DEL LAGO, CALLE 7, CASA 46._x0009__x0009__x0009__x0009__x0009__x000d__x000a__x0009__x0009__x0009__x0009__x0009__x000d__x000a_"/>
    <x v="1"/>
    <x v="0"/>
    <x v="3"/>
    <x v="0"/>
    <s v="235-2922"/>
    <s v="6717-6470"/>
    <x v="0"/>
    <x v="0"/>
    <x v="0"/>
    <x v="0"/>
    <x v="0"/>
    <x v="0"/>
    <x v="3"/>
    <d v="1973-07-16T00:00:00"/>
    <m/>
    <x v="1"/>
    <s v="SUCURSAL AVE. CUBA"/>
  </r>
  <r>
    <n v="6891"/>
    <d v="2012-09-17T00:00:00"/>
    <d v="2012-12-05T00:00:00"/>
    <n v="38"/>
    <n v="35"/>
    <x v="1"/>
    <d v="2012-09-17T00:00:00"/>
    <x v="0"/>
    <s v=""/>
    <s v="Julio 01-30"/>
    <x v="0"/>
    <s v="OSIRIS MAILYN"/>
    <s v="MIRANDA MUÑOZ "/>
    <x v="0"/>
    <x v="0"/>
    <s v="HATO PINTADO"/>
    <s v="IDELIA   DE CONTRERAS"/>
    <s v="HATO PINTADO"/>
    <x v="0"/>
    <x v="6"/>
    <n v="21"/>
    <d v="2015-11-02T00:00:00"/>
    <n v="0"/>
    <m/>
    <s v=" "/>
    <m/>
    <x v="0"/>
    <s v="REEMPLAZO POR EL TRASLADO DE  CARMEN MARIA BEST GUILBOA -NOV 2015"/>
    <s v="AVE. CUB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00.4"/>
    <x v="0"/>
    <s v="PUENTE CENTENARIO"/>
    <s v="Boris Simons"/>
    <x v="0"/>
    <s v="4-769-1110"/>
    <n v="472018433551"/>
    <n v="25"/>
    <x v="1"/>
    <x v="0"/>
    <s v="SAN MIGUELITO"/>
    <x v="1"/>
    <x v="0"/>
    <x v="3"/>
    <x v="0"/>
    <m/>
    <m/>
    <x v="0"/>
    <x v="0"/>
    <x v="0"/>
    <x v="0"/>
    <x v="0"/>
    <x v="0"/>
    <x v="3"/>
    <d v="1990-03-20T00:00:00"/>
    <m/>
    <x v="0"/>
    <s v="SUCURSAL AVE. CUBA"/>
  </r>
  <r>
    <n v="6346"/>
    <d v="2011-09-19T00:00:00"/>
    <d v="2011-11-21T00:00:00"/>
    <n v="50"/>
    <n v="48"/>
    <x v="0"/>
    <d v="2011-09-19T00:00:00"/>
    <x v="0"/>
    <s v=""/>
    <s v="Enero 01-30"/>
    <x v="0"/>
    <s v="MICHELLE DEL CARMEN"/>
    <s v="SANTAMARIA ALDERETE "/>
    <x v="0"/>
    <x v="0"/>
    <s v="LOS ANDES"/>
    <s v="IDELIA   DE CONTRERAS"/>
    <s v="LOS ANDES"/>
    <x v="0"/>
    <x v="6"/>
    <n v="21"/>
    <d v="2015-11-02T00:00:00"/>
    <n v="0"/>
    <s v=" "/>
    <s v=" "/>
    <m/>
    <x v="0"/>
    <s v="REEMPLAZO POR EL TRASLADO DE  YHEISSI LINETH WILLIAMS MONTES -NOV 2015"/>
    <s v="AVE. CUB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56"/>
    <x v="0"/>
    <s v="PLAZA CAROLINA"/>
    <n v="0"/>
    <x v="0"/>
    <s v="8-772-1940"/>
    <n v="472017227786"/>
    <n v="32"/>
    <x v="1"/>
    <x v="0"/>
    <s v="EL VALLE DE SAN ISIDRO CALLE A 2 -228"/>
    <x v="1"/>
    <x v="0"/>
    <x v="3"/>
    <x v="0"/>
    <s v="6627-3636"/>
    <s v="6627-3636"/>
    <x v="1"/>
    <x v="0"/>
    <x v="0"/>
    <x v="0"/>
    <x v="0"/>
    <x v="0"/>
    <x v="3"/>
    <d v="1983-02-24T00:00:00"/>
    <m/>
    <x v="1"/>
    <s v="SUCURSAL AVE. CUBA"/>
  </r>
  <r>
    <n v="4039"/>
    <d v="2005-03-16T00:00:00"/>
    <d v="2005-03-16T00:00:00"/>
    <n v="128"/>
    <n v="128"/>
    <x v="0"/>
    <d v="2005-03-16T00:00:00"/>
    <x v="0"/>
    <s v=""/>
    <s v="Febrero 01-30"/>
    <x v="0"/>
    <s v="BLANCA FLOR"/>
    <s v="BARRIOS  "/>
    <x v="0"/>
    <x v="0"/>
    <s v="OBARRIO"/>
    <s v="IDELIA   DE CONTRERAS"/>
    <s v="OBARRIO"/>
    <x v="0"/>
    <x v="6"/>
    <n v="21"/>
    <d v="2015-11-02T00:00:00"/>
    <n v="0"/>
    <s v=" "/>
    <s v=" "/>
    <m/>
    <x v="0"/>
    <s v="REEMPLAZO POR EL TRASLADO DE  LILY MARLENE KAPELL SANCHEZ -NOV 2015"/>
    <s v="AVE. CUB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93.75"/>
    <x v="0"/>
    <m/>
    <m/>
    <x v="0"/>
    <s v="8-741-49"/>
    <n v="472013047107"/>
    <n v="37"/>
    <x v="1"/>
    <x v="1"/>
    <s v="ARRAIJAN, PARQUE DEL OESTE, PLATINIUM PARK, CALLE PRINCIPAL CASA 353_x0009__x0009__x0009__x0009__x0009__x000d__x000a__x0009__x0009__x0009__x0009__x0009__x000d__x000a_"/>
    <x v="4"/>
    <x v="0"/>
    <x v="3"/>
    <x v="0"/>
    <s v="224-4733"/>
    <s v="6451-9675"/>
    <x v="0"/>
    <x v="0"/>
    <x v="0"/>
    <x v="0"/>
    <x v="0"/>
    <x v="0"/>
    <x v="3"/>
    <d v="1978-10-17T00:00:00"/>
    <m/>
    <x v="0"/>
    <s v="SUCURSAL AVE. CUBA"/>
  </r>
  <r>
    <n v="3035"/>
    <d v="2006-03-16T00:00:00"/>
    <d v="2006-03-16T00:00:00"/>
    <n v="116"/>
    <n v="116"/>
    <x v="0"/>
    <d v="2006-03-16T00:00:00"/>
    <x v="0"/>
    <s v=""/>
    <s v="Junio 01-30"/>
    <x v="0"/>
    <s v="ANA MARIA"/>
    <s v="RAMOS  BROWN "/>
    <x v="0"/>
    <x v="0"/>
    <s v="VIA PORRAS"/>
    <s v="IDELIA   DE CONTRERAS"/>
    <s v="VIA PORRAS"/>
    <x v="0"/>
    <x v="6"/>
    <n v="21"/>
    <d v="2015-11-02T00:00:00"/>
    <n v="0"/>
    <s v=" "/>
    <s v=" "/>
    <m/>
    <x v="0"/>
    <s v="REEMPLAZO POR EL TRASLADO DE  DENIS IVETH  ESCARTIN-NOV 2015"/>
    <s v="AVE. CUB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77.4"/>
    <x v="0"/>
    <m/>
    <m/>
    <x v="0"/>
    <s v="8-462-353"/>
    <n v="424012031615"/>
    <n v="41"/>
    <x v="1"/>
    <x v="0"/>
    <s v="JUAN DEMOSTENES AROSEMENA, VISTA ALEGRE, BARRIADA ALTOS DE NUEVO ARRAIJAN, CALLE EL TECAL,CASA  D306"/>
    <x v="4"/>
    <x v="0"/>
    <x v="3"/>
    <x v="0"/>
    <s v="268-9768"/>
    <s v="6849-1431"/>
    <x v="0"/>
    <x v="0"/>
    <x v="0"/>
    <x v="0"/>
    <x v="0"/>
    <x v="0"/>
    <x v="3"/>
    <d v="1974-03-27T00:00:00"/>
    <m/>
    <x v="1"/>
    <s v="SUCURSAL AVE. CUBA"/>
  </r>
  <r>
    <n v="2912"/>
    <d v="2005-09-03T00:00:00"/>
    <d v="2014-07-01T00:00:00"/>
    <n v="122"/>
    <n v="16"/>
    <x v="1"/>
    <d v="2005-09-03T00:00:00"/>
    <x v="0"/>
    <d v="2014-07-01T00:00:00"/>
    <s v="Septiembre 01-30"/>
    <x v="0"/>
    <s v="LARITZA MITZILA"/>
    <s v="MORENO CALLES DE CEDEÑO"/>
    <x v="1"/>
    <x v="0"/>
    <s v="AVE. CUBA"/>
    <s v="IDELIA   DE CONTRERAS"/>
    <s v="AVE. CUBA"/>
    <x v="0"/>
    <x v="6"/>
    <n v="21"/>
    <m/>
    <m/>
    <n v="16"/>
    <s v=" "/>
    <s v="PROMOCIONADO A COORDINADOR DE PLATAFORMA A PARTIR DEL 01 DE JULIO 2014  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73-306"/>
    <n v="424011815529"/>
    <n v="31"/>
    <x v="1"/>
    <x v="1"/>
    <s v="24 DE DICIEMBRE, BDA. RUBEN DARIO PAREDES, SECTOR # 3, CASA 27"/>
    <x v="0"/>
    <x v="0"/>
    <x v="3"/>
    <x v="0"/>
    <s v="295-8923"/>
    <s v="6533-4833"/>
    <x v="0"/>
    <x v="0"/>
    <x v="1"/>
    <x v="0"/>
    <x v="0"/>
    <x v="0"/>
    <x v="3"/>
    <d v="1984-02-03T00:00:00"/>
    <m/>
    <x v="3"/>
    <s v="SUCURSAL AVE. CUBA"/>
  </r>
  <r>
    <n v="6710"/>
    <d v="2012-06-18T00:00:00"/>
    <d v="2012-08-24T00:00:00"/>
    <n v="41"/>
    <n v="39"/>
    <x v="0"/>
    <d v="2012-06-18T00:00:00"/>
    <x v="0"/>
    <s v=""/>
    <s v="Julio 01-30"/>
    <x v="0"/>
    <s v="CAROLINA SOATH"/>
    <s v="CASTILLERO UREÑA "/>
    <x v="2"/>
    <x v="0"/>
    <s v="AVE. CUBA"/>
    <s v="IDELIA   DE CONTRERAS"/>
    <s v="AVE. CUBA"/>
    <x v="0"/>
    <x v="6"/>
    <n v="21"/>
    <d v="2014-08-16T00:00:00"/>
    <m/>
    <s v=" "/>
    <m/>
    <m/>
    <x v="0"/>
    <s v="PERMAMENTE POR LA PROMOCIÓN DE LARISA MOREN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VIA SIMON BOLIVAR"/>
    <s v="Rosmary Rangel"/>
    <x v="0"/>
    <s v="8-801-2295"/>
    <n v="401018082297"/>
    <n v="28"/>
    <x v="1"/>
    <x v="3"/>
    <s v="LOS ANDES, OJO DE AGUA, COLINAS DE SAN JOSE "/>
    <x v="1"/>
    <x v="0"/>
    <x v="3"/>
    <x v="0"/>
    <m/>
    <m/>
    <x v="0"/>
    <x v="0"/>
    <x v="0"/>
    <x v="0"/>
    <x v="0"/>
    <x v="0"/>
    <x v="3"/>
    <d v="1986-12-30T00:00:00"/>
    <m/>
    <x v="0"/>
    <s v="SUCURSAL AVE. CUBA"/>
  </r>
  <r>
    <n v="2637"/>
    <d v="2004-05-10T00:00:00"/>
    <d v="2014-04-01T00:00:00"/>
    <n v="138"/>
    <n v="19"/>
    <x v="1"/>
    <d v="2004-05-10T00:00:00"/>
    <x v="0"/>
    <d v="2014-04-01T00:00:00"/>
    <s v="Marzo 01-30"/>
    <x v="0"/>
    <s v="DIANA ELIZABETH"/>
    <s v="CEDEÑO HERNANDEZ "/>
    <x v="2"/>
    <x v="0"/>
    <s v="AVE. CUBA"/>
    <s v="IDELIA   DE CONTRERAS"/>
    <s v="AVE. CUBA"/>
    <x v="0"/>
    <x v="6"/>
    <n v="21"/>
    <d v="2014-04-01T00:00:00"/>
    <m/>
    <n v="19"/>
    <s v=" "/>
    <s v="PROMOCIONADA A EJECUTIVA DE NEGOCIO A PARTIR DEL 01 DE ABRIL 2014"/>
    <x v="0"/>
    <s v="REEMPLAZO  POR LA RENUNCIA DE VICTOR RODRIGUEZ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321-997"/>
    <n v="401016137731"/>
    <n v="45"/>
    <x v="1"/>
    <x v="1"/>
    <s v="EL CRISOL, BOSQUEZ DE CASTILLA CALLE CORUÑA, CASA 46"/>
    <x v="2"/>
    <x v="0"/>
    <x v="3"/>
    <x v="0"/>
    <s v="221-6476"/>
    <s v="6632-3165 / 6523-7499"/>
    <x v="0"/>
    <x v="0"/>
    <x v="0"/>
    <x v="0"/>
    <x v="0"/>
    <x v="0"/>
    <x v="3"/>
    <d v="1969-12-02T00:00:00"/>
    <m/>
    <x v="2"/>
    <s v="SUCURSAL AVE. CUBA"/>
  </r>
  <r>
    <n v="4114"/>
    <d v="2005-09-01T00:00:00"/>
    <d v="2005-09-01T00:00:00"/>
    <n v="122"/>
    <n v="122"/>
    <x v="0"/>
    <d v="2005-09-01T00:00:00"/>
    <x v="0"/>
    <s v=""/>
    <s v="Diciembre 01-30"/>
    <x v="0"/>
    <s v="LIBORIO"/>
    <s v="VALDES GUERRA "/>
    <x v="2"/>
    <x v="0"/>
    <s v="AVE. CUBA"/>
    <s v="IDELIA   DE CONTRERAS"/>
    <s v="AVE. CUBA"/>
    <x v="0"/>
    <x v="6"/>
    <n v="21"/>
    <d v="2014-01-02T00:00:00"/>
    <m/>
    <s v=" "/>
    <s v=" "/>
    <m/>
    <x v="0"/>
    <s v="REEMPLAZO PERMANENTE POR EL TRASLADO DE DEBORA BERRI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717-149"/>
    <n v="472013075005"/>
    <n v="36"/>
    <x v="0"/>
    <x v="3"/>
    <s v="LAS PRADERAS DE SAN ANTONIO, CALLE LIRIO, CASA No.37"/>
    <x v="0"/>
    <x v="0"/>
    <x v="3"/>
    <x v="0"/>
    <m/>
    <s v="6730-5483"/>
    <x v="0"/>
    <x v="1"/>
    <x v="0"/>
    <x v="0"/>
    <x v="0"/>
    <x v="0"/>
    <x v="3"/>
    <d v="1979-11-25T00:00:00"/>
    <m/>
    <x v="0"/>
    <s v="SUCURSAL AVE. CUBA"/>
  </r>
  <r>
    <n v="6262"/>
    <d v="2011-07-18T00:00:00"/>
    <d v="2011-07-18T00:00:00"/>
    <n v="52"/>
    <n v="52"/>
    <x v="0"/>
    <d v="2011-07-18T00:00:00"/>
    <x v="0"/>
    <s v=""/>
    <s v="Agosto 01-30"/>
    <x v="0"/>
    <s v="LAURA CAROLINA"/>
    <s v="VASQUEZ CASTILLO "/>
    <x v="2"/>
    <x v="0"/>
    <s v="AVE. CUBA"/>
    <s v="IDELIA   DE CONTRERAS"/>
    <s v="AVE. CUBA"/>
    <x v="0"/>
    <x v="6"/>
    <n v="21"/>
    <d v="2011-09-30T00:00:00"/>
    <m/>
    <s v=" "/>
    <m/>
    <m/>
    <x v="0"/>
    <s v="REEMPLAZO POR EL TRASLADO DE DAYSI CHUNG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69-462"/>
    <n v="472017033070"/>
    <n v="32"/>
    <x v="1"/>
    <x v="3"/>
    <s v="PEREJIL, CALLE 1RA, EDIF. 7.68, APTO #4"/>
    <x v="5"/>
    <x v="0"/>
    <x v="3"/>
    <x v="0"/>
    <m/>
    <s v="6151-8657"/>
    <x v="0"/>
    <x v="0"/>
    <x v="0"/>
    <x v="0"/>
    <x v="0"/>
    <x v="0"/>
    <x v="3"/>
    <d v="1983-08-21T00:00:00"/>
    <m/>
    <x v="1"/>
    <s v="SUCURSAL AVE. CUBA"/>
  </r>
  <r>
    <n v="5268"/>
    <d v="2008-07-16T00:00:00"/>
    <d v="2008-07-16T00:00:00"/>
    <n v="88"/>
    <n v="88"/>
    <x v="0"/>
    <d v="2008-07-16T00:00:00"/>
    <x v="0"/>
    <s v=""/>
    <s v="Mayo 01-30"/>
    <x v="0"/>
    <s v="ADELA RAQUEL"/>
    <s v="VERGARA ESCUDERO "/>
    <x v="2"/>
    <x v="0"/>
    <s v="AVE. CUBA"/>
    <s v="IDELIA   DE CONTRERAS"/>
    <s v="AVE. CUBA"/>
    <x v="0"/>
    <x v="6"/>
    <n v="21"/>
    <m/>
    <m/>
    <s v=" "/>
    <s v=" "/>
    <m/>
    <x v="0"/>
    <s v="REEMPLAZA VACANTE POR RENUNCIA DE EDILBERTO OSORI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75-2490"/>
    <n v="401013436167"/>
    <n v="31"/>
    <x v="1"/>
    <x v="0"/>
    <s v="JUAN DIAZ, CONCEPCION JUAN DIAZ CALLE PRINCIPAL CASA 4081"/>
    <x v="0"/>
    <x v="0"/>
    <x v="3"/>
    <x v="0"/>
    <m/>
    <s v="6671-5690"/>
    <x v="0"/>
    <x v="0"/>
    <x v="0"/>
    <x v="0"/>
    <x v="0"/>
    <x v="0"/>
    <x v="3"/>
    <d v="1983-12-25T00:00:00"/>
    <m/>
    <x v="2"/>
    <s v="SUCURSAL AVE. CUBA"/>
  </r>
  <r>
    <n v="6585"/>
    <d v="2012-03-16T00:00:00"/>
    <d v="2012-05-25T00:00:00"/>
    <n v="44"/>
    <n v="42"/>
    <x v="0"/>
    <d v="2012-03-16T00:00:00"/>
    <x v="0"/>
    <s v=""/>
    <s v="Junio 01-30"/>
    <x v="0"/>
    <s v="MINGTHOY MILAGRO"/>
    <s v="TORRES RODRIGUEZ "/>
    <x v="2"/>
    <x v="0"/>
    <s v="AVE. CUBA"/>
    <s v="IDELIA   DE CONTRERAS"/>
    <s v="AVE. CUBA"/>
    <x v="0"/>
    <x v="6"/>
    <n v="21"/>
    <d v="2012-10-10T00:00:00"/>
    <m/>
    <s v=" "/>
    <m/>
    <m/>
    <x v="0"/>
    <s v="PERMANENTE POR LA ROMOCION DE RUTH SANJUR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AVE. CUBA"/>
    <s v="Ruth Sanjur"/>
    <x v="0"/>
    <s v="8-842-1400"/>
    <n v="472017756202"/>
    <n v="24"/>
    <x v="1"/>
    <x v="3"/>
    <s v="MATEO ITURRALDE, PARAISO, LOMA 9"/>
    <x v="2"/>
    <x v="0"/>
    <x v="3"/>
    <x v="0"/>
    <s v="2576200"/>
    <s v="69812067"/>
    <x v="1"/>
    <x v="0"/>
    <x v="0"/>
    <x v="0"/>
    <x v="0"/>
    <x v="0"/>
    <x v="3"/>
    <d v="1990-12-21T00:00:00"/>
    <m/>
    <x v="0"/>
    <s v="SUCURSAL AVE. CUBA"/>
  </r>
  <r>
    <n v="8553"/>
    <d v="2015-05-18T00:00:00"/>
    <d v="2015-05-18T00:00:00"/>
    <n v="6"/>
    <n v="6"/>
    <x v="2"/>
    <d v="2015-05-18T00:00:00"/>
    <x v="0"/>
    <m/>
    <m/>
    <x v="0"/>
    <s v="ARLYNNE MARIE"/>
    <s v="FISHER"/>
    <x v="5"/>
    <x v="0"/>
    <s v="AVE. CUBA"/>
    <s v="IDELIA   DE CONTRERAS"/>
    <s v="AVE. CUBA"/>
    <x v="0"/>
    <x v="6"/>
    <n v="21"/>
    <d v="2015-06-13T00:00:00"/>
    <m/>
    <m/>
    <m/>
    <m/>
    <x v="0"/>
    <s v="REEMPLAZO POR LA SALIDA DE DAYRA VARGA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n v="0"/>
    <n v="0"/>
    <x v="0"/>
    <s v="8-905-2425"/>
    <n v="472992445800"/>
    <n v="19"/>
    <x v="1"/>
    <x v="0"/>
    <s v="PANAMA (DISTRITO) ALTOS DE CERRO VIENTO CALLE 41 CASA 2573"/>
    <x v="0"/>
    <x v="0"/>
    <x v="3"/>
    <x v="0"/>
    <m/>
    <m/>
    <x v="0"/>
    <x v="0"/>
    <x v="0"/>
    <x v="0"/>
    <x v="0"/>
    <x v="0"/>
    <x v="3"/>
    <d v="1996-05-31T00:00:00"/>
    <m/>
    <x v="1"/>
    <s v="SUCURSAL AVE. CUBA"/>
  </r>
  <r>
    <n v="504"/>
    <d v="1986-09-22T00:00:00"/>
    <d v="1986-09-22T00:00:00"/>
    <n v="350"/>
    <n v="350"/>
    <x v="0"/>
    <d v="1986-09-22T00:00:00"/>
    <x v="0"/>
    <s v=""/>
    <s v="Julio 16-30"/>
    <x v="0"/>
    <s v="IDELIA QUISQUELLA"/>
    <s v="FIGUEROA DE  CONTRERAS"/>
    <x v="3"/>
    <x v="0"/>
    <s v="AVE. CUBA"/>
    <s v="DENISE DE LA VITOLA"/>
    <s v="AVE. CUBA"/>
    <x v="0"/>
    <x v="6"/>
    <n v="21"/>
    <d v="2007-10-24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67-269"/>
    <n v="401016136983"/>
    <n v="53"/>
    <x v="1"/>
    <x v="1"/>
    <s v="SAN MIGUELITO, RESIDENCIAL ALTA VISTA DUPLEX 4B"/>
    <x v="1"/>
    <x v="0"/>
    <x v="3"/>
    <x v="0"/>
    <s v="233-1552"/>
    <s v="6780-3876"/>
    <x v="1"/>
    <x v="0"/>
    <x v="0"/>
    <x v="0"/>
    <x v="0"/>
    <x v="0"/>
    <x v="3"/>
    <d v="1962-01-13T00:00:00"/>
    <m/>
    <x v="0"/>
    <s v="SUCURSAL AVE. CUBA"/>
  </r>
  <r>
    <n v="416"/>
    <d v="1986-02-01T00:00:00"/>
    <d v="1986-02-01T00:00:00"/>
    <n v="357"/>
    <n v="357"/>
    <x v="0"/>
    <d v="1986-02-01T00:00:00"/>
    <x v="0"/>
    <s v=""/>
    <s v="Enero 01-15"/>
    <x v="0"/>
    <s v="ROXANA CRISTINA"/>
    <s v="VAN KWARTEL DE RIVERA"/>
    <x v="4"/>
    <x v="0"/>
    <s v="AVE. CUBA"/>
    <s v="IDELIA   DE CONTRERAS"/>
    <s v="AVE. CUBA"/>
    <x v="0"/>
    <x v="6"/>
    <n v="21"/>
    <d v="2011-01-24T00:00:00"/>
    <m/>
    <s v=" "/>
    <s v=" "/>
    <m/>
    <x v="0"/>
    <s v="REEMPLAZO POR EL TRASLADO DE CARMEN MORAL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37-493"/>
    <n v="401010151101"/>
    <n v="52"/>
    <x v="1"/>
    <x v="1"/>
    <s v="ALBROOK, GREN VALLEY CASA 92 ALBROOK"/>
    <x v="5"/>
    <x v="0"/>
    <x v="3"/>
    <x v="0"/>
    <s v="616-2914"/>
    <s v="6616-2914"/>
    <x v="1"/>
    <x v="0"/>
    <x v="0"/>
    <x v="0"/>
    <x v="0"/>
    <x v="0"/>
    <x v="3"/>
    <d v="1963-03-21T00:00:00"/>
    <m/>
    <x v="1"/>
    <s v="SUCURSAL AVE. CUBA"/>
  </r>
  <r>
    <n v="342"/>
    <d v="1985-10-25T00:00:00"/>
    <d v="1985-10-25T00:00:00"/>
    <n v="361"/>
    <n v="361"/>
    <x v="0"/>
    <d v="1985-10-25T00:00:00"/>
    <x v="0"/>
    <s v=""/>
    <s v="Enero 01-30"/>
    <x v="0"/>
    <s v="EDUARDO"/>
    <s v="SALGADO GOMEZ "/>
    <x v="6"/>
    <x v="0"/>
    <s v="AVE. CUBA"/>
    <s v="IDELIA   DE CONTRERAS"/>
    <s v="AVE. CUBA"/>
    <x v="0"/>
    <x v="6"/>
    <n v="21"/>
    <d v="2010-06-17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213-2268"/>
    <n v="401010151533"/>
    <n v="56"/>
    <x v="0"/>
    <x v="1"/>
    <s v="SAN MIGUELITO, CERRO BATEA CALLE PRINCIPAL, SECT. 5 CASA 129"/>
    <x v="1"/>
    <x v="0"/>
    <x v="3"/>
    <x v="0"/>
    <s v="231-4004"/>
    <s v="6720-4135"/>
    <x v="1"/>
    <x v="0"/>
    <x v="0"/>
    <x v="0"/>
    <x v="0"/>
    <x v="0"/>
    <x v="3"/>
    <d v="1959-07-05T00:00:00"/>
    <m/>
    <x v="0"/>
    <s v="SUCURSAL AVE. CUBA"/>
  </r>
  <r>
    <n v="7263"/>
    <d v="2013-06-17T00:00:00"/>
    <d v="2013-06-17T00:00:00"/>
    <n v="29"/>
    <n v="29"/>
    <x v="1"/>
    <d v="2013-06-17T00:00:00"/>
    <x v="0"/>
    <s v=""/>
    <s v="Octubre 01-30"/>
    <x v="0"/>
    <s v="LLAMIRETH ITZEL"/>
    <s v="SAMUDIO  "/>
    <x v="0"/>
    <x v="0"/>
    <s v="BOQUETE"/>
    <s v="LUZ VASQUEZ"/>
    <s v="BOQUETE"/>
    <x v="0"/>
    <x v="7"/>
    <n v="48"/>
    <d v="2013-06-17T00:00:00"/>
    <n v="29"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77.8"/>
    <x v="2"/>
    <m/>
    <m/>
    <x v="0"/>
    <s v="4-715-280"/>
    <n v="472019442078"/>
    <n v="36"/>
    <x v="1"/>
    <x v="3"/>
    <s v="SAN FRANCISCO, SAN FRANCISCO_x0009__x0009__x000d__x000a__x0009__x0009__x0009__x0009__x0009__x000d__x000a_"/>
    <x v="6"/>
    <x v="2"/>
    <x v="4"/>
    <x v="5"/>
    <m/>
    <m/>
    <x v="1"/>
    <x v="0"/>
    <x v="0"/>
    <x v="0"/>
    <x v="0"/>
    <x v="0"/>
    <x v="4"/>
    <d v="1979-01-20T00:00:00"/>
    <m/>
    <x v="1"/>
    <s v="SUCURSAL BOQUETE"/>
  </r>
  <r>
    <n v="8709"/>
    <d v="2015-08-03T00:00:00"/>
    <d v="2015-08-03T00:00:00"/>
    <n v="3"/>
    <n v="3"/>
    <x v="2"/>
    <d v="2015-08-03T00:00:00"/>
    <x v="0"/>
    <m/>
    <m/>
    <x v="0"/>
    <s v="ALLISON NICOLE"/>
    <s v="TAYLOR GUTIERREZ"/>
    <x v="0"/>
    <x v="0"/>
    <s v="BOQUETE"/>
    <s v="LUZ VASQUEZ"/>
    <s v="BOQUETE"/>
    <x v="0"/>
    <x v="7"/>
    <n v="48"/>
    <d v="2015-08-31T00:00:00"/>
    <m/>
    <m/>
    <s v=" "/>
    <m/>
    <x v="0"/>
    <s v="REEMPLAZO POR EL TRASLADO DE ROSA CHACO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n v="0"/>
    <n v="0"/>
    <x v="0"/>
    <s v="4-761-679"/>
    <n v="472993046090"/>
    <n v="23"/>
    <x v="1"/>
    <x v="0"/>
    <s v="ALTO BOQUETE, PRINCIPAL, ENTRADA DE ESTACIÓN DE GASOLINA TERPEL, SEGUNDO EDIFICIO A LA IZQUIERDA, APARTAMENTO #5"/>
    <x v="6"/>
    <x v="2"/>
    <x v="4"/>
    <x v="5"/>
    <m/>
    <m/>
    <x v="0"/>
    <x v="0"/>
    <x v="0"/>
    <x v="0"/>
    <x v="0"/>
    <x v="0"/>
    <x v="4"/>
    <d v="1992-04-25T00:00:00"/>
    <m/>
    <x v="1"/>
    <s v="SUCURSAL BOQUETE"/>
  </r>
  <r>
    <n v="4456"/>
    <d v="2007-10-08T00:00:00"/>
    <d v="2015-10-16T00:00:00"/>
    <n v="97"/>
    <n v="1"/>
    <x v="2"/>
    <d v="2007-10-08T00:00:00"/>
    <x v="0"/>
    <d v="2015-10-16T00:00:00"/>
    <s v="Septiembre 01-30"/>
    <x v="0"/>
    <s v="TANIA DEL CARMEN"/>
    <s v="CANDANEDO PINZON DE RIVERA"/>
    <x v="1"/>
    <x v="0"/>
    <s v="BOQUETE"/>
    <s v="LUZ VASQUEZ"/>
    <s v="BOQUETE"/>
    <x v="0"/>
    <x v="7"/>
    <n v="48"/>
    <m/>
    <m/>
    <n v="1"/>
    <s v=" "/>
    <s v="PROMOCIONADO A COORDINADOR DE PLATAFORMA A PARTIR DEL 16 DE OCTUBRE 2015// PROMOCIONADO A EJECUTIVO DE NEGOCIOS  EL 01 DE MAYO 2015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202-277"/>
    <n v="448013476805"/>
    <n v="46"/>
    <x v="1"/>
    <x v="1"/>
    <s v="LOS NARANJOS, BOQUETE, CHIRIQUI"/>
    <x v="6"/>
    <x v="2"/>
    <x v="4"/>
    <x v="5"/>
    <s v="720-1545"/>
    <s v="6483-9731"/>
    <x v="1"/>
    <x v="0"/>
    <x v="0"/>
    <x v="0"/>
    <x v="0"/>
    <x v="0"/>
    <x v="4"/>
    <d v="1969-02-13T00:00:00"/>
    <m/>
    <x v="0"/>
    <s v="SUCURSAL BOQUETE"/>
  </r>
  <r>
    <n v="3032"/>
    <d v="2006-03-16T00:00:00"/>
    <d v="2009-02-02T00:00:00"/>
    <n v="116"/>
    <n v="81"/>
    <x v="0"/>
    <d v="2006-03-16T00:00:00"/>
    <x v="0"/>
    <d v="2009-02-02T00:00:00"/>
    <s v="Julio 01-30"/>
    <x v="0"/>
    <s v="ROGER ANTONIO"/>
    <s v="MARTINEZ CASTILLO "/>
    <x v="2"/>
    <x v="0"/>
    <s v="BOQUETE"/>
    <s v="LUZ VASQUEZ"/>
    <s v="BOQUETE"/>
    <x v="0"/>
    <x v="7"/>
    <n v="48"/>
    <m/>
    <m/>
    <n v="81"/>
    <s v=" "/>
    <s v="RECLASIFICADO EJECUTIVO DE NEGOCIOS  02 FEB.´09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.66666666666666"/>
    <x v="0"/>
    <m/>
    <m/>
    <x v="1"/>
    <s v="4-209-664"/>
    <n v="430012037712"/>
    <n v="46"/>
    <x v="0"/>
    <x v="0"/>
    <s v="BOQUETE, AVE. A ESTE, CASA # 5978"/>
    <x v="6"/>
    <x v="2"/>
    <x v="4"/>
    <x v="5"/>
    <s v="720-2058"/>
    <s v="6780-2615"/>
    <x v="0"/>
    <x v="1"/>
    <x v="0"/>
    <x v="0"/>
    <x v="0"/>
    <x v="0"/>
    <x v="4"/>
    <d v="1969-11-15T00:00:00"/>
    <m/>
    <x v="0"/>
    <s v="SUCURSAL BOQUETE"/>
  </r>
  <r>
    <n v="3928"/>
    <d v="2007-02-05T00:00:00"/>
    <d v="2012-04-01T00:00:00"/>
    <n v="105"/>
    <n v="43"/>
    <x v="0"/>
    <d v="2007-02-05T00:00:00"/>
    <x v="0"/>
    <d v="2012-04-01T00:00:00"/>
    <s v="Junio 01-30"/>
    <x v="0"/>
    <s v="ARLETIS ANABEL"/>
    <s v="ACOSTA FLORES "/>
    <x v="2"/>
    <x v="2"/>
    <s v="BOQUETE"/>
    <s v="LUZ VASQUEZ"/>
    <s v="BOQUETE"/>
    <x v="0"/>
    <x v="7"/>
    <n v="48"/>
    <d v="2015-08-26T00:00:00"/>
    <m/>
    <n v="43"/>
    <s v=" "/>
    <s v="PROMOVIDO A EJECITIVO DE NEGOCIO EL 1 DE ABRIL 2012/REEMPLAZO POR LA PROMOCION DE EDITH SERRANO"/>
    <x v="0"/>
    <s v="REEMPLAZO POR LA PROMOCIÓN DE TANIA CANDANED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24-1385"/>
    <n v="472013136896"/>
    <n v="33"/>
    <x v="1"/>
    <x v="0"/>
    <s v="CALLE PRINCIPAL ARRIBA DE LA CANCA DE BASKETBALL. CASA NO 6661_x0009__x0009__x0009__x0009__x0009__x000d__x000a__x0009__x0009__x0009__x0009__x0009__x000d__x000a_"/>
    <x v="6"/>
    <x v="2"/>
    <x v="4"/>
    <x v="6"/>
    <m/>
    <s v="67105165"/>
    <x v="0"/>
    <x v="0"/>
    <x v="0"/>
    <x v="0"/>
    <x v="0"/>
    <x v="0"/>
    <x v="4"/>
    <d v="1982-03-04T00:00:00"/>
    <m/>
    <x v="1"/>
    <s v="SUCURSAL BOQUETE"/>
  </r>
  <r>
    <n v="1514"/>
    <d v="1998-02-16T00:00:00"/>
    <d v="2010-04-01T00:00:00"/>
    <n v="213"/>
    <n v="67"/>
    <x v="0"/>
    <d v="1998-02-16T00:00:00"/>
    <x v="0"/>
    <d v="2010-04-01T00:00:00"/>
    <s v="Febrero "/>
    <x v="0"/>
    <s v="LUZ YANETH"/>
    <s v="VASQUEZ BOUTET "/>
    <x v="3"/>
    <x v="0"/>
    <s v="BOQUETE"/>
    <s v="ANABELLA BARRIA"/>
    <s v="BOQUETE"/>
    <x v="0"/>
    <x v="7"/>
    <n v="48"/>
    <m/>
    <m/>
    <n v="67"/>
    <s v=" "/>
    <s v="PROMOCIONADO A GERENTE EL 01 DE ABRIL ´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270-693"/>
    <n v="401010153537"/>
    <n v="41"/>
    <x v="1"/>
    <x v="2"/>
    <s v="ALTO BOQUETE.BOQUTE"/>
    <x v="6"/>
    <x v="2"/>
    <x v="4"/>
    <x v="5"/>
    <s v="720-3181"/>
    <s v="6677-2405"/>
    <x v="1"/>
    <x v="0"/>
    <x v="1"/>
    <x v="0"/>
    <x v="0"/>
    <x v="0"/>
    <x v="4"/>
    <d v="1974-01-29T00:00:00"/>
    <m/>
    <x v="0"/>
    <s v="SUCURSAL BOQUETE"/>
  </r>
  <r>
    <n v="6333"/>
    <d v="2011-09-19T00:00:00"/>
    <d v="2011-11-21T00:00:00"/>
    <n v="50"/>
    <n v="48"/>
    <x v="0"/>
    <d v="2011-09-19T00:00:00"/>
    <x v="0"/>
    <s v=""/>
    <s v="Octubre 01-30"/>
    <x v="0"/>
    <s v="LILY MARLENE"/>
    <s v="KAPELL SANCHEZ "/>
    <x v="0"/>
    <x v="0"/>
    <s v="AVE. CUBA"/>
    <s v="MONICA RODRIGUEZ"/>
    <s v="AVE. CUBA"/>
    <x v="0"/>
    <x v="8"/>
    <n v="95"/>
    <d v="2015-11-02T00:00:00"/>
    <n v="0"/>
    <s v=" "/>
    <s v=" "/>
    <m/>
    <x v="0"/>
    <s v="REEMPLAZO POR EL TRASLADO DE  JASMINA CHERIGO HERNANDEZ -NOV 2015"/>
    <s v="BOULEVARD EL 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84.6"/>
    <x v="0"/>
    <s v="CHORRERA"/>
    <n v="0"/>
    <x v="0"/>
    <s v="8-736-1148"/>
    <n v="472017218149"/>
    <n v="35"/>
    <x v="1"/>
    <x v="0"/>
    <s v="LA CHORRERA, LA HERRADURA"/>
    <x v="4"/>
    <x v="0"/>
    <x v="0"/>
    <x v="0"/>
    <s v="6624-2595"/>
    <s v="6487-9455"/>
    <x v="0"/>
    <x v="0"/>
    <x v="0"/>
    <x v="0"/>
    <x v="0"/>
    <x v="1"/>
    <x v="0"/>
    <d v="1980-04-27T00:00:00"/>
    <m/>
    <x v="1"/>
    <s v="SUCURSAL BOULEVARD EL DORADO "/>
  </r>
  <r>
    <n v="2768"/>
    <d v="2005-02-16T00:00:00"/>
    <d v="2005-02-16T00:00:00"/>
    <n v="129"/>
    <n v="129"/>
    <x v="0"/>
    <d v="2005-02-16T00:00:00"/>
    <x v="0"/>
    <s v=""/>
    <s v="Diciembre 01-30"/>
    <x v="0"/>
    <s v="RUTH MILISSA"/>
    <s v="CHAVEZ DE LEON "/>
    <x v="0"/>
    <x v="0"/>
    <s v="BOULEVARD EL DORADO"/>
    <s v="MONICA RODRIGUEZ"/>
    <s v="BOULEVARD EL DORADO"/>
    <x v="0"/>
    <x v="8"/>
    <n v="95"/>
    <d v="2014-11-06T00:00:00"/>
    <n v="12"/>
    <s v=" "/>
    <s v=" "/>
    <m/>
    <x v="0"/>
    <s v="REEMPLAZO POR EL TRASLADO DE LUIS ARAU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3.8"/>
    <x v="0"/>
    <m/>
    <m/>
    <x v="0"/>
    <s v="8-767-2381"/>
    <n v="424011578463"/>
    <n v="32"/>
    <x v="1"/>
    <x v="3"/>
    <s v="LAS CUMBRES, JARDINES DE SEVILLA, AVE. BARCELONA, CASA 157"/>
    <x v="1"/>
    <x v="0"/>
    <x v="0"/>
    <x v="0"/>
    <s v="237-0561"/>
    <s v="6501-6587"/>
    <x v="0"/>
    <x v="0"/>
    <x v="0"/>
    <x v="0"/>
    <x v="0"/>
    <x v="1"/>
    <x v="0"/>
    <d v="1983-07-19T00:00:00"/>
    <m/>
    <x v="1"/>
    <s v="SUCURSAL BOULEVARD EL DORADO "/>
  </r>
  <r>
    <n v="2000"/>
    <d v="1999-04-05T00:00:00"/>
    <d v="1999-04-05T00:00:00"/>
    <n v="199"/>
    <n v="199"/>
    <x v="0"/>
    <d v="1999-04-05T00:00:00"/>
    <x v="0"/>
    <s v=""/>
    <s v="Enero 01-30"/>
    <x v="0"/>
    <s v="ROSMERY YANETH"/>
    <s v="OTERO VALDES "/>
    <x v="0"/>
    <x v="0"/>
    <s v="BOULEVARD EL DORADO"/>
    <s v="MONICA RODRIGUEZ"/>
    <s v="BOULEVARD EL DORADO"/>
    <x v="0"/>
    <x v="8"/>
    <n v="95"/>
    <d v="2014-11-06T00:00:00"/>
    <n v="12"/>
    <s v=" "/>
    <s v=" "/>
    <m/>
    <x v="0"/>
    <s v="REEMPLAZO POR EL TRASLADO DE VANESSA RODRIG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63"/>
    <x v="0"/>
    <m/>
    <m/>
    <x v="0"/>
    <s v="4-264-476"/>
    <n v="404010056300"/>
    <n v="42"/>
    <x v="1"/>
    <x v="3"/>
    <s v="ARRAIJAN, LOS ROSALES"/>
    <x v="4"/>
    <x v="0"/>
    <x v="0"/>
    <x v="0"/>
    <s v="274-3936"/>
    <s v="6705-4273"/>
    <x v="0"/>
    <x v="0"/>
    <x v="0"/>
    <x v="0"/>
    <x v="0"/>
    <x v="1"/>
    <x v="0"/>
    <d v="1973-07-02T00:00:00"/>
    <m/>
    <x v="1"/>
    <s v="SUCURSAL BOULEVARD EL DORADO "/>
  </r>
  <r>
    <n v="6342"/>
    <d v="2011-09-19T00:00:00"/>
    <d v="2011-11-21T00:00:00"/>
    <n v="50"/>
    <n v="48"/>
    <x v="0"/>
    <d v="2011-09-19T00:00:00"/>
    <x v="0"/>
    <s v=""/>
    <s v="Julio 01-30"/>
    <x v="0"/>
    <s v="KIMAURA"/>
    <s v="HURTADO CORONEL "/>
    <x v="0"/>
    <x v="0"/>
    <s v="BOULEVARD EL DORADO"/>
    <s v="MONICA RODRIGUEZ"/>
    <s v="BOULEVARD EL DORADO"/>
    <x v="0"/>
    <x v="8"/>
    <n v="95"/>
    <d v="2014-11-06T00:00:00"/>
    <n v="12"/>
    <s v=" "/>
    <s v=" "/>
    <m/>
    <x v="0"/>
    <s v="REEMPLAZO POR EL TRASLADO DE MANUEL CORT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4"/>
    <x v="0"/>
    <s v="PLAZA CORDOBA"/>
    <n v="0"/>
    <x v="0"/>
    <s v="8-711-464"/>
    <n v="472017218478"/>
    <n v="38"/>
    <x v="1"/>
    <x v="3"/>
    <s v="CHILIBRE, MARIA EUGENIA"/>
    <x v="1"/>
    <x v="0"/>
    <x v="0"/>
    <x v="0"/>
    <s v="6802-3112"/>
    <s v="6802-3112"/>
    <x v="0"/>
    <x v="0"/>
    <x v="0"/>
    <x v="0"/>
    <x v="0"/>
    <x v="1"/>
    <x v="0"/>
    <d v="1977-07-23T00:00:00"/>
    <m/>
    <x v="1"/>
    <s v="SUCURSAL BOULEVARD EL DORADO "/>
  </r>
  <r>
    <n v="6895"/>
    <d v="2012-09-17T00:00:00"/>
    <d v="2012-12-05T00:00:00"/>
    <n v="38"/>
    <n v="35"/>
    <x v="1"/>
    <d v="2012-09-17T00:00:00"/>
    <x v="0"/>
    <s v=""/>
    <s v="Junio 01-30"/>
    <x v="0"/>
    <s v="LIZIBETH DANALIS"/>
    <s v="URRUTIA CANTO "/>
    <x v="0"/>
    <x v="0"/>
    <s v="BOULEVARD EL DORADO"/>
    <s v="MONICA RODRIGUEZ"/>
    <s v="BOULEVARD EL DORADO"/>
    <x v="0"/>
    <x v="8"/>
    <n v="95"/>
    <d v="2014-11-06T00:00:00"/>
    <n v="12"/>
    <m/>
    <m/>
    <m/>
    <x v="0"/>
    <s v="REEMPLAZO POR EL TRASLADO DE MARUQUEL MENCHAC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83.4"/>
    <x v="0"/>
    <s v="VIA SIMON BOLIVAR"/>
    <s v="Dalis Molinar"/>
    <x v="0"/>
    <s v="8-833-1164"/>
    <n v="472018433480"/>
    <n v="25"/>
    <x v="1"/>
    <x v="0"/>
    <s v="ARRAIJAN, JUAN DEMOSTENES AROSEMENA, ARRAIJAN"/>
    <x v="4"/>
    <x v="0"/>
    <x v="0"/>
    <x v="0"/>
    <m/>
    <m/>
    <x v="0"/>
    <x v="0"/>
    <x v="0"/>
    <x v="0"/>
    <x v="0"/>
    <x v="1"/>
    <x v="0"/>
    <d v="1990-01-11T00:00:00"/>
    <s v="Ciro Perez (5321) / Vía Simón Bolivar"/>
    <x v="0"/>
    <s v="SUCURSAL BOULEVARD EL DORADO "/>
  </r>
  <r>
    <n v="808"/>
    <d v="1991-09-02T00:00:00"/>
    <d v="1991-09-02T00:00:00"/>
    <n v="290"/>
    <n v="290"/>
    <x v="0"/>
    <d v="1991-09-02T00:00:00"/>
    <x v="0"/>
    <s v=""/>
    <s v="Junio 01-30"/>
    <x v="0"/>
    <s v="MARIO DE LOS SANTOS"/>
    <s v="CARRERA PENA "/>
    <x v="0"/>
    <x v="0"/>
    <s v="BOULEVARD EL DORADO"/>
    <s v="MONICA RODRIGUEZ"/>
    <s v="BOULEVARD EL DORADO"/>
    <x v="0"/>
    <x v="8"/>
    <n v="95"/>
    <d v="2014-11-11T00:00:00"/>
    <n v="12"/>
    <s v=" "/>
    <s v=" "/>
    <m/>
    <x v="0"/>
    <s v="REEMPLAZO POR EL TRASLADO DE NIDIA DE DE OLM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68"/>
    <x v="0"/>
    <m/>
    <m/>
    <x v="0"/>
    <s v="8-467-18"/>
    <n v="401010148658"/>
    <n v="47"/>
    <x v="0"/>
    <x v="1"/>
    <s v="LAS CUMBRES, VILLA ZAITA,BARRIADA LA ALEGRIA,CALLE 18, CASA 145"/>
    <x v="0"/>
    <x v="0"/>
    <x v="0"/>
    <x v="0"/>
    <s v="262-1122"/>
    <s v=""/>
    <x v="0"/>
    <x v="1"/>
    <x v="0"/>
    <x v="0"/>
    <x v="0"/>
    <x v="1"/>
    <x v="0"/>
    <d v="1968-07-23T00:00:00"/>
    <m/>
    <x v="1"/>
    <s v="SUCURSAL BOULEVARD EL DORADO "/>
  </r>
  <r>
    <n v="8225"/>
    <d v="2014-10-16T00:00:00"/>
    <d v="2014-12-30T00:00:00"/>
    <n v="13"/>
    <n v="11"/>
    <x v="2"/>
    <d v="2014-10-16T00:00:00"/>
    <x v="0"/>
    <m/>
    <s v="Noviembre 01-30"/>
    <x v="0"/>
    <s v="ESTEBAN"/>
    <s v="SALVATIERRA"/>
    <x v="0"/>
    <x v="0"/>
    <s v="BOULEVARD EL DORADO"/>
    <s v="MONICA RODRIGUEZ"/>
    <s v="BOULEVARD EL DORADO"/>
    <x v="0"/>
    <x v="8"/>
    <n v="95"/>
    <d v="2015-01-02T00:00:00"/>
    <n v="10"/>
    <m/>
    <m/>
    <m/>
    <x v="0"/>
    <s v="REEMPLAZO POR TRASLADO DE DIDIER RANGEL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81.8"/>
    <x v="2"/>
    <s v="VERSALLES"/>
    <s v="Manuel Garrido"/>
    <x v="0"/>
    <s v="8-732-1290"/>
    <n v="472991535374"/>
    <n v="36"/>
    <x v="0"/>
    <x v="0"/>
    <s v="JUAN DIAZ, CALLE 2, CASA 11B"/>
    <x v="0"/>
    <x v="0"/>
    <x v="0"/>
    <x v="0"/>
    <m/>
    <m/>
    <x v="1"/>
    <x v="0"/>
    <x v="0"/>
    <x v="0"/>
    <x v="0"/>
    <x v="1"/>
    <x v="0"/>
    <d v="1979-10-24T00:00:00"/>
    <m/>
    <x v="1"/>
    <s v="SUCURSAL BOULEVARD EL DORADO "/>
  </r>
  <r>
    <n v="8438"/>
    <d v="2015-03-16T00:00:00"/>
    <d v="2015-05-28T00:00:00"/>
    <n v="8"/>
    <n v="6"/>
    <x v="2"/>
    <d v="2015-03-16T00:00:00"/>
    <x v="0"/>
    <m/>
    <m/>
    <x v="0"/>
    <s v="BETHANIA YARITZEL"/>
    <s v="MORALES"/>
    <x v="0"/>
    <x v="1"/>
    <m/>
    <s v="MARIBEL CASTILLO"/>
    <s v="BOULEVARD EL DORADO"/>
    <x v="1"/>
    <x v="8"/>
    <n v="95"/>
    <d v="2015-06-01T00:00:00"/>
    <n v="5"/>
    <m/>
    <m/>
    <m/>
    <x v="1"/>
    <s v="REEMPLAZA VACACIONES DE ESTEBAN SALVATIERRA - NOVIEMBRE 2015"/>
    <s v="BOULEVARD EL 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4.5"/>
    <x v="2"/>
    <s v="PUENTE CENTENARIO"/>
    <s v="Katiuska Fonseca"/>
    <x v="0"/>
    <s v="8-828-125"/>
    <n v="472991767658"/>
    <n v="26"/>
    <x v="1"/>
    <x v="3"/>
    <s v="LA CHORRERA, BARRIO COLÓN, BARRIADA MONTE LIMAR, CALLE EL TOBOSO, CASA C-38"/>
    <x v="4"/>
    <x v="0"/>
    <x v="0"/>
    <x v="1"/>
    <m/>
    <m/>
    <x v="0"/>
    <x v="0"/>
    <x v="0"/>
    <x v="0"/>
    <x v="0"/>
    <x v="1"/>
    <x v="0"/>
    <d v="1988-12-29T00:00:00"/>
    <m/>
    <x v="0"/>
    <s v="SUCURSAL BOULEVARD EL DORADO "/>
  </r>
  <r>
    <n v="8607"/>
    <d v="2015-06-16T00:00:00"/>
    <d v="2015-08-21T00:00:00"/>
    <n v="5"/>
    <n v="3"/>
    <x v="2"/>
    <d v="2015-06-16T00:00:00"/>
    <x v="0"/>
    <m/>
    <m/>
    <x v="0"/>
    <s v="GABRIELA LILIBETH"/>
    <s v="SANTAMARIA"/>
    <x v="0"/>
    <x v="0"/>
    <m/>
    <s v="MONICA RODRIGUEZ"/>
    <s v="BOULEVARD EL DORADO"/>
    <x v="0"/>
    <x v="8"/>
    <n v="95"/>
    <d v="2015-08-26T00:00:00"/>
    <n v="3"/>
    <m/>
    <m/>
    <m/>
    <x v="0"/>
    <s v="REEMPLAZO POR LA SALIDA DE VANESSA GAITAN-NOV 2015"/>
    <s v="BOULEVARD EL 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CASA MATRIZ"/>
    <s v="NILSA SANCHEZ"/>
    <x v="0"/>
    <s v="8-877-1895"/>
    <n v="472992355146"/>
    <n v="21"/>
    <x v="1"/>
    <x v="3"/>
    <s v="LAS CUMBRES, CHIVO CHIVO, CALLE PRINCIPAL, CASA #17"/>
    <x v="1"/>
    <x v="0"/>
    <x v="0"/>
    <x v="0"/>
    <m/>
    <m/>
    <x v="0"/>
    <x v="0"/>
    <x v="0"/>
    <x v="0"/>
    <x v="0"/>
    <x v="1"/>
    <x v="0"/>
    <d v="1994-02-10T00:00:00"/>
    <m/>
    <x v="0"/>
    <s v="SUCURSAL BOULEVARD EL DORADO "/>
  </r>
  <r>
    <n v="8211"/>
    <d v="2014-10-16T00:00:00"/>
    <d v="2014-12-30T00:00:00"/>
    <n v="13"/>
    <n v="11"/>
    <x v="2"/>
    <d v="2014-10-16T00:00:00"/>
    <x v="0"/>
    <m/>
    <s v="Noviembre 01-30"/>
    <x v="0"/>
    <s v="NANCY MITZURI"/>
    <s v="GONZALEZ"/>
    <x v="0"/>
    <x v="1"/>
    <m/>
    <s v="MARIBEL CASTILLO"/>
    <s v="BOULEVARD EL DORADO"/>
    <x v="1"/>
    <x v="8"/>
    <n v="95"/>
    <d v="2015-11-02T00:00:00"/>
    <n v="0"/>
    <m/>
    <m/>
    <m/>
    <x v="0"/>
    <s v="NANCY GONZALEZ ESTARA DE VACACIONES DEL 02 DE NOVIEMBRE AL 01 DE DICIEMBRE 2015"/>
    <s v="BOULEVARD EL 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65.6"/>
    <x v="2"/>
    <s v="DORADO"/>
    <s v="Katherine Escudero"/>
    <x v="0"/>
    <s v="8-795-2327"/>
    <n v="472991535330"/>
    <n v="29"/>
    <x v="1"/>
    <x v="1"/>
    <s v="ARRAIJAN BDA. 7 DE SEPTIEMBRE SECTOR 9"/>
    <x v="4"/>
    <x v="0"/>
    <x v="0"/>
    <x v="1"/>
    <m/>
    <m/>
    <x v="1"/>
    <x v="0"/>
    <x v="0"/>
    <x v="0"/>
    <x v="0"/>
    <x v="1"/>
    <x v="0"/>
    <d v="1986-06-08T00:00:00"/>
    <m/>
    <x v="1"/>
    <s v="SUCURSAL BOULEVARD EL DORADO "/>
  </r>
  <r>
    <n v="7326"/>
    <d v="2013-08-01T00:00:00"/>
    <d v="2013-10-04T00:00:00"/>
    <n v="27"/>
    <n v="25"/>
    <x v="1"/>
    <d v="2013-08-01T00:00:00"/>
    <x v="0"/>
    <m/>
    <s v="Julio"/>
    <x v="0"/>
    <s v="YARIELA "/>
    <s v="GONZÁLEZ "/>
    <x v="0"/>
    <x v="0"/>
    <s v="CASA MATRIZ"/>
    <s v="MONICA RODRIGUEZ"/>
    <s v="CASA MATRIZ"/>
    <x v="0"/>
    <x v="8"/>
    <n v="95"/>
    <d v="2015-11-02T00:00:00"/>
    <n v="0"/>
    <m/>
    <m/>
    <m/>
    <x v="0"/>
    <s v="REEMPLAZO POR EL TRASLADO DE  ZULMA JEANETTE LASSO SAMANIEGO -NOV 2015"/>
    <s v="BOULEVARD EL 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25.3333333333335"/>
    <x v="2"/>
    <s v="VISTA ALEGRE"/>
    <s v="Amarelis Flores"/>
    <x v="0"/>
    <s v="4-757-1307"/>
    <n v="472019622028"/>
    <n v="24"/>
    <x v="1"/>
    <x v="3"/>
    <s v="BRISAS DEL GOLF, ARRAIJAN, CALLE 11, CASA 104B."/>
    <x v="4"/>
    <x v="0"/>
    <x v="0"/>
    <x v="0"/>
    <m/>
    <m/>
    <x v="0"/>
    <x v="0"/>
    <x v="0"/>
    <x v="0"/>
    <x v="0"/>
    <x v="1"/>
    <x v="0"/>
    <d v="1991-06-30T00:00:00"/>
    <m/>
    <x v="0"/>
    <s v="SUCURSAL BOULEVARD EL DORADO "/>
  </r>
  <r>
    <n v="6324"/>
    <d v="2011-09-19T00:00:00"/>
    <d v="2011-11-21T00:00:00"/>
    <n v="50"/>
    <n v="48"/>
    <x v="0"/>
    <d v="2011-09-19T00:00:00"/>
    <x v="0"/>
    <s v=""/>
    <s v="Septiembre 01-30"/>
    <x v="0"/>
    <s v="YARILIN IVETH"/>
    <s v="RODRIGUEZ GONZALEZ "/>
    <x v="0"/>
    <x v="0"/>
    <s v="PAITILLA"/>
    <s v="MONICA RODRIGUEZ"/>
    <s v="PAITILLA"/>
    <x v="0"/>
    <x v="8"/>
    <n v="95"/>
    <d v="2015-11-02T00:00:00"/>
    <n v="0"/>
    <s v=" "/>
    <s v=" "/>
    <m/>
    <x v="0"/>
    <s v="REEMPLAZO POR EL TRASLADO DE  LORETTA ESTORA MILLER  CASTILLO -NOV 2015"/>
    <s v="BOULEVARD EL 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33.2"/>
    <x v="0"/>
    <s v="VIA SIMON BOLIVAR"/>
    <n v="0"/>
    <x v="0"/>
    <s v="8-728-1431"/>
    <n v="472017209680"/>
    <n v="36"/>
    <x v="1"/>
    <x v="0"/>
    <s v="LAS CUMBRES DEL NORTE CASA 138 CALLE 8"/>
    <x v="1"/>
    <x v="0"/>
    <x v="0"/>
    <x v="0"/>
    <s v="273-8551"/>
    <s v="6525-2407"/>
    <x v="0"/>
    <x v="0"/>
    <x v="0"/>
    <x v="0"/>
    <x v="0"/>
    <x v="1"/>
    <x v="0"/>
    <d v="1979-06-27T00:00:00"/>
    <m/>
    <x v="1"/>
    <s v="SUCURSAL BOULEVARD EL DORADO "/>
  </r>
  <r>
    <n v="6029"/>
    <d v="2011-02-01T00:00:00"/>
    <d v="2011-02-01T00:00:00"/>
    <n v="57"/>
    <n v="57"/>
    <x v="0"/>
    <d v="2011-02-01T00:00:00"/>
    <x v="0"/>
    <s v=""/>
    <s v="Mayo 01-30"/>
    <x v="0"/>
    <s v="CELESTE DEL CARMEN"/>
    <s v="GONZALEZ CONCEPCION "/>
    <x v="0"/>
    <x v="0"/>
    <s v="PARQUE LEFEVRE"/>
    <s v="MONICA RODRIGUEZ"/>
    <s v="PARQUE LEFEVRE"/>
    <x v="0"/>
    <x v="8"/>
    <n v="95"/>
    <d v="2015-11-02T00:00:00"/>
    <n v="0"/>
    <s v=" "/>
    <m/>
    <m/>
    <x v="0"/>
    <s v="REEMPLAZO POR EL TRASLADO DE  BEXABEL MORALES VARGAS -NOV 2015"/>
    <s v="BOULEVARD EL 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76.75"/>
    <x v="0"/>
    <m/>
    <m/>
    <x v="0"/>
    <s v="8-782-2416"/>
    <n v="472016553000"/>
    <n v="30"/>
    <x v="1"/>
    <x v="3"/>
    <s v="TORRIJOS CARTER, CASA 13-93- CALLE PRINCIPAL, C-5"/>
    <x v="1"/>
    <x v="0"/>
    <x v="0"/>
    <x v="0"/>
    <m/>
    <s v="6673-4771"/>
    <x v="0"/>
    <x v="0"/>
    <x v="0"/>
    <x v="0"/>
    <x v="0"/>
    <x v="1"/>
    <x v="0"/>
    <d v="1985-02-23T00:00:00"/>
    <m/>
    <x v="1"/>
    <s v="SUCURSAL BOULEVARD EL DORADO "/>
  </r>
  <r>
    <n v="6896"/>
    <d v="2012-09-17T00:00:00"/>
    <d v="2012-12-05T00:00:00"/>
    <n v="38"/>
    <n v="35"/>
    <x v="1"/>
    <d v="2012-09-17T00:00:00"/>
    <x v="0"/>
    <s v=""/>
    <s v="Octubre 01-30"/>
    <x v="0"/>
    <s v="AMELIA INES"/>
    <s v="SERRUT FERNANDEZ "/>
    <x v="0"/>
    <x v="0"/>
    <s v="VIA ARGENTINA"/>
    <s v="MONICA RODRIGUEZ"/>
    <s v="VIA ARGENTINA"/>
    <x v="0"/>
    <x v="8"/>
    <n v="95"/>
    <d v="2015-11-02T00:00:00"/>
    <n v="0"/>
    <m/>
    <s v="LIC DE MATERNIDAD DEL 0-ene-00 AL 0-ene-00, (VACACIONES DEL 0-ene-00 AL 0-ene-00) REGRESA 0-ene-00"/>
    <m/>
    <x v="0"/>
    <s v="REEMPLAZO POR EL TRASLADO DE  ERIKA CELIDETH CASTILLO FERNANDEZ-NOV 2015 "/>
    <s v="BOULEVARD EL 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69"/>
    <x v="0"/>
    <s v="DORADO"/>
    <s v="Thanara González"/>
    <x v="0"/>
    <s v="8-782-2290"/>
    <n v="472018433493"/>
    <n v="30"/>
    <x v="1"/>
    <x v="3"/>
    <s v="SAN MIGUELITO"/>
    <x v="1"/>
    <x v="0"/>
    <x v="0"/>
    <x v="0"/>
    <m/>
    <m/>
    <x v="0"/>
    <x v="0"/>
    <x v="0"/>
    <x v="0"/>
    <x v="0"/>
    <x v="1"/>
    <x v="0"/>
    <d v="1985-02-27T00:00:00"/>
    <m/>
    <x v="0"/>
    <s v="SUCURSAL BOULEVARD EL DORADO "/>
  </r>
  <r>
    <n v="8215"/>
    <d v="2014-10-16T00:00:00"/>
    <d v="2015-01-16T00:00:00"/>
    <n v="13"/>
    <n v="10"/>
    <x v="2"/>
    <d v="2014-10-16T00:00:00"/>
    <x v="0"/>
    <m/>
    <s v="Agosto 01-30"/>
    <x v="0"/>
    <s v="DENIS"/>
    <s v="PINEDA  "/>
    <x v="0"/>
    <x v="1"/>
    <m/>
    <s v="MARIBEL CASTILLO"/>
    <s v="SAN FRANCISCO"/>
    <x v="1"/>
    <x v="8"/>
    <n v="95"/>
    <d v="2015-11-11T00:00:00"/>
    <n v="0"/>
    <m/>
    <m/>
    <m/>
    <x v="0"/>
    <s v="POOL APOYO"/>
    <s v="TERMINAL ALBROOK"/>
    <x v="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6.8"/>
    <x v="2"/>
    <s v="PARQUE LEFEVRE"/>
    <s v="Walter Torres"/>
    <x v="0"/>
    <s v="9-710-1713"/>
    <n v="472991535309"/>
    <n v="35"/>
    <x v="1"/>
    <x v="1"/>
    <s v="CHORRERA"/>
    <x v="4"/>
    <x v="0"/>
    <x v="0"/>
    <x v="1"/>
    <m/>
    <m/>
    <x v="0"/>
    <x v="0"/>
    <x v="0"/>
    <x v="0"/>
    <x v="0"/>
    <x v="1"/>
    <x v="0"/>
    <d v="1980-02-01T00:00:00"/>
    <m/>
    <x v="0"/>
    <s v="SUCURSAL BOULEVARD EL DORADO "/>
  </r>
  <r>
    <n v="4844"/>
    <d v="2008-01-16T00:00:00"/>
    <d v="2014-02-17T00:00:00"/>
    <n v="94"/>
    <n v="21"/>
    <x v="1"/>
    <d v="2008-01-16T00:00:00"/>
    <x v="0"/>
    <d v="2014-02-17T00:00:00"/>
    <s v="Diciembre 01-30"/>
    <x v="0"/>
    <s v="JOEL ADEMIR"/>
    <s v="RIVAS DOMINGUEZ "/>
    <x v="1"/>
    <x v="0"/>
    <s v="BOULEVARD EL DORADO"/>
    <s v="MONICA RODRIGUEZ"/>
    <s v="BOULEVARD EL DORADO"/>
    <x v="0"/>
    <x v="8"/>
    <n v="95"/>
    <m/>
    <m/>
    <n v="21"/>
    <s v=" "/>
    <s v="PROMOCIONADO A COORDINADOR DE PLATAFORMA A PARTIR DEL 17 DE FEBRERO 2014 / PROMOCIONADO A EJECUTIVO DE NEGOCIOS 16 SEP.´09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80-409"/>
    <n v="472013654820"/>
    <n v="31"/>
    <x v="0"/>
    <x v="1"/>
    <s v="BDA. SAN LORENZO, LAS CUMBRES ALCALDEDIAZ, CASA N° 557"/>
    <x v="1"/>
    <x v="0"/>
    <x v="0"/>
    <x v="0"/>
    <s v="268-7299"/>
    <s v="6810-5416 / 6810-7299"/>
    <x v="0"/>
    <x v="0"/>
    <x v="0"/>
    <x v="0"/>
    <x v="0"/>
    <x v="1"/>
    <x v="0"/>
    <d v="1984-11-07T00:00:00"/>
    <m/>
    <x v="0"/>
    <s v="SUCURSAL BOULEVARD EL DORADO "/>
  </r>
  <r>
    <n v="5640"/>
    <d v="2009-12-12T00:00:00"/>
    <d v="2014-10-16T00:00:00"/>
    <n v="71"/>
    <n v="13"/>
    <x v="1"/>
    <d v="2009-09-21T00:00:00"/>
    <x v="2"/>
    <d v="2014-10-16T00:00:00"/>
    <s v="Noviembre 01-30"/>
    <x v="0"/>
    <s v="DALYS ARGELIS"/>
    <s v="CEDEÑO VALENCIA "/>
    <x v="1"/>
    <x v="0"/>
    <s v="BOULEVARD EL DORADO"/>
    <s v="MONICA RODRIGUEZ"/>
    <s v="BOULEVARD EL DORADO"/>
    <x v="0"/>
    <x v="8"/>
    <n v="95"/>
    <m/>
    <m/>
    <n v="13"/>
    <s v=" "/>
    <s v="PROMOCIONADA A COORDINADORA DE PLATAFORMA A PARTIR DEL 16 DE OCTUBRE 2014"/>
    <x v="0"/>
    <s v="REEMPLAZO POR LA SALIDA DE KEYLA BROCE 12/11/09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87-1017"/>
    <n v="472015284458"/>
    <n v="30"/>
    <x v="1"/>
    <x v="3"/>
    <s v="LAS CUMBRES, P.H. BRISAS DEL LAGO, CALLE 5, CASA 149_x0009__x0009__x0009__x0009__x0009__x000d__x000a__x0009__x0009__x0009__x0009__x0009__x000d__x000a_"/>
    <x v="1"/>
    <x v="0"/>
    <x v="0"/>
    <x v="0"/>
    <m/>
    <m/>
    <x v="2"/>
    <x v="0"/>
    <x v="0"/>
    <x v="0"/>
    <x v="0"/>
    <x v="1"/>
    <x v="0"/>
    <d v="1985-08-07T00:00:00"/>
    <m/>
    <x v="0"/>
    <s v="SUCURSAL BOULEVARD EL DORADO "/>
  </r>
  <r>
    <n v="7475"/>
    <d v="2013-11-18T00:00:00"/>
    <d v="2014-01-29T00:00:00"/>
    <n v="24"/>
    <n v="22"/>
    <x v="1"/>
    <d v="2013-11-18T00:00:00"/>
    <x v="0"/>
    <m/>
    <s v="Agosto 01-30"/>
    <x v="0"/>
    <s v="NATHALIE RAQUEL "/>
    <s v="DIAZ"/>
    <x v="2"/>
    <x v="0"/>
    <s v="BOULEVARD EL DORADO"/>
    <s v="MONICA RODRIGUEZ"/>
    <s v="BOULEVARD EL DORADO"/>
    <x v="0"/>
    <x v="8"/>
    <n v="95"/>
    <d v="2014-06-25T00:00:00"/>
    <m/>
    <m/>
    <s v="LIC DE MATERNIDAD DEL 0-ene-00 AL 0-ene-00, (VACACIONES DEL 0-ene-00 AL 0-ene-00) REGRESA 0-ene-00"/>
    <m/>
    <x v="0"/>
    <s v="REEMPLAZO POR RENUNCIA DE JOHANA FIGUERO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LA CHORRERA - PARQUE 10 DE NOV."/>
    <s v="Lisbeth Correa"/>
    <x v="0"/>
    <s v="3-715-170"/>
    <n v="472019829090"/>
    <n v="31"/>
    <x v="1"/>
    <x v="0"/>
    <s v="PANAMA OESTE, ARRAIJAN, RESIDENCIAL LAGO EMPERADOR, CALLE 11, CASA 967"/>
    <x v="4"/>
    <x v="0"/>
    <x v="0"/>
    <x v="0"/>
    <m/>
    <m/>
    <x v="2"/>
    <x v="0"/>
    <x v="0"/>
    <x v="0"/>
    <x v="0"/>
    <x v="1"/>
    <x v="0"/>
    <d v="1984-09-18T00:00:00"/>
    <m/>
    <x v="0"/>
    <s v="SUCURSAL BOULEVARD EL DORADO "/>
  </r>
  <r>
    <n v="7381"/>
    <d v="2013-10-01T00:00:00"/>
    <d v="2013-12-10T00:00:00"/>
    <n v="25"/>
    <n v="23"/>
    <x v="1"/>
    <d v="2013-10-01T00:00:00"/>
    <x v="0"/>
    <d v="2013-10-01T00:00:00"/>
    <s v="Septiembre 01-30"/>
    <x v="0"/>
    <s v="LISETTE  "/>
    <s v="ÁVILA"/>
    <x v="2"/>
    <x v="0"/>
    <s v="BOULEVARD EL DORADO"/>
    <s v="MONICA RODRIGUEZ"/>
    <s v="BOULEVARD EL DORADO"/>
    <x v="0"/>
    <x v="8"/>
    <n v="95"/>
    <d v="2014-11-06T00:00:00"/>
    <m/>
    <n v="25"/>
    <m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BOULEVARD EL DORADO"/>
    <s v="Joel Rivas"/>
    <x v="0"/>
    <s v="8-769-291"/>
    <n v="472019813725"/>
    <n v="32"/>
    <x v="1"/>
    <x v="3"/>
    <s v="LA CHORRERA, LA MITRA , BDA BRISAS DE BELEN"/>
    <x v="4"/>
    <x v="0"/>
    <x v="0"/>
    <x v="0"/>
    <m/>
    <m/>
    <x v="0"/>
    <x v="0"/>
    <x v="0"/>
    <x v="0"/>
    <x v="0"/>
    <x v="1"/>
    <x v="0"/>
    <d v="1983-05-12T00:00:00"/>
    <m/>
    <x v="1"/>
    <s v="SUCURSAL BOULEVARD EL DORADO "/>
  </r>
  <r>
    <n v="6592"/>
    <d v="2012-03-16T00:00:00"/>
    <d v="2012-05-25T00:00:00"/>
    <n v="44"/>
    <n v="42"/>
    <x v="0"/>
    <d v="2012-03-16T00:00:00"/>
    <x v="0"/>
    <s v=""/>
    <s v="Enero 01-30"/>
    <x v="0"/>
    <s v="CERENELYS"/>
    <s v="GIL SALAZAR "/>
    <x v="2"/>
    <x v="0"/>
    <s v="BOULEVARD EL DORADO"/>
    <s v="MONICA RODRIGUEZ"/>
    <s v="BOULEVARD EL DORADO"/>
    <x v="0"/>
    <x v="8"/>
    <n v="95"/>
    <d v="2014-02-01T00:00:00"/>
    <m/>
    <s v=" "/>
    <s v=" "/>
    <m/>
    <x v="0"/>
    <s v="REEMPLAZO POR LA PROMOCIÓN DE JOEL RIVA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LOS ANDES"/>
    <s v="Esmeralda Solis"/>
    <x v="0"/>
    <s v="8-835-2232"/>
    <n v="472017775433"/>
    <n v="26"/>
    <x v="1"/>
    <x v="0"/>
    <s v="SAN MIGUELITO, PARAISO, CASA 14B1E"/>
    <x v="1"/>
    <x v="0"/>
    <x v="0"/>
    <x v="0"/>
    <s v="2679313"/>
    <s v="67335171"/>
    <x v="0"/>
    <x v="0"/>
    <x v="0"/>
    <x v="0"/>
    <x v="0"/>
    <x v="1"/>
    <x v="0"/>
    <d v="1989-06-12T00:00:00"/>
    <m/>
    <x v="0"/>
    <s v="SUCURSAL BOULEVARD EL DORADO "/>
  </r>
  <r>
    <n v="7169"/>
    <d v="2013-05-02T00:00:00"/>
    <d v="2013-07-03T00:00:00"/>
    <n v="30"/>
    <n v="28"/>
    <x v="1"/>
    <d v="2013-05-02T00:00:00"/>
    <x v="0"/>
    <s v=""/>
    <s v="Abril 01-30"/>
    <x v="0"/>
    <s v="JAIR "/>
    <s v="MUÑOZ"/>
    <x v="2"/>
    <x v="0"/>
    <s v="BOULEVARD EL DORADO"/>
    <s v="MONICA RODRIGUEZ"/>
    <s v="BOULEVARD EL DORADO"/>
    <x v="0"/>
    <x v="8"/>
    <n v="95"/>
    <d v="2014-03-18T00:00:00"/>
    <m/>
    <m/>
    <s v=" "/>
    <m/>
    <x v="0"/>
    <s v="REEMPLAZO PERMANENTE DE ERIC NAVAR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BOULEVARD EL DORADO"/>
    <s v="Joel Rivas"/>
    <x v="0"/>
    <s v="8-842-1539"/>
    <n v="472019266094"/>
    <n v="24"/>
    <x v="0"/>
    <x v="0"/>
    <s v="EDIFICIO COSTA MARINA, APTO. 2E, CALLE 24 ESTE, AVENIDA BALBOA"/>
    <x v="2"/>
    <x v="0"/>
    <x v="0"/>
    <x v="0"/>
    <m/>
    <m/>
    <x v="0"/>
    <x v="0"/>
    <x v="0"/>
    <x v="0"/>
    <x v="0"/>
    <x v="1"/>
    <x v="0"/>
    <d v="1991-01-01T00:00:00"/>
    <m/>
    <x v="2"/>
    <s v="SUCURSAL BOULEVARD EL DORADO "/>
  </r>
  <r>
    <n v="884"/>
    <d v="1992-04-24T00:00:00"/>
    <d v="2011-03-16T00:00:00"/>
    <n v="283"/>
    <n v="56"/>
    <x v="0"/>
    <d v="1992-04-24T00:00:00"/>
    <x v="0"/>
    <d v="2011-03-16T00:00:00"/>
    <s v="Febrero 01-30"/>
    <x v="0"/>
    <s v="KIRIA MARICEL"/>
    <s v="VELASQUEZ OBALDIA "/>
    <x v="2"/>
    <x v="0"/>
    <s v="BOULEVARD EL DORADO"/>
    <s v="MONICA RODRIGUEZ"/>
    <s v="BOULEVARD EL DORADO"/>
    <x v="0"/>
    <x v="8"/>
    <n v="95"/>
    <d v="2010-03-03T00:00:00"/>
    <m/>
    <n v="56"/>
    <s v=" "/>
    <s v="PROMOCIONADO A EJECUTIVO DE NEGOCIOS EL 16 DE MARZO ´11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229-2326"/>
    <n v="426011123163"/>
    <n v="52"/>
    <x v="1"/>
    <x v="0"/>
    <s v="URB. PRADERAS DEL ROCIO CALLE 2DA B95"/>
    <x v="1"/>
    <x v="0"/>
    <x v="0"/>
    <x v="0"/>
    <s v="231-8958"/>
    <s v="6683-5125 / 6497-3959"/>
    <x v="1"/>
    <x v="0"/>
    <x v="0"/>
    <x v="0"/>
    <x v="0"/>
    <x v="1"/>
    <x v="0"/>
    <d v="1962-12-29T00:00:00"/>
    <m/>
    <x v="0"/>
    <s v="SUCURSAL BOULEVARD EL DORADO "/>
  </r>
  <r>
    <n v="6715"/>
    <d v="2012-06-18T00:00:00"/>
    <d v="2012-08-24T00:00:00"/>
    <n v="41"/>
    <n v="39"/>
    <x v="0"/>
    <d v="2012-06-18T00:00:00"/>
    <x v="0"/>
    <s v=""/>
    <s v="Agosto 01-30"/>
    <x v="0"/>
    <s v="ISMENIA ANABEL"/>
    <s v="CEDEÑO MONTENEGRO "/>
    <x v="2"/>
    <x v="0"/>
    <s v="BOULEVARD EL DORADO"/>
    <s v="MONICA RODRIGUEZ"/>
    <s v="BOULEVARD EL DORADO"/>
    <x v="0"/>
    <x v="8"/>
    <n v="95"/>
    <d v="2012-10-02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CHORRERA"/>
    <s v="Xiomara de Cabezas"/>
    <x v="0"/>
    <s v="8-851-1593"/>
    <n v="401018082595"/>
    <n v="24"/>
    <x v="1"/>
    <x v="3"/>
    <s v="LA CHORRERA, BARRIADA VILLAS DE SAN FRANCISCO"/>
    <x v="4"/>
    <x v="0"/>
    <x v="0"/>
    <x v="0"/>
    <m/>
    <m/>
    <x v="0"/>
    <x v="0"/>
    <x v="0"/>
    <x v="0"/>
    <x v="0"/>
    <x v="1"/>
    <x v="0"/>
    <d v="1991-10-10T00:00:00"/>
    <m/>
    <x v="0"/>
    <s v="SUCURSAL BOULEVARD EL DORADO "/>
  </r>
  <r>
    <n v="6584"/>
    <d v="2012-03-16T00:00:00"/>
    <d v="2012-05-25T00:00:00"/>
    <n v="44"/>
    <n v="42"/>
    <x v="0"/>
    <d v="2012-03-16T00:00:00"/>
    <x v="0"/>
    <s v=""/>
    <s v="Mayo 01-30"/>
    <x v="0"/>
    <s v="KAREN NATASHA"/>
    <s v="NUÑEZ GARCIA "/>
    <x v="2"/>
    <x v="0"/>
    <s v="BOULEVARD EL DORADO"/>
    <s v="MONICA RODRIGUEZ"/>
    <s v="BOULEVARD EL DORADO"/>
    <x v="0"/>
    <x v="8"/>
    <n v="95"/>
    <d v="2013-04-19T00:00:00"/>
    <m/>
    <s v=" "/>
    <s v=" "/>
    <s v="REEMPLAZA PROMOCIÓN DE JOEL RIVAS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SAN FRANCISCO"/>
    <s v="Nadia Melgar"/>
    <x v="0"/>
    <s v="8-838-201"/>
    <n v="472017756233"/>
    <n v="25"/>
    <x v="1"/>
    <x v="0"/>
    <s v="PEDREGAL, LA FLORIDA, CASA #26, CALLE C"/>
    <x v="0"/>
    <x v="0"/>
    <x v="0"/>
    <x v="0"/>
    <s v="2201756"/>
    <s v="62301467"/>
    <x v="0"/>
    <x v="0"/>
    <x v="0"/>
    <x v="0"/>
    <x v="0"/>
    <x v="1"/>
    <x v="0"/>
    <d v="1990-07-26T00:00:00"/>
    <m/>
    <x v="0"/>
    <s v="SUCURSAL BOULEVARD EL DORADO "/>
  </r>
  <r>
    <n v="6119"/>
    <d v="2011-03-16T00:00:00"/>
    <d v="2011-03-16T00:00:00"/>
    <n v="56"/>
    <n v="56"/>
    <x v="0"/>
    <d v="2011-04-04T00:00:00"/>
    <x v="2"/>
    <s v=""/>
    <s v="Junio 01-30"/>
    <x v="0"/>
    <s v="BLEYSSYS DEL CARMEN"/>
    <s v="CHAVEZ RODRIGUEZ "/>
    <x v="2"/>
    <x v="0"/>
    <s v="BOULEVARD EL DORADO"/>
    <s v="MONICA RODRIGUEZ"/>
    <s v="BOULEVARD EL DORADO"/>
    <x v="0"/>
    <x v="8"/>
    <n v="95"/>
    <d v="2013-12-03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90-1886"/>
    <n v="472016753276"/>
    <n v="30"/>
    <x v="1"/>
    <x v="0"/>
    <s v="ARRAIJAN, CIUDAD VACAMONTE, CALLE 6TA, CASA D115"/>
    <x v="4"/>
    <x v="0"/>
    <x v="0"/>
    <x v="0"/>
    <m/>
    <s v="6707-2894"/>
    <x v="0"/>
    <x v="0"/>
    <x v="0"/>
    <x v="0"/>
    <x v="0"/>
    <x v="1"/>
    <x v="0"/>
    <d v="1985-11-22T00:00:00"/>
    <m/>
    <x v="1"/>
    <s v="SUCURSAL BOULEVARD EL DORADO "/>
  </r>
  <r>
    <n v="4699"/>
    <d v="2007-10-16T00:00:00"/>
    <d v="2007-10-16T00:00:00"/>
    <n v="97"/>
    <n v="97"/>
    <x v="0"/>
    <d v="2007-10-16T00:00:00"/>
    <x v="0"/>
    <s v=""/>
    <s v="Julio 01-30"/>
    <x v="0"/>
    <s v="EVELYN ARELIS"/>
    <s v="SCHOUWE CARDOZE "/>
    <x v="2"/>
    <x v="0"/>
    <s v="BOULEVARD EL DORADO"/>
    <s v="MONICA RODRIGUEZ"/>
    <s v="BOULEVARD EL DORADO"/>
    <x v="0"/>
    <x v="8"/>
    <n v="95"/>
    <d v="2011-11-25T00:00:00"/>
    <m/>
    <s v=" "/>
    <m/>
    <m/>
    <x v="0"/>
    <s v="REEMPLAZA VACANTE POR RENUNCIA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79-2238"/>
    <n v="472013480154"/>
    <n v="31"/>
    <x v="1"/>
    <x v="3"/>
    <s v="LAS CUMBRES, CASA REAL, CALLE AY B CASA 229"/>
    <x v="1"/>
    <x v="0"/>
    <x v="0"/>
    <x v="0"/>
    <s v="231-3620"/>
    <s v="6715-3470"/>
    <x v="0"/>
    <x v="0"/>
    <x v="0"/>
    <x v="1"/>
    <x v="0"/>
    <x v="1"/>
    <x v="0"/>
    <d v="1984-10-25T00:00:00"/>
    <m/>
    <x v="2"/>
    <s v="SUCURSAL BOULEVARD EL DORADO "/>
  </r>
  <r>
    <n v="7994"/>
    <d v="2014-09-16T00:00:00"/>
    <d v="2014-12-05T00:00:00"/>
    <n v="14"/>
    <n v="11"/>
    <x v="2"/>
    <d v="2014-09-16T00:00:00"/>
    <x v="0"/>
    <m/>
    <s v="Diciembre 01-30"/>
    <x v="0"/>
    <s v="CAROL LIZBETH"/>
    <s v="VALDES"/>
    <x v="2"/>
    <x v="0"/>
    <s v="BOULEVARD EL DORADO"/>
    <s v="MONICA RODRIGUEZ"/>
    <s v="BOULEVARD EL DORADO"/>
    <x v="0"/>
    <x v="8"/>
    <n v="95"/>
    <d v="2014-12-05T00:00:00"/>
    <m/>
    <m/>
    <s v=" "/>
    <m/>
    <x v="0"/>
    <s v="APROBAD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BOULEVARD EL DORADO"/>
    <s v="Evelyn Schouwe"/>
    <x v="0"/>
    <s v="8-853-336"/>
    <n v="472991096718"/>
    <n v="24"/>
    <x v="1"/>
    <x v="0"/>
    <s v="TOCUMEN , SAN ANTONIO"/>
    <x v="0"/>
    <x v="0"/>
    <x v="0"/>
    <x v="0"/>
    <m/>
    <m/>
    <x v="0"/>
    <x v="0"/>
    <x v="0"/>
    <x v="0"/>
    <x v="0"/>
    <x v="1"/>
    <x v="0"/>
    <d v="1991-10-25T00:00:00"/>
    <m/>
    <x v="0"/>
    <s v="SUCURSAL BOULEVARD EL DORADO "/>
  </r>
  <r>
    <n v="6718"/>
    <d v="2012-06-18T00:00:00"/>
    <d v="2012-08-24T00:00:00"/>
    <n v="41"/>
    <n v="39"/>
    <x v="0"/>
    <d v="2012-06-18T00:00:00"/>
    <x v="0"/>
    <s v=""/>
    <s v="Septiembre 01-30"/>
    <x v="0"/>
    <s v="YAHARI GISSELL"/>
    <s v="ALEMAN ESCUDERO "/>
    <x v="2"/>
    <x v="0"/>
    <s v="BOULEVARD EL DORADO"/>
    <s v="MONICA RODRIGUEZ"/>
    <s v="BOULEVARD EL DORADO"/>
    <x v="0"/>
    <x v="8"/>
    <n v="95"/>
    <d v="2013-04-19T00:00:00"/>
    <m/>
    <s v=" "/>
    <s v=" "/>
    <m/>
    <x v="0"/>
    <s v="INCAPCITADA DEL 01 AL 15 DE OCTUBRE POR AMENNAZA DE ABORTO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TRANSISTMICA"/>
    <s v="Itzmary Campos"/>
    <x v="0"/>
    <s v="8-800-918"/>
    <n v="401018082194"/>
    <n v="29"/>
    <x v="1"/>
    <x v="0"/>
    <s v="ARRAIJAN, CALLE ROSARIO FINAL, CASA 2730"/>
    <x v="4"/>
    <x v="0"/>
    <x v="0"/>
    <x v="0"/>
    <m/>
    <m/>
    <x v="0"/>
    <x v="0"/>
    <x v="0"/>
    <x v="0"/>
    <x v="0"/>
    <x v="1"/>
    <x v="0"/>
    <d v="1986-05-26T00:00:00"/>
    <m/>
    <x v="0"/>
    <s v="SUCURSAL BOULEVARD EL DORADO "/>
  </r>
  <r>
    <n v="6133"/>
    <d v="2011-04-18T00:00:00"/>
    <d v="2011-04-18T00:00:00"/>
    <n v="55"/>
    <n v="55"/>
    <x v="0"/>
    <d v="2011-04-18T00:00:00"/>
    <x v="0"/>
    <d v="2013-09-01T00:00:00"/>
    <s v="Febrero 01-30"/>
    <x v="0"/>
    <s v="KAREL SHERINA"/>
    <s v="CHORCHI ALVARADO "/>
    <x v="2"/>
    <x v="0"/>
    <s v="BOULEVARD EL DORADO"/>
    <s v="MONICA RODRIGUEZ"/>
    <s v="BOULEVARD EL DORADO"/>
    <x v="0"/>
    <x v="8"/>
    <n v="95"/>
    <d v="2011-04-25T00:00:00"/>
    <m/>
    <n v="26"/>
    <s v=" "/>
    <s v="PROMOCIONADA EJECUTIVO DE NEGOCIOS EL  01 DE SEPTIEMBRE DE 2013"/>
    <x v="0"/>
    <s v="REEMPLAZO POR LA PROMOCION DE YAHAIRA MORALES.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30-591"/>
    <n v="472016788132"/>
    <n v="26"/>
    <x v="1"/>
    <x v="0"/>
    <s v="ARRAIJAN, RES. VISTA ALEGRE, CALLE 1RA SUR CASA 407 A"/>
    <x v="4"/>
    <x v="0"/>
    <x v="0"/>
    <x v="0"/>
    <m/>
    <s v="6675-6424"/>
    <x v="0"/>
    <x v="0"/>
    <x v="0"/>
    <x v="0"/>
    <x v="0"/>
    <x v="1"/>
    <x v="0"/>
    <d v="1989-09-24T00:00:00"/>
    <m/>
    <x v="1"/>
    <s v="SUCURSAL BOULEVARD EL DORADO "/>
  </r>
  <r>
    <n v="6344"/>
    <d v="2011-09-19T00:00:00"/>
    <d v="2011-09-19T00:00:00"/>
    <n v="50"/>
    <n v="50"/>
    <x v="0"/>
    <d v="2011-09-19T00:00:00"/>
    <x v="0"/>
    <s v=""/>
    <s v="Julio 01-30"/>
    <x v="0"/>
    <s v="MICHEL STEPHANY"/>
    <s v="CENTENO AGUILAR "/>
    <x v="2"/>
    <x v="0"/>
    <s v="BOULEVARD EL DORADO"/>
    <s v="MONICA RODRIGUEZ"/>
    <s v="BOULEVARD EL DORADO"/>
    <x v="0"/>
    <x v="8"/>
    <n v="95"/>
    <d v="2012-10-01T00:00:00"/>
    <m/>
    <s v=" "/>
    <s v=" "/>
    <m/>
    <x v="0"/>
    <s v="REEMPLAZO POR EL TRASLADO DE YAHAIRA MORAL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24 DE DICIEMBRE"/>
    <s v="Luz Correoso"/>
    <x v="0"/>
    <s v="8-866-1024"/>
    <n v="472017220766"/>
    <n v="23"/>
    <x v="1"/>
    <x v="0"/>
    <s v="LAS CUMBRES URB CIPRECES VILLA ZAHITA CALLE PRINCIPAL CASA A 16 _x0009__x0009__x0009__x0009__x0009__x000d__x000a__x0009__x0009__x0009__x0009__x0009__x000d__x000a_"/>
    <x v="0"/>
    <x v="0"/>
    <x v="0"/>
    <x v="0"/>
    <m/>
    <s v="6098-6750"/>
    <x v="0"/>
    <x v="0"/>
    <x v="0"/>
    <x v="0"/>
    <x v="0"/>
    <x v="1"/>
    <x v="0"/>
    <d v="1992-11-15T00:00:00"/>
    <m/>
    <x v="1"/>
    <s v="SUCURSAL BOULEVARD EL DORADO "/>
  </r>
  <r>
    <n v="8513"/>
    <d v="2015-05-04T00:00:00"/>
    <d v="2015-07-10T00:00:00"/>
    <n v="6"/>
    <n v="4"/>
    <x v="2"/>
    <d v="2015-05-04T00:00:00"/>
    <x v="0"/>
    <m/>
    <m/>
    <x v="0"/>
    <s v="JOSSE ABDIR"/>
    <s v="NUÑEZ"/>
    <x v="2"/>
    <x v="1"/>
    <m/>
    <s v="MARIBEL CASTILLO"/>
    <s v="BOULEVARD EL DORADO"/>
    <x v="1"/>
    <x v="8"/>
    <n v="95"/>
    <d v="2015-11-17T00:00:00"/>
    <m/>
    <m/>
    <m/>
    <m/>
    <x v="2"/>
    <s v="REEMPLAZO INDIRECTO POR INCAPACIDAD DE MAHARI BERGUIDO"/>
    <s v="BOULEVARD EL DORADO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m/>
    <x v="2"/>
    <s v="BOULEVARD EL DORADO"/>
    <s v="Yahari Aleman"/>
    <x v="0"/>
    <s v="8-864-579"/>
    <n v="472992355009"/>
    <n v="23"/>
    <x v="0"/>
    <x v="0"/>
    <s v="LA CHORRERA, BARRIO COLÓN, BDA. LOMAS DE MASTRANTO, CALLE I, CASA F-34"/>
    <x v="4"/>
    <x v="0"/>
    <x v="0"/>
    <x v="1"/>
    <m/>
    <m/>
    <x v="0"/>
    <x v="0"/>
    <x v="0"/>
    <x v="0"/>
    <x v="0"/>
    <x v="1"/>
    <x v="0"/>
    <d v="1992-09-10T00:00:00"/>
    <m/>
    <x v="0"/>
    <s v="SUCURSAL BOULEVARD EL DORADO "/>
  </r>
  <r>
    <n v="7358"/>
    <d v="2013-09-16T00:00:00"/>
    <d v="2013-09-16T00:00:00"/>
    <n v="26"/>
    <n v="26"/>
    <x v="1"/>
    <d v="2013-09-16T00:00:00"/>
    <x v="0"/>
    <m/>
    <s v="Diciembre 01-30"/>
    <x v="0"/>
    <s v="MELISSA YAZMÍN"/>
    <s v="LÓPEZ RUBIO"/>
    <x v="5"/>
    <x v="0"/>
    <s v="BOULEVARD EL DORADO"/>
    <s v="MONICA RODRIGUEZ"/>
    <s v="BOULEVARD EL DORADO"/>
    <x v="0"/>
    <x v="8"/>
    <n v="95"/>
    <m/>
    <m/>
    <m/>
    <s v=" "/>
    <m/>
    <x v="0"/>
    <s v="ESTA EN ENTRENAMIENT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8-841-289"/>
    <n v="472019801072"/>
    <n v="25"/>
    <x v="1"/>
    <x v="0"/>
    <s v="LA GLORIA DE BETANIA CALLE 75D"/>
    <x v="2"/>
    <x v="0"/>
    <x v="0"/>
    <x v="0"/>
    <m/>
    <m/>
    <x v="0"/>
    <x v="0"/>
    <x v="0"/>
    <x v="0"/>
    <x v="0"/>
    <x v="1"/>
    <x v="0"/>
    <d v="1989-12-13T00:00:00"/>
    <m/>
    <x v="1"/>
    <s v="SUCURSAL BOULEVARD EL DORADO "/>
  </r>
  <r>
    <n v="8558"/>
    <d v="2015-05-18T00:00:00"/>
    <d v="2015-05-18T00:00:00"/>
    <n v="6"/>
    <n v="6"/>
    <x v="2"/>
    <d v="2015-05-18T00:00:00"/>
    <x v="0"/>
    <m/>
    <m/>
    <x v="0"/>
    <s v="JACQUELINE ISABEL"/>
    <s v="FERNANDEZ"/>
    <x v="5"/>
    <x v="0"/>
    <s v="BOULEVARD EL DORADO"/>
    <s v="MONICA RODRIGUEZ"/>
    <s v="BOULEVARD EL DORADO"/>
    <x v="0"/>
    <x v="8"/>
    <n v="95"/>
    <d v="2015-08-01T00:00:00"/>
    <m/>
    <m/>
    <m/>
    <m/>
    <x v="0"/>
    <s v="REEMPLAZO PERMANENTE POR LA RENUNCIA DE KATHIA ESPINO EL 14 DE AGOSTO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n v="0"/>
    <n v="0"/>
    <x v="0"/>
    <s v="4-781-1079"/>
    <n v="472992445772"/>
    <n v="19"/>
    <x v="1"/>
    <x v="0"/>
    <s v="PANAMA (DISTRITO) EL VALLE DE LAS PRADERAS DE SAN ANTONIO, CALLE 8 LAS MARGARITAS, CASA 152"/>
    <x v="0"/>
    <x v="0"/>
    <x v="0"/>
    <x v="0"/>
    <m/>
    <m/>
    <x v="1"/>
    <x v="0"/>
    <x v="0"/>
    <x v="0"/>
    <x v="0"/>
    <x v="1"/>
    <x v="0"/>
    <d v="1996-03-08T00:00:00"/>
    <m/>
    <x v="1"/>
    <s v="SUCURSAL BOULEVARD EL DORADO "/>
  </r>
  <r>
    <n v="722"/>
    <d v="1990-12-26T00:00:00"/>
    <d v="1990-12-26T00:00:00"/>
    <n v="299"/>
    <n v="299"/>
    <x v="0"/>
    <d v="1990-12-26T00:00:00"/>
    <x v="0"/>
    <s v=""/>
    <s v="Febrero 16-15"/>
    <x v="0"/>
    <s v="MONICA DEL CARMEN"/>
    <s v="RODRIGUEZ STOWHAS "/>
    <x v="3"/>
    <x v="0"/>
    <s v="BOULEVARD EL DORADO"/>
    <s v="MARIBEL DE MUÑOZ"/>
    <s v="BOULEVARD EL DORADO"/>
    <x v="0"/>
    <x v="8"/>
    <n v="95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50-410"/>
    <n v="401016137478"/>
    <n v="42"/>
    <x v="1"/>
    <x v="1"/>
    <s v="LAS CUMBRES, VILLA ZAITA, COR. ERNESTO E. CORDOBA, VILLAS CAMPESTRES, CALLE SAUCE, CASA 98   "/>
    <x v="1"/>
    <x v="0"/>
    <x v="0"/>
    <x v="0"/>
    <s v="399-2685"/>
    <s v="6616-2003"/>
    <x v="1"/>
    <x v="0"/>
    <x v="0"/>
    <x v="0"/>
    <x v="0"/>
    <x v="1"/>
    <x v="0"/>
    <d v="1973-10-05T00:00:00"/>
    <m/>
    <x v="0"/>
    <s v="SUCURSAL BOULEVARD EL DORADO "/>
  </r>
  <r>
    <n v="1767"/>
    <d v="1999-08-02T00:00:00"/>
    <d v="2012-10-01T00:00:00"/>
    <n v="195"/>
    <n v="37"/>
    <x v="0"/>
    <d v="1999-08-02T00:00:00"/>
    <x v="0"/>
    <d v="2012-10-01T00:00:00"/>
    <s v="Septiembre 16-30"/>
    <x v="0"/>
    <s v="LUZDARY"/>
    <s v="ESCOBAR JUAREZ "/>
    <x v="4"/>
    <x v="0"/>
    <s v="BOULEVARD EL DORADO"/>
    <s v="MONICA RODRIGUEZ"/>
    <s v="BOULEVARD EL DORADO"/>
    <x v="0"/>
    <x v="8"/>
    <n v="95"/>
    <d v="2008-07-07T00:00:00"/>
    <m/>
    <m/>
    <s v=" "/>
    <s v="PROMOCIONADO A OFICIAL  EL 1 DE OCTUBRE 2012  / PROMOCIONADO COORDINADOR EL 16 DE MAYO ´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4-714-649"/>
    <n v="401010168801"/>
    <n v="36"/>
    <x v="1"/>
    <x v="0"/>
    <s v="VILLA LUCRE, CALLE 26, CASA 30"/>
    <x v="2"/>
    <x v="0"/>
    <x v="0"/>
    <x v="0"/>
    <s v="2773073"/>
    <s v="6674-7663"/>
    <x v="1"/>
    <x v="0"/>
    <x v="1"/>
    <x v="0"/>
    <x v="0"/>
    <x v="1"/>
    <x v="0"/>
    <d v="1979-01-10T00:00:00"/>
    <m/>
    <x v="0"/>
    <s v="SUCURSAL BOULEVARD EL DORADO "/>
  </r>
  <r>
    <n v="2539"/>
    <d v="2002-10-21T00:00:00"/>
    <d v="2014-10-16T00:00:00"/>
    <n v="157"/>
    <n v="13"/>
    <x v="1"/>
    <d v="2002-10-21T00:00:00"/>
    <x v="0"/>
    <d v="2011-02-01T00:00:00"/>
    <s v="Junio 01-15"/>
    <x v="0"/>
    <s v="YAISETH YAJAIRA"/>
    <s v="SALDAÑA DELGADO DE VARGAS"/>
    <x v="4"/>
    <x v="0"/>
    <s v="BOULEVARD EL DORADO"/>
    <s v="MONICA RODRIGUEZ"/>
    <s v="BOULEVARD EL DORADO"/>
    <x v="0"/>
    <x v="8"/>
    <n v="95"/>
    <d v="2011-10-24T00:00:00"/>
    <m/>
    <n v="57"/>
    <s v=" "/>
    <s v="PROMOCIONADA A OFICIAL A PARTIR DEL 16 DE OCTUBRE 2014 //  PROMOCIONADO COORDINADOR 01 FEBRERO ´11"/>
    <x v="0"/>
    <s v="REEMPLAZO  POR LA SALIDA DE VIANETH ALLONCA.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3"/>
    <m/>
    <m/>
    <x v="1"/>
    <s v="4-721-276"/>
    <n v="424010810140"/>
    <n v="34"/>
    <x v="1"/>
    <x v="1"/>
    <s v="BRISAS DEL GOLF, CALLE 42 SUR CASA H363"/>
    <x v="0"/>
    <x v="0"/>
    <x v="0"/>
    <x v="0"/>
    <s v="261-3827"/>
    <s v="6701-2748"/>
    <x v="0"/>
    <x v="0"/>
    <x v="0"/>
    <x v="0"/>
    <x v="0"/>
    <x v="1"/>
    <x v="0"/>
    <d v="1981-03-25T00:00:00"/>
    <m/>
    <x v="2"/>
    <s v="SUCURSAL BOULEVARD EL DORADO "/>
  </r>
  <r>
    <n v="2811"/>
    <d v="2005-04-11T00:00:00"/>
    <d v="2014-07-01T00:00:00"/>
    <n v="127"/>
    <n v="16"/>
    <x v="1"/>
    <d v="2005-04-11T00:00:00"/>
    <x v="0"/>
    <d v="2014-07-01T00:00:00"/>
    <s v="Marzo 01-30"/>
    <x v="0"/>
    <s v="YEXENIA"/>
    <s v="SALDAÑA BARRIA DE DIAZ"/>
    <x v="4"/>
    <x v="0"/>
    <s v="CIUDAD DEL SABER"/>
    <s v="MONICA RODRIGUEZ"/>
    <s v="CIUDAD DEL SABER"/>
    <x v="0"/>
    <x v="8"/>
    <n v="95"/>
    <d v="2015-11-02T00:00:00"/>
    <m/>
    <n v="16"/>
    <s v=" "/>
    <m/>
    <x v="0"/>
    <s v="REEMPLAZO POR EL TRASLADO DE CARMEN MUÑOZ - NOVIEMBRE 2015"/>
    <s v="BOULEVARD EL 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79-2012"/>
    <n v="416011647240"/>
    <n v="31"/>
    <x v="1"/>
    <x v="1"/>
    <s v="SAN MIGUELITO, QUINTAS DE MONTICELLO, CALLE MARBELLA, CASA NO. 35"/>
    <x v="1"/>
    <x v="0"/>
    <x v="0"/>
    <x v="0"/>
    <s v="266-6882"/>
    <s v="6533-2324"/>
    <x v="1"/>
    <x v="0"/>
    <x v="0"/>
    <x v="1"/>
    <x v="0"/>
    <x v="1"/>
    <x v="0"/>
    <d v="1984-10-27T00:00:00"/>
    <m/>
    <x v="2"/>
    <s v="SUCURSAL BOULEVARD EL DORADO "/>
  </r>
  <r>
    <n v="68"/>
    <d v="1978-06-01T00:00:00"/>
    <d v="1978-06-01T00:00:00"/>
    <n v="449"/>
    <n v="449"/>
    <x v="0"/>
    <d v="1978-06-01T00:00:00"/>
    <x v="0"/>
    <s v=""/>
    <s v="Abril 01-30"/>
    <x v="0"/>
    <s v="ARISTARCO"/>
    <s v="MOROS  GUARDIA "/>
    <x v="6"/>
    <x v="0"/>
    <s v="BOULEVARD EL DORADO"/>
    <s v="MONICA RODRIGUEZ"/>
    <s v="BOULEVARD EL DORADO"/>
    <x v="0"/>
    <x v="8"/>
    <n v="95"/>
    <d v="2009-07-03T00:00:00"/>
    <m/>
    <s v=" "/>
    <s v=" "/>
    <m/>
    <x v="0"/>
    <s v="REEMPLAZO POR EL TRASLADO DE IVAN MORAL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162-2690"/>
    <n v="495015731383"/>
    <n v="58"/>
    <x v="0"/>
    <x v="1"/>
    <s v="ALTOS DE LAS ACACIAS. CL 50 #1200"/>
    <x v="0"/>
    <x v="0"/>
    <x v="0"/>
    <x v="0"/>
    <s v="220-4123"/>
    <s v="6697-0101"/>
    <x v="1"/>
    <x v="0"/>
    <x v="0"/>
    <x v="0"/>
    <x v="0"/>
    <x v="1"/>
    <x v="0"/>
    <d v="1957-08-04T00:00:00"/>
    <m/>
    <x v="0"/>
    <s v="SUCURSAL BOULEVARD EL DORADO "/>
  </r>
  <r>
    <n v="5327"/>
    <d v="2008-08-18T00:00:00"/>
    <d v="2008-08-18T00:00:00"/>
    <n v="87"/>
    <n v="87"/>
    <x v="0"/>
    <d v="2008-08-18T00:00:00"/>
    <x v="0"/>
    <s v=""/>
    <s v="Julio 01-30"/>
    <x v="0"/>
    <s v="JACKELINE RUBIELA"/>
    <s v="SOLIS  REBOLLEDO "/>
    <x v="0"/>
    <x v="0"/>
    <s v="BRISAS DEL GOLF"/>
    <s v="ANA PATRICIA ESPINO"/>
    <s v="BRISAS DEL GOLF"/>
    <x v="0"/>
    <x v="9"/>
    <n v="49"/>
    <d v="2014-11-06T00:00:00"/>
    <n v="12"/>
    <s v=" "/>
    <s v=" "/>
    <m/>
    <x v="0"/>
    <s v="REEMPLAZO POR EL TRASLADO DE AMINTA VALD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17"/>
    <x v="0"/>
    <m/>
    <m/>
    <x v="0"/>
    <s v="8-719-1712"/>
    <n v="472014191279"/>
    <n v="37"/>
    <x v="1"/>
    <x v="0"/>
    <s v="PACORA, RESIDENCIAL NVO. TOCUMEN F-355"/>
    <x v="0"/>
    <x v="0"/>
    <x v="0"/>
    <x v="0"/>
    <s v="6574-9027"/>
    <s v="6574-9027"/>
    <x v="0"/>
    <x v="1"/>
    <x v="0"/>
    <x v="0"/>
    <x v="0"/>
    <x v="1"/>
    <x v="0"/>
    <d v="1978-06-21T00:00:00"/>
    <s v="Manuel Garrido / Plaza Tocumen"/>
    <x v="1"/>
    <s v="SUCURSAL BRISAS DEL GOLF"/>
  </r>
  <r>
    <n v="832"/>
    <d v="1991-11-01T00:00:00"/>
    <d v="1991-11-01T00:00:00"/>
    <n v="288"/>
    <n v="288"/>
    <x v="0"/>
    <d v="1991-11-01T00:00:00"/>
    <x v="0"/>
    <s v=""/>
    <s v="Octubre 01-30"/>
    <x v="0"/>
    <s v="CARLOS EDILIO"/>
    <s v="MADRID  "/>
    <x v="0"/>
    <x v="0"/>
    <s v="BRISAS DEL GOLF"/>
    <s v="ANA PATRICIA ESPINO"/>
    <s v="BRISAS DEL GOLF"/>
    <x v="0"/>
    <x v="9"/>
    <n v="49"/>
    <d v="2014-11-06T00:00:00"/>
    <n v="12"/>
    <s v=" "/>
    <s v=" "/>
    <m/>
    <x v="0"/>
    <s v="REEMPLAZO POR EL TRASLADO DE CARLOS TAMAY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9.8"/>
    <x v="0"/>
    <m/>
    <m/>
    <x v="0"/>
    <s v="7-94-62"/>
    <n v="401010150460"/>
    <n v="51"/>
    <x v="0"/>
    <x v="1"/>
    <s v="DON BOSCO, CALLE 4TA, MANZANA 9, CASA 3-30"/>
    <x v="0"/>
    <x v="0"/>
    <x v="0"/>
    <x v="0"/>
    <s v="266-7469"/>
    <s v="6688-1079"/>
    <x v="1"/>
    <x v="1"/>
    <x v="0"/>
    <x v="0"/>
    <x v="0"/>
    <x v="1"/>
    <x v="0"/>
    <d v="1964-10-13T00:00:00"/>
    <m/>
    <x v="1"/>
    <s v="SUCURSAL BRISAS DEL GOLF"/>
  </r>
  <r>
    <n v="8605"/>
    <d v="2015-06-16T00:00:00"/>
    <d v="2015-08-21T00:00:00"/>
    <n v="5"/>
    <n v="3"/>
    <x v="2"/>
    <d v="2015-06-16T00:00:00"/>
    <x v="0"/>
    <m/>
    <m/>
    <x v="0"/>
    <s v="ROLANDO AUGUSTO"/>
    <s v="ROSAS"/>
    <x v="0"/>
    <x v="1"/>
    <m/>
    <s v="MARIBEL CASTILLO"/>
    <s v="BRISAS DEL GOLF"/>
    <x v="1"/>
    <x v="9"/>
    <n v="49"/>
    <d v="2015-10-26T00:00:00"/>
    <n v="1"/>
    <m/>
    <m/>
    <m/>
    <x v="0"/>
    <s v="POOL APOYO"/>
    <s v="BRISAS DEL GOLF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BRISAS DEL GOLF"/>
    <s v="MATILDE YAÑEZ"/>
    <x v="0"/>
    <s v="8-836-404"/>
    <n v="472992355091"/>
    <n v="25"/>
    <x v="0"/>
    <x v="0"/>
    <s v="24 DE DICIEMBRE, NUEVA ESPERANZA"/>
    <x v="0"/>
    <x v="0"/>
    <x v="0"/>
    <x v="1"/>
    <m/>
    <m/>
    <x v="1"/>
    <x v="0"/>
    <x v="0"/>
    <x v="0"/>
    <x v="0"/>
    <x v="1"/>
    <x v="0"/>
    <d v="1990-03-01T00:00:00"/>
    <m/>
    <x v="0"/>
    <s v="SUCURSAL BRISAS DEL GOLF"/>
  </r>
  <r>
    <n v="3235"/>
    <d v="2006-11-13T00:00:00"/>
    <d v="2006-11-13T00:00:00"/>
    <n v="108"/>
    <n v="108"/>
    <x v="0"/>
    <d v="2006-11-13T00:00:00"/>
    <x v="0"/>
    <s v=""/>
    <s v="Enero 01-30"/>
    <x v="0"/>
    <s v="LIRROY KINSOR"/>
    <s v="DELGADO  JIMENEZ "/>
    <x v="0"/>
    <x v="0"/>
    <s v="LOS PUEBLOS"/>
    <s v="ANA PATRICIA ESPINO"/>
    <s v="LOS PUEBLOS"/>
    <x v="0"/>
    <x v="9"/>
    <n v="49"/>
    <d v="2015-11-02T00:00:00"/>
    <n v="0"/>
    <s v=" "/>
    <s v=" "/>
    <m/>
    <x v="0"/>
    <s v="REEMPLAZO POR EL TRASLADO DE  ADOLFO ALVARADO REBOLLEDO -NOV 2015"/>
    <s v="BRISAS DEL GOLF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54.75"/>
    <x v="0"/>
    <m/>
    <m/>
    <x v="0"/>
    <s v="7-104-232"/>
    <n v="413012323000"/>
    <n v="47"/>
    <x v="0"/>
    <x v="0"/>
    <s v="VILLA LUCRE, CALLE 15, CASA 12"/>
    <x v="2"/>
    <x v="0"/>
    <x v="0"/>
    <x v="0"/>
    <s v="233-3222"/>
    <s v="6690-1221"/>
    <x v="1"/>
    <x v="0"/>
    <x v="0"/>
    <x v="0"/>
    <x v="0"/>
    <x v="1"/>
    <x v="0"/>
    <d v="1968-08-09T00:00:00"/>
    <m/>
    <x v="1"/>
    <s v="SUCURSAL BRISAS DEL GOLF"/>
  </r>
  <r>
    <n v="6221"/>
    <d v="2011-06-16T00:00:00"/>
    <d v="2011-06-16T00:00:00"/>
    <n v="53"/>
    <n v="53"/>
    <x v="0"/>
    <d v="2011-06-16T00:00:00"/>
    <x v="0"/>
    <s v=""/>
    <s v="Agosto 01-30"/>
    <x v="0"/>
    <s v="EIRA MARIA"/>
    <s v="FUENTES DE LEON "/>
    <x v="0"/>
    <x v="0"/>
    <s v="PLAZA CAROLINA"/>
    <s v="ANA PATRICIA ESPINO"/>
    <s v="PLAZA CAROLINA"/>
    <x v="0"/>
    <x v="9"/>
    <n v="49"/>
    <d v="2015-11-02T00:00:00"/>
    <n v="0"/>
    <s v=" "/>
    <m/>
    <m/>
    <x v="0"/>
    <s v="REEMPLAZO POR EL TRASLADO DE  DIANA CAROLINA IRIGOYEN BONILLA -NOV 2015"/>
    <s v="BRISAS DEL GOLF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98.8"/>
    <x v="0"/>
    <m/>
    <m/>
    <x v="0"/>
    <s v="4-726-1495"/>
    <n v="472016951157"/>
    <n v="33"/>
    <x v="1"/>
    <x v="0"/>
    <s v="NUEVO TOCUMEN, ALTOS DEL ANGEL, CALLE 91B, CASA 499"/>
    <x v="0"/>
    <x v="0"/>
    <x v="0"/>
    <x v="0"/>
    <m/>
    <s v="6980-2053"/>
    <x v="0"/>
    <x v="0"/>
    <x v="0"/>
    <x v="0"/>
    <x v="0"/>
    <x v="1"/>
    <x v="0"/>
    <d v="1982-09-20T00:00:00"/>
    <m/>
    <x v="1"/>
    <s v="SUCURSAL BRISAS DEL GOLF"/>
  </r>
  <r>
    <n v="1268"/>
    <d v="1996-02-22T00:00:00"/>
    <d v="1996-02-22T00:00:00"/>
    <n v="237"/>
    <n v="237"/>
    <x v="0"/>
    <d v="1996-02-22T00:00:00"/>
    <x v="0"/>
    <s v=""/>
    <s v="Marzo 01-30"/>
    <x v="0"/>
    <s v="LILIBETH ONEINA"/>
    <s v="ARAUZ  GARRIDO "/>
    <x v="0"/>
    <x v="0"/>
    <s v="PLAZA LAS AMÉRICAS"/>
    <s v="ANA PATRICIA ESPINO"/>
    <s v="PLAZA LAS AMÉRICAS"/>
    <x v="0"/>
    <x v="9"/>
    <n v="49"/>
    <d v="2015-11-02T00:00:00"/>
    <n v="0"/>
    <s v=" "/>
    <s v=" "/>
    <m/>
    <x v="0"/>
    <s v="REEMPLAZO POR EL TRASLADO DE  MILYSENT ARLED MENJIBAR  STEVENS -NOV 2015"/>
    <s v="BRISAS DEL GOLF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72.2"/>
    <x v="0"/>
    <m/>
    <m/>
    <x v="0"/>
    <s v="8-259-770"/>
    <n v="401016136949"/>
    <n v="49"/>
    <x v="1"/>
    <x v="2"/>
    <s v="CALLE 6 LOS NOGALES MAÑANITAS CASA 143"/>
    <x v="0"/>
    <x v="0"/>
    <x v="0"/>
    <x v="0"/>
    <s v="292-4648"/>
    <s v="6617-7710"/>
    <x v="1"/>
    <x v="0"/>
    <x v="0"/>
    <x v="0"/>
    <x v="0"/>
    <x v="1"/>
    <x v="0"/>
    <d v="1966-11-20T00:00:00"/>
    <m/>
    <x v="0"/>
    <s v="SUCURSAL BRISAS DEL GOLF"/>
  </r>
  <r>
    <n v="3112"/>
    <d v="2006-07-03T00:00:00"/>
    <d v="2006-07-03T00:00:00"/>
    <n v="112"/>
    <n v="112"/>
    <x v="0"/>
    <d v="2006-07-03T00:00:00"/>
    <x v="0"/>
    <s v=""/>
    <m/>
    <x v="0"/>
    <s v="CELIA"/>
    <s v="GONZALEZ MARIN "/>
    <x v="0"/>
    <x v="0"/>
    <s v="RIO ABAJO"/>
    <s v="ANA PATRICIA ESPINO"/>
    <s v="RIO ABAJO"/>
    <x v="0"/>
    <x v="9"/>
    <n v="49"/>
    <d v="2015-11-02T00:00:00"/>
    <n v="0"/>
    <s v=" "/>
    <m/>
    <m/>
    <x v="0"/>
    <s v="REEMPLAZO POR EL TRASLADO DE  YENEDER MARLIN  ANTUNES -NOV 2015 //  SE VOLVIO AL PUESTO DE CAJA EL 12/17/09 A SOLICITUD DE ELLA MISMA"/>
    <s v="BRISAS DEL GOLF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04.6666666666665"/>
    <x v="0"/>
    <m/>
    <m/>
    <x v="0"/>
    <s v="8-473-416"/>
    <n v="424012153804"/>
    <n v="41"/>
    <x v="1"/>
    <x v="3"/>
    <s v="SAN ANTONIO, CAMINO REAL 11, CASA K-35"/>
    <x v="0"/>
    <x v="0"/>
    <x v="0"/>
    <x v="0"/>
    <s v="239-0420"/>
    <s v="6838-5037 / 6491-1404"/>
    <x v="0"/>
    <x v="0"/>
    <x v="0"/>
    <x v="0"/>
    <x v="0"/>
    <x v="1"/>
    <x v="0"/>
    <d v="1974-10-10T00:00:00"/>
    <m/>
    <x v="0"/>
    <s v="SUCURSAL BRISAS DEL GOLF"/>
  </r>
  <r>
    <n v="5746"/>
    <d v="2010-03-16T00:00:00"/>
    <d v="2010-03-16T00:00:00"/>
    <n v="68"/>
    <n v="68"/>
    <x v="0"/>
    <d v="2010-03-16T00:00:00"/>
    <x v="0"/>
    <s v=""/>
    <s v="Mayo 01-30"/>
    <x v="0"/>
    <s v="ANA MARIA"/>
    <s v="CHRISTIE DOMENECH "/>
    <x v="0"/>
    <x v="0"/>
    <s v="SAN FRANCISCO"/>
    <s v="ANA PATRICIA ESPINO"/>
    <s v="SAN FRANCISCO"/>
    <x v="0"/>
    <x v="9"/>
    <n v="49"/>
    <d v="2015-11-02T00:00:00"/>
    <n v="0"/>
    <s v=" "/>
    <s v=" "/>
    <m/>
    <x v="0"/>
    <s v="REEMPLAZO POR EL TRASLADO DE  JULIO CHIRU SALINAS -NOV 2015"/>
    <s v="BRISAS DEL GOLF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44"/>
    <x v="0"/>
    <m/>
    <m/>
    <x v="0"/>
    <s v="8-793-1785"/>
    <n v="472015721117"/>
    <n v="30"/>
    <x v="1"/>
    <x v="0"/>
    <s v="JUAN DIAZ, GUAYABITO #2, CASA 1A"/>
    <x v="0"/>
    <x v="0"/>
    <x v="0"/>
    <x v="0"/>
    <m/>
    <s v="6656-7035"/>
    <x v="0"/>
    <x v="0"/>
    <x v="0"/>
    <x v="0"/>
    <x v="0"/>
    <x v="1"/>
    <x v="0"/>
    <d v="1985-10-10T00:00:00"/>
    <m/>
    <x v="1"/>
    <s v="SUCURSAL BRISAS DEL GOLF"/>
  </r>
  <r>
    <n v="4265"/>
    <d v="1988-11-14T00:00:00"/>
    <d v="1988-11-14T00:00:00"/>
    <n v="324"/>
    <n v="324"/>
    <x v="0"/>
    <d v="1988-11-14T00:00:00"/>
    <x v="0"/>
    <s v=""/>
    <s v="Diciembre 01-30"/>
    <x v="0"/>
    <s v="DIANA MARIA"/>
    <s v="CORDOBA BELLIDO "/>
    <x v="0"/>
    <x v="0"/>
    <s v="VILLA LUCRE"/>
    <s v="ANA PATRICIA ESPINO"/>
    <s v="VILLA LUCRE"/>
    <x v="0"/>
    <x v="9"/>
    <n v="49"/>
    <d v="2015-11-02T00:00:00"/>
    <n v="0"/>
    <s v=" "/>
    <s v=" "/>
    <m/>
    <x v="0"/>
    <s v="REEMPLAZO POR EL TRASLADO DE  MATILDE YANEZ MONTENEGRO -NOV 2015"/>
    <s v="BRISAS DEL GOLF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61.2"/>
    <x v="0"/>
    <m/>
    <m/>
    <x v="0"/>
    <s v="8-229-1857"/>
    <n v="472013150888"/>
    <n v="53"/>
    <x v="1"/>
    <x v="1"/>
    <s v="SAN ANTONIO CAMINO REAL II CALLE SAN MARTIN, CASA I-26"/>
    <x v="0"/>
    <x v="0"/>
    <x v="0"/>
    <x v="0"/>
    <s v="239-2914"/>
    <s v="6569-8007"/>
    <x v="0"/>
    <x v="0"/>
    <x v="0"/>
    <x v="0"/>
    <x v="0"/>
    <x v="1"/>
    <x v="0"/>
    <d v="1962-11-03T00:00:00"/>
    <m/>
    <x v="0"/>
    <s v="SUCURSAL BRISAS DEL GOLF"/>
  </r>
  <r>
    <n v="5802"/>
    <d v="2010-06-16T00:00:00"/>
    <d v="2011-05-16T00:00:00"/>
    <n v="65"/>
    <n v="54"/>
    <x v="0"/>
    <d v="2010-06-16T00:00:00"/>
    <x v="0"/>
    <d v="2015-05-16T00:00:00"/>
    <s v="Septiembre 01-30"/>
    <x v="0"/>
    <s v="JULIET CAROLE"/>
    <s v="RODRIGUEZ ORDUZ "/>
    <x v="1"/>
    <x v="0"/>
    <s v="BRISAS DEL GOLF"/>
    <s v="ANA PATRICIA ESPINO"/>
    <s v="BRISAS DEL GOLF"/>
    <x v="0"/>
    <x v="9"/>
    <n v="49"/>
    <d v="2010-09-09T00:00:00"/>
    <m/>
    <n v="6"/>
    <m/>
    <s v="PROMOCIONADO A COORDINADOR EL 16 DE MAYO 2015 / PROMOCIONADO A EJECUTIVO DE NEGOCIOS EL 16 DE MAYO 2012"/>
    <x v="0"/>
    <s v="REEMPLAZA VACANTE POR TRASLADO DE XENIA ARIA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88-1033"/>
    <n v="472015945725"/>
    <n v="30"/>
    <x v="1"/>
    <x v="1"/>
    <s v="CHEPO. BDA. SANTA ISABELL CALLE#3"/>
    <x v="0"/>
    <x v="0"/>
    <x v="0"/>
    <x v="0"/>
    <m/>
    <s v="6549-4404"/>
    <x v="0"/>
    <x v="0"/>
    <x v="1"/>
    <x v="0"/>
    <x v="0"/>
    <x v="1"/>
    <x v="0"/>
    <d v="1985-07-18T00:00:00"/>
    <m/>
    <x v="0"/>
    <s v="SUCURSAL BRISAS DEL GOLF"/>
  </r>
  <r>
    <n v="6614"/>
    <d v="2012-03-16T00:00:00"/>
    <d v="2015-11-02T00:00:00"/>
    <n v="44"/>
    <n v="0"/>
    <x v="2"/>
    <d v="2012-03-16T00:00:00"/>
    <x v="0"/>
    <d v="2015-11-02T00:00:00"/>
    <s v="Febrero 01-30"/>
    <x v="0"/>
    <s v="JAIBETH ITZEL"/>
    <s v="CEDEÑO DE LEON "/>
    <x v="1"/>
    <x v="0"/>
    <s v="BRISAS DEL GOLF"/>
    <s v="ANA PATRICIA ESPINO"/>
    <s v="BRISAS DEL GOLF"/>
    <x v="0"/>
    <x v="9"/>
    <n v="49"/>
    <m/>
    <m/>
    <n v="0"/>
    <s v=" "/>
    <s v="PROMOCIONADO A COORDNADOR DE PLATAFORMA A PARTIR DEL 02 DE NOV DEL 2015"/>
    <x v="0"/>
    <s v="REEMPLAZO POR TRASLADO DE  MAYRA CERRUD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BRISAS DEL GOLF"/>
    <s v="Tania Villarreal"/>
    <x v="1"/>
    <s v="8-769-652"/>
    <n v="472017800273"/>
    <n v="32"/>
    <x v="1"/>
    <x v="0"/>
    <s v="TOCUMEN, VILLA BELEN, CASA 536"/>
    <x v="0"/>
    <x v="0"/>
    <x v="0"/>
    <x v="0"/>
    <s v="2927564"/>
    <s v="67038836"/>
    <x v="1"/>
    <x v="0"/>
    <x v="0"/>
    <x v="0"/>
    <x v="0"/>
    <x v="1"/>
    <x v="0"/>
    <d v="1983-08-15T00:00:00"/>
    <m/>
    <x v="0"/>
    <s v="SUCURSAL BRISAS DEL GOLF"/>
  </r>
  <r>
    <n v="6719"/>
    <d v="2012-06-18T00:00:00"/>
    <d v="2012-08-24T00:00:00"/>
    <n v="41"/>
    <n v="39"/>
    <x v="0"/>
    <d v="2012-06-18T00:00:00"/>
    <x v="0"/>
    <s v=""/>
    <s v="Junio 01-30"/>
    <x v="0"/>
    <s v="SUSANDRA ANETH"/>
    <s v="ANGULO CANO "/>
    <x v="2"/>
    <x v="0"/>
    <s v="BRISAS DEL GOLF"/>
    <s v="ANA PATRICIA ESPINO"/>
    <s v="BRISAS DEL GOLF"/>
    <x v="0"/>
    <x v="9"/>
    <n v="49"/>
    <m/>
    <m/>
    <s v=" "/>
    <s v=" "/>
    <m/>
    <x v="0"/>
    <s v="8VO EJECUTIVO DE NEGOCIOS APROBADO EN EL 2013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BRISAS DEL GOLF"/>
    <s v="Amarilis Martinez / Tania Villarreal "/>
    <x v="0"/>
    <s v="8-832-463"/>
    <n v="401018082150"/>
    <n v="25"/>
    <x v="1"/>
    <x v="0"/>
    <s v="BRISAS DEL GOLF, CALLE 3RA. ESTE, CASA 86-8"/>
    <x v="0"/>
    <x v="0"/>
    <x v="0"/>
    <x v="0"/>
    <m/>
    <m/>
    <x v="0"/>
    <x v="0"/>
    <x v="0"/>
    <x v="0"/>
    <x v="0"/>
    <x v="1"/>
    <x v="0"/>
    <d v="1989-12-28T00:00:00"/>
    <m/>
    <x v="0"/>
    <s v="SUCURSAL BRISAS DEL GOLF"/>
  </r>
  <r>
    <n v="7546"/>
    <d v="2014-02-03T00:00:00"/>
    <d v="2014-04-16T00:00:00"/>
    <n v="21"/>
    <n v="19"/>
    <x v="1"/>
    <d v="2014-02-03T00:00:00"/>
    <x v="0"/>
    <m/>
    <s v="Marzo 01-30"/>
    <x v="0"/>
    <s v="NAYROGUIS MASSIEL"/>
    <s v="CEDEÑO"/>
    <x v="2"/>
    <x v="0"/>
    <s v="BRISAS DEL GOLF"/>
    <s v="ANA PATRICIA ESPINO"/>
    <s v="BRISAS DEL GOLF"/>
    <x v="0"/>
    <x v="9"/>
    <n v="49"/>
    <d v="2014-04-30T00:00:00"/>
    <m/>
    <m/>
    <s v=" "/>
    <m/>
    <x v="0"/>
    <s v="REEMPLAZO PERMANENTE POR SALIDA DE  SANDRA SALAZAR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BRISAS DEL GOLF"/>
    <s v="Juliet Rodriguez"/>
    <x v="0"/>
    <s v="7-712-274"/>
    <n v="472990021585"/>
    <n v="26"/>
    <x v="1"/>
    <x v="0"/>
    <s v="BRISAS DEL GOLF, CALL 30 SUR, CASA 35H"/>
    <x v="0"/>
    <x v="0"/>
    <x v="0"/>
    <x v="0"/>
    <m/>
    <m/>
    <x v="1"/>
    <x v="0"/>
    <x v="0"/>
    <x v="0"/>
    <x v="0"/>
    <x v="1"/>
    <x v="0"/>
    <d v="1989-07-10T00:00:00"/>
    <m/>
    <x v="0"/>
    <s v="SUCURSAL BRISAS DEL GOLF"/>
  </r>
  <r>
    <n v="6821"/>
    <d v="2012-08-01T00:00:00"/>
    <d v="2012-10-15T00:00:00"/>
    <n v="39"/>
    <n v="37"/>
    <x v="0"/>
    <d v="2012-08-01T00:00:00"/>
    <x v="0"/>
    <s v=""/>
    <s v="Octubre 01-30"/>
    <x v="0"/>
    <s v="JOSE ISMAEL"/>
    <s v="ARAUZ GONZALEZ "/>
    <x v="2"/>
    <x v="0"/>
    <s v="BRISAS DEL GOLF"/>
    <s v="ANA PATRICIA ESPINO"/>
    <s v="BRISAS DEL GOLF"/>
    <x v="0"/>
    <x v="9"/>
    <n v="49"/>
    <d v="2014-06-19T00:00:00"/>
    <m/>
    <s v=" "/>
    <s v=" "/>
    <m/>
    <x v="0"/>
    <s v="PERMANENTE POR LA PROMOCIÓN DE TANIA VILLARREAL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BRISAS DEL GOLF"/>
    <s v="Tania Villarreal"/>
    <x v="0"/>
    <s v="4-737-1704"/>
    <n v="472018200766"/>
    <n v="30"/>
    <x v="0"/>
    <x v="1"/>
    <s v="CIUDAD RADIAL, CALLE 3 DUPLEX1"/>
    <x v="0"/>
    <x v="0"/>
    <x v="0"/>
    <x v="0"/>
    <m/>
    <m/>
    <x v="1"/>
    <x v="0"/>
    <x v="0"/>
    <x v="0"/>
    <x v="0"/>
    <x v="1"/>
    <x v="0"/>
    <d v="1985-09-13T00:00:00"/>
    <m/>
    <x v="0"/>
    <s v="SUCURSAL BRISAS DEL GOLF"/>
  </r>
  <r>
    <n v="7888"/>
    <d v="2014-07-16T00:00:00"/>
    <d v="2014-09-24T00:00:00"/>
    <n v="16"/>
    <n v="14"/>
    <x v="1"/>
    <d v="2014-07-16T00:00:00"/>
    <x v="0"/>
    <m/>
    <s v="Julio 01-30"/>
    <x v="0"/>
    <s v="GILBERTO"/>
    <s v="HERNANDEZ"/>
    <x v="2"/>
    <x v="0"/>
    <s v="BRISAS DEL GOLF"/>
    <s v="ANA PATRICIA ESPINO"/>
    <s v="BRISAS DEL GOLF"/>
    <x v="0"/>
    <x v="9"/>
    <n v="49"/>
    <d v="2014-12-02T00:00:00"/>
    <m/>
    <m/>
    <m/>
    <m/>
    <x v="0"/>
    <s v="REEMPLAZO POR TRASLADO DE ANTOLIN GONZAL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BRISAS DEL GOLF"/>
    <s v="Juliet Rodriguez"/>
    <x v="0"/>
    <s v="8-891-1699"/>
    <n v="472990776394"/>
    <n v="21"/>
    <x v="0"/>
    <x v="0"/>
    <s v="NUEVO VERANILLO CALLE U CASA 21-174 "/>
    <x v="2"/>
    <x v="0"/>
    <x v="0"/>
    <x v="0"/>
    <m/>
    <m/>
    <x v="1"/>
    <x v="0"/>
    <x v="0"/>
    <x v="0"/>
    <x v="0"/>
    <x v="1"/>
    <x v="0"/>
    <d v="1994-01-17T00:00:00"/>
    <m/>
    <x v="0"/>
    <s v="SUCURSAL BRISAS DEL GOLF"/>
  </r>
  <r>
    <n v="6134"/>
    <d v="2011-04-18T00:00:00"/>
    <d v="2014-09-01T00:00:00"/>
    <n v="55"/>
    <n v="14"/>
    <x v="1"/>
    <d v="2011-04-18T00:00:00"/>
    <x v="0"/>
    <d v="2014-09-01T00:00:00"/>
    <s v="Noviembre 01-30"/>
    <x v="0"/>
    <s v="PABLO MOISES"/>
    <s v="BERNARD BATISTA "/>
    <x v="2"/>
    <x v="0"/>
    <s v="BRISAS DEL GOLF"/>
    <s v="ANA PATRICIA ESPINO"/>
    <s v="BRISAS DEL GOLF"/>
    <x v="0"/>
    <x v="9"/>
    <n v="49"/>
    <d v="2011-04-25T00:00:00"/>
    <m/>
    <n v="14"/>
    <s v=" "/>
    <s v="PROMOCIONADO A EJECUTIVO DE NEGOCIO A PARTIR DEL 01 DE SEPTIEMBRE 2014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36-994"/>
    <n v="401015567934"/>
    <n v="25"/>
    <x v="0"/>
    <x v="0"/>
    <s v="CALLE G, ALTOS DE CERRO VIENTO, CASA 460"/>
    <x v="0"/>
    <x v="0"/>
    <x v="0"/>
    <x v="0"/>
    <m/>
    <s v="6490-4660"/>
    <x v="0"/>
    <x v="0"/>
    <x v="0"/>
    <x v="0"/>
    <x v="0"/>
    <x v="1"/>
    <x v="0"/>
    <d v="1990-06-06T00:00:00"/>
    <m/>
    <x v="1"/>
    <s v="SUCURSAL BRISAS DEL GOLF"/>
  </r>
  <r>
    <n v="6928"/>
    <d v="2012-10-16T00:00:00"/>
    <d v="2015-07-01T00:00:00"/>
    <n v="37"/>
    <n v="4"/>
    <x v="2"/>
    <d v="2012-10-16T00:00:00"/>
    <x v="0"/>
    <d v="2015-07-01T00:00:00"/>
    <s v="Septiembre 01-30"/>
    <x v="0"/>
    <s v="JOVANA ITZEL"/>
    <s v="SAEZ CASTRO DE CABALLERO"/>
    <x v="2"/>
    <x v="0"/>
    <s v="BRISAS DEL GOLF"/>
    <s v="ANA PATRICIA ESPINO"/>
    <s v="BRISAS DEL GOLF"/>
    <x v="0"/>
    <x v="9"/>
    <n v="49"/>
    <m/>
    <m/>
    <m/>
    <m/>
    <s v="PROMOCIONADA A EJECUTIVO DE NEGOCIO A PARTIR DEL 01 DE JULIO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99-324"/>
    <n v="472018513878"/>
    <n v="29"/>
    <x v="1"/>
    <x v="1"/>
    <s v="LA PRADERA DE SAN ANTONIO, CALLE LAUREL, CASA 451"/>
    <x v="0"/>
    <x v="0"/>
    <x v="0"/>
    <x v="0"/>
    <m/>
    <m/>
    <x v="0"/>
    <x v="0"/>
    <x v="0"/>
    <x v="0"/>
    <x v="0"/>
    <x v="1"/>
    <x v="0"/>
    <d v="1986-08-19T00:00:00"/>
    <m/>
    <x v="1"/>
    <s v="SUCURSAL BRISAS DEL GOLF"/>
  </r>
  <r>
    <n v="8678"/>
    <d v="2015-07-16T00:00:00"/>
    <d v="2015-09-29T00:00:00"/>
    <n v="4"/>
    <n v="2"/>
    <x v="2"/>
    <d v="2015-07-16T00:00:00"/>
    <x v="0"/>
    <m/>
    <m/>
    <x v="0"/>
    <s v="CLARIVEL DEL CARMEN"/>
    <s v="SORIANO"/>
    <x v="2"/>
    <x v="0"/>
    <m/>
    <s v="ANA PATRICIA ESPINO"/>
    <s v="BRISAS DEL GOLF"/>
    <x v="0"/>
    <x v="9"/>
    <n v="49"/>
    <d v="2015-11-02T00:00:00"/>
    <m/>
    <m/>
    <s v=" "/>
    <m/>
    <x v="0"/>
    <s v="REEMPLAZO POR EL TRASLADO A DEPARTAMENTO DE ANA BARRERA A PARTIR DEL 01 DE NOVIEMBRE."/>
    <s v="BRISAS DEL GOLF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BRISAS DEL GOLF"/>
    <s v="Jaibeth Cedeño"/>
    <x v="0"/>
    <s v="8-856-525"/>
    <n v="472992812559"/>
    <n v="23"/>
    <x v="1"/>
    <x v="0"/>
    <s v="TOCUMEN, URBANIZACIÓN TORREMOLINOS, CALLE PRINCIPAL, CASA NO.72"/>
    <x v="0"/>
    <x v="0"/>
    <x v="0"/>
    <x v="0"/>
    <m/>
    <m/>
    <x v="1"/>
    <x v="0"/>
    <x v="0"/>
    <x v="0"/>
    <x v="0"/>
    <x v="1"/>
    <x v="0"/>
    <d v="1992-01-30T00:00:00"/>
    <m/>
    <x v="2"/>
    <s v="SUCURSAL BRISAS DEL GOLF"/>
  </r>
  <r>
    <n v="7983"/>
    <d v="2014-09-16T00:00:00"/>
    <d v="2014-12-05T00:00:00"/>
    <n v="14"/>
    <n v="11"/>
    <x v="2"/>
    <d v="2014-09-16T00:00:00"/>
    <x v="0"/>
    <m/>
    <s v="Agosto 01-30"/>
    <x v="0"/>
    <s v="AILEEN ANNETTE"/>
    <s v="ARDINES"/>
    <x v="2"/>
    <x v="1"/>
    <m/>
    <s v="MARIBEL CASTILLO"/>
    <s v="HATO PINTADO"/>
    <x v="1"/>
    <x v="9"/>
    <n v="49"/>
    <d v="2015-11-02T00:00:00"/>
    <m/>
    <m/>
    <s v=" "/>
    <m/>
    <x v="1"/>
    <s v="REEMPLAZA VACACIONES DE JOCELYN PEREZ - NOVIEMBRE 2015"/>
    <s v="BRISAS DEL GOLF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HATO PINTADO"/>
    <s v="Jose Angel Villarreal"/>
    <x v="0"/>
    <s v="8-847-831"/>
    <n v="472991096735"/>
    <n v="24"/>
    <x v="1"/>
    <x v="0"/>
    <s v="CHANIS, LA FONTANA"/>
    <x v="2"/>
    <x v="0"/>
    <x v="0"/>
    <x v="1"/>
    <m/>
    <m/>
    <x v="0"/>
    <x v="0"/>
    <x v="0"/>
    <x v="0"/>
    <x v="0"/>
    <x v="1"/>
    <x v="0"/>
    <d v="1991-03-23T00:00:00"/>
    <m/>
    <x v="0"/>
    <s v="SUCURSAL BRISAS DEL GOLF"/>
  </r>
  <r>
    <n v="8288"/>
    <d v="2014-11-17T00:00:00"/>
    <d v="2015-02-04T00:00:00"/>
    <n v="12"/>
    <n v="9"/>
    <x v="2"/>
    <d v="2014-11-17T00:00:00"/>
    <x v="0"/>
    <m/>
    <s v="Noviembre 01-30"/>
    <x v="0"/>
    <s v="JOCELYN DEL CARMEN"/>
    <s v="PEREZ"/>
    <x v="2"/>
    <x v="0"/>
    <m/>
    <s v="ANA PATRICIA ESPINO"/>
    <s v="LOS ANGELES"/>
    <x v="0"/>
    <x v="9"/>
    <n v="49"/>
    <d v="2015-11-02T00:00:00"/>
    <m/>
    <m/>
    <m/>
    <m/>
    <x v="0"/>
    <s v="JOCELIN PEREZ ESTARA DE VACACIONES DEL 02 DE NOVIEMBRE AL 01 DE DICIEMBRE 2015. REEMPLAZO PERMANENTE POR EL TRASLADO DE ANA MELISSA HERRERA"/>
    <s v="BRISAS DEL GOLF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BRISAS DEL GOLF"/>
    <s v="Juliet Rodriguez"/>
    <x v="0"/>
    <s v="8-821-865"/>
    <n v="472991534739"/>
    <n v="27"/>
    <x v="1"/>
    <x v="3"/>
    <s v="VILLA LUCRE, PASEO DEL VALLE CALLE 5TA. CASA 487"/>
    <x v="2"/>
    <x v="0"/>
    <x v="0"/>
    <x v="0"/>
    <m/>
    <m/>
    <x v="1"/>
    <x v="0"/>
    <x v="0"/>
    <x v="0"/>
    <x v="0"/>
    <x v="1"/>
    <x v="0"/>
    <d v="1988-07-26T00:00:00"/>
    <m/>
    <x v="0"/>
    <s v="SUCURSAL BRISAS DEL GOLF"/>
  </r>
  <r>
    <n v="7582"/>
    <d v="2014-02-17T00:00:00"/>
    <d v="2014-02-17T00:00:00"/>
    <n v="21"/>
    <n v="21"/>
    <x v="1"/>
    <d v="2014-02-17T00:00:00"/>
    <x v="0"/>
    <m/>
    <s v="Enero 01-30"/>
    <x v="0"/>
    <s v="ZUGEIDIS GISETTE"/>
    <s v="ABREGO DE LEON"/>
    <x v="5"/>
    <x v="0"/>
    <s v="BRISAS DEL GOLF"/>
    <s v="ANA PATRICIA ESPINO"/>
    <s v="BRISAS DEL GOLF"/>
    <x v="0"/>
    <x v="9"/>
    <n v="49"/>
    <d v="2014-05-08T00:00:00"/>
    <m/>
    <m/>
    <s v=" "/>
    <m/>
    <x v="0"/>
    <s v="REEMPLAZO POR LA PROMOCION DE PABLO BERNARD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8-829-454"/>
    <n v="441018219389"/>
    <n v="26"/>
    <x v="1"/>
    <x v="0"/>
    <s v="TOCUMEN, BARRIADA LA SIESTA, CALLE PEDASI, CASA 529"/>
    <x v="0"/>
    <x v="0"/>
    <x v="0"/>
    <x v="0"/>
    <m/>
    <m/>
    <x v="0"/>
    <x v="0"/>
    <x v="0"/>
    <x v="0"/>
    <x v="0"/>
    <x v="1"/>
    <x v="0"/>
    <d v="1989-09-06T00:00:00"/>
    <m/>
    <x v="1"/>
    <s v="SUCURSAL BRISAS DEL GOLF"/>
  </r>
  <r>
    <n v="8542"/>
    <d v="2015-05-04T00:00:00"/>
    <d v="2015-05-04T00:00:00"/>
    <n v="6"/>
    <n v="6"/>
    <x v="2"/>
    <d v="2015-05-04T00:00:00"/>
    <x v="0"/>
    <m/>
    <m/>
    <x v="0"/>
    <s v="ALLAN DEREK"/>
    <s v="RODRIGUEZ"/>
    <x v="5"/>
    <x v="0"/>
    <s v="BRISAS DEL GOLF"/>
    <s v="ANA PATRICIA ESPINO"/>
    <s v="BRISAS DEL GOLF"/>
    <x v="0"/>
    <x v="9"/>
    <n v="49"/>
    <d v="2015-07-01T00:00:00"/>
    <m/>
    <m/>
    <m/>
    <m/>
    <x v="0"/>
    <s v="REEMPLAZO PERMANANENTE POR LA PROMOCION DE JOVANA SA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BRISAS DEL GOLF"/>
    <s v="Jovana Saenz / Zugeidis Abrego"/>
    <x v="0"/>
    <s v="8-889-293"/>
    <n v="472992459840"/>
    <n v="20"/>
    <x v="0"/>
    <x v="0"/>
    <s v="PANAMA (DISTRITO) DON BOSCO TEREMAR, CALLE 3ERA, CASA E-28."/>
    <x v="0"/>
    <x v="0"/>
    <x v="0"/>
    <x v="0"/>
    <m/>
    <m/>
    <x v="0"/>
    <x v="0"/>
    <x v="0"/>
    <x v="0"/>
    <x v="0"/>
    <x v="1"/>
    <x v="0"/>
    <d v="1995-01-08T00:00:00"/>
    <m/>
    <x v="1"/>
    <s v="SUCURSAL BRISAS DEL GOLF"/>
  </r>
  <r>
    <n v="766"/>
    <d v="1991-05-09T00:00:00"/>
    <d v="1991-05-09T00:00:00"/>
    <n v="294"/>
    <n v="294"/>
    <x v="0"/>
    <d v="1991-05-09T00:00:00"/>
    <x v="0"/>
    <s v=""/>
    <s v="Febrero "/>
    <x v="0"/>
    <s v="ANA PATRICIA"/>
    <s v="ESPINO  "/>
    <x v="3"/>
    <x v="0"/>
    <s v="BRISAS DEL GOLF"/>
    <s v="MARIBEL DE MUÑOZ"/>
    <s v="BRISAS DEL GOLF"/>
    <x v="0"/>
    <x v="9"/>
    <n v="49"/>
    <d v="2009-10-12T00:00:00"/>
    <m/>
    <s v=" "/>
    <s v=" "/>
    <m/>
    <x v="0"/>
    <s v="REEMPLAZO POR LA SALIDA DE ROSA IVETTE CORNEJO 10/12/09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35-1333"/>
    <n v="401010160735"/>
    <n v="50"/>
    <x v="1"/>
    <x v="2"/>
    <s v="VILLA CACERES CALLE 18 E NORTE CASA E-400-6"/>
    <x v="2"/>
    <x v="0"/>
    <x v="0"/>
    <x v="0"/>
    <s v="261-6219"/>
    <s v="6676-4911"/>
    <x v="1"/>
    <x v="0"/>
    <x v="0"/>
    <x v="0"/>
    <x v="0"/>
    <x v="1"/>
    <x v="0"/>
    <d v="1965-03-20T00:00:00"/>
    <m/>
    <x v="2"/>
    <s v="SUCURSAL BRISAS DEL GOLF"/>
  </r>
  <r>
    <n v="5292"/>
    <d v="2008-08-04T00:00:00"/>
    <d v="2015-11-02T00:00:00"/>
    <n v="87"/>
    <n v="0"/>
    <x v="2"/>
    <d v="2008-08-04T00:00:00"/>
    <x v="0"/>
    <d v="2015-11-02T00:00:00"/>
    <s v="Mayo 01-30"/>
    <x v="0"/>
    <s v="AMARILIS JUDITH"/>
    <s v="MARTINEZ RODRIGUEZ "/>
    <x v="4"/>
    <x v="0"/>
    <s v="BRISAS DEL GOLF"/>
    <s v="ANA PATRICIA ESPINO"/>
    <s v="BRISAS DEL GOLF"/>
    <x v="0"/>
    <x v="9"/>
    <n v="49"/>
    <m/>
    <m/>
    <n v="0"/>
    <s v=" "/>
    <s v="PROMOCIONADO A OFICIAL A PARTIR DEL 02 DE NOV DEL 2015 // PROMOCIONADA A COORDINADORA  PARTIR DEL 01 NOVIEMBRE 2013 // PROMOVIDO EJECUTIVO DE NEGOCIOS 16 SEP.´09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2-722-2128"/>
    <n v="472014145837"/>
    <n v="31"/>
    <x v="1"/>
    <x v="1"/>
    <s v="BARRIADA BUENAVISTA TOCUMEN, LA SIESTA CASA D497 CALLE 2D_x0009__x0009__x0009__x0009__x0009__x000d__x000a__x0009__x0009__x0009__x0009__x0009__x000d__x000a_"/>
    <x v="0"/>
    <x v="0"/>
    <x v="0"/>
    <x v="0"/>
    <m/>
    <s v="6425-8866"/>
    <x v="0"/>
    <x v="0"/>
    <x v="0"/>
    <x v="0"/>
    <x v="0"/>
    <x v="1"/>
    <x v="0"/>
    <d v="1984-04-18T00:00:00"/>
    <m/>
    <x v="0"/>
    <s v="SUCURSAL BRISAS DEL GOLF"/>
  </r>
  <r>
    <n v="1977"/>
    <d v="1999-12-06T00:00:00"/>
    <d v="1999-12-06T00:00:00"/>
    <n v="191"/>
    <n v="191"/>
    <x v="0"/>
    <d v="1999-12-06T00:00:00"/>
    <x v="0"/>
    <s v=""/>
    <s v="Diciembre "/>
    <x v="0"/>
    <s v="CARMEN IRENE"/>
    <s v="GONZALEZ  DE CANO"/>
    <x v="4"/>
    <x v="0"/>
    <s v="BRISAS DEL GOLF"/>
    <s v="ANA PATRICIA ESPINO"/>
    <s v="BRISAS DEL GOLF"/>
    <x v="0"/>
    <x v="9"/>
    <n v="49"/>
    <d v="2008-10-22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361-230"/>
    <n v="401010186866"/>
    <n v="45"/>
    <x v="1"/>
    <x v="1"/>
    <s v="LAS PRADERAS DE SAN ANTONIO CALLE ESPAVE CASA 353"/>
    <x v="0"/>
    <x v="0"/>
    <x v="0"/>
    <x v="0"/>
    <s v="239-3455"/>
    <s v="6677-1974 / 6677-4937"/>
    <x v="0"/>
    <x v="0"/>
    <x v="0"/>
    <x v="0"/>
    <x v="0"/>
    <x v="1"/>
    <x v="0"/>
    <d v="1970-11-29T00:00:00"/>
    <m/>
    <x v="1"/>
    <s v="SUCURSAL BRISAS DEL GOLF"/>
  </r>
  <r>
    <n v="2227"/>
    <d v="2003-06-02T00:00:00"/>
    <d v="2011-08-01T00:00:00"/>
    <n v="149"/>
    <n v="51"/>
    <x v="0"/>
    <d v="2003-06-02T00:00:00"/>
    <x v="0"/>
    <d v="2011-08-01T00:00:00"/>
    <s v="junio "/>
    <x v="0"/>
    <s v="KELLY GLANDY"/>
    <s v="CRUZ  GONZALEZ DE MARTINEZ"/>
    <x v="4"/>
    <x v="0"/>
    <s v="BRISAS DEL GOLF"/>
    <s v="ANA PATRICIA ESPINO"/>
    <s v="BRISAS DEL GOLF"/>
    <x v="0"/>
    <x v="9"/>
    <n v="49"/>
    <d v="2014-11-24T00:00:00"/>
    <m/>
    <m/>
    <s v=" "/>
    <s v="PROMOCIONADO A OFICIAL EL 01 DE AGOSTO DE  2011. PROMOCIONADO COORDINADOR EL 01 DE ABRIL ´10"/>
    <x v="0"/>
    <s v="REEMPLAZO POR TRASLADO DE MARIXENIA BARRIOS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8-730-1943"/>
    <n v="424010994746"/>
    <n v="36"/>
    <x v="1"/>
    <x v="1"/>
    <s v="VILLAS DEL MEDITERRANEO DON BOSCO CALLE SEPTIMA CASA 190H"/>
    <x v="0"/>
    <x v="0"/>
    <x v="0"/>
    <x v="0"/>
    <s v="667-7175"/>
    <s v="6649-2020 /6940-1181 "/>
    <x v="1"/>
    <x v="0"/>
    <x v="0"/>
    <x v="1"/>
    <x v="0"/>
    <x v="1"/>
    <x v="0"/>
    <d v="1979-09-19T00:00:00"/>
    <m/>
    <x v="0"/>
    <s v="SUCURSAL BRISAS DEL GOLF"/>
  </r>
  <r>
    <n v="4487"/>
    <d v="2007-09-17T00:00:00"/>
    <d v="2007-09-17T00:00:00"/>
    <n v="98"/>
    <n v="98"/>
    <x v="0"/>
    <d v="2007-09-17T00:00:00"/>
    <x v="0"/>
    <s v=""/>
    <s v="Diciembre 01-30"/>
    <x v="0"/>
    <s v="BRENILDA"/>
    <s v="FERNANDEZ COLMAN "/>
    <x v="6"/>
    <x v="0"/>
    <s v="BRISAS DEL GOLF"/>
    <s v="ANA PATRICIA ESPINO"/>
    <s v="BRISAS DEL GOLF"/>
    <x v="0"/>
    <x v="9"/>
    <n v="49"/>
    <d v="2009-09-09T00:00:00"/>
    <m/>
    <s v=" "/>
    <s v=" "/>
    <m/>
    <x v="0"/>
    <s v="REEMPLAZA TRASLADO DE JOSE CORDOBA 09/09/09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10-7-950"/>
    <n v="423013429394"/>
    <n v="49"/>
    <x v="1"/>
    <x v="1"/>
    <s v="BARRIADA ALTOS DE LAS ACACIAS, CALLE 32, CASA 2261"/>
    <x v="0"/>
    <x v="0"/>
    <x v="0"/>
    <x v="0"/>
    <s v="220-6750"/>
    <s v="6524-9318"/>
    <x v="0"/>
    <x v="0"/>
    <x v="0"/>
    <x v="0"/>
    <x v="0"/>
    <x v="1"/>
    <x v="0"/>
    <d v="1966-09-05T00:00:00"/>
    <m/>
    <x v="0"/>
    <s v="SUCURSAL BRISAS DEL GOLF"/>
  </r>
  <r>
    <n v="8444"/>
    <d v="2015-03-16T00:00:00"/>
    <d v="2015-05-28T00:00:00"/>
    <n v="8"/>
    <n v="6"/>
    <x v="2"/>
    <d v="2015-03-16T00:00:00"/>
    <x v="0"/>
    <m/>
    <m/>
    <x v="0"/>
    <s v="CAROLINA NAYROBIS"/>
    <s v="BERNAL"/>
    <x v="0"/>
    <x v="1"/>
    <m/>
    <s v="MARIBEL CASTILLO"/>
    <s v="24 DE DICIEMBRE"/>
    <x v="1"/>
    <x v="10"/>
    <n v="70"/>
    <d v="2015-11-02T00:00:00"/>
    <n v="0"/>
    <m/>
    <m/>
    <m/>
    <x v="2"/>
    <s v="REEMPLAZA INCAPACIDAD DE MARIA JOSE ATENCIO - NOVIEMBRE 2015"/>
    <s v="BUSINESS PARK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24 DE DICIEMBRE"/>
    <s v="Aminta Valdes "/>
    <x v="0"/>
    <s v="8-876-1999"/>
    <n v="472019963038"/>
    <n v="22"/>
    <x v="1"/>
    <x v="0"/>
    <s v="TOCUMEN, NUEVO BELÉN, CALLE PRINCIPAL, CASA NO. 73"/>
    <x v="0"/>
    <x v="0"/>
    <x v="3"/>
    <x v="1"/>
    <m/>
    <m/>
    <x v="0"/>
    <x v="0"/>
    <x v="0"/>
    <x v="0"/>
    <x v="0"/>
    <x v="0"/>
    <x v="3"/>
    <d v="1993-05-02T00:00:00"/>
    <m/>
    <x v="0"/>
    <s v="SUCURSAL BUSINESS PARK"/>
  </r>
  <r>
    <n v="732"/>
    <d v="1991-01-17T00:00:00"/>
    <d v="1991-01-17T00:00:00"/>
    <n v="298"/>
    <n v="298"/>
    <x v="0"/>
    <d v="1991-01-17T00:00:00"/>
    <x v="0"/>
    <s v=""/>
    <s v="Enero 01-30"/>
    <x v="0"/>
    <s v="GELACIO"/>
    <s v="RODRIGUEZ BRAVO "/>
    <x v="0"/>
    <x v="0"/>
    <s v="BUSINESS PARK"/>
    <s v="MONICA POMARES"/>
    <s v="BUSINESS PARK"/>
    <x v="0"/>
    <x v="10"/>
    <n v="70"/>
    <d v="2013-08-02T00:00:00"/>
    <n v="27"/>
    <s v=" "/>
    <s v=" "/>
    <m/>
    <x v="0"/>
    <s v="TRASLADAR EN FEBRERO 2016 / REEMPLAZO POR TRASLADO DE LOURDES SANTANA/ NO SE TRASLADO EN ESPERA DE SU JUBILACIÓN/ EXTENDIO LA FECHA DE JUBILACIÓN UN AÑO MA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10.25"/>
    <x v="0"/>
    <m/>
    <m/>
    <x v="0"/>
    <s v="6-37-403"/>
    <n v="403020004012"/>
    <n v="66"/>
    <x v="0"/>
    <x v="1"/>
    <s v="CAMINO REAL BETHANIA CASA # 224 D"/>
    <x v="0"/>
    <x v="0"/>
    <x v="3"/>
    <x v="0"/>
    <s v="261-0574"/>
    <s v="6770-7555"/>
    <x v="1"/>
    <x v="0"/>
    <x v="0"/>
    <x v="0"/>
    <x v="0"/>
    <x v="0"/>
    <x v="3"/>
    <d v="1948-12-07T00:00:00"/>
    <m/>
    <x v="0"/>
    <s v="SUCURSAL BUSINESS PARK"/>
  </r>
  <r>
    <n v="1434"/>
    <d v="1997-11-05T00:00:00"/>
    <d v="2013-04-16T00:00:00"/>
    <n v="216"/>
    <n v="31"/>
    <x v="1"/>
    <d v="1997-11-05T00:00:00"/>
    <x v="0"/>
    <d v="2013-04-16T00:00:00"/>
    <s v="Julio 01-30"/>
    <x v="0"/>
    <s v="DAMARIS"/>
    <s v="ESPINO CEDENO "/>
    <x v="1"/>
    <x v="0"/>
    <s v="BUSINESS PARK"/>
    <s v="MONICA POMARES"/>
    <s v="BUSINESS PARK"/>
    <x v="0"/>
    <x v="10"/>
    <n v="70"/>
    <d v="2014-03-10T00:00:00"/>
    <m/>
    <n v="31"/>
    <s v=" "/>
    <s v="PROMOCIONADA A COORDINADORA DE PLATAFORMA A PARTIR DEL 16 ABRIL 2013"/>
    <x v="0"/>
    <s v="CAMBIO DE ESTRUCTURA  / / REEMPLAZO PERMANENTE POR EL TRASLADO DE ALMA DE LA  CRU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7-101-507"/>
    <n v="401010156861"/>
    <n v="48"/>
    <x v="1"/>
    <x v="0"/>
    <s v="BETHANIA, SANTA MARÍA, CALLE BUENOS AIRES, EDIFICIO JUDITH APTO 6B"/>
    <x v="2"/>
    <x v="0"/>
    <x v="3"/>
    <x v="0"/>
    <s v="279-0456"/>
    <s v="6646-5496"/>
    <x v="1"/>
    <x v="0"/>
    <x v="1"/>
    <x v="0"/>
    <x v="0"/>
    <x v="0"/>
    <x v="3"/>
    <d v="1967-07-19T00:00:00"/>
    <m/>
    <x v="0"/>
    <s v="SUCURSAL BUSINESS PARK"/>
  </r>
  <r>
    <n v="85"/>
    <d v="1977-06-01T00:00:00"/>
    <d v="1977-06-01T00:00:00"/>
    <n v="461"/>
    <n v="461"/>
    <x v="0"/>
    <d v="1977-06-01T00:00:00"/>
    <x v="0"/>
    <s v=""/>
    <s v="Febrero 01-30"/>
    <x v="0"/>
    <s v="CARMEN ELIZABETH"/>
    <s v="APONTE VERNAZA "/>
    <x v="1"/>
    <x v="1"/>
    <m/>
    <s v="MARIBEL CASTILLO"/>
    <s v="MARBELLA"/>
    <x v="1"/>
    <x v="10"/>
    <n v="70"/>
    <d v="2015-11-17T00:00:00"/>
    <m/>
    <s v=" "/>
    <s v=" "/>
    <m/>
    <x v="0"/>
    <s v="APOYO "/>
    <s v="PLAZA LAS AMÉRICAS"/>
    <x v="0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05-2242"/>
    <n v="401010150340"/>
    <n v="57"/>
    <x v="1"/>
    <x v="0"/>
    <s v="HATO PINTADO, LAS SABANAS CALLE 19, PLAZA DOS MUNDOS, TORRE EUROPA,APTO. 3D"/>
    <x v="2"/>
    <x v="0"/>
    <x v="3"/>
    <x v="1"/>
    <s v="224-7614"/>
    <s v="6654-1942"/>
    <x v="0"/>
    <x v="0"/>
    <x v="0"/>
    <x v="0"/>
    <x v="0"/>
    <x v="0"/>
    <x v="3"/>
    <d v="1958-07-05T00:00:00"/>
    <m/>
    <x v="0"/>
    <s v="SUCURSAL BUSINESS PARK"/>
  </r>
  <r>
    <n v="1447"/>
    <d v="1997-12-09T00:00:00"/>
    <d v="1997-12-09T00:00:00"/>
    <n v="215"/>
    <n v="215"/>
    <x v="0"/>
    <d v="1997-12-09T00:00:00"/>
    <x v="0"/>
    <s v=""/>
    <s v="Diciembre 01-30"/>
    <x v="0"/>
    <s v="MARITZA"/>
    <s v="DOENS SAMUDIO "/>
    <x v="2"/>
    <x v="0"/>
    <s v="BUSINESS PARK"/>
    <s v="MONICA POMARES"/>
    <s v="BUSINESS PARK"/>
    <x v="0"/>
    <x v="10"/>
    <n v="70"/>
    <d v="2012-03-03T00:00:00"/>
    <m/>
    <s v=" "/>
    <s v=" "/>
    <m/>
    <x v="0"/>
    <s v="APROBADO 2012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BUSINESS PARK"/>
    <s v="Alma de La Cruz"/>
    <x v="0"/>
    <s v="8-326-324"/>
    <n v="401010153568"/>
    <n v="45"/>
    <x v="1"/>
    <x v="3"/>
    <s v="URB. BRISAS DEL GOLF, CALLE 42 OCCIDENTE, CASA MO52"/>
    <x v="0"/>
    <x v="0"/>
    <x v="3"/>
    <x v="0"/>
    <s v="221-9405"/>
    <s v="6586-2442"/>
    <x v="0"/>
    <x v="0"/>
    <x v="0"/>
    <x v="0"/>
    <x v="0"/>
    <x v="0"/>
    <x v="3"/>
    <d v="1970-01-01T00:00:00"/>
    <s v="Invin Jaén / Operaciones Pasivos-Auto Banco"/>
    <x v="0"/>
    <s v="SUCURSAL BUSINESS PARK"/>
  </r>
  <r>
    <n v="5918"/>
    <d v="2010-10-04T00:00:00"/>
    <d v="2013-07-01T00:00:00"/>
    <n v="61"/>
    <n v="28"/>
    <x v="1"/>
    <d v="2010-10-04T00:00:00"/>
    <x v="0"/>
    <d v="2013-07-01T00:00:00"/>
    <s v="Agosto 01-30"/>
    <x v="0"/>
    <s v="MAYDA ISABEL"/>
    <s v="GONZALEZ MADRID "/>
    <x v="2"/>
    <x v="2"/>
    <s v="BUSINESS PARK"/>
    <s v="MONICA POMARES"/>
    <s v="BUSINESS PARK"/>
    <x v="0"/>
    <x v="10"/>
    <n v="70"/>
    <d v="2011-02-04T00:00:00"/>
    <m/>
    <n v="28"/>
    <s v=" "/>
    <s v="PROMOCIONADA A EJECUTIVO DE NEGOCIO DUAL A PARTIR DEL 01 DE JULIO 2013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2-714-2469"/>
    <n v="472016251975"/>
    <n v="31"/>
    <x v="1"/>
    <x v="0"/>
    <s v="CARRASQUILLA, EDIF BASTIDAS, APTO 4C, ALFRENTE DE LA AUTORIDAD DE ASEO"/>
    <x v="2"/>
    <x v="0"/>
    <x v="3"/>
    <x v="2"/>
    <m/>
    <s v="6730-0761"/>
    <x v="0"/>
    <x v="1"/>
    <x v="0"/>
    <x v="0"/>
    <x v="0"/>
    <x v="0"/>
    <x v="3"/>
    <d v="1984-09-12T00:00:00"/>
    <m/>
    <x v="0"/>
    <s v="SUCURSAL BUSINESS PARK"/>
  </r>
  <r>
    <n v="3393"/>
    <d v="1997-10-28T00:00:00"/>
    <d v="1997-10-28T00:00:00"/>
    <n v="217"/>
    <n v="217"/>
    <x v="0"/>
    <d v="1997-10-28T00:00:00"/>
    <x v="0"/>
    <s v=""/>
    <s v="Septiembre 01-30"/>
    <x v="0"/>
    <s v="MONICA ISABEL"/>
    <s v="POMARES MARTINEZ "/>
    <x v="3"/>
    <x v="0"/>
    <s v="BUSINESS PARK"/>
    <s v="DENISE DE LA VITOLA"/>
    <s v="BUSINESS PARK"/>
    <x v="0"/>
    <x v="10"/>
    <n v="70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36-1003"/>
    <n v="472012925750"/>
    <n v="45"/>
    <x v="1"/>
    <x v="1"/>
    <s v="DORADO LAKE CASA 120 CL P"/>
    <x v="5"/>
    <x v="0"/>
    <x v="3"/>
    <x v="0"/>
    <s v="226-1743"/>
    <s v="6641-9695"/>
    <x v="1"/>
    <x v="0"/>
    <x v="0"/>
    <x v="0"/>
    <x v="0"/>
    <x v="0"/>
    <x v="3"/>
    <d v="1970-07-04T00:00:00"/>
    <m/>
    <x v="2"/>
    <s v="SUCURSAL BUSINESS PARK"/>
  </r>
  <r>
    <n v="4225"/>
    <d v="2006-09-25T00:00:00"/>
    <d v="2014-02-17T00:00:00"/>
    <n v="110"/>
    <n v="21"/>
    <x v="1"/>
    <d v="2006-09-25T00:00:00"/>
    <x v="0"/>
    <d v="2014-02-17T00:00:00"/>
    <s v="Julio 01-15"/>
    <x v="0"/>
    <s v="JOHANNA YINOSKA"/>
    <s v="RODRIGUEZ BARBA "/>
    <x v="4"/>
    <x v="0"/>
    <s v="BUSINESS PARK"/>
    <s v="MONICA POMARES"/>
    <s v="BUSINESS PARK"/>
    <x v="0"/>
    <x v="10"/>
    <n v="70"/>
    <d v="2014-03-10T00:00:00"/>
    <m/>
    <n v="21"/>
    <s v="LIC DE MATERNIDAD DEL 25-oct-15 AL 30-ene-16, (VACACIONES DEL 1-feb-16 AL 15-feb-16) REGRESA 16-feb-16"/>
    <s v=" PROMOCIONADA A OFICIAL A PARTIR DEL 17 DE FEBRERO 2014 /PROMOCIONADO COORDINADOR EL 16 DE MAYO ´10"/>
    <x v="0"/>
    <s v="REEMPLAZO PERMANENTE DE GISELLE FUENTES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8-767-543"/>
    <n v="472013140009"/>
    <n v="32"/>
    <x v="1"/>
    <x v="1"/>
    <s v="CAVE. MIRAFLORES EDIF. ALBY _x0009__x0009__x0009__x0009__x0009__x000d__x000a__x0009__x0009__x0009__x0009__x0009__x000d__x000a_"/>
    <x v="5"/>
    <x v="0"/>
    <x v="3"/>
    <x v="0"/>
    <s v="213-2449"/>
    <s v="6697-0493 / 6670-6556"/>
    <x v="1"/>
    <x v="0"/>
    <x v="1"/>
    <x v="1"/>
    <x v="0"/>
    <x v="0"/>
    <x v="3"/>
    <d v="1983-05-27T00:00:00"/>
    <m/>
    <x v="3"/>
    <s v="SUCURSAL BUSINESS PARK"/>
  </r>
  <r>
    <n v="1068"/>
    <d v="1993-05-03T00:00:00"/>
    <d v="1993-05-03T00:00:00"/>
    <n v="270"/>
    <n v="270"/>
    <x v="0"/>
    <d v="1993-05-03T00:00:00"/>
    <x v="0"/>
    <s v="**"/>
    <s v="Enero 16-30"/>
    <x v="0"/>
    <s v="ITZELA RAMELI"/>
    <s v="CASTILLO  DE BRAVO"/>
    <x v="4"/>
    <x v="1"/>
    <m/>
    <s v="MONICA POMARES"/>
    <s v="BUSINESS PARK"/>
    <x v="1"/>
    <x v="10"/>
    <n v="70"/>
    <d v="2015-11-16T00:00:00"/>
    <m/>
    <s v=" "/>
    <s v=" "/>
    <m/>
    <x v="0"/>
    <s v="ITZELA BRAVO DE VACACIONES HASTA EL 01 DE DICIEMBRE"/>
    <s v="BUSINESS PARK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42-796"/>
    <n v="471016005394"/>
    <n v="50"/>
    <x v="1"/>
    <x v="1"/>
    <s v="CORREGIMIENTO DE ANCON, URB. CLAYTON, SECTOR PAPAYA EDIF.667-A"/>
    <x v="5"/>
    <x v="0"/>
    <x v="3"/>
    <x v="1"/>
    <s v="317-1447"/>
    <s v="6607-1994"/>
    <x v="1"/>
    <x v="0"/>
    <x v="0"/>
    <x v="0"/>
    <x v="0"/>
    <x v="0"/>
    <x v="3"/>
    <d v="1965-09-26T00:00:00"/>
    <m/>
    <x v="0"/>
    <s v="SUCURSAL BUSINESS PARK"/>
  </r>
  <r>
    <n v="2043"/>
    <d v="1992-10-19T00:00:00"/>
    <d v="1992-10-19T00:00:00"/>
    <n v="277"/>
    <n v="277"/>
    <x v="0"/>
    <d v="1992-10-19T00:00:00"/>
    <x v="0"/>
    <s v=""/>
    <s v="Septiembre 01-30"/>
    <x v="0"/>
    <s v="JEANETH ONELIA"/>
    <s v="GUEDEZ SALDAÑA DE LAMBOGLIA"/>
    <x v="4"/>
    <x v="1"/>
    <m/>
    <s v="MONICA POMARES"/>
    <s v="VILLA LUCRE"/>
    <x v="1"/>
    <x v="10"/>
    <n v="70"/>
    <d v="2015-11-16T00:00:00"/>
    <m/>
    <s v=" "/>
    <s v=" "/>
    <m/>
    <x v="3"/>
    <s v="REEMPLAZA LICENCIA DE MATERNIDAD DE JOHANNA RODRIGUEZ "/>
    <s v="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389-877"/>
    <n v="418016048707"/>
    <n v="59"/>
    <x v="1"/>
    <x v="1"/>
    <s v="PARQUE LEFEBRE, CALLE SEGUNDA Y B, CASA #99 (DETRAS DEL RESTAURANTE WAIKIKI)"/>
    <x v="2"/>
    <x v="0"/>
    <x v="3"/>
    <x v="1"/>
    <m/>
    <s v="6523-8823"/>
    <x v="1"/>
    <x v="0"/>
    <x v="0"/>
    <x v="0"/>
    <x v="0"/>
    <x v="0"/>
    <x v="3"/>
    <d v="1956-05-15T00:00:00"/>
    <m/>
    <x v="0"/>
    <s v="SUCURSAL BUSINESS PARK"/>
  </r>
  <r>
    <n v="3018"/>
    <d v="2006-03-02T07:45:00"/>
    <d v="2006-03-02T07:45:00"/>
    <n v="116"/>
    <n v="116"/>
    <x v="0"/>
    <d v="2006-03-02T00:00:00"/>
    <x v="0"/>
    <s v=""/>
    <s v="Febrero 01-30"/>
    <x v="0"/>
    <s v="NOEMI DEL CARMEN"/>
    <s v="ARCIA  "/>
    <x v="0"/>
    <x v="0"/>
    <s v="ALBROOK"/>
    <s v="KATHIA LOPEZ"/>
    <s v="ALBROOK"/>
    <x v="0"/>
    <x v="11"/>
    <n v="24"/>
    <d v="2015-11-02T00:00:00"/>
    <n v="0"/>
    <s v=" "/>
    <s v=" "/>
    <m/>
    <x v="0"/>
    <s v="REEMPLAZO POR EL TRASLADO DE  HISEMIA MERCEDES CRUZ  SANCHEZ -NOV 2015"/>
    <s v="CALLE 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97.5"/>
    <x v="0"/>
    <m/>
    <m/>
    <x v="0"/>
    <s v="9-176-844"/>
    <n v="403012016162"/>
    <n v="44"/>
    <x v="1"/>
    <x v="5"/>
    <s v="ARRAIJAN (CABECERA), AIRES DE HATO MONTAÑA, CASA 3-129,ARRAIJAN"/>
    <x v="4"/>
    <x v="0"/>
    <x v="5"/>
    <x v="0"/>
    <m/>
    <s v="6602-3898"/>
    <x v="0"/>
    <x v="0"/>
    <x v="0"/>
    <x v="0"/>
    <x v="0"/>
    <x v="0"/>
    <x v="5"/>
    <d v="1971-01-08T00:00:00"/>
    <m/>
    <x v="0"/>
    <s v="SUCURSAL CALLE 50"/>
  </r>
  <r>
    <n v="7942"/>
    <d v="2014-08-18T00:00:00"/>
    <d v="2014-10-29T00:00:00"/>
    <n v="15"/>
    <n v="13"/>
    <x v="1"/>
    <d v="2014-08-18T00:00:00"/>
    <x v="0"/>
    <m/>
    <s v="Abril 01-30"/>
    <x v="0"/>
    <s v="MILENA YAEL"/>
    <s v="DONADO"/>
    <x v="0"/>
    <x v="0"/>
    <m/>
    <s v="KATHIA LOPEZ"/>
    <s v="CALLE 50"/>
    <x v="0"/>
    <x v="11"/>
    <n v="24"/>
    <d v="2015-11-02T00:00:00"/>
    <n v="0"/>
    <m/>
    <m/>
    <m/>
    <x v="0"/>
    <s v="REEMPLAZO POR EL TRASLADO DE  ELIA LINETH POLANCO CARVAJAL -NOV 2015"/>
    <s v="CALLE 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0.6"/>
    <x v="2"/>
    <s v="ALBROOK MALL"/>
    <s v="Irving Muñoz"/>
    <x v="0"/>
    <s v="3-705-2007"/>
    <n v="472990776569"/>
    <n v="36"/>
    <x v="1"/>
    <x v="0"/>
    <s v="SAN MIGUELITO, LOS ANDES #2"/>
    <x v="1"/>
    <x v="0"/>
    <x v="5"/>
    <x v="0"/>
    <m/>
    <m/>
    <x v="0"/>
    <x v="0"/>
    <x v="0"/>
    <x v="0"/>
    <x v="0"/>
    <x v="0"/>
    <x v="5"/>
    <d v="1979-06-02T00:00:00"/>
    <m/>
    <x v="0"/>
    <s v="SUCURSAL CALLE 50"/>
  </r>
  <r>
    <n v="8345"/>
    <d v="2014-11-17T00:00:00"/>
    <d v="2015-02-05T00:00:00"/>
    <n v="12"/>
    <n v="9"/>
    <x v="2"/>
    <d v="2014-11-17T00:00:00"/>
    <x v="0"/>
    <m/>
    <s v="Diciembre 01-30"/>
    <x v="0"/>
    <s v="ARMANDO"/>
    <s v="TUÑON"/>
    <x v="0"/>
    <x v="0"/>
    <s v="CALLE 50"/>
    <s v="KATHIA LOPEZ"/>
    <s v="CALLE 50"/>
    <x v="0"/>
    <x v="11"/>
    <n v="24"/>
    <d v="2015-03-04T00:00:00"/>
    <n v="8"/>
    <m/>
    <m/>
    <m/>
    <x v="0"/>
    <s v="REEMPLAZO POR EL TRASLADO DE DOMINGO MARTIN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30.6"/>
    <x v="2"/>
    <s v="Calle 50"/>
    <s v="Elia Polanco"/>
    <x v="0"/>
    <s v="8-851-2363"/>
    <n v="472991534520"/>
    <n v="24"/>
    <x v="0"/>
    <x v="3"/>
    <s v="LOS ANDES #2, CALLE PRINCIPAL, CASA L-83"/>
    <x v="1"/>
    <x v="0"/>
    <x v="5"/>
    <x v="0"/>
    <m/>
    <m/>
    <x v="0"/>
    <x v="0"/>
    <x v="0"/>
    <x v="0"/>
    <x v="0"/>
    <x v="0"/>
    <x v="5"/>
    <d v="1991-09-30T00:00:00"/>
    <m/>
    <x v="0"/>
    <s v="SUCURSAL CALLE 50"/>
  </r>
  <r>
    <n v="2493"/>
    <d v="2002-08-05T00:00:00"/>
    <d v="2002-08-05T00:00:00"/>
    <n v="159"/>
    <n v="159"/>
    <x v="0"/>
    <d v="2002-08-05T00:00:00"/>
    <x v="0"/>
    <s v=""/>
    <s v="Septiembre 01-30"/>
    <x v="0"/>
    <s v="ANAIS ZULEIKA"/>
    <s v="MARTINEZ REYES DE MONTENEGRO"/>
    <x v="0"/>
    <x v="0"/>
    <s v="MULTIPLAZA"/>
    <s v="KATHIA LOPEZ"/>
    <s v="MULTIPLAZA"/>
    <x v="0"/>
    <x v="11"/>
    <n v="24"/>
    <d v="2015-11-02T00:00:00"/>
    <n v="0"/>
    <s v=" "/>
    <s v=" "/>
    <m/>
    <x v="0"/>
    <s v="REEMPLAZO POR EL TRASLADO DE  KADINE ANNABEL CAMPINES RODRIGUEZ -NOV 2015"/>
    <s v="CALLE 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82.2"/>
    <x v="0"/>
    <m/>
    <m/>
    <x v="0"/>
    <s v="8-358-397"/>
    <n v="424010749349"/>
    <n v="45"/>
    <x v="1"/>
    <x v="1"/>
    <s v="RESIDENCIAL ALTAMIRA ( VACAMONTE)"/>
    <x v="4"/>
    <x v="0"/>
    <x v="5"/>
    <x v="0"/>
    <s v="264-0083"/>
    <s v="6609-3730"/>
    <x v="0"/>
    <x v="1"/>
    <x v="0"/>
    <x v="0"/>
    <x v="0"/>
    <x v="0"/>
    <x v="5"/>
    <d v="1970-10-29T00:00:00"/>
    <m/>
    <x v="0"/>
    <s v="SUCURSAL CALLE 50"/>
  </r>
  <r>
    <n v="3071"/>
    <d v="2006-05-17T00:00:00"/>
    <d v="2014-07-01T00:00:00"/>
    <n v="114"/>
    <n v="16"/>
    <x v="1"/>
    <d v="2006-05-17T00:00:00"/>
    <x v="0"/>
    <d v="2014-07-01T00:00:00"/>
    <s v="Febrero 01-30"/>
    <x v="0"/>
    <s v="MARINES"/>
    <s v="ACHURRA BATISTA "/>
    <x v="1"/>
    <x v="0"/>
    <s v="CALLE 50"/>
    <s v="KATHIA LOPEZ"/>
    <s v="CALLE 50"/>
    <x v="0"/>
    <x v="11"/>
    <n v="24"/>
    <d v="2011-06-30T00:00:00"/>
    <m/>
    <n v="16"/>
    <s v=" "/>
    <s v="PROMOCIONADA A COORDINADOR DE PLATAFORMA A PARTIR DEL 01 DE JULIO 2014 "/>
    <x v="0"/>
    <s v="REEMPLAZO POR LA RENUNCIA DE ROSARIO DE MUÑO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64-1681"/>
    <n v="424012103817"/>
    <n v="32"/>
    <x v="1"/>
    <x v="1"/>
    <s v="LAS CUMBRES, ENTRANDO POR GONZALILLO, BDA QUINTAS DEL LAGO, CL 5TA, CASA No. 132"/>
    <x v="1"/>
    <x v="0"/>
    <x v="5"/>
    <x v="0"/>
    <s v="268-9046"/>
    <s v="6480-7703"/>
    <x v="1"/>
    <x v="0"/>
    <x v="0"/>
    <x v="0"/>
    <x v="0"/>
    <x v="0"/>
    <x v="5"/>
    <d v="1982-12-20T00:00:00"/>
    <m/>
    <x v="0"/>
    <s v="SUCURSAL CALLE 50"/>
  </r>
  <r>
    <n v="2351"/>
    <d v="2001-07-30T00:00:00"/>
    <d v="2012-05-16T00:00:00"/>
    <n v="172"/>
    <n v="42"/>
    <x v="0"/>
    <d v="2001-07-30T00:00:00"/>
    <x v="0"/>
    <d v="2012-05-16T00:00:00"/>
    <s v="Febrero 16-15"/>
    <x v="0"/>
    <s v="VIANETH ENITH"/>
    <s v="BARAHONA TORRES "/>
    <x v="1"/>
    <x v="1"/>
    <m/>
    <s v="MARIBEL CASTILLO"/>
    <s v="INGENIO"/>
    <x v="1"/>
    <x v="11"/>
    <n v="24"/>
    <d v="2015-10-13T00:00:00"/>
    <m/>
    <n v="42"/>
    <m/>
    <s v="PROMOCIONADO A COORDINADOR DE PLATAFORMA 16 DE MAYO 2012   "/>
    <x v="4"/>
    <s v="APOYO POR VACACIONES"/>
    <s v="INGENIO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8-499-764"/>
    <n v="424010476452"/>
    <n v="39"/>
    <x v="1"/>
    <x v="0"/>
    <s v="CORREGIMIENTO DE NUEVO ARRAIJAN, BARRIADA ALTOS DE SAN GABRIEL, CALLE PRIMERA, CASA 93"/>
    <x v="4"/>
    <x v="0"/>
    <x v="5"/>
    <x v="1"/>
    <s v="248-5819"/>
    <s v="6505-0298"/>
    <x v="1"/>
    <x v="0"/>
    <x v="1"/>
    <x v="0"/>
    <x v="0"/>
    <x v="0"/>
    <x v="5"/>
    <d v="1975-12-14T00:00:00"/>
    <m/>
    <x v="0"/>
    <s v="SUCURSAL CALLE 50"/>
  </r>
  <r>
    <n v="6825"/>
    <d v="2012-08-01T00:00:00"/>
    <d v="2012-10-15T00:00:00"/>
    <n v="39"/>
    <n v="37"/>
    <x v="0"/>
    <d v="2012-08-01T00:00:00"/>
    <x v="0"/>
    <s v=""/>
    <s v="Septiembre 01-30"/>
    <x v="0"/>
    <s v="YARITZEL YAJAIRA"/>
    <s v="GUEVARA NAVARRO "/>
    <x v="2"/>
    <x v="0"/>
    <s v="CALLE 50"/>
    <s v="KATHIA LOPEZ"/>
    <s v="CALLE 50"/>
    <x v="0"/>
    <x v="11"/>
    <n v="24"/>
    <d v="2012-11-19T00:00:00"/>
    <m/>
    <s v=" "/>
    <m/>
    <m/>
    <x v="0"/>
    <s v="REEMPLAZO PERMANENT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PAITILLA"/>
    <s v="Belkis Pinzón"/>
    <x v="0"/>
    <s v="8-824-1955"/>
    <n v="472018232541"/>
    <n v="26"/>
    <x v="1"/>
    <x v="3"/>
    <s v="MANO DE PIEDRA , 2  ETAPA , ENTRANDO POR LA CANCHA  CASA 144_x0009__x0009__x0009__x0009__x0009__x000d__x000a__x0009__x0009__x0009__x0009__x0009__x000d__x000a_"/>
    <x v="1"/>
    <x v="0"/>
    <x v="5"/>
    <x v="0"/>
    <m/>
    <m/>
    <x v="0"/>
    <x v="0"/>
    <x v="0"/>
    <x v="0"/>
    <x v="0"/>
    <x v="0"/>
    <x v="5"/>
    <d v="1989-04-19T00:00:00"/>
    <m/>
    <x v="0"/>
    <s v="SUCURSAL CALLE 50"/>
  </r>
  <r>
    <n v="6260"/>
    <d v="2011-07-18T00:00:00"/>
    <d v="2011-07-18T00:00:00"/>
    <n v="52"/>
    <n v="52"/>
    <x v="0"/>
    <d v="2011-07-18T00:00:00"/>
    <x v="0"/>
    <s v=""/>
    <s v="Mayo 01-30"/>
    <x v="0"/>
    <s v="YELLINA CHANTAL"/>
    <s v="ORTIZ FRANCO "/>
    <x v="2"/>
    <x v="0"/>
    <s v="CALLE 50"/>
    <s v="KATHIA LOPEZ"/>
    <s v="CALLE 50"/>
    <x v="0"/>
    <x v="11"/>
    <n v="24"/>
    <d v="2011-11-02T00:00:00"/>
    <m/>
    <s v=" "/>
    <s v=" "/>
    <m/>
    <x v="0"/>
    <s v="REEMPLAZO POR EL TRASLADO DE VIVIANA MEDIN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62-474"/>
    <n v="472017033049"/>
    <n v="34"/>
    <x v="1"/>
    <x v="1"/>
    <s v="ARBOLEDAS DEL GOLF, CALLE DEL AGUA CASA 6_x0009__x0009__x0009__x0009__x0009__x000d__x000a__x0009__x0009__x0009__x0009__x0009__x000d__x000a_"/>
    <x v="0"/>
    <x v="0"/>
    <x v="5"/>
    <x v="0"/>
    <m/>
    <s v="6090-3470"/>
    <x v="1"/>
    <x v="0"/>
    <x v="1"/>
    <x v="0"/>
    <x v="0"/>
    <x v="0"/>
    <x v="5"/>
    <d v="1981-02-11T00:00:00"/>
    <m/>
    <x v="1"/>
    <s v="SUCURSAL CALLE 50"/>
  </r>
  <r>
    <n v="7499"/>
    <d v="2013-11-18T00:00:00"/>
    <d v="2014-01-29T00:00:00"/>
    <n v="24"/>
    <n v="22"/>
    <x v="1"/>
    <d v="2013-11-18T00:00:00"/>
    <x v="0"/>
    <m/>
    <s v="Enero 01-30"/>
    <x v="0"/>
    <s v="NAOMI MARIE "/>
    <s v="SINGH"/>
    <x v="2"/>
    <x v="0"/>
    <s v="CALLE 50"/>
    <s v="KATHIA LOPEZ"/>
    <s v="CALLE 50"/>
    <x v="0"/>
    <x v="11"/>
    <n v="24"/>
    <d v="2015-05-02T00:00:00"/>
    <m/>
    <m/>
    <s v=" "/>
    <m/>
    <x v="0"/>
    <s v="REEMPLAZO POR LA RENUNCIA DE TAYLIN CASTILL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VIA PORRAS"/>
    <s v="Graciela Stanziola"/>
    <x v="0"/>
    <s v="8-830-2289"/>
    <n v="472019829131"/>
    <n v="25"/>
    <x v="1"/>
    <x v="3"/>
    <s v="URBANIZACION SANTA CLARA, CALLE E, CASA P-65"/>
    <x v="2"/>
    <x v="0"/>
    <x v="5"/>
    <x v="0"/>
    <m/>
    <m/>
    <x v="2"/>
    <x v="0"/>
    <x v="0"/>
    <x v="0"/>
    <x v="0"/>
    <x v="0"/>
    <x v="5"/>
    <d v="1989-12-14T00:00:00"/>
    <m/>
    <x v="3"/>
    <s v="SUCURSAL CALLE 50"/>
  </r>
  <r>
    <n v="6823"/>
    <d v="2012-08-01T00:00:00"/>
    <d v="2012-10-15T00:00:00"/>
    <n v="39"/>
    <n v="37"/>
    <x v="0"/>
    <d v="2012-08-01T00:00:00"/>
    <x v="0"/>
    <s v=""/>
    <s v="Agosto 01-30"/>
    <x v="0"/>
    <s v="YOLEYBIS DEL CARMEN"/>
    <s v="GUERRA VICTORIA "/>
    <x v="2"/>
    <x v="0"/>
    <s v="CALLE 50"/>
    <s v="KATHIA LOPEZ"/>
    <s v="CALLE 50"/>
    <x v="0"/>
    <x v="11"/>
    <n v="24"/>
    <d v="2014-11-01T00:00:00"/>
    <m/>
    <s v=" "/>
    <s v=" "/>
    <m/>
    <x v="0"/>
    <s v="REEMPLAZO POR EL TRASLADO DE MADELAINE PINZO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VIA ARGENTINA"/>
    <s v="Zurabis Vega"/>
    <x v="0"/>
    <s v="8-835-2490"/>
    <n v="472018232497"/>
    <n v="26"/>
    <x v="1"/>
    <x v="0"/>
    <s v="SAN MIGUELITO, GALABERT CASA B-47"/>
    <x v="1"/>
    <x v="0"/>
    <x v="5"/>
    <x v="0"/>
    <m/>
    <m/>
    <x v="0"/>
    <x v="0"/>
    <x v="0"/>
    <x v="0"/>
    <x v="0"/>
    <x v="0"/>
    <x v="5"/>
    <d v="1989-09-16T00:00:00"/>
    <m/>
    <x v="0"/>
    <s v="SUCURSAL CALLE 50"/>
  </r>
  <r>
    <n v="1061"/>
    <d v="1993-04-19T00:00:00"/>
    <d v="2011-02-01T00:00:00"/>
    <n v="271"/>
    <n v="57"/>
    <x v="0"/>
    <d v="1993-04-19T00:00:00"/>
    <x v="0"/>
    <d v="2011-02-01T00:00:00"/>
    <s v="Enero 01-15"/>
    <x v="0"/>
    <s v="KATHIA YELITZA"/>
    <s v="LOPEZ ARGUELLES "/>
    <x v="3"/>
    <x v="0"/>
    <s v="CALLE 50"/>
    <s v="LAURA OLIVELLA "/>
    <s v="CALLE 50"/>
    <x v="0"/>
    <x v="11"/>
    <n v="24"/>
    <d v="2009-10-22T00:00:00"/>
    <m/>
    <n v="57"/>
    <s v=" "/>
    <s v="PROMOCIONADO GERENTE DE SUCURSAL 01 DE FEBRERO ´11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47-147"/>
    <n v="401010153907"/>
    <n v="46"/>
    <x v="1"/>
    <x v="1"/>
    <s v="LAS CUMBRES, VILLA. URB. VILLAS DEL PRADO,CALLE E CASA 34"/>
    <x v="1"/>
    <x v="0"/>
    <x v="5"/>
    <x v="0"/>
    <s v="231-0441"/>
    <s v="6612-2562"/>
    <x v="0"/>
    <x v="0"/>
    <x v="0"/>
    <x v="0"/>
    <x v="0"/>
    <x v="0"/>
    <x v="5"/>
    <d v="1969-10-18T00:00:00"/>
    <m/>
    <x v="0"/>
    <s v="SUCURSAL CALLE 50"/>
  </r>
  <r>
    <n v="2255"/>
    <d v="1992-03-16T00:00:00"/>
    <d v="1992-03-16T00:00:00"/>
    <n v="284"/>
    <n v="284"/>
    <x v="0"/>
    <d v="1992-03-16T00:00:00"/>
    <x v="0"/>
    <s v=""/>
    <s v="Mayo 16-30"/>
    <x v="0"/>
    <s v="ELIZABETH YIMARA"/>
    <s v="OLMOS ARRIETA "/>
    <x v="4"/>
    <x v="0"/>
    <s v="CALLE 50"/>
    <s v="KATHIA LOPEZ"/>
    <s v="CALLE 50"/>
    <x v="0"/>
    <x v="11"/>
    <n v="24"/>
    <d v="2012-03-03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19-2241"/>
    <n v="401016240899"/>
    <n v="56"/>
    <x v="1"/>
    <x v="2"/>
    <s v="PARQUE LEFEVRE, EDIF. PH ARCOIRIS , APTO 1B"/>
    <x v="2"/>
    <x v="0"/>
    <x v="5"/>
    <x v="0"/>
    <s v="221-6912"/>
    <s v="6619-2369 / 6629-2280"/>
    <x v="1"/>
    <x v="0"/>
    <x v="0"/>
    <x v="0"/>
    <x v="0"/>
    <x v="0"/>
    <x v="5"/>
    <d v="1959-08-24T00:00:00"/>
    <m/>
    <x v="0"/>
    <s v="SUCURSAL CALLE 50"/>
  </r>
  <r>
    <n v="1058"/>
    <d v="1993-04-19T00:00:00"/>
    <d v="2014-08-01T00:00:00"/>
    <n v="271"/>
    <n v="15"/>
    <x v="1"/>
    <d v="1993-04-19T00:00:00"/>
    <x v="0"/>
    <d v="2014-08-01T00:00:00"/>
    <s v="Junio 01-30"/>
    <x v="0"/>
    <s v="ROSARIO ESTHER"/>
    <s v="ALVAREZ PEREZ DE GUERRERO"/>
    <x v="4"/>
    <x v="0"/>
    <s v="TRANSISTMICA"/>
    <s v="KATHIA LOPEZ"/>
    <s v="TRANSISTMICA"/>
    <x v="0"/>
    <x v="11"/>
    <n v="24"/>
    <m/>
    <m/>
    <n v="15"/>
    <s v=" "/>
    <s v="PROMOCIONADA A OFICIAL A PARTIR DEL 01 DE AGOSTO 2014 / "/>
    <x v="0"/>
    <s v="REEMPLAZO POR LA PROMOCION DE ELIZABETH ORTIZ"/>
    <s v="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s v=" "/>
    <x v="0"/>
    <n v="0"/>
    <n v="0"/>
    <x v="1"/>
    <s v="8-226-33"/>
    <n v="401010152922"/>
    <n v="52"/>
    <x v="1"/>
    <x v="1"/>
    <s v="JUAN DIAZ, ALTOS DE LAS ACACIAS, CALLE 19, CASA # 1468"/>
    <x v="0"/>
    <x v="0"/>
    <x v="5"/>
    <x v="0"/>
    <s v="220-0620"/>
    <s v="6596-5396"/>
    <x v="0"/>
    <x v="0"/>
    <x v="0"/>
    <x v="0"/>
    <x v="0"/>
    <x v="0"/>
    <x v="5"/>
    <d v="1963-02-17T00:00:00"/>
    <m/>
    <x v="1"/>
    <s v="SUCURSAL CALLE 50"/>
  </r>
  <r>
    <n v="2113"/>
    <d v="1992-07-06T00:00:00"/>
    <d v="1992-07-06T00:00:00"/>
    <n v="280"/>
    <n v="280"/>
    <x v="0"/>
    <d v="1992-07-06T00:00:00"/>
    <x v="0"/>
    <s v=""/>
    <s v="Abril 01-30"/>
    <x v="0"/>
    <s v="LUIS ANTONIO"/>
    <s v="HERNANDEZ BORBUA "/>
    <x v="6"/>
    <x v="0"/>
    <s v="CALLE 50"/>
    <s v="KATHIA LOPEZ"/>
    <s v="CALLE 50"/>
    <x v="0"/>
    <x v="11"/>
    <n v="24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521-606"/>
    <n v="424015467386"/>
    <n v="47"/>
    <x v="0"/>
    <x v="1"/>
    <s v="JUAN DIAZ, LAS ACASIAS CALLE PRINCIAL  CASA 780   "/>
    <x v="0"/>
    <x v="0"/>
    <x v="5"/>
    <x v="0"/>
    <s v="268-6074"/>
    <s v="6604-6011"/>
    <x v="1"/>
    <x v="0"/>
    <x v="0"/>
    <x v="0"/>
    <x v="0"/>
    <x v="0"/>
    <x v="5"/>
    <d v="1968-08-07T00:00:00"/>
    <m/>
    <x v="0"/>
    <s v="SUCURSAL CALLE 50"/>
  </r>
  <r>
    <n v="712"/>
    <d v="1990-11-26T00:00:00"/>
    <d v="1990-11-26T00:00:00"/>
    <n v="300"/>
    <n v="300"/>
    <x v="0"/>
    <d v="1990-11-26T00:00:00"/>
    <x v="0"/>
    <s v=""/>
    <s v="Diciembre 01-30"/>
    <x v="0"/>
    <s v="FRANCIS ANABEL"/>
    <s v="VASQUEZ PINTO "/>
    <x v="0"/>
    <x v="0"/>
    <s v="ALBROOK"/>
    <s v="NIDIA   DE MOTTA"/>
    <s v="ALBROOK"/>
    <x v="0"/>
    <x v="12"/>
    <n v="1"/>
    <d v="2015-11-02T00:00:00"/>
    <n v="0"/>
    <s v=" "/>
    <s v=" "/>
    <m/>
    <x v="0"/>
    <s v="REEMPLAZO POR EL TRASLADO DE  ELIZABETH DEL CARMEN RODRIGUEZ DE GRACIA -NOV 2015"/>
    <s v="CASA MATRIZ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21.8"/>
    <x v="0"/>
    <m/>
    <m/>
    <x v="0"/>
    <s v="9-124-1921"/>
    <n v="401010151725"/>
    <n v="52"/>
    <x v="1"/>
    <x v="1"/>
    <s v="ARRAIJAN (CABECERA), CIUDAD VACAMONTE, SECTOR A, CASA A151"/>
    <x v="4"/>
    <x v="0"/>
    <x v="5"/>
    <x v="0"/>
    <s v="251-2181"/>
    <s v="6500-4510"/>
    <x v="0"/>
    <x v="0"/>
    <x v="0"/>
    <x v="0"/>
    <x v="0"/>
    <x v="0"/>
    <x v="5"/>
    <d v="1963-11-23T00:00:00"/>
    <m/>
    <x v="1"/>
    <s v="Sucursal Casa Matriz"/>
  </r>
  <r>
    <n v="6557"/>
    <d v="2012-02-16T00:00:00"/>
    <d v="2012-05-23T00:00:00"/>
    <n v="45"/>
    <n v="42"/>
    <x v="0"/>
    <d v="2012-02-16T00:00:00"/>
    <x v="0"/>
    <s v=""/>
    <s v="Abril 01-30"/>
    <x v="0"/>
    <s v="DIDIER AMED"/>
    <s v="RANGEL DE SEDAS "/>
    <x v="0"/>
    <x v="0"/>
    <s v="CASA MATRIZ"/>
    <s v="NIDIA   DE MOTTA"/>
    <s v="CASA MATRIZ"/>
    <x v="0"/>
    <x v="12"/>
    <n v="1"/>
    <d v="2015-01-02T00:00:00"/>
    <n v="10"/>
    <s v=" "/>
    <s v=" "/>
    <m/>
    <x v="0"/>
    <s v="REEMPLAZO POR EL TRASLADO DE JUAN RODRIG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88.8"/>
    <x v="0"/>
    <s v="LA CHORRERA - PARQUE 10 DE NOV."/>
    <s v="Reinier Rodríguez"/>
    <x v="0"/>
    <s v="8-796-1457"/>
    <n v="472017664868"/>
    <n v="30"/>
    <x v="0"/>
    <x v="1"/>
    <s v="LA CHORRERA, CALLE 2 DE NOVIEMBRE"/>
    <x v="4"/>
    <x v="0"/>
    <x v="5"/>
    <x v="0"/>
    <m/>
    <s v=" 6501-0753  "/>
    <x v="1"/>
    <x v="0"/>
    <x v="0"/>
    <x v="0"/>
    <x v="0"/>
    <x v="0"/>
    <x v="5"/>
    <d v="1985-11-17T00:00:00"/>
    <m/>
    <x v="1"/>
    <s v="Sucursal Casa Matriz"/>
  </r>
  <r>
    <n v="1299"/>
    <d v="1996-09-16T00:00:00"/>
    <d v="1996-09-16T00:00:00"/>
    <n v="230"/>
    <n v="230"/>
    <x v="0"/>
    <d v="1996-09-16T00:00:00"/>
    <x v="0"/>
    <s v=""/>
    <s v="Junio 01-30"/>
    <x v="0"/>
    <s v="MARUQUEL MARIBEL"/>
    <s v="MENCHACA CARRASCO DE DE LEON"/>
    <x v="0"/>
    <x v="0"/>
    <s v="CASA MATRIZ"/>
    <s v="NIDIA   DE MOTTA"/>
    <s v="CASA MATRIZ"/>
    <x v="0"/>
    <x v="12"/>
    <n v="1"/>
    <d v="2014-11-06T00:00:00"/>
    <n v="12"/>
    <s v=" "/>
    <s v=" "/>
    <m/>
    <x v="0"/>
    <s v="REEMPLAZO POR EL TRASLADO DE DEYSI MONTENEG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5.4"/>
    <x v="0"/>
    <m/>
    <m/>
    <x v="0"/>
    <s v="8-413-496"/>
    <n v="401016137330"/>
    <n v="43"/>
    <x v="1"/>
    <x v="1"/>
    <s v="SAN MIGUELITO VILLA GUADALUPE,CASA 2430,CALLE S."/>
    <x v="1"/>
    <x v="0"/>
    <x v="5"/>
    <x v="0"/>
    <s v="2675609"/>
    <s v="6603-6673"/>
    <x v="0"/>
    <x v="0"/>
    <x v="0"/>
    <x v="0"/>
    <x v="0"/>
    <x v="0"/>
    <x v="5"/>
    <d v="1972-09-03T00:00:00"/>
    <m/>
    <x v="1"/>
    <s v="Sucursal Casa Matriz"/>
  </r>
  <r>
    <n v="7844"/>
    <d v="2014-06-16T00:00:00"/>
    <d v="2014-08-28T00:00:00"/>
    <n v="17"/>
    <n v="15"/>
    <x v="1"/>
    <d v="2014-06-16T00:00:00"/>
    <x v="0"/>
    <m/>
    <s v="Mayo 01-30"/>
    <x v="0"/>
    <s v="MARISOL ZULEMA"/>
    <s v="VILLARREAL"/>
    <x v="0"/>
    <x v="0"/>
    <s v="CASA MATRIZ"/>
    <s v="NIDIA   DE MOTTA"/>
    <s v="CASA MATRIZ"/>
    <x v="0"/>
    <x v="12"/>
    <n v="1"/>
    <d v="2014-09-03T00:00:00"/>
    <n v="14"/>
    <m/>
    <s v=" "/>
    <m/>
    <x v="0"/>
    <s v="REEMPLAZO  POR EL TRASLADO DE YASMIN QUINTERO/ TRASLADAR EN NOV DEL 2016 A SOLICITUD DE LA SRA NIDI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46.5"/>
    <x v="2"/>
    <s v="LOS ANGELES"/>
    <s v="Rosmery Otero"/>
    <x v="0"/>
    <s v="9-733-448"/>
    <n v="409016585398"/>
    <n v="25"/>
    <x v="1"/>
    <x v="1"/>
    <s v="LOS ANDES #2"/>
    <x v="1"/>
    <x v="0"/>
    <x v="5"/>
    <x v="0"/>
    <m/>
    <m/>
    <x v="0"/>
    <x v="0"/>
    <x v="0"/>
    <x v="0"/>
    <x v="0"/>
    <x v="0"/>
    <x v="5"/>
    <d v="1990-03-26T00:00:00"/>
    <m/>
    <x v="0"/>
    <s v="Sucursal Casa Matriz"/>
  </r>
  <r>
    <n v="5625"/>
    <d v="2009-11-20T00:00:00"/>
    <d v="2009-11-20T00:00:00"/>
    <n v="72"/>
    <n v="72"/>
    <x v="0"/>
    <d v="2009-09-21T00:00:00"/>
    <x v="2"/>
    <s v=""/>
    <s v="Julio 01-30"/>
    <x v="0"/>
    <s v="KATRINA ISELYN"/>
    <s v="BRITTON CASTILLO "/>
    <x v="0"/>
    <x v="0"/>
    <s v="CASA MATRIZ"/>
    <s v="NIDIA   DE MOTTA"/>
    <s v="CASA MATRIZ"/>
    <x v="0"/>
    <x v="12"/>
    <n v="1"/>
    <d v="2014-11-06T00:00:00"/>
    <n v="12"/>
    <s v=" "/>
    <s v=" "/>
    <m/>
    <x v="0"/>
    <s v="REEMPLAZO POR EL TRASLADO DE MANUEL ORTEG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80.3999999999996"/>
    <x v="0"/>
    <m/>
    <m/>
    <x v="0"/>
    <s v="8-768-819"/>
    <n v="401014461676"/>
    <n v="32"/>
    <x v="1"/>
    <x v="3"/>
    <s v="NUEVO ARRAIJAM , VIILAS DE LAS ALAMEDAS"/>
    <x v="4"/>
    <x v="0"/>
    <x v="5"/>
    <x v="0"/>
    <m/>
    <m/>
    <x v="0"/>
    <x v="0"/>
    <x v="0"/>
    <x v="0"/>
    <x v="0"/>
    <x v="0"/>
    <x v="5"/>
    <d v="1983-07-28T00:00:00"/>
    <m/>
    <x v="2"/>
    <s v="Sucursal Casa Matriz"/>
  </r>
  <r>
    <n v="3024"/>
    <d v="2006-03-02T07:45:00"/>
    <d v="2006-03-02T07:45:00"/>
    <n v="116"/>
    <n v="116"/>
    <x v="0"/>
    <d v="2006-03-02T00:00:00"/>
    <x v="3"/>
    <s v=""/>
    <s v="Enero 01-30"/>
    <x v="0"/>
    <s v="KARLA ADIS"/>
    <s v="CERA TROYA "/>
    <x v="0"/>
    <x v="0"/>
    <s v="COSTA DEL ESTE"/>
    <s v="NIDIA   DE MOTTA"/>
    <s v="COSTA DEL ESTE"/>
    <x v="0"/>
    <x v="12"/>
    <n v="1"/>
    <d v="2015-11-02T00:00:00"/>
    <n v="0"/>
    <s v=" "/>
    <s v=" "/>
    <m/>
    <x v="0"/>
    <s v="REEMPLAZO POR EL TRASLADO DE  NILSA ELIZABETH SANCHEZ PEREZ -NOV 2015"/>
    <s v="CASA MATRIZ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60.25"/>
    <x v="0"/>
    <m/>
    <m/>
    <x v="0"/>
    <s v="8-733-201"/>
    <n v="424012020543"/>
    <n v="35"/>
    <x v="1"/>
    <x v="2"/>
    <s v="DON BOSCO, VILLAS DEL MEDITERRANEO, CASA 187"/>
    <x v="0"/>
    <x v="0"/>
    <x v="5"/>
    <x v="0"/>
    <s v="293-6594"/>
    <s v="6020-4656"/>
    <x v="0"/>
    <x v="1"/>
    <x v="0"/>
    <x v="0"/>
    <x v="0"/>
    <x v="0"/>
    <x v="5"/>
    <d v="1979-12-12T00:00:00"/>
    <m/>
    <x v="2"/>
    <s v="Sucursal Casa Matriz"/>
  </r>
  <r>
    <n v="6331"/>
    <d v="2011-09-19T00:00:00"/>
    <d v="2011-11-21T00:00:00"/>
    <n v="50"/>
    <n v="48"/>
    <x v="0"/>
    <d v="2011-09-19T00:00:00"/>
    <x v="0"/>
    <s v=""/>
    <s v="Diciembre 01-30"/>
    <x v="0"/>
    <s v="DARIO JOSE"/>
    <s v="PITTY TORRES "/>
    <x v="0"/>
    <x v="0"/>
    <s v="SAN SEBASTIAN"/>
    <s v="NIDIA   DE MOTTA"/>
    <s v="SAN SEBASTIAN"/>
    <x v="0"/>
    <x v="12"/>
    <n v="1"/>
    <d v="2015-11-02T00:00:00"/>
    <n v="0"/>
    <s v=" "/>
    <s v=" "/>
    <m/>
    <x v="0"/>
    <s v="REEMPLAZO POR EL TRASLADO DE  YARIELA  GONZÁLEZ -NOV 2015"/>
    <s v="CASA MATRIZ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02.8"/>
    <x v="0"/>
    <s v="DORADO"/>
    <n v="0"/>
    <x v="0"/>
    <s v="4-724-739"/>
    <n v="401012610185"/>
    <n v="33"/>
    <x v="0"/>
    <x v="0"/>
    <s v="ARRAIJAN, VACAMONTE"/>
    <x v="4"/>
    <x v="0"/>
    <x v="5"/>
    <x v="0"/>
    <s v="6219-3265"/>
    <m/>
    <x v="0"/>
    <x v="0"/>
    <x v="0"/>
    <x v="0"/>
    <x v="0"/>
    <x v="0"/>
    <x v="5"/>
    <d v="1981-12-19T00:00:00"/>
    <m/>
    <x v="1"/>
    <s v="Sucursal Casa Matriz"/>
  </r>
  <r>
    <n v="5118"/>
    <d v="2008-02-05T00:00:00"/>
    <d v="2015-10-01T00:00:00"/>
    <n v="93"/>
    <n v="1"/>
    <x v="2"/>
    <d v="2008-05-05T00:00:00"/>
    <x v="2"/>
    <d v="2015-10-01T00:00:00"/>
    <s v="Marzo 01-30"/>
    <x v="0"/>
    <s v="PATRICIA RAQUEL"/>
    <s v="GUEVARA BARRAGAN "/>
    <x v="1"/>
    <x v="0"/>
    <s v="CASA MATRIZ"/>
    <s v="NIDIA   DE MOTTA"/>
    <s v="CASA MATRIZ"/>
    <x v="0"/>
    <x v="12"/>
    <n v="1"/>
    <d v="2012-02-02T00:00:00"/>
    <m/>
    <n v="1"/>
    <m/>
    <s v="PROMOCIONADO A COORDINADOR DE PLATAFORMA A PARTIR DEL 01 DE OCTUBRE 2015 // PROMOCIONADA A EJECUTIVA DE NEGOCIO A PARTIR DEL 16 ABRIL 2013"/>
    <x v="0"/>
    <s v="REEMPLAZO PERMANENTE POR LA RENUNCIA DE ALBACI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835-2275"/>
    <n v="472013933138"/>
    <n v="25"/>
    <x v="1"/>
    <x v="3"/>
    <s v="VILLAS DE CERRO LINDO, CALLE PRINCIPAL, CASA # 30."/>
    <x v="1"/>
    <x v="0"/>
    <x v="5"/>
    <x v="0"/>
    <s v="264-6508"/>
    <s v="6673-3116 / 6616-9729"/>
    <x v="2"/>
    <x v="0"/>
    <x v="0"/>
    <x v="0"/>
    <x v="0"/>
    <x v="0"/>
    <x v="5"/>
    <d v="1990-04-16T00:00:00"/>
    <m/>
    <x v="2"/>
    <s v="Sucursal Casa Matriz"/>
  </r>
  <r>
    <n v="7897"/>
    <d v="2014-07-16T00:00:00"/>
    <d v="2014-09-24T00:00:00"/>
    <n v="16"/>
    <n v="14"/>
    <x v="1"/>
    <d v="2014-07-16T00:00:00"/>
    <x v="0"/>
    <m/>
    <s v="Octubre 01-30"/>
    <x v="0"/>
    <s v="REGINA MARIA"/>
    <s v="VEGA"/>
    <x v="2"/>
    <x v="1"/>
    <m/>
    <s v="MARIBEL CASTILLO"/>
    <s v="CALLE 50"/>
    <x v="1"/>
    <x v="12"/>
    <n v="1"/>
    <d v="2015-11-02T00:00:00"/>
    <m/>
    <m/>
    <m/>
    <m/>
    <x v="0"/>
    <s v="REEMPLAZO INDIRECTO POR PATRICIA GUEVARA"/>
    <s v="CASA MATRIZ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AVE. CUBA"/>
    <s v="Laritza Moreno"/>
    <x v="0"/>
    <s v="2-725-375"/>
    <n v="472990776452"/>
    <n v="25"/>
    <x v="1"/>
    <x v="3"/>
    <s v="TUMBA MUERTO, EDIFICIO LOS LIBERTADORES, APTO. 13-8"/>
    <x v="5"/>
    <x v="0"/>
    <x v="5"/>
    <x v="1"/>
    <m/>
    <m/>
    <x v="0"/>
    <x v="0"/>
    <x v="0"/>
    <x v="0"/>
    <x v="0"/>
    <x v="0"/>
    <x v="5"/>
    <d v="1990-04-18T00:00:00"/>
    <m/>
    <x v="0"/>
    <s v="Sucursal Casa Matriz"/>
  </r>
  <r>
    <n v="4483"/>
    <d v="2007-09-24T00:00:00"/>
    <d v="2012-10-01T00:00:00"/>
    <n v="98"/>
    <n v="37"/>
    <x v="0"/>
    <d v="2007-09-24T00:00:00"/>
    <x v="0"/>
    <d v="2012-10-01T00:00:00"/>
    <s v="Diciembre 01-30"/>
    <x v="0"/>
    <s v="YASMIN ISELA"/>
    <s v="VELASQUEZ TUÑON DE  RACINES"/>
    <x v="2"/>
    <x v="2"/>
    <s v="CASA MATRIZ"/>
    <s v="NIDIA   DE MOTTA"/>
    <s v="CASA MATRIZ"/>
    <x v="0"/>
    <x v="12"/>
    <n v="1"/>
    <d v="2010-01-02T00:00:00"/>
    <m/>
    <n v="37"/>
    <s v=" "/>
    <s v="PROMOCIONADO A EJECUTIVO DE NEGOCIO DUAL EL 1 DE OCTUBRE 2012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471-590"/>
    <n v="419013441430"/>
    <n v="41"/>
    <x v="1"/>
    <x v="1"/>
    <s v="CALLE  OCCINDENTE, URBANIZACION  BRISAS  DEL GOLF, CASA JO23"/>
    <x v="0"/>
    <x v="0"/>
    <x v="5"/>
    <x v="2"/>
    <s v="65270168"/>
    <s v="6379-9256"/>
    <x v="0"/>
    <x v="1"/>
    <x v="0"/>
    <x v="0"/>
    <x v="0"/>
    <x v="0"/>
    <x v="5"/>
    <d v="1974-02-23T00:00:00"/>
    <m/>
    <x v="1"/>
    <s v="Sucursal Casa Matriz"/>
  </r>
  <r>
    <n v="5435"/>
    <d v="2008-10-16T00:00:00"/>
    <d v="2008-10-16T00:00:00"/>
    <n v="85"/>
    <n v="85"/>
    <x v="0"/>
    <d v="2008-10-16T00:00:00"/>
    <x v="0"/>
    <s v=""/>
    <s v="Junio 01-30"/>
    <x v="0"/>
    <s v="JAZMIN ELIZABETH"/>
    <s v="MANFRE JUSTINIANI "/>
    <x v="2"/>
    <x v="0"/>
    <s v="CASA MATRIZ"/>
    <s v="NIDIA   DE MOTTA"/>
    <s v="CASA MATRIZ"/>
    <x v="0"/>
    <x v="12"/>
    <n v="1"/>
    <d v="2012-11-12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40-2409"/>
    <n v="403011935540"/>
    <n v="35"/>
    <x v="1"/>
    <x v="1"/>
    <s v="BRISAS DEL GOLF, CALLE 5 OCCIDENTE, CASA BO-148"/>
    <x v="0"/>
    <x v="0"/>
    <x v="5"/>
    <x v="0"/>
    <m/>
    <s v="6540-3562"/>
    <x v="2"/>
    <x v="0"/>
    <x v="0"/>
    <x v="0"/>
    <x v="0"/>
    <x v="0"/>
    <x v="5"/>
    <d v="1980-09-30T00:00:00"/>
    <m/>
    <x v="0"/>
    <s v="Sucursal Casa Matriz"/>
  </r>
  <r>
    <n v="6992"/>
    <d v="2013-01-02T00:00:00"/>
    <d v="2013-03-14T00:00:00"/>
    <n v="34"/>
    <n v="32"/>
    <x v="1"/>
    <d v="2013-01-02T00:00:00"/>
    <x v="0"/>
    <s v=""/>
    <s v="Abril "/>
    <x v="0"/>
    <s v="JEHOVANA ITZEL"/>
    <s v="VASQUEZ GUEVARA "/>
    <x v="2"/>
    <x v="0"/>
    <s v="CASA MATRIZ"/>
    <s v="NIDIA   DE MOTTA"/>
    <s v="CASA MATRIZ"/>
    <x v="0"/>
    <x v="12"/>
    <n v="1"/>
    <d v="2014-06-24T00:00:00"/>
    <m/>
    <s v=" "/>
    <m/>
    <m/>
    <x v="0"/>
    <s v="REEMPLAZO POR LA RENUNCIA DE VANESSA PIED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VISTA ALEGRE"/>
    <s v="Luiguina Gonzalez"/>
    <x v="0"/>
    <s v="8-749-12"/>
    <n v="401016290187"/>
    <n v="34"/>
    <x v="1"/>
    <x v="3"/>
    <s v="ARRAIJAN, BARRIADA TACHER, CALLE ROGELIO AROSEMENA"/>
    <x v="4"/>
    <x v="0"/>
    <x v="5"/>
    <x v="0"/>
    <m/>
    <m/>
    <x v="1"/>
    <x v="0"/>
    <x v="0"/>
    <x v="0"/>
    <x v="0"/>
    <x v="0"/>
    <x v="5"/>
    <d v="1981-02-13T00:00:00"/>
    <m/>
    <x v="0"/>
    <s v="Sucursal Casa Matriz"/>
  </r>
  <r>
    <n v="6252"/>
    <d v="2011-07-18T00:00:00"/>
    <d v="2011-07-18T00:00:00"/>
    <n v="52"/>
    <n v="52"/>
    <x v="0"/>
    <d v="2011-07-18T00:00:00"/>
    <x v="0"/>
    <s v=""/>
    <s v="Mayo 01-30"/>
    <x v="0"/>
    <s v="KETZY NOEMÍ"/>
    <s v="GAITÁN TORIBIO "/>
    <x v="2"/>
    <x v="0"/>
    <s v="CASA MATRIZ"/>
    <s v="NIDIA   DE MOTTA"/>
    <s v="CASA MATRIZ"/>
    <x v="0"/>
    <x v="12"/>
    <n v="1"/>
    <d v="2011-09-30T00:00:00"/>
    <m/>
    <s v=" "/>
    <m/>
    <m/>
    <x v="0"/>
    <s v="REEMPLAZO POR LA RENUNCIA DE JORGE RAM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50-1993"/>
    <n v="472017038867"/>
    <n v="24"/>
    <x v="1"/>
    <x v="0"/>
    <s v="PEDREGAL, VILLA LOBOS, CALLE SAN JUAN, CASA #1911"/>
    <x v="0"/>
    <x v="0"/>
    <x v="5"/>
    <x v="0"/>
    <m/>
    <s v="238-7195 / 6799-1823"/>
    <x v="0"/>
    <x v="0"/>
    <x v="0"/>
    <x v="0"/>
    <x v="0"/>
    <x v="0"/>
    <x v="5"/>
    <d v="1991-09-01T00:00:00"/>
    <m/>
    <x v="1"/>
    <s v="Sucursal Casa Matriz"/>
  </r>
  <r>
    <n v="7008"/>
    <d v="2013-01-02T00:00:00"/>
    <d v="2013-03-14T00:00:00"/>
    <n v="34"/>
    <n v="32"/>
    <x v="1"/>
    <d v="2013-01-02T00:00:00"/>
    <x v="0"/>
    <s v=""/>
    <s v="Abril 01-30"/>
    <x v="0"/>
    <s v="KATHERINE EDITH"/>
    <s v="MARTINEZ FRIAS "/>
    <x v="2"/>
    <x v="0"/>
    <s v="CASA MATRIZ"/>
    <s v="NIDIA   DE MOTTA"/>
    <s v="CASA MATRIZ"/>
    <x v="0"/>
    <x v="12"/>
    <n v="1"/>
    <d v="2013-08-15T00:00:00"/>
    <m/>
    <s v=" "/>
    <s v=" "/>
    <m/>
    <x v="0"/>
    <s v="REEMPLAZO POR EL TRASLADO DE ITZEL DE OWENSBY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PAITILLA"/>
    <s v="Mitzel Gonzalez"/>
    <x v="0"/>
    <s v="8-853-1682"/>
    <n v="472018796602"/>
    <n v="24"/>
    <x v="1"/>
    <x v="0"/>
    <s v="DON BOSCO LA RIVIERA, CALLE 10"/>
    <x v="0"/>
    <x v="0"/>
    <x v="5"/>
    <x v="0"/>
    <m/>
    <m/>
    <x v="0"/>
    <x v="0"/>
    <x v="0"/>
    <x v="0"/>
    <x v="0"/>
    <x v="0"/>
    <x v="5"/>
    <d v="1991-04-25T00:00:00"/>
    <m/>
    <x v="0"/>
    <s v="Sucursal Casa Matriz"/>
  </r>
  <r>
    <n v="7898"/>
    <d v="2014-07-16T00:00:00"/>
    <d v="2014-09-24T00:00:00"/>
    <n v="16"/>
    <n v="14"/>
    <x v="1"/>
    <d v="2014-07-16T00:00:00"/>
    <x v="0"/>
    <m/>
    <s v="Junio 01-30"/>
    <x v="0"/>
    <s v="ELSY MARLENE"/>
    <s v="VILLARREAL"/>
    <x v="2"/>
    <x v="0"/>
    <s v="CASA MATRIZ"/>
    <s v="NIDIA   DE MOTTA"/>
    <s v="CASA MATRIZ"/>
    <x v="0"/>
    <x v="12"/>
    <n v="1"/>
    <d v="2015-02-02T00:00:00"/>
    <m/>
    <m/>
    <m/>
    <m/>
    <x v="0"/>
    <s v="REEMPLAZO POR LA SALIDA DE MASSIEL FLOR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VISTA ALEGRE"/>
    <s v="Dalys Rodriguez"/>
    <x v="0"/>
    <s v="8-786-1860"/>
    <n v="472990776404"/>
    <n v="30"/>
    <x v="1"/>
    <x v="0"/>
    <s v="EL COCO, CALLE LA AURORA CASA 7677"/>
    <x v="4"/>
    <x v="0"/>
    <x v="5"/>
    <x v="0"/>
    <m/>
    <m/>
    <x v="0"/>
    <x v="0"/>
    <x v="0"/>
    <x v="0"/>
    <x v="0"/>
    <x v="0"/>
    <x v="5"/>
    <d v="1985-04-08T00:00:00"/>
    <m/>
    <x v="0"/>
    <s v="Sucursal Casa Matriz"/>
  </r>
  <r>
    <n v="7557"/>
    <d v="2014-02-03T00:00:00"/>
    <d v="2014-04-16T00:00:00"/>
    <n v="21"/>
    <n v="19"/>
    <x v="1"/>
    <d v="2014-02-03T00:00:00"/>
    <x v="0"/>
    <m/>
    <s v="Febrero 01-30"/>
    <x v="0"/>
    <s v="YAYRA STEPHANIE"/>
    <s v="DE LEON"/>
    <x v="2"/>
    <x v="0"/>
    <s v="CASA MATRIZ"/>
    <s v="NIDIA   DE MOTTA"/>
    <s v="CASA MATRIZ"/>
    <x v="0"/>
    <x v="12"/>
    <n v="1"/>
    <d v="2015-05-02T00:00:00"/>
    <m/>
    <m/>
    <s v=" "/>
    <m/>
    <x v="0"/>
    <s v="REEMPLAZO PERMANENTE POR EL TRASLADOS DE LIZBETH ZAMBRAN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ALBROOK MALL"/>
    <s v="Raiza Montoya"/>
    <x v="0"/>
    <s v="3-722-320"/>
    <n v="472990021612"/>
    <n v="27"/>
    <x v="1"/>
    <x v="0"/>
    <s v="TUMBA MUERTO, TORRE LA TOSCANA."/>
    <x v="5"/>
    <x v="0"/>
    <x v="5"/>
    <x v="0"/>
    <m/>
    <m/>
    <x v="0"/>
    <x v="0"/>
    <x v="0"/>
    <x v="0"/>
    <x v="0"/>
    <x v="0"/>
    <x v="5"/>
    <d v="1988-10-03T00:00:00"/>
    <m/>
    <x v="0"/>
    <s v="Sucursal Casa Matriz"/>
  </r>
  <r>
    <n v="6722"/>
    <d v="2012-06-18T00:00:00"/>
    <d v="2012-08-24T00:00:00"/>
    <n v="41"/>
    <n v="39"/>
    <x v="0"/>
    <d v="2012-06-18T00:00:00"/>
    <x v="0"/>
    <s v=""/>
    <s v="Abril 01-30"/>
    <x v="0"/>
    <s v="MARIA DEL CARMEN"/>
    <s v="CAMPOS SEGUNDO "/>
    <x v="2"/>
    <x v="0"/>
    <s v="CASA MATRIZ"/>
    <s v="NIDIA   DE MOTTA"/>
    <s v="CASA MATRIZ"/>
    <x v="0"/>
    <x v="12"/>
    <n v="1"/>
    <d v="2015-06-01T00:00:00"/>
    <m/>
    <s v=" "/>
    <s v=" "/>
    <m/>
    <x v="0"/>
    <s v="REEMPLAZO PERMANENTE DE EVELYN ORTEG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VISTA ALEGRE"/>
    <s v="Emma Cabeza"/>
    <x v="0"/>
    <s v="8-820-387"/>
    <n v="401018082653"/>
    <n v="27"/>
    <x v="1"/>
    <x v="3"/>
    <s v="BARRIADA MONTELIMAR, CALLE LOS ASORES. CASA D-67 _x0009__x0009__x0009__x0009__x0009__x000d__x000a__x0009__x0009__x0009__x0009__x0009__x000d__x000a_"/>
    <x v="4"/>
    <x v="0"/>
    <x v="5"/>
    <x v="0"/>
    <m/>
    <m/>
    <x v="0"/>
    <x v="0"/>
    <x v="1"/>
    <x v="0"/>
    <x v="0"/>
    <x v="0"/>
    <x v="5"/>
    <d v="1988-11-12T00:00:00"/>
    <m/>
    <x v="0"/>
    <s v="Sucursal Casa Matriz"/>
  </r>
  <r>
    <n v="7005"/>
    <d v="2013-01-02T00:00:00"/>
    <d v="2013-03-14T00:00:00"/>
    <n v="34"/>
    <n v="32"/>
    <x v="1"/>
    <d v="2013-01-02T00:00:00"/>
    <x v="0"/>
    <s v=""/>
    <s v="Febrero 01-30"/>
    <x v="0"/>
    <s v="ALICE MAGDIEL"/>
    <s v="BERRIO CARRASCO "/>
    <x v="2"/>
    <x v="0"/>
    <s v="CASA MATRIZ"/>
    <s v="NIDIA   DE MOTTA"/>
    <s v="CASA MATRIZ"/>
    <x v="0"/>
    <x v="12"/>
    <n v="1"/>
    <m/>
    <m/>
    <s v=" "/>
    <s v=" "/>
    <m/>
    <x v="0"/>
    <s v="REEMPLAZO POR EL TRASLADO DE ANABEL GONZALEZ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CASA MATRIZ"/>
    <s v="Jazmin Manfre"/>
    <x v="0"/>
    <s v="8-824-931"/>
    <n v="472018796705"/>
    <n v="26"/>
    <x v="1"/>
    <x v="0"/>
    <s v="LA CHORRERA, BARRIO BALBOA, LOS NAOS, CASA 2252"/>
    <x v="4"/>
    <x v="0"/>
    <x v="5"/>
    <x v="0"/>
    <m/>
    <m/>
    <x v="0"/>
    <x v="0"/>
    <x v="0"/>
    <x v="0"/>
    <x v="0"/>
    <x v="0"/>
    <x v="5"/>
    <d v="1989-03-27T00:00:00"/>
    <m/>
    <x v="0"/>
    <s v="Sucursal Casa Matriz"/>
  </r>
  <r>
    <n v="8679"/>
    <d v="2015-07-16T00:00:00"/>
    <d v="2015-09-29T00:00:00"/>
    <n v="4"/>
    <n v="2"/>
    <x v="2"/>
    <d v="2015-07-16T00:00:00"/>
    <x v="0"/>
    <m/>
    <m/>
    <x v="0"/>
    <s v="ITZELA IBETH"/>
    <s v="CAMAÑO"/>
    <x v="2"/>
    <x v="1"/>
    <m/>
    <s v="MARIBEL CASTILLO"/>
    <s v="CASA MATRIZ"/>
    <x v="1"/>
    <x v="12"/>
    <n v="1"/>
    <d v="2015-10-31T00:00:00"/>
    <m/>
    <m/>
    <s v=" "/>
    <m/>
    <x v="2"/>
    <s v="REEMPLAZA INCAPACIDAD DE YAZMIN MANFRE HASTA 10 DE DICIEMBRE"/>
    <s v="CASA MATRIZ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PLAZA CORDOBA"/>
    <s v="Erika Perez"/>
    <x v="0"/>
    <s v="9-733-1427"/>
    <n v="472992812603"/>
    <n v="25"/>
    <x v="1"/>
    <x v="3"/>
    <s v="SAN MIGUELITO, 9 DE ENERO, CALLE PRINCIPAL, CASA L.266"/>
    <x v="1"/>
    <x v="0"/>
    <x v="5"/>
    <x v="1"/>
    <m/>
    <m/>
    <x v="0"/>
    <x v="0"/>
    <x v="0"/>
    <x v="0"/>
    <x v="0"/>
    <x v="0"/>
    <x v="5"/>
    <d v="1990-02-25T00:00:00"/>
    <m/>
    <x v="0"/>
    <s v="Sucursal Casa Matriz"/>
  </r>
  <r>
    <n v="6394"/>
    <d v="2011-10-17T00:00:00"/>
    <d v="2015-11-02T00:00:00"/>
    <n v="49"/>
    <n v="0"/>
    <x v="2"/>
    <d v="2011-10-17T00:00:00"/>
    <x v="0"/>
    <d v="2015-11-02T00:00:00"/>
    <s v="Agosto 01-30"/>
    <x v="0"/>
    <s v="VANESSA CELMIRA"/>
    <s v="CARDENAS LOPEZ "/>
    <x v="2"/>
    <x v="0"/>
    <s v="CASA MATRIZ"/>
    <s v="NIDIA   DE MOTTA"/>
    <s v="CASA MATRIZ"/>
    <x v="0"/>
    <x v="12"/>
    <n v="1"/>
    <d v="2012-08-01T00:00:00"/>
    <m/>
    <n v="0"/>
    <s v=" "/>
    <s v="PROMOCIONADA A EJECUTIVA DE NEGOCIO A PARTIR DEL 02 DE NOVIEMBRE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97-1452"/>
    <n v="472017319686"/>
    <n v="29"/>
    <x v="1"/>
    <x v="3"/>
    <s v="SAN MIGUELITO , PARAISO, CALLE 2DA, CASA 1771"/>
    <x v="1"/>
    <x v="0"/>
    <x v="5"/>
    <x v="0"/>
    <m/>
    <s v="69483522"/>
    <x v="0"/>
    <x v="0"/>
    <x v="0"/>
    <x v="0"/>
    <x v="0"/>
    <x v="0"/>
    <x v="5"/>
    <d v="1986-08-11T00:00:00"/>
    <m/>
    <x v="1"/>
    <s v="Sucursal Casa Matriz"/>
  </r>
  <r>
    <n v="8669"/>
    <d v="2015-07-16T00:00:00"/>
    <d v="2015-09-29T00:00:00"/>
    <n v="4"/>
    <n v="2"/>
    <x v="2"/>
    <d v="2015-07-16T00:00:00"/>
    <x v="0"/>
    <m/>
    <m/>
    <x v="0"/>
    <s v="BRIDGET JOAN"/>
    <s v="ATENCIO"/>
    <x v="2"/>
    <x v="1"/>
    <m/>
    <s v="MARIBEL CASTILLO"/>
    <s v="AVE. CENTRAL"/>
    <x v="1"/>
    <x v="12"/>
    <n v="1"/>
    <d v="2015-11-13T00:00:00"/>
    <m/>
    <m/>
    <s v=" "/>
    <m/>
    <x v="0"/>
    <s v="APOYO POR PROYECTO"/>
    <s v="AVE. CENTRAL"/>
    <x v="0"/>
    <x v="0"/>
    <x v="0"/>
    <x v="3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m/>
    <x v="2"/>
    <s v="AVE. CENTRAL"/>
    <s v="Debora Berrios"/>
    <x v="0"/>
    <s v="8-834-871"/>
    <n v="472992823500"/>
    <n v="25"/>
    <x v="1"/>
    <x v="0"/>
    <s v="ARRAIJAN, NUEVO CHORRILLO, BDA. FUNDAVICO"/>
    <x v="4"/>
    <x v="0"/>
    <x v="5"/>
    <x v="1"/>
    <m/>
    <m/>
    <x v="0"/>
    <x v="0"/>
    <x v="0"/>
    <x v="0"/>
    <x v="0"/>
    <x v="0"/>
    <x v="5"/>
    <d v="1990-03-26T00:00:00"/>
    <m/>
    <x v="0"/>
    <s v="Sucursal Casa Matriz"/>
  </r>
  <r>
    <n v="7359"/>
    <d v="2013-09-16T00:00:00"/>
    <d v="2013-09-16T00:00:00"/>
    <n v="26"/>
    <n v="26"/>
    <x v="1"/>
    <d v="2013-09-16T00:00:00"/>
    <x v="0"/>
    <m/>
    <s v="Junio 01-30"/>
    <x v="0"/>
    <s v="OSVALDO"/>
    <s v="LLORENTE HENRÍQUEZ"/>
    <x v="5"/>
    <x v="0"/>
    <s v="CASA MATRIZ"/>
    <s v="NIDIA   DE MOTTA"/>
    <s v="CASA MATRIZ"/>
    <x v="0"/>
    <x v="12"/>
    <n v="1"/>
    <d v="2014-02-01T00:00:00"/>
    <m/>
    <m/>
    <s v=" "/>
    <m/>
    <x v="0"/>
    <s v="REEMPLAZO POR EL TRASLADO DE YISEL ESPIN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8-848-1928"/>
    <n v="472019801038"/>
    <n v="24"/>
    <x v="0"/>
    <x v="0"/>
    <s v="RIO ABAJO, VILLA LORENA EDIF 30 APTO 17   "/>
    <x v="2"/>
    <x v="0"/>
    <x v="5"/>
    <x v="0"/>
    <m/>
    <m/>
    <x v="0"/>
    <x v="0"/>
    <x v="0"/>
    <x v="0"/>
    <x v="0"/>
    <x v="0"/>
    <x v="5"/>
    <d v="1991-06-10T00:00:00"/>
    <m/>
    <x v="1"/>
    <s v="Sucursal Casa Matriz"/>
  </r>
  <r>
    <n v="417"/>
    <d v="1986-02-01T00:00:00"/>
    <d v="1986-02-01T00:00:00"/>
    <n v="357"/>
    <n v="357"/>
    <x v="0"/>
    <d v="1986-02-01T00:00:00"/>
    <x v="0"/>
    <s v=""/>
    <s v="Enero "/>
    <x v="0"/>
    <s v="NIDIA ELENA"/>
    <s v="CARDENAS  DE MOTTA"/>
    <x v="3"/>
    <x v="0"/>
    <s v="CASA MATRIZ"/>
    <s v="LAURA OLIVELLA "/>
    <s v="CASA MATRIZ"/>
    <x v="0"/>
    <x v="12"/>
    <n v="1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7-95-301"/>
    <n v="401016136709"/>
    <n v="50"/>
    <x v="1"/>
    <x v="1"/>
    <s v="VERSALLES, CASA F29"/>
    <x v="0"/>
    <x v="0"/>
    <x v="5"/>
    <x v="0"/>
    <s v="235-9932"/>
    <s v="6618-0404"/>
    <x v="1"/>
    <x v="0"/>
    <x v="0"/>
    <x v="0"/>
    <x v="0"/>
    <x v="0"/>
    <x v="5"/>
    <d v="1965-10-18T00:00:00"/>
    <m/>
    <x v="2"/>
    <s v="Sucursal Casa Matriz"/>
  </r>
  <r>
    <n v="4428"/>
    <d v="2007-07-25T00:00:00"/>
    <d v="2015-10-01T00:00:00"/>
    <n v="100"/>
    <n v="1"/>
    <x v="2"/>
    <d v="2007-07-25T00:00:00"/>
    <x v="0"/>
    <d v="2015-10-01T00:00:00"/>
    <s v="Marzo 01-30"/>
    <x v="0"/>
    <s v="LOURDES MARIQUEL"/>
    <s v="SAMANIEGO GOMEZ "/>
    <x v="4"/>
    <x v="0"/>
    <s v="CASA MATRIZ"/>
    <s v="NIDIA   DE MOTTA"/>
    <s v="CASA MATRIZ"/>
    <x v="0"/>
    <x v="12"/>
    <n v="1"/>
    <d v="2010-09-14T00:00:00"/>
    <m/>
    <n v="1"/>
    <s v=" "/>
    <s v="PROMOCIONADA A OFICIAL A PARTIR DEL 01 DE OCTUBRE 2015 // PROMOCIONADA A COORDINADORA DE PLATAFORMA A PARTIR DEL 16 DE OCTUBRE 2014 // RECLASIFICADA A EJECUTIVO DE NEGOCIOS 16 OCTUBRE "/>
    <x v="0"/>
    <s v="REEMPLAZO POR TRASLADO DE  VIANETH BARAHON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6-704-1620"/>
    <n v="424012881124"/>
    <n v="35"/>
    <x v="1"/>
    <x v="0"/>
    <s v="CONDADO DEL REY"/>
    <x v="5"/>
    <x v="0"/>
    <x v="5"/>
    <x v="0"/>
    <s v="230-2230"/>
    <s v="6763-8176"/>
    <x v="0"/>
    <x v="1"/>
    <x v="0"/>
    <x v="0"/>
    <x v="0"/>
    <x v="0"/>
    <x v="5"/>
    <d v="1980-02-26T00:00:00"/>
    <m/>
    <x v="0"/>
    <s v="Sucursal Casa Matriz"/>
  </r>
  <r>
    <n v="3336"/>
    <d v="1988-09-12T00:00:00"/>
    <d v="1988-09-12T00:00:00"/>
    <n v="326"/>
    <n v="326"/>
    <x v="0"/>
    <d v="1988-09-12T00:00:00"/>
    <x v="0"/>
    <s v=""/>
    <s v="Noviembre 01-30"/>
    <x v="0"/>
    <s v="SOFIA EDITH"/>
    <s v="ATENCIO ALMANZA DE CROSTON"/>
    <x v="4"/>
    <x v="0"/>
    <s v="CASA MATRIZ"/>
    <s v="NIDIA   DE MOTTA"/>
    <s v="CASA MATRIZ"/>
    <x v="0"/>
    <x v="12"/>
    <n v="1"/>
    <d v="2011-08-02T00:00:00"/>
    <m/>
    <s v=" "/>
    <s v=" "/>
    <m/>
    <x v="0"/>
    <s v="REEMPLAZO POR EL TRASLADO DE MELISSA ARAU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257-2742"/>
    <n v="472012918504"/>
    <n v="48"/>
    <x v="1"/>
    <x v="1"/>
    <s v="BETHANI, LA GLORIA RESIDENCIAL CORONA GARDENS CALLE PRINCIPAL CASA 27"/>
    <x v="5"/>
    <x v="0"/>
    <x v="5"/>
    <x v="0"/>
    <s v="6613-6152"/>
    <s v="6613-6152"/>
    <x v="1"/>
    <x v="0"/>
    <x v="0"/>
    <x v="0"/>
    <x v="0"/>
    <x v="0"/>
    <x v="5"/>
    <d v="1967-04-29T00:00:00"/>
    <m/>
    <x v="2"/>
    <s v="Sucursal Casa Matriz"/>
  </r>
  <r>
    <n v="2176"/>
    <d v="1992-02-03T00:00:00"/>
    <d v="1992-02-03T00:00:00"/>
    <n v="285"/>
    <n v="285"/>
    <x v="0"/>
    <d v="1992-02-03T00:00:00"/>
    <x v="0"/>
    <s v=""/>
    <s v="Septiembre 01-30"/>
    <x v="0"/>
    <s v="AGAPITO"/>
    <s v="TENORIO CASTILLO "/>
    <x v="7"/>
    <x v="0"/>
    <s v="CASA MATRIZ"/>
    <s v="NIDIA   DE MOTTA"/>
    <s v="CASA MATRIZ"/>
    <x v="0"/>
    <x v="12"/>
    <n v="1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2-78-2053"/>
    <n v="428010001835"/>
    <n v="61"/>
    <x v="0"/>
    <x v="3"/>
    <s v="TOCUMEN,BAJO LA SIESTA, CASA 488, CALLE PRINCIPAL"/>
    <x v="0"/>
    <x v="0"/>
    <x v="5"/>
    <x v="0"/>
    <m/>
    <s v="6597-9321"/>
    <x v="0"/>
    <x v="0"/>
    <x v="0"/>
    <x v="0"/>
    <x v="0"/>
    <x v="0"/>
    <x v="5"/>
    <d v="1954-08-17T00:00:00"/>
    <m/>
    <x v="1"/>
    <s v="Sucursal Casa Matriz"/>
  </r>
  <r>
    <n v="6047"/>
    <d v="2011-02-01T00:00:00"/>
    <d v="2011-02-01T00:00:00"/>
    <n v="57"/>
    <n v="57"/>
    <x v="0"/>
    <d v="2011-02-01T00:00:00"/>
    <x v="0"/>
    <s v=""/>
    <s v="Marzo 01-30"/>
    <x v="0"/>
    <s v="JULIO"/>
    <s v="CHIRU SALINAS "/>
    <x v="0"/>
    <x v="0"/>
    <s v="BRISAS DEL GOLF"/>
    <s v="ANA RAQUEL  DE BILLINGSLEA"/>
    <s v="BRISAS DEL GOLF"/>
    <x v="0"/>
    <x v="13"/>
    <n v="7"/>
    <d v="2015-11-02T00:00:00"/>
    <n v="0"/>
    <s v=" "/>
    <s v=" "/>
    <m/>
    <x v="0"/>
    <s v="REEMPLAZO POR EL TRASLADO DE  ISRAEL DOMINGUEZ MARIN -NOV 2015"/>
    <s v="CHANI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43.2"/>
    <x v="0"/>
    <m/>
    <m/>
    <x v="0"/>
    <s v="8-830-1253"/>
    <n v="423014378968"/>
    <n v="26"/>
    <x v="0"/>
    <x v="3"/>
    <s v="JUAN DÍAZ, CALLE 3RA. CASA # 120"/>
    <x v="0"/>
    <x v="0"/>
    <x v="3"/>
    <x v="0"/>
    <m/>
    <s v="6781-6776"/>
    <x v="2"/>
    <x v="1"/>
    <x v="0"/>
    <x v="0"/>
    <x v="0"/>
    <x v="0"/>
    <x v="3"/>
    <d v="1989-11-25T00:00:00"/>
    <m/>
    <x v="1"/>
    <s v="SUCURSAL CHANIS"/>
  </r>
  <r>
    <n v="7465"/>
    <d v="2013-11-18T00:00:00"/>
    <d v="2014-01-29T00:00:00"/>
    <n v="24"/>
    <n v="22"/>
    <x v="1"/>
    <d v="2013-11-18T00:00:00"/>
    <x v="0"/>
    <m/>
    <s v="Agosto 01-30"/>
    <x v="0"/>
    <s v="CEILA IRANI "/>
    <s v="CAICEDO"/>
    <x v="0"/>
    <x v="0"/>
    <s v="CHANIS"/>
    <s v="ANA RAQUEL  DE BILLINGSLEA"/>
    <s v="CHANIS"/>
    <x v="0"/>
    <x v="13"/>
    <n v="7"/>
    <d v="2014-09-03T00:00:00"/>
    <n v="14"/>
    <m/>
    <s v="LIC DE MATERNIDAD DEL 1-ene-16 AL 8-abr-16, (VACACIONES DEL 9-abr-16 AL 8-may-16) REGRESA 9-may-16"/>
    <m/>
    <x v="0"/>
    <s v="TRASLADAR EN CUANTO REGRESE DE LIC DE MATERNIDAD // REEMPLAZO POR EL TRASLADO DE JOHANES CHANDECK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86.8"/>
    <x v="2"/>
    <s v="RIO ABAJO"/>
    <s v="Dalys Gonzalez"/>
    <x v="0"/>
    <s v="8-760-1772"/>
    <n v="472019828558"/>
    <n v="33"/>
    <x v="1"/>
    <x v="3"/>
    <s v="JUAN DIAZ, DON BOSCO, CALLE 13, CASA 606"/>
    <x v="0"/>
    <x v="0"/>
    <x v="3"/>
    <x v="0"/>
    <m/>
    <m/>
    <x v="2"/>
    <x v="0"/>
    <x v="0"/>
    <x v="0"/>
    <x v="0"/>
    <x v="0"/>
    <x v="3"/>
    <d v="1982-11-01T00:00:00"/>
    <m/>
    <x v="0"/>
    <s v="SUCURSAL CHANIS"/>
  </r>
  <r>
    <n v="4913"/>
    <d v="2008-02-11T00:00:00"/>
    <d v="2008-02-11T00:00:00"/>
    <n v="93"/>
    <n v="93"/>
    <x v="0"/>
    <d v="2008-02-11T00:00:00"/>
    <x v="0"/>
    <s v=""/>
    <s v="Mayo 01-30"/>
    <x v="0"/>
    <s v="OLGUITA GISELLE"/>
    <s v="ZUÑIGA VILLEDA "/>
    <x v="0"/>
    <x v="0"/>
    <s v="CHANIS"/>
    <s v="ANA RAQUEL  DE BILLINGSLEA"/>
    <s v="CHANIS"/>
    <x v="0"/>
    <x v="13"/>
    <n v="7"/>
    <d v="2014-11-06T00:00:00"/>
    <n v="12"/>
    <s v=" "/>
    <s v=" "/>
    <m/>
    <x v="0"/>
    <s v="REEMPLAZO POR EL TRASLADO DE BERTA RODRIG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47.75"/>
    <x v="0"/>
    <m/>
    <m/>
    <x v="0"/>
    <s v="8-803-1387"/>
    <n v="472013707938"/>
    <n v="28"/>
    <x v="1"/>
    <x v="3"/>
    <s v="VILLAS LAS ACACIAS CALLE PRINCIPAL CASA 161 APARTAMENTO 2"/>
    <x v="0"/>
    <x v="0"/>
    <x v="3"/>
    <x v="0"/>
    <s v="293-8715"/>
    <s v="6043-0306"/>
    <x v="0"/>
    <x v="0"/>
    <x v="0"/>
    <x v="0"/>
    <x v="0"/>
    <x v="0"/>
    <x v="3"/>
    <d v="1987-03-02T00:00:00"/>
    <m/>
    <x v="0"/>
    <s v="SUCURSAL CHANIS"/>
  </r>
  <r>
    <n v="630"/>
    <d v="1990-05-21T00:00:00"/>
    <d v="1990-05-21T00:00:00"/>
    <n v="306"/>
    <n v="306"/>
    <x v="0"/>
    <d v="1990-05-21T00:00:00"/>
    <x v="0"/>
    <s v=""/>
    <s v="Junio 01-30"/>
    <x v="0"/>
    <s v="ALINA XIOMARA"/>
    <s v="IVALDY AVILA "/>
    <x v="0"/>
    <x v="0"/>
    <s v="PLAZA GALÁPAGOS"/>
    <s v="ANA RAQUEL  DE BILLINGSLEA"/>
    <s v="PLAZA GALÁPAGOS"/>
    <x v="0"/>
    <x v="13"/>
    <n v="7"/>
    <d v="2015-11-02T00:00:00"/>
    <n v="0"/>
    <s v=" "/>
    <s v=" "/>
    <m/>
    <x v="0"/>
    <s v="REEMPLAZO POR EL TRASLADO DE  NATIVIDAD IBET BERRIO ORTEGA DE ABREGO-NOV 2015"/>
    <s v="CHANI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66.2"/>
    <x v="0"/>
    <m/>
    <m/>
    <x v="0"/>
    <s v="8-449-382"/>
    <n v="401016137450"/>
    <n v="61"/>
    <x v="1"/>
    <x v="2"/>
    <s v="LA PULIDA, COL. LAS LOMAS, # 145 CL CONCORDIA"/>
    <x v="2"/>
    <x v="0"/>
    <x v="3"/>
    <x v="0"/>
    <s v="277-4308"/>
    <s v="6647-0389 / 6618-4826"/>
    <x v="1"/>
    <x v="0"/>
    <x v="0"/>
    <x v="0"/>
    <x v="0"/>
    <x v="0"/>
    <x v="3"/>
    <d v="1954-05-01T00:00:00"/>
    <m/>
    <x v="0"/>
    <s v="SUCURSAL CHANIS"/>
  </r>
  <r>
    <n v="5342"/>
    <d v="2008-08-18T00:00:00"/>
    <d v="2015-09-01T00:00:00"/>
    <n v="87"/>
    <n v="2"/>
    <x v="2"/>
    <d v="2008-08-18T00:00:00"/>
    <x v="0"/>
    <d v="2015-09-01T00:00:00"/>
    <s v="Agosto 01-30"/>
    <x v="0"/>
    <s v="LISBETH DEL CARMEN"/>
    <s v="BARRIOS BERNAL "/>
    <x v="1"/>
    <x v="0"/>
    <s v="CHANIS"/>
    <s v="ANA RAQUEL  DE BILLINGSLEA"/>
    <s v="CHANIS"/>
    <x v="0"/>
    <x v="13"/>
    <n v="7"/>
    <d v="2008-08-26T00:00:00"/>
    <m/>
    <n v="2"/>
    <s v=" "/>
    <s v="PROMOCIONADA A COORDINADOR DE PLATAFORMA A PARTIR DEL 01 DE SEPTIEMBRE 2015"/>
    <x v="0"/>
    <s v="POR LA PROMOCION DE EDITH RODRIGUEZ A COORDINADORA PARA REEMPLAZAR LA RENUNCIA DE MARICHEL RODRIGUEZ 30 DE JUNI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7-702-1420"/>
    <n v="472014165059"/>
    <n v="34"/>
    <x v="1"/>
    <x v="0"/>
    <s v="EL CARMEN, PH LUIS, DIAGONAL A SPORTEK."/>
    <x v="5"/>
    <x v="0"/>
    <x v="3"/>
    <x v="0"/>
    <m/>
    <s v="6882-9422"/>
    <x v="1"/>
    <x v="0"/>
    <x v="1"/>
    <x v="0"/>
    <x v="0"/>
    <x v="0"/>
    <x v="3"/>
    <d v="1981-09-22T00:00:00"/>
    <m/>
    <x v="0"/>
    <s v="SUCURSAL CHANIS"/>
  </r>
  <r>
    <n v="7463"/>
    <d v="2013-11-18T00:00:00"/>
    <d v="2014-01-29T00:00:00"/>
    <n v="24"/>
    <n v="22"/>
    <x v="1"/>
    <d v="2013-11-18T00:00:00"/>
    <x v="0"/>
    <m/>
    <s v="Diciembre 01-30"/>
    <x v="0"/>
    <s v="ENITH GISSEL"/>
    <s v=" PINEDA"/>
    <x v="2"/>
    <x v="0"/>
    <s v="CHANIS"/>
    <s v="ANA RAQUEL  DE BILLINGSLEA"/>
    <s v="CHANIS"/>
    <x v="0"/>
    <x v="13"/>
    <n v="7"/>
    <m/>
    <m/>
    <m/>
    <s v=" "/>
    <m/>
    <x v="0"/>
    <s v="REEMPLAZO PERMANENTE POR TARSLADO DE YAIRA OSORI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CHANIS"/>
    <s v="Yaira De Cerrud"/>
    <x v="0"/>
    <s v="3-727-698"/>
    <n v="472019828664"/>
    <n v="24"/>
    <x v="1"/>
    <x v="0"/>
    <s v="PARQUE LEFEVRE, VIA CINCUENTENARIO"/>
    <x v="2"/>
    <x v="0"/>
    <x v="3"/>
    <x v="0"/>
    <m/>
    <m/>
    <x v="2"/>
    <x v="0"/>
    <x v="0"/>
    <x v="0"/>
    <x v="0"/>
    <x v="0"/>
    <x v="3"/>
    <d v="1991-08-04T00:00:00"/>
    <m/>
    <x v="0"/>
    <s v="SUCURSAL CHANIS"/>
  </r>
  <r>
    <n v="6828"/>
    <d v="2012-08-01T00:00:00"/>
    <d v="2012-10-15T00:00:00"/>
    <n v="39"/>
    <n v="37"/>
    <x v="0"/>
    <d v="2012-08-01T00:00:00"/>
    <x v="0"/>
    <s v=""/>
    <s v="Mayo 01-30"/>
    <x v="0"/>
    <s v="KATHERINE VIVIAN"/>
    <s v="CARRASCO STANZIOLA "/>
    <x v="2"/>
    <x v="0"/>
    <s v="CHANIS"/>
    <s v="ANA RAQUEL  DE BILLINGSLEA"/>
    <s v="CHANIS"/>
    <x v="0"/>
    <x v="13"/>
    <n v="7"/>
    <m/>
    <m/>
    <s v=" "/>
    <s v=" "/>
    <m/>
    <x v="0"/>
    <s v="REEMPLAZO POR EL TRASLADO DE IORLENIS FIGUERO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CHANIS"/>
    <s v="Yaira de Cerrud"/>
    <x v="0"/>
    <s v="8-845-1802"/>
    <n v="472018201024"/>
    <n v="24"/>
    <x v="1"/>
    <x v="0"/>
    <s v="VILLA CACERES BETANIA CASA H113"/>
    <x v="5"/>
    <x v="0"/>
    <x v="3"/>
    <x v="0"/>
    <m/>
    <m/>
    <x v="1"/>
    <x v="0"/>
    <x v="0"/>
    <x v="0"/>
    <x v="0"/>
    <x v="0"/>
    <x v="3"/>
    <d v="1991-04-12T00:00:00"/>
    <m/>
    <x v="2"/>
    <s v="SUCURSAL CHANIS"/>
  </r>
  <r>
    <n v="3052"/>
    <d v="2006-05-02T00:00:00"/>
    <d v="2013-09-01T00:00:00"/>
    <n v="114"/>
    <n v="26"/>
    <x v="1"/>
    <d v="2006-05-02T00:00:00"/>
    <x v="0"/>
    <d v="2013-09-01T00:00:00"/>
    <s v="Julio 01-30"/>
    <x v="0"/>
    <s v="DALYS IBETH"/>
    <s v="MOLINAR  SALAZAR "/>
    <x v="2"/>
    <x v="2"/>
    <s v="CHANIS"/>
    <s v="ANA RAQUEL  DE BILLINGSLEA"/>
    <s v="CHANIS"/>
    <x v="0"/>
    <x v="13"/>
    <n v="7"/>
    <d v="2014-03-05T00:00:00"/>
    <m/>
    <n v="26"/>
    <s v=" "/>
    <s v="PROMOCIONADA EJECUTIVO DE NEGOCIOS EL 01DE SEPTIEMBRE DE 2013."/>
    <x v="0"/>
    <s v="ES PERSONAL DE SUC. CHANIS PRESTADA A SUC. LOS ANGELES POR EL TRASLADO TEMPORAL DE MAYLETH HUERTAS , HASTA MAS O MENOS 10 DE NOVIEMBRE 2015 // REEMPLAZO PERMANENTE POR LA RENUNCIA DE ELIA CASTRO  //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3-111-712"/>
    <n v="424012083730"/>
    <n v="43"/>
    <x v="1"/>
    <x v="0"/>
    <s v="LOS ANDES 2 SECTOR C CASA 356"/>
    <x v="1"/>
    <x v="0"/>
    <x v="3"/>
    <x v="2"/>
    <s v="237-7227"/>
    <s v="6778-0117"/>
    <x v="1"/>
    <x v="1"/>
    <x v="0"/>
    <x v="0"/>
    <x v="0"/>
    <x v="0"/>
    <x v="3"/>
    <d v="1972-06-01T00:00:00"/>
    <m/>
    <x v="0"/>
    <s v="SUCURSAL CHANIS"/>
  </r>
  <r>
    <n v="102"/>
    <d v="1979-04-01T00:00:00"/>
    <d v="1979-04-01T00:00:00"/>
    <n v="439"/>
    <n v="439"/>
    <x v="0"/>
    <d v="1979-04-01T00:00:00"/>
    <x v="0"/>
    <s v=""/>
    <s v="Febrero 16-30"/>
    <x v="0"/>
    <s v="ANA RAQUEL"/>
    <s v="ARJONA  DE BILLINGSLEA"/>
    <x v="3"/>
    <x v="0"/>
    <s v="CHANIS"/>
    <s v="DENISE DE LA VITOLA"/>
    <s v="CHANIS"/>
    <x v="0"/>
    <x v="13"/>
    <n v="7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40-395"/>
    <n v="407019663500"/>
    <n v="57"/>
    <x v="1"/>
    <x v="1"/>
    <s v="TOCUMEN, URBANIZACION SANTA BARBARA, CALLE SANTA TERESA, CASA 45."/>
    <x v="0"/>
    <x v="0"/>
    <x v="3"/>
    <x v="0"/>
    <s v="231-6781"/>
    <s v="6593-9003"/>
    <x v="1"/>
    <x v="0"/>
    <x v="0"/>
    <x v="0"/>
    <x v="0"/>
    <x v="0"/>
    <x v="3"/>
    <d v="1958-11-04T00:00:00"/>
    <m/>
    <x v="0"/>
    <s v="SUCURSAL CHANIS"/>
  </r>
  <r>
    <n v="1975"/>
    <d v="2000-01-04T00:00:00"/>
    <d v="2010-11-01T00:00:00"/>
    <n v="190"/>
    <n v="60"/>
    <x v="0"/>
    <d v="2000-01-04T00:00:00"/>
    <x v="0"/>
    <d v="2010-11-01T00:00:00"/>
    <s v="Enero 16-30"/>
    <x v="0"/>
    <s v="EDITH JACKELINE"/>
    <s v="RODRIGUEZ ORTEGA "/>
    <x v="4"/>
    <x v="0"/>
    <s v="CHANIS"/>
    <s v="ANA RAQUEL  DE BILLINGSLEA"/>
    <s v="CHANIS"/>
    <x v="0"/>
    <x v="13"/>
    <n v="7"/>
    <m/>
    <m/>
    <n v="60"/>
    <s v=" "/>
    <s v="PROMOVIDO A OFICIAL EL 01 DE NOVIEMBRE ´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48-395"/>
    <n v="403010197582"/>
    <n v="47"/>
    <x v="1"/>
    <x v="0"/>
    <s v="URBANIZACION DON BOSCO # 2, CALLE L, CASA 2688"/>
    <x v="0"/>
    <x v="0"/>
    <x v="3"/>
    <x v="0"/>
    <s v="2905206 HE"/>
    <s v="6808-8124"/>
    <x v="1"/>
    <x v="0"/>
    <x v="1"/>
    <x v="0"/>
    <x v="0"/>
    <x v="0"/>
    <x v="3"/>
    <d v="1968-10-23T00:00:00"/>
    <m/>
    <x v="0"/>
    <s v="SUCURSAL CHANIS"/>
  </r>
  <r>
    <n v="5569"/>
    <d v="2009-06-01T00:00:00"/>
    <d v="2009-06-01T00:00:00"/>
    <n v="77"/>
    <n v="77"/>
    <x v="0"/>
    <d v="2009-06-01T00:00:00"/>
    <x v="0"/>
    <s v=""/>
    <s v="Abril 01-30"/>
    <x v="0"/>
    <s v="YAQUELYN GUADALUPE"/>
    <s v="BARBA VEGA "/>
    <x v="0"/>
    <x v="0"/>
    <s v="CHITRE"/>
    <s v="TATIANA  CASTILLERO "/>
    <s v="CHITRE"/>
    <x v="0"/>
    <x v="14"/>
    <n v="22"/>
    <d v="2011-04-04T00:00:00"/>
    <n v="55"/>
    <s v=" "/>
    <s v=" "/>
    <m/>
    <x v="0"/>
    <s v="REEMPLAZO PERMANENTE POR LA SALIDA DE FABIO LOP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14.8"/>
    <x v="0"/>
    <m/>
    <m/>
    <x v="0"/>
    <s v="6-708-1066"/>
    <n v="472014980798"/>
    <n v="31"/>
    <x v="1"/>
    <x v="3"/>
    <s v="CALLE EL PORVENIR, LLANO BONITO, CASA 5144"/>
    <x v="7"/>
    <x v="3"/>
    <x v="1"/>
    <x v="7"/>
    <m/>
    <s v="6810-4263"/>
    <x v="0"/>
    <x v="0"/>
    <x v="0"/>
    <x v="0"/>
    <x v="0"/>
    <x v="1"/>
    <x v="1"/>
    <d v="1983-12-12T00:00:00"/>
    <m/>
    <x v="0"/>
    <s v="SUCURSAL CHITRE"/>
  </r>
  <r>
    <n v="2506"/>
    <d v="2002-09-02T00:00:00"/>
    <d v="2002-09-02T00:00:00"/>
    <n v="158"/>
    <n v="158"/>
    <x v="0"/>
    <d v="2002-09-02T00:00:00"/>
    <x v="0"/>
    <s v=""/>
    <s v="Agosto 01-30"/>
    <x v="0"/>
    <s v="CARLOS ALBERTO"/>
    <s v="SOLIS PIMENTEL "/>
    <x v="0"/>
    <x v="0"/>
    <s v="CHITRE"/>
    <s v="TATIANA  CASTILLERO "/>
    <s v="CHITRE"/>
    <x v="0"/>
    <x v="14"/>
    <n v="22"/>
    <d v="2002-09-02T00:00:00"/>
    <n v="158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2.2"/>
    <x v="0"/>
    <m/>
    <m/>
    <x v="0"/>
    <s v="6-74-848"/>
    <n v="422010771369"/>
    <n v="43"/>
    <x v="0"/>
    <x v="1"/>
    <s v="URB. CANTA RANA, CALLE MELITON MARTIN"/>
    <x v="7"/>
    <x v="3"/>
    <x v="1"/>
    <x v="7"/>
    <s v="996-3696"/>
    <s v="644-8833 / 6499-7330"/>
    <x v="1"/>
    <x v="0"/>
    <x v="0"/>
    <x v="0"/>
    <x v="0"/>
    <x v="1"/>
    <x v="1"/>
    <d v="1972-01-05T00:00:00"/>
    <m/>
    <x v="1"/>
    <s v="SUCURSAL CHITRE"/>
  </r>
  <r>
    <n v="2243"/>
    <d v="2001-03-19T00:00:00"/>
    <d v="2001-03-19T00:00:00"/>
    <n v="176"/>
    <n v="176"/>
    <x v="0"/>
    <d v="2001-03-19T00:00:00"/>
    <x v="0"/>
    <s v=""/>
    <s v="Mayo 01-30"/>
    <x v="0"/>
    <s v="EVA ODERAY"/>
    <s v="ANGEL VASQUEZ DE VELIZ"/>
    <x v="0"/>
    <x v="0"/>
    <s v="CHITRE"/>
    <s v="TATIANA  CASTILLERO "/>
    <s v="CHITRE"/>
    <x v="0"/>
    <x v="14"/>
    <n v="22"/>
    <d v="2001-03-19T00:00:00"/>
    <n v="176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7.75"/>
    <x v="0"/>
    <m/>
    <m/>
    <x v="0"/>
    <s v="6-701-392"/>
    <n v="422010371671"/>
    <n v="38"/>
    <x v="1"/>
    <x v="1"/>
    <s v="CHITRE, VILLA DORADA"/>
    <x v="7"/>
    <x v="3"/>
    <x v="1"/>
    <x v="7"/>
    <s v="996-5953"/>
    <s v="6450-5165"/>
    <x v="1"/>
    <x v="0"/>
    <x v="0"/>
    <x v="0"/>
    <x v="0"/>
    <x v="1"/>
    <x v="1"/>
    <d v="1977-01-04T00:00:00"/>
    <m/>
    <x v="0"/>
    <s v="SUCURSAL CHITRE"/>
  </r>
  <r>
    <n v="1533"/>
    <d v="1998-03-30T00:00:00"/>
    <d v="1998-03-30T00:00:00"/>
    <n v="212"/>
    <n v="212"/>
    <x v="0"/>
    <d v="1998-03-30T00:00:00"/>
    <x v="0"/>
    <s v=""/>
    <s v="Mayo 01-30"/>
    <x v="0"/>
    <s v="KATIA YULISA"/>
    <s v="TELLO QUINTERO "/>
    <x v="0"/>
    <x v="0"/>
    <s v="CHITRE"/>
    <s v="TATIANA  CASTILLERO "/>
    <s v="CHITRE"/>
    <x v="0"/>
    <x v="14"/>
    <n v="22"/>
    <d v="1998-03-30T00:00:00"/>
    <n v="212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62.75"/>
    <x v="0"/>
    <m/>
    <m/>
    <x v="0"/>
    <s v="6-52-2680"/>
    <n v="422016075291"/>
    <n v="48"/>
    <x v="1"/>
    <x v="1"/>
    <s v="CHITRE, RES. BRISAS DE LOS GUAYACANES, CASA 55"/>
    <x v="7"/>
    <x v="3"/>
    <x v="1"/>
    <x v="7"/>
    <s v="621-3093"/>
    <s v="6731-8022"/>
    <x v="0"/>
    <x v="0"/>
    <x v="0"/>
    <x v="0"/>
    <x v="0"/>
    <x v="1"/>
    <x v="1"/>
    <d v="1967-10-11T00:00:00"/>
    <m/>
    <x v="0"/>
    <s v="SUCURSAL CHITRE"/>
  </r>
  <r>
    <n v="2873"/>
    <d v="2005-07-12T00:00:00"/>
    <d v="2012-02-06T00:00:00"/>
    <n v="124"/>
    <n v="45"/>
    <x v="0"/>
    <d v="2005-07-12T00:00:00"/>
    <x v="0"/>
    <s v=""/>
    <s v="Junio 01-30"/>
    <x v="0"/>
    <s v="GABRIEL ERNESTO"/>
    <s v="VERGARA MAGDALENO "/>
    <x v="0"/>
    <x v="0"/>
    <s v="CHITRE"/>
    <s v="TATIANA  CASTILLERO "/>
    <s v="CHITRE"/>
    <x v="0"/>
    <x v="14"/>
    <n v="22"/>
    <d v="2012-02-06T00:00:00"/>
    <n v="45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91.8"/>
    <x v="0"/>
    <m/>
    <m/>
    <x v="0"/>
    <s v="8-484-537"/>
    <n v="418011749917"/>
    <n v="40"/>
    <x v="0"/>
    <x v="1"/>
    <s v="URB. CHANIS, CALLE O, CASA # 259"/>
    <x v="7"/>
    <x v="3"/>
    <x v="1"/>
    <x v="7"/>
    <m/>
    <s v=" 6702-1348  "/>
    <x v="2"/>
    <x v="0"/>
    <x v="0"/>
    <x v="0"/>
    <x v="0"/>
    <x v="1"/>
    <x v="1"/>
    <d v="1975-05-23T00:00:00"/>
    <m/>
    <x v="1"/>
    <s v="SUCURSAL CHITRE"/>
  </r>
  <r>
    <n v="6956"/>
    <d v="2012-11-19T00:00:00"/>
    <d v="2012-11-19T00:00:00"/>
    <n v="36"/>
    <n v="36"/>
    <x v="0"/>
    <d v="2012-11-19T00:00:00"/>
    <x v="0"/>
    <s v=""/>
    <s v="Diciembre 01-30"/>
    <x v="0"/>
    <s v="YAMILETH AIMETH"/>
    <s v="VERGARA ALMANZA "/>
    <x v="0"/>
    <x v="0"/>
    <s v="CHITRE"/>
    <s v="TATIANA  CASTILLERO "/>
    <s v="CHITRE"/>
    <x v="0"/>
    <x v="14"/>
    <n v="22"/>
    <d v="2012-11-19T00:00:00"/>
    <n v="36"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88.2"/>
    <x v="0"/>
    <m/>
    <m/>
    <x v="0"/>
    <s v="6-705-1925"/>
    <n v="472018631148"/>
    <n v="34"/>
    <x v="1"/>
    <x v="3"/>
    <s v="MONAGRILLO, BARRIADA EL ENCANTO"/>
    <x v="7"/>
    <x v="3"/>
    <x v="1"/>
    <x v="7"/>
    <m/>
    <m/>
    <x v="0"/>
    <x v="0"/>
    <x v="0"/>
    <x v="0"/>
    <x v="0"/>
    <x v="1"/>
    <x v="1"/>
    <d v="1980-12-20T00:00:00"/>
    <m/>
    <x v="1"/>
    <s v="SUCURSAL CHITRE"/>
  </r>
  <r>
    <n v="6957"/>
    <d v="2012-11-19T00:00:00"/>
    <d v="2012-11-19T00:00:00"/>
    <n v="36"/>
    <n v="36"/>
    <x v="0"/>
    <d v="2012-11-19T00:00:00"/>
    <x v="0"/>
    <s v=""/>
    <s v="Septiembre 01-30"/>
    <x v="0"/>
    <s v="YINA YISSEL"/>
    <s v="VILLARREAL HERNANDEZ "/>
    <x v="0"/>
    <x v="0"/>
    <s v="CHITRE"/>
    <s v="TATIANA  CASTILLERO "/>
    <s v="CHITRE"/>
    <x v="0"/>
    <x v="14"/>
    <n v="22"/>
    <d v="2012-11-19T00:00:00"/>
    <n v="36"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30"/>
    <x v="0"/>
    <m/>
    <m/>
    <x v="0"/>
    <s v="6-707-2029"/>
    <n v="472018631151"/>
    <n v="32"/>
    <x v="1"/>
    <x v="1"/>
    <s v="RESIDENCIAL MARIMAR, LA ARENA DE CHITRE"/>
    <x v="7"/>
    <x v="3"/>
    <x v="1"/>
    <x v="7"/>
    <m/>
    <m/>
    <x v="0"/>
    <x v="0"/>
    <x v="0"/>
    <x v="0"/>
    <x v="0"/>
    <x v="1"/>
    <x v="1"/>
    <d v="1983-04-15T00:00:00"/>
    <m/>
    <x v="1"/>
    <s v="SUCURSAL CHITRE"/>
  </r>
  <r>
    <n v="6900"/>
    <d v="2012-09-17T00:00:00"/>
    <d v="2012-12-05T00:00:00"/>
    <n v="38"/>
    <n v="35"/>
    <x v="1"/>
    <d v="2012-09-17T00:00:00"/>
    <x v="0"/>
    <s v=""/>
    <s v="Noviembre 01-30"/>
    <x v="0"/>
    <s v="YAMILET AMARILIS"/>
    <s v="REYES RODRIGUEZ "/>
    <x v="0"/>
    <x v="0"/>
    <s v="CHITRE"/>
    <s v="TATIANA  CASTILLERO "/>
    <s v="CHITRE"/>
    <x v="0"/>
    <x v="14"/>
    <n v="22"/>
    <d v="2014-11-24T00:00:00"/>
    <n v="12"/>
    <m/>
    <m/>
    <m/>
    <x v="0"/>
    <s v="APROBADO 2014 EL 01 DE OCTUBR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86"/>
    <x v="0"/>
    <s v="SAN FRANCISCO"/>
    <s v="Lorena Torres"/>
    <x v="0"/>
    <s v="8-747-1845"/>
    <n v="472018433390"/>
    <n v="34"/>
    <x v="1"/>
    <x v="1"/>
    <s v="PARQUE LEFEVRE"/>
    <x v="7"/>
    <x v="3"/>
    <x v="1"/>
    <x v="7"/>
    <m/>
    <m/>
    <x v="0"/>
    <x v="0"/>
    <x v="0"/>
    <x v="0"/>
    <x v="0"/>
    <x v="1"/>
    <x v="1"/>
    <d v="1981-07-04T00:00:00"/>
    <m/>
    <x v="0"/>
    <s v="SUCURSAL CHITRE"/>
  </r>
  <r>
    <n v="3875"/>
    <d v="2004-04-15T00:00:00"/>
    <d v="2004-04-15T00:00:00"/>
    <n v="139"/>
    <n v="139"/>
    <x v="0"/>
    <d v="2004-04-15T00:00:00"/>
    <x v="0"/>
    <s v=""/>
    <s v="Febrero 01-30"/>
    <x v="0"/>
    <s v="ROSA ANAYANSI"/>
    <s v="CASTILLO VERNAZA DE MARTINEZ"/>
    <x v="0"/>
    <x v="0"/>
    <s v="CHITRE"/>
    <s v="TATIANA  CASTILLERO "/>
    <s v="CHITRE"/>
    <x v="0"/>
    <x v="14"/>
    <n v="22"/>
    <d v="2012-11-12T00:00:00"/>
    <n v="36"/>
    <s v=" "/>
    <s v=" "/>
    <m/>
    <x v="0"/>
    <s v="TRASLADO PERMANENTE  POR HORARIO EXTENDID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27"/>
    <x v="0"/>
    <m/>
    <m/>
    <x v="0"/>
    <s v="8-280-17"/>
    <n v="472013003511"/>
    <n v="48"/>
    <x v="1"/>
    <x v="1"/>
    <s v="BRISAS DEL GOLF, CALLE 24, AVE B ESTE, CASA 102 F"/>
    <x v="7"/>
    <x v="3"/>
    <x v="1"/>
    <x v="7"/>
    <s v="290-5067"/>
    <s v="6572-2636"/>
    <x v="0"/>
    <x v="0"/>
    <x v="0"/>
    <x v="0"/>
    <x v="0"/>
    <x v="1"/>
    <x v="1"/>
    <d v="1967-08-25T00:00:00"/>
    <m/>
    <x v="1"/>
    <s v="SUCURSAL CHITRE"/>
  </r>
  <r>
    <n v="3541"/>
    <d v="2000-04-10T00:00:00"/>
    <d v="2000-04-10T00:00:00"/>
    <n v="187"/>
    <n v="187"/>
    <x v="0"/>
    <d v="2000-04-10T00:00:00"/>
    <x v="0"/>
    <s v=""/>
    <s v="Julio 01-30"/>
    <x v="0"/>
    <s v="JOSE ANTONIO"/>
    <s v="VILLARREAL ESCRIBANO "/>
    <x v="0"/>
    <x v="1"/>
    <m/>
    <s v="TATIANA  CASTILLERO "/>
    <s v="LAS TABLAS"/>
    <x v="0"/>
    <x v="14"/>
    <n v="22"/>
    <d v="2015-11-02T00:00:00"/>
    <n v="0"/>
    <s v=" "/>
    <s v=" "/>
    <m/>
    <x v="1"/>
    <s v="REEMPLAZA VACACIONES DE YAMILETH REYES - NOVIEMBRE 2015"/>
    <s v="CHIT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54.8"/>
    <x v="0"/>
    <m/>
    <m/>
    <x v="0"/>
    <s v="6-89-485"/>
    <n v="472012936140"/>
    <n v="46"/>
    <x v="0"/>
    <x v="1"/>
    <s v="BDA. EL ROSARIO CALLE ENEIDA M DE CASTILLERO"/>
    <x v="7"/>
    <x v="3"/>
    <x v="1"/>
    <x v="8"/>
    <m/>
    <m/>
    <x v="0"/>
    <x v="0"/>
    <x v="0"/>
    <x v="0"/>
    <x v="0"/>
    <x v="1"/>
    <x v="1"/>
    <d v="1969-03-19T00:00:00"/>
    <m/>
    <x v="0"/>
    <s v="SUCURSAL CHITRE"/>
  </r>
  <r>
    <n v="1701"/>
    <d v="1999-04-26T00:00:00"/>
    <d v="2012-10-01T00:00:00"/>
    <n v="199"/>
    <n v="37"/>
    <x v="0"/>
    <d v="1999-04-26T00:00:00"/>
    <x v="0"/>
    <d v="2012-10-01T00:00:00"/>
    <s v="Abril 01-30"/>
    <x v="0"/>
    <s v="ZORAYA IBETT"/>
    <s v="ROJAS GOMEZ "/>
    <x v="1"/>
    <x v="0"/>
    <s v="CHITRE"/>
    <s v="TATIANA  CASTILLERO "/>
    <s v="CHITRE"/>
    <x v="0"/>
    <x v="14"/>
    <n v="22"/>
    <d v="2011-09-07T00:00:00"/>
    <m/>
    <m/>
    <s v=" "/>
    <s v="PROMOCIONADO A COORDINADOR DE PLATAFORMA EL 1 DE OCTUBRE 2012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01-237"/>
    <n v="401016137745"/>
    <n v="43"/>
    <x v="1"/>
    <x v="2"/>
    <s v="CALLE PRIMERA FINAL, URB. BOLIVAR MARQUEZ CHITRE"/>
    <x v="7"/>
    <x v="3"/>
    <x v="1"/>
    <x v="7"/>
    <s v="996-9585"/>
    <s v="6522-4143"/>
    <x v="0"/>
    <x v="1"/>
    <x v="0"/>
    <x v="0"/>
    <x v="0"/>
    <x v="1"/>
    <x v="1"/>
    <d v="1972-01-10T00:00:00"/>
    <m/>
    <x v="0"/>
    <s v="SUCURSAL CHITRE"/>
  </r>
  <r>
    <n v="1699"/>
    <d v="1999-04-19T00:00:00"/>
    <d v="2012-10-01T00:00:00"/>
    <n v="199"/>
    <n v="37"/>
    <x v="0"/>
    <d v="1999-04-19T00:00:00"/>
    <x v="0"/>
    <d v="2012-10-01T00:00:00"/>
    <s v="Febrero 01-30"/>
    <x v="0"/>
    <s v="FATIMA DEL CARMEN"/>
    <s v="GUTIERREZ SAAVEDRA "/>
    <x v="1"/>
    <x v="0"/>
    <s v="CHITRE"/>
    <s v="TATIANA  CASTILLERO "/>
    <s v="CHITRE"/>
    <x v="0"/>
    <x v="14"/>
    <n v="22"/>
    <m/>
    <m/>
    <m/>
    <s v=" "/>
    <s v="PROMOCIONADO A COORDINADOR DE PLATAFORMA EL 1 DE OCTUBRE 2012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6-80-516"/>
    <n v="401010165049"/>
    <n v="42"/>
    <x v="1"/>
    <x v="1"/>
    <s v="CALLE FABIO RIOS, CHITRE, CASA 4616"/>
    <x v="7"/>
    <x v="3"/>
    <x v="1"/>
    <x v="7"/>
    <s v="996-7665"/>
    <s v="6684-4258"/>
    <x v="1"/>
    <x v="1"/>
    <x v="0"/>
    <x v="0"/>
    <x v="0"/>
    <x v="1"/>
    <x v="1"/>
    <d v="1973-05-16T00:00:00"/>
    <m/>
    <x v="1"/>
    <s v="SUCURSAL CHITRE"/>
  </r>
  <r>
    <n v="4197"/>
    <d v="2006-07-24T00:00:00"/>
    <d v="2012-11-01T00:00:00"/>
    <n v="112"/>
    <n v="36"/>
    <x v="0"/>
    <d v="2006-07-24T00:00:00"/>
    <x v="0"/>
    <d v="2012-11-01T00:00:00"/>
    <s v="Diciembre 01-30"/>
    <x v="0"/>
    <s v="KENIA JENISSELL"/>
    <s v="CEDEÑO GONZALEZ "/>
    <x v="2"/>
    <x v="2"/>
    <s v="CHITRE"/>
    <s v="TATIANA  CASTILLERO "/>
    <s v="CHITRE"/>
    <x v="0"/>
    <x v="14"/>
    <n v="22"/>
    <d v="2006-07-24T00:00:00"/>
    <m/>
    <n v="36"/>
    <s v=" "/>
    <s v="PROMOCIONADO A OFICINISTA DE BALANCE EL 01 NOV. DEL 2012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6-703-326"/>
    <n v="472013133040"/>
    <n v="37"/>
    <x v="1"/>
    <x v="1"/>
    <s v="CALLE ISIDRO DEAGO SIN SALIDA"/>
    <x v="7"/>
    <x v="3"/>
    <x v="1"/>
    <x v="9"/>
    <s v="996-7668"/>
    <s v="6747-0475"/>
    <x v="1"/>
    <x v="1"/>
    <x v="0"/>
    <x v="0"/>
    <x v="0"/>
    <x v="1"/>
    <x v="1"/>
    <d v="1978-11-05T00:00:00"/>
    <m/>
    <x v="0"/>
    <s v="SUCURSAL CHITRE"/>
  </r>
  <r>
    <n v="2037"/>
    <d v="1995-02-01T00:00:00"/>
    <d v="1995-02-01T00:00:00"/>
    <n v="249"/>
    <n v="249"/>
    <x v="0"/>
    <d v="1995-02-01T00:00:00"/>
    <x v="0"/>
    <s v=""/>
    <s v="Noviembre 01-30"/>
    <x v="0"/>
    <s v="OSVALDO OMAR"/>
    <s v="CANTO BENALCAZAR "/>
    <x v="2"/>
    <x v="0"/>
    <s v="CHITRE"/>
    <s v="TATIANA  CASTILLERO "/>
    <s v="CHITRE"/>
    <x v="0"/>
    <x v="14"/>
    <n v="22"/>
    <d v="2012-11-12T00:00:00"/>
    <m/>
    <s v=" "/>
    <s v=" "/>
    <m/>
    <x v="0"/>
    <s v="TRASLADO PERMANENTE  POR HORARIO EXTENDID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6-68-860"/>
    <n v="401010186393"/>
    <n v="46"/>
    <x v="0"/>
    <x v="0"/>
    <s v="CALLE 5TA JUSTO AROSEMEN, FINAL EDIFICIO BEGONIA 5TA, APT. B-12, PRIMER ALTO."/>
    <x v="7"/>
    <x v="3"/>
    <x v="1"/>
    <x v="7"/>
    <s v="231-6785"/>
    <s v="6540-6898 / 6909-0745"/>
    <x v="0"/>
    <x v="0"/>
    <x v="0"/>
    <x v="0"/>
    <x v="0"/>
    <x v="1"/>
    <x v="1"/>
    <d v="1969-10-11T00:00:00"/>
    <m/>
    <x v="1"/>
    <s v="SUCURSAL CHITRE"/>
  </r>
  <r>
    <n v="1370"/>
    <d v="1997-03-03T00:00:00"/>
    <d v="1997-03-03T00:00:00"/>
    <n v="224"/>
    <n v="224"/>
    <x v="0"/>
    <d v="1997-03-03T00:00:00"/>
    <x v="0"/>
    <s v=""/>
    <s v="Mayo 01-30"/>
    <x v="0"/>
    <s v="NILSA LUDGARDIS"/>
    <s v="CEDEÑO GUTIERREZ "/>
    <x v="2"/>
    <x v="0"/>
    <s v="CHITRE"/>
    <s v="TATIANA  CASTILLERO "/>
    <s v="CHITRE"/>
    <x v="0"/>
    <x v="14"/>
    <n v="22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7-105-37"/>
    <n v="401010155980"/>
    <n v="46"/>
    <x v="1"/>
    <x v="1"/>
    <s v="URBANIZACION SANTA CRUZ-CALLE PRINCIPAL CHITRE-HERRERA"/>
    <x v="7"/>
    <x v="3"/>
    <x v="1"/>
    <x v="7"/>
    <s v="640-5782"/>
    <s v="640-5782 / 6679-6968"/>
    <x v="1"/>
    <x v="0"/>
    <x v="0"/>
    <x v="0"/>
    <x v="0"/>
    <x v="1"/>
    <x v="1"/>
    <d v="1968-12-24T00:00:00"/>
    <m/>
    <x v="1"/>
    <s v="SUCURSAL CHITRE"/>
  </r>
  <r>
    <n v="3465"/>
    <d v="1991-03-15T00:00:00"/>
    <d v="1991-03-15T00:00:00"/>
    <n v="296"/>
    <n v="296"/>
    <x v="0"/>
    <d v="1991-03-15T00:00:00"/>
    <x v="0"/>
    <s v=""/>
    <s v="Marzo 01-30"/>
    <x v="0"/>
    <s v="MAYLEEN MARISSA"/>
    <s v="SALADO  SAAVEDRA "/>
    <x v="2"/>
    <x v="0"/>
    <s v="CHITRE"/>
    <s v="TATIANA  CASTILLERO "/>
    <s v="CHITRE"/>
    <x v="0"/>
    <x v="14"/>
    <n v="22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6-51-2317"/>
    <n v="472012933741"/>
    <n v="49"/>
    <x v="1"/>
    <x v="0"/>
    <s v="CALLE PRIMERA, DETRAS DE LA FERIA DE AZUERO"/>
    <x v="7"/>
    <x v="3"/>
    <x v="1"/>
    <x v="7"/>
    <m/>
    <s v="6612-1315"/>
    <x v="1"/>
    <x v="0"/>
    <x v="1"/>
    <x v="0"/>
    <x v="0"/>
    <x v="1"/>
    <x v="1"/>
    <d v="1966-11-29T00:00:00"/>
    <m/>
    <x v="0"/>
    <s v="SUCURSAL CHITRE"/>
  </r>
  <r>
    <n v="4160"/>
    <d v="2006-09-25T00:00:00"/>
    <d v="2006-09-25T00:00:00"/>
    <n v="110"/>
    <n v="110"/>
    <x v="0"/>
    <d v="2006-09-25T00:00:00"/>
    <x v="0"/>
    <s v=""/>
    <s v="Octubre 01-30"/>
    <x v="0"/>
    <s v="SUSANA MARICRUZ"/>
    <s v="CEDEÑO SOLIS "/>
    <x v="2"/>
    <x v="0"/>
    <s v="CHITRE"/>
    <s v="TATIANA  CASTILLERO "/>
    <s v="CHITRE"/>
    <x v="0"/>
    <x v="14"/>
    <n v="22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6-705-810"/>
    <n v="472013116704"/>
    <n v="35"/>
    <x v="1"/>
    <x v="1"/>
    <s v="AVE. PEREZ, EDIFICIO LUZ FERMINA, APARTAMENTO 2A, FRENTE A LA PLAZA DE TORROS, MONAGRILLO, CHITRE "/>
    <x v="7"/>
    <x v="3"/>
    <x v="1"/>
    <x v="7"/>
    <s v="996-4281"/>
    <s v="6679-5302"/>
    <x v="1"/>
    <x v="1"/>
    <x v="0"/>
    <x v="1"/>
    <x v="0"/>
    <x v="1"/>
    <x v="1"/>
    <d v="1980-11-05T00:00:00"/>
    <m/>
    <x v="3"/>
    <s v="SUCURSAL CHITRE"/>
  </r>
  <r>
    <n v="3495"/>
    <d v="1998-07-01T00:00:00"/>
    <d v="1998-07-01T00:00:00"/>
    <n v="208"/>
    <n v="208"/>
    <x v="0"/>
    <d v="1998-07-01T00:00:00"/>
    <x v="0"/>
    <s v=""/>
    <s v="Abril 01-30"/>
    <x v="0"/>
    <s v="YAMIZETH YESSENIA"/>
    <s v="DE LEON NIETO "/>
    <x v="2"/>
    <x v="1"/>
    <m/>
    <s v="TATIANA  CASTILLERO "/>
    <s v="CHITRE"/>
    <x v="0"/>
    <x v="14"/>
    <n v="22"/>
    <d v="2015-10-02T00:00:00"/>
    <m/>
    <s v=" "/>
    <s v=" "/>
    <m/>
    <x v="1"/>
    <s v="REEMPLAZA VACACIONES DE OSVALDO CANTO - NOVIEMBRE 2015"/>
    <s v="CHIT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6-79-665"/>
    <n v="472013046972"/>
    <n v="42"/>
    <x v="1"/>
    <x v="3"/>
    <s v="CALLE CIRCUNVALACION INTERNA, POR EL CENTRO DE SALUD DE CHITRE."/>
    <x v="7"/>
    <x v="3"/>
    <x v="1"/>
    <x v="8"/>
    <s v="996-3611"/>
    <s v="6675-0500"/>
    <x v="1"/>
    <x v="1"/>
    <x v="0"/>
    <x v="1"/>
    <x v="0"/>
    <x v="1"/>
    <x v="1"/>
    <d v="1973-02-13T00:00:00"/>
    <m/>
    <x v="1"/>
    <s v="SUCURSAL CHITRE"/>
  </r>
  <r>
    <n v="6742"/>
    <d v="2012-06-18T00:00:00"/>
    <d v="2012-06-18T00:00:00"/>
    <n v="41"/>
    <n v="41"/>
    <x v="0"/>
    <d v="2012-06-18T00:00:00"/>
    <x v="0"/>
    <s v=""/>
    <s v="Febrero 01-30"/>
    <x v="0"/>
    <s v="MANUEL RAMON"/>
    <s v="CEDEÑO UREÑA "/>
    <x v="5"/>
    <x v="0"/>
    <s v="CHITRE"/>
    <s v="TATIANA  CASTILLERO "/>
    <s v="CHITRE"/>
    <x v="0"/>
    <x v="14"/>
    <n v="22"/>
    <d v="2012-11-06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03-1138"/>
    <n v="472018098430"/>
    <n v="28"/>
    <x v="0"/>
    <x v="1"/>
    <s v="CERRO VIENTO, CALLE F, CASA #84"/>
    <x v="7"/>
    <x v="3"/>
    <x v="1"/>
    <x v="7"/>
    <s v="220- 2090"/>
    <s v="6511-8902"/>
    <x v="0"/>
    <x v="0"/>
    <x v="0"/>
    <x v="0"/>
    <x v="0"/>
    <x v="1"/>
    <x v="1"/>
    <d v="1987-03-11T00:00:00"/>
    <m/>
    <x v="1"/>
    <s v="SUCURSAL CHITRE"/>
  </r>
  <r>
    <n v="8796"/>
    <d v="2015-09-16T00:00:00"/>
    <d v="2015-09-16T00:00:00"/>
    <n v="2"/>
    <n v="2"/>
    <x v="2"/>
    <d v="2015-09-16T00:00:00"/>
    <x v="0"/>
    <m/>
    <m/>
    <x v="0"/>
    <s v="KIRIA JANIRETH"/>
    <s v="LEON   "/>
    <x v="5"/>
    <x v="3"/>
    <m/>
    <s v="TATIANA  CASTILLERO "/>
    <s v="CHITRE"/>
    <x v="0"/>
    <x v="14"/>
    <n v="22"/>
    <m/>
    <m/>
    <m/>
    <s v=" "/>
    <m/>
    <x v="0"/>
    <s v="TEMPORAL HASTA EL 02 DE ENERO 2016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m/>
    <m/>
    <x v="0"/>
    <s v="8-847-868"/>
    <n v="472993046233"/>
    <n v="24"/>
    <x v="1"/>
    <x v="0"/>
    <s v="URB. BOLIVAR MARQUEZ"/>
    <x v="7"/>
    <x v="3"/>
    <x v="1"/>
    <x v="10"/>
    <m/>
    <m/>
    <x v="1"/>
    <x v="0"/>
    <x v="0"/>
    <x v="0"/>
    <x v="0"/>
    <x v="1"/>
    <x v="1"/>
    <d v="1991-05-29T00:00:00"/>
    <m/>
    <x v="1"/>
    <s v="SUCURSAL CHITRE"/>
  </r>
  <r>
    <n v="2548"/>
    <d v="2002-11-25T00:00:00"/>
    <d v="2002-11-25T00:00:00"/>
    <n v="156"/>
    <n v="156"/>
    <x v="0"/>
    <d v="2002-11-25T00:00:00"/>
    <x v="0"/>
    <s v=""/>
    <s v="Febrero 16-30"/>
    <x v="0"/>
    <s v="TATIANA JUDITH"/>
    <s v="CASTILLERO ESCALONA DE PEREZ"/>
    <x v="3"/>
    <x v="0"/>
    <s v="CHITRE"/>
    <s v="CARMEN SANDOVAL"/>
    <s v="CHITRE"/>
    <x v="0"/>
    <x v="14"/>
    <n v="22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6-75-666"/>
    <n v="401016137896"/>
    <n v="43"/>
    <x v="1"/>
    <x v="1"/>
    <s v="CALLE, EL OBISPADO, URB.MIRA MAR"/>
    <x v="7"/>
    <x v="3"/>
    <x v="1"/>
    <x v="7"/>
    <s v="970-0552"/>
    <s v="6613-4619"/>
    <x v="1"/>
    <x v="0"/>
    <x v="0"/>
    <x v="0"/>
    <x v="0"/>
    <x v="1"/>
    <x v="1"/>
    <d v="1972-01-11T00:00:00"/>
    <m/>
    <x v="2"/>
    <s v="SUCURSAL CHITRE"/>
  </r>
  <r>
    <n v="3721"/>
    <d v="1994-09-22T00:00:00"/>
    <d v="1994-09-22T00:00:00"/>
    <n v="254"/>
    <n v="254"/>
    <x v="0"/>
    <d v="1994-09-22T00:00:00"/>
    <x v="0"/>
    <s v=""/>
    <s v="Julio 01-30"/>
    <x v="0"/>
    <s v="ROGELIO ANTONIO"/>
    <s v="CALVO CASTILLERO "/>
    <x v="8"/>
    <x v="0"/>
    <s v="CHITRE"/>
    <s v="TATIANA  CASTILLERO "/>
    <s v="CHITRE"/>
    <x v="0"/>
    <x v="14"/>
    <n v="22"/>
    <m/>
    <m/>
    <s v=" "/>
    <s v=" "/>
    <m/>
    <x v="0"/>
    <s v="ESTA POSICION NO ESTA APROBADA EN PRESUPUESTO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6-73-29"/>
    <n v="472013197095"/>
    <n v="44"/>
    <x v="0"/>
    <x v="0"/>
    <s v="BARRIADA EL ROSARIO, RESIDENCIAL DON ESTEBAN. CALLE PRIMERA."/>
    <x v="7"/>
    <x v="3"/>
    <x v="1"/>
    <x v="7"/>
    <s v="974-5817"/>
    <s v="6854-5627"/>
    <x v="1"/>
    <x v="0"/>
    <x v="0"/>
    <x v="0"/>
    <x v="0"/>
    <x v="1"/>
    <x v="1"/>
    <d v="1971-02-25T00:00:00"/>
    <m/>
    <x v="1"/>
    <s v="SUCURSAL CHITRE"/>
  </r>
  <r>
    <n v="1700"/>
    <d v="1999-04-19T00:00:00"/>
    <d v="2012-10-01T00:00:00"/>
    <n v="199"/>
    <n v="37"/>
    <x v="0"/>
    <d v="1999-04-19T00:00:00"/>
    <x v="0"/>
    <d v="2012-10-01T00:00:00"/>
    <s v="Enero 01-30"/>
    <x v="0"/>
    <s v="MARIA CRISTINA"/>
    <s v="DIAZ CORDERO "/>
    <x v="4"/>
    <x v="0"/>
    <s v="CHITRE"/>
    <s v="TATIANA  CASTILLERO "/>
    <s v="CHITRE"/>
    <x v="0"/>
    <x v="14"/>
    <n v="22"/>
    <d v="2012-10-01T00:00:00"/>
    <m/>
    <m/>
    <s v=" "/>
    <s v="PROMOCIONADO A OFICIAL  EL 1 DE OCTUBRE 2012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01-910"/>
    <n v="422011656182"/>
    <n v="46"/>
    <x v="1"/>
    <x v="2"/>
    <s v="BARRJADA BRISAS DE LOS GUAYACANES, CASA #97"/>
    <x v="7"/>
    <x v="3"/>
    <x v="1"/>
    <x v="7"/>
    <s v="996-2428"/>
    <s v="6400-6344"/>
    <x v="1"/>
    <x v="0"/>
    <x v="0"/>
    <x v="0"/>
    <x v="0"/>
    <x v="1"/>
    <x v="1"/>
    <d v="1969-03-16T00:00:00"/>
    <m/>
    <x v="0"/>
    <s v="SUCURSAL CHITRE"/>
  </r>
  <r>
    <n v="541"/>
    <d v="1987-01-01T00:00:00"/>
    <d v="1987-01-01T00:00:00"/>
    <n v="346"/>
    <n v="346"/>
    <x v="0"/>
    <d v="1987-01-01T00:00:00"/>
    <x v="0"/>
    <s v=""/>
    <s v="Junio 01-30"/>
    <x v="0"/>
    <s v="DAMARIS VIODELDA"/>
    <s v="GONZALEZ DOMINGUEZ "/>
    <x v="4"/>
    <x v="0"/>
    <s v="CHITRE"/>
    <s v="TATIANA  CASTILLERO "/>
    <s v="CHITRE"/>
    <x v="0"/>
    <x v="14"/>
    <n v="22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305-933"/>
    <n v="401010147999"/>
    <n v="46"/>
    <x v="1"/>
    <x v="0"/>
    <s v="URBANIZACION BRISAS DE LOS GUAYACANES, CALLE PRIMERA SUR, CASA NO.177, CHITRE"/>
    <x v="7"/>
    <x v="3"/>
    <x v="1"/>
    <x v="7"/>
    <s v="994-5643"/>
    <s v="6682-0732"/>
    <x v="1"/>
    <x v="0"/>
    <x v="0"/>
    <x v="0"/>
    <x v="0"/>
    <x v="1"/>
    <x v="1"/>
    <d v="1969-04-11T00:00:00"/>
    <m/>
    <x v="0"/>
    <s v="SUCURSAL CHITRE"/>
  </r>
  <r>
    <n v="6974"/>
    <d v="2012-11-19T00:00:00"/>
    <d v="2012-11-19T00:00:00"/>
    <n v="36"/>
    <n v="36"/>
    <x v="0"/>
    <d v="2012-11-19T00:00:00"/>
    <x v="0"/>
    <s v=""/>
    <s v="Septiembre 01-30"/>
    <x v="0"/>
    <s v="CAROLINA LINETH"/>
    <s v="PEREZ BOTELLO "/>
    <x v="4"/>
    <x v="0"/>
    <s v="CHITRE"/>
    <s v="TATIANA  CASTILLERO "/>
    <s v="CHITRE"/>
    <x v="0"/>
    <x v="14"/>
    <n v="22"/>
    <d v="2012-11-19T00:00:00"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6-700-1394"/>
    <n v="472018648389"/>
    <n v="39"/>
    <x v="1"/>
    <x v="0"/>
    <s v="AVENIDA NACIONAL VIA LA ARENA"/>
    <x v="7"/>
    <x v="3"/>
    <x v="1"/>
    <x v="7"/>
    <m/>
    <m/>
    <x v="0"/>
    <x v="0"/>
    <x v="0"/>
    <x v="0"/>
    <x v="0"/>
    <x v="1"/>
    <x v="1"/>
    <d v="1976-08-07T00:00:00"/>
    <m/>
    <x v="1"/>
    <s v="SUCURSAL CHITRE"/>
  </r>
  <r>
    <n v="947"/>
    <d v="1992-11-11T00:00:00"/>
    <d v="1992-11-11T00:00:00"/>
    <n v="276"/>
    <n v="276"/>
    <x v="0"/>
    <d v="1992-11-11T00:00:00"/>
    <x v="0"/>
    <s v=""/>
    <s v="Agosto 01-30"/>
    <x v="0"/>
    <s v="GRISELA MARIELA"/>
    <s v="HERRERA  DE OTERO"/>
    <x v="0"/>
    <x v="0"/>
    <s v="CHORRERA"/>
    <s v="NATALIA  LAY "/>
    <s v="CHORRERA"/>
    <x v="0"/>
    <x v="15"/>
    <n v="15"/>
    <d v="2007-09-03T00:00:00"/>
    <n v="98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40.2"/>
    <x v="0"/>
    <m/>
    <m/>
    <x v="0"/>
    <s v="8-162-794"/>
    <n v="415016070130"/>
    <n v="58"/>
    <x v="1"/>
    <x v="1"/>
    <s v="BDO FTE. DEL CHASE CALLE 2DA CASA B-31"/>
    <x v="4"/>
    <x v="4"/>
    <x v="2"/>
    <x v="11"/>
    <s v="254-1530"/>
    <s v="6480-5172"/>
    <x v="0"/>
    <x v="0"/>
    <x v="0"/>
    <x v="0"/>
    <x v="0"/>
    <x v="0"/>
    <x v="2"/>
    <d v="1957-03-01T00:00:00"/>
    <m/>
    <x v="0"/>
    <s v="SUCURSAL LA CHORRERA"/>
  </r>
  <r>
    <n v="2009"/>
    <d v="1993-09-08T00:00:00"/>
    <d v="1993-09-08T00:00:00"/>
    <n v="266"/>
    <n v="266"/>
    <x v="0"/>
    <d v="1993-09-08T00:00:00"/>
    <x v="0"/>
    <s v=""/>
    <s v="Julio 01-30"/>
    <x v="0"/>
    <s v="JOSE FLORENTINO"/>
    <s v="MORENO RAMOS "/>
    <x v="0"/>
    <x v="0"/>
    <s v="CHORRERA"/>
    <s v="NATALIA  LAY "/>
    <s v="CHORRERA"/>
    <x v="0"/>
    <x v="15"/>
    <n v="15"/>
    <d v="2014-07-09T00:00:00"/>
    <n v="16"/>
    <s v=" "/>
    <s v=" "/>
    <m/>
    <x v="0"/>
    <s v="REEMPLAZO POR EL TRASLADO DE ALBERTO REY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62.4"/>
    <x v="0"/>
    <m/>
    <m/>
    <x v="0"/>
    <s v="8-235-2177"/>
    <n v="401010185504"/>
    <n v="54"/>
    <x v="0"/>
    <x v="1"/>
    <s v="ARRAIJAN, VISTA ALEGRE CLL 4TA NORTE"/>
    <x v="4"/>
    <x v="4"/>
    <x v="2"/>
    <x v="11"/>
    <s v="251-1540"/>
    <s v="6676-2179"/>
    <x v="1"/>
    <x v="0"/>
    <x v="0"/>
    <x v="0"/>
    <x v="0"/>
    <x v="0"/>
    <x v="2"/>
    <d v="1961-04-01T00:00:00"/>
    <m/>
    <x v="0"/>
    <s v="SUCURSAL LA CHORRERA"/>
  </r>
  <r>
    <n v="4931"/>
    <d v="2008-02-11T00:00:00"/>
    <d v="2008-02-11T00:00:00"/>
    <n v="93"/>
    <n v="93"/>
    <x v="0"/>
    <d v="2008-02-11T00:00:00"/>
    <x v="0"/>
    <s v=""/>
    <s v="Octubre 01-30"/>
    <x v="0"/>
    <s v="YAHAIRA ANAYANSI"/>
    <s v="WINTER DE  PITTY"/>
    <x v="0"/>
    <x v="0"/>
    <s v="CHORRERA"/>
    <s v="NATALIA  LAY "/>
    <s v="CHORRERA"/>
    <x v="0"/>
    <x v="15"/>
    <n v="15"/>
    <d v="2013-12-16T00:00:00"/>
    <n v="23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31.3999999999996"/>
    <x v="0"/>
    <m/>
    <m/>
    <x v="0"/>
    <s v="8-716-639"/>
    <n v="472013717450"/>
    <n v="37"/>
    <x v="1"/>
    <x v="1"/>
    <s v="LA CHORRERA, RESIDENCIAL VALLE DORADO CALLE R2, CASA 21-28"/>
    <x v="4"/>
    <x v="4"/>
    <x v="2"/>
    <x v="11"/>
    <s v="254-2263"/>
    <s v="6592-3777"/>
    <x v="1"/>
    <x v="0"/>
    <x v="0"/>
    <x v="0"/>
    <x v="0"/>
    <x v="0"/>
    <x v="2"/>
    <d v="1978-03-10T00:00:00"/>
    <m/>
    <x v="2"/>
    <s v="SUCURSAL LA CHORRERA"/>
  </r>
  <r>
    <n v="1592"/>
    <d v="1998-07-06T00:00:00"/>
    <d v="2009-03-16T00:00:00"/>
    <n v="208"/>
    <n v="80"/>
    <x v="0"/>
    <d v="1998-07-06T00:00:00"/>
    <x v="0"/>
    <d v="2009-03-16T00:00:00"/>
    <s v="Febrero 01-30"/>
    <x v="0"/>
    <s v="YARITZA ELIZABETH"/>
    <s v="GONZALEZ  DE DIAZ"/>
    <x v="1"/>
    <x v="0"/>
    <s v="CHORRERA"/>
    <s v="NATALIA  LAY "/>
    <s v="CHORRERA"/>
    <x v="0"/>
    <x v="15"/>
    <n v="15"/>
    <d v="2013-08-12T00:00:00"/>
    <m/>
    <n v="80"/>
    <s v=" "/>
    <s v="PROMOCIONADO A COORDINADOR DE PLATAFORMA EL 16 MARZO 2009"/>
    <x v="0"/>
    <s v="TRASLADO TEMPORAL POR CONVALECENCIA DE DALYS DE RODRIGUEZ HASTA EL 30 DE SEPTIEMBRE.//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511-68"/>
    <n v="401010158166"/>
    <n v="39"/>
    <x v="1"/>
    <x v="1"/>
    <s v="ALTAMIRA 263, VACAMONTE "/>
    <x v="4"/>
    <x v="4"/>
    <x v="2"/>
    <x v="11"/>
    <s v="237-1161"/>
    <s v="6672-6897"/>
    <x v="0"/>
    <x v="0"/>
    <x v="0"/>
    <x v="0"/>
    <x v="0"/>
    <x v="0"/>
    <x v="2"/>
    <d v="1975-12-08T00:00:00"/>
    <m/>
    <x v="0"/>
    <s v="SUCURSAL LA CHORRERA"/>
  </r>
  <r>
    <n v="2804"/>
    <d v="2005-04-04T00:00:00"/>
    <d v="2005-04-04T00:00:00"/>
    <n v="127"/>
    <n v="127"/>
    <x v="0"/>
    <d v="2005-04-04T00:00:00"/>
    <x v="0"/>
    <s v=""/>
    <s v="Abril 01-30"/>
    <x v="0"/>
    <s v="YEIRA YADIRA"/>
    <s v="CORDOBA VASQUEZ "/>
    <x v="2"/>
    <x v="0"/>
    <s v="CHORRERA"/>
    <s v="NATALIA  LAY "/>
    <s v="CHORRERA"/>
    <x v="0"/>
    <x v="15"/>
    <n v="15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42-776"/>
    <n v="410011641217"/>
    <n v="35"/>
    <x v="1"/>
    <x v="1"/>
    <s v="CAPIRA, DBA. RESIDENCIAL DEL OESTE, CALLE TERCERA CASA A-21"/>
    <x v="4"/>
    <x v="4"/>
    <x v="2"/>
    <x v="11"/>
    <s v="248-5343"/>
    <s v="6749-1881"/>
    <x v="1"/>
    <x v="0"/>
    <x v="0"/>
    <x v="0"/>
    <x v="0"/>
    <x v="0"/>
    <x v="2"/>
    <d v="1980-11-18T00:00:00"/>
    <m/>
    <x v="0"/>
    <s v="SUCURSAL LA CHORRERA"/>
  </r>
  <r>
    <n v="3476"/>
    <d v="1994-02-07T00:00:00"/>
    <d v="1994-02-07T00:00:00"/>
    <n v="261"/>
    <n v="261"/>
    <x v="0"/>
    <d v="1994-02-07T00:00:00"/>
    <x v="0"/>
    <s v=""/>
    <s v="Mayo 01-30"/>
    <x v="0"/>
    <s v="XIOMARA"/>
    <s v="MELGAR  DE CABEZAS"/>
    <x v="2"/>
    <x v="0"/>
    <s v="CHORRERA"/>
    <s v="NATALIA  LAY "/>
    <s v="CHORRERA"/>
    <x v="0"/>
    <x v="15"/>
    <n v="15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53-650"/>
    <n v="472012918936"/>
    <n v="55"/>
    <x v="1"/>
    <x v="1"/>
    <s v="RESIDENCIAL VISTA ALEGRE, CALLE 5TA. B. NORTE CASA 159-B"/>
    <x v="4"/>
    <x v="4"/>
    <x v="2"/>
    <x v="11"/>
    <s v="251-2352"/>
    <s v="6516-3992"/>
    <x v="1"/>
    <x v="0"/>
    <x v="1"/>
    <x v="0"/>
    <x v="0"/>
    <x v="0"/>
    <x v="2"/>
    <d v="1960-11-29T00:00:00"/>
    <m/>
    <x v="0"/>
    <s v="SUCURSAL LA CHORRERA"/>
  </r>
  <r>
    <n v="5099"/>
    <d v="2008-05-05T00:00:00"/>
    <d v="2008-05-05T00:00:00"/>
    <n v="90"/>
    <n v="90"/>
    <x v="0"/>
    <d v="2008-05-05T00:00:00"/>
    <x v="0"/>
    <s v=""/>
    <s v="Marzo 01-30"/>
    <x v="0"/>
    <s v="FRANKLIN ALBERTO"/>
    <s v="MANCILLA DOMINGUEZ "/>
    <x v="2"/>
    <x v="0"/>
    <s v="CHORRERA"/>
    <s v="NATALIA  LAY "/>
    <s v="CHORRERA"/>
    <x v="0"/>
    <x v="15"/>
    <n v="15"/>
    <d v="2011-12-02T00:00:00"/>
    <m/>
    <s v=" "/>
    <s v=" "/>
    <m/>
    <x v="0"/>
    <s v="REEMPLAZO POR LA RENUNCIA DE ANABEL FRANC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7-701-886"/>
    <n v="446013899665"/>
    <n v="36"/>
    <x v="0"/>
    <x v="0"/>
    <s v="LA CHORRERA, BARRIO COLON, RESIDENCIAL VALLE DORADO, CALLE K, CASA 1319"/>
    <x v="4"/>
    <x v="4"/>
    <x v="2"/>
    <x v="11"/>
    <s v="6694-7652"/>
    <s v="6013-3827 / 6694-7652"/>
    <x v="1"/>
    <x v="1"/>
    <x v="0"/>
    <x v="0"/>
    <x v="0"/>
    <x v="0"/>
    <x v="2"/>
    <d v="1979-04-03T00:00:00"/>
    <m/>
    <x v="0"/>
    <s v="SUCURSAL LA CHORRERA"/>
  </r>
  <r>
    <n v="2350"/>
    <d v="2006-09-11T00:00:00"/>
    <d v="2014-01-16T00:00:00"/>
    <n v="110"/>
    <n v="22"/>
    <x v="1"/>
    <d v="2006-09-11T00:00:00"/>
    <x v="0"/>
    <d v="2014-01-16T00:00:00"/>
    <s v="Septiembre 01-30"/>
    <x v="0"/>
    <s v="YAJAD LIZBETH"/>
    <s v="SALEH MIRANDA "/>
    <x v="2"/>
    <x v="0"/>
    <s v="CHORRERA"/>
    <s v="NATALIA  LAY "/>
    <s v="CHORRERA"/>
    <x v="0"/>
    <x v="15"/>
    <n v="15"/>
    <d v="2011-11-02T00:00:00"/>
    <m/>
    <n v="22"/>
    <s v=" "/>
    <s v="PROMOCIONADA A EJECUTIVA DE NEGOCIO DUAL  A PARTIR DEL 16 ENERO 2014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491-884"/>
    <n v="472013138807"/>
    <n v="40"/>
    <x v="1"/>
    <x v="1"/>
    <s v="LA CHORRERA, EL COCO, CALLE GABISOL CASA#1232"/>
    <x v="4"/>
    <x v="4"/>
    <x v="2"/>
    <x v="11"/>
    <s v="244-2784"/>
    <s v="6720-3158"/>
    <x v="0"/>
    <x v="1"/>
    <x v="0"/>
    <x v="0"/>
    <x v="0"/>
    <x v="0"/>
    <x v="2"/>
    <d v="1975-06-06T00:00:00"/>
    <m/>
    <x v="0"/>
    <s v="SUCURSAL LA CHORRERA"/>
  </r>
  <r>
    <n v="5868"/>
    <d v="2010-08-16T00:00:00"/>
    <d v="2014-09-24T00:00:00"/>
    <n v="63"/>
    <n v="14"/>
    <x v="1"/>
    <d v="2010-08-16T00:00:00"/>
    <x v="0"/>
    <d v="2014-09-24T00:00:00"/>
    <s v="Octubre 01-30"/>
    <x v="0"/>
    <s v="KARIN CRISTINA"/>
    <s v="VOGT JARAMILLO DE RODRIGUEZ"/>
    <x v="2"/>
    <x v="2"/>
    <s v="CHORRERA"/>
    <s v="NATALIA  LAY "/>
    <s v="CHORRERA"/>
    <x v="0"/>
    <x v="15"/>
    <n v="15"/>
    <d v="2014-08-15T00:00:00"/>
    <n v="15"/>
    <n v="14"/>
    <s v=" "/>
    <s v="RECLASIFICADA EL 24 DE SEPTIEMBRE 2014 COMO EJECUTIVO DE NEGOCIO DUAL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CHORRERA"/>
    <s v="Yeira Córdoba"/>
    <x v="0"/>
    <s v="8-708-1858"/>
    <n v="472016110750"/>
    <n v="38"/>
    <x v="1"/>
    <x v="1"/>
    <s v="CHORRERA, VILLA DEL BOSQUE, CASA #67"/>
    <x v="4"/>
    <x v="4"/>
    <x v="2"/>
    <x v="12"/>
    <s v="6438-6536"/>
    <m/>
    <x v="0"/>
    <x v="0"/>
    <x v="0"/>
    <x v="0"/>
    <x v="0"/>
    <x v="0"/>
    <x v="2"/>
    <d v="1977-05-31T00:00:00"/>
    <m/>
    <x v="2"/>
    <s v="SUCURSAL LA CHORRERA"/>
  </r>
  <r>
    <n v="286"/>
    <d v="1985-02-01T00:00:00"/>
    <d v="1985-02-01T00:00:00"/>
    <n v="369"/>
    <n v="369"/>
    <x v="0"/>
    <e v="#N/A"/>
    <x v="1"/>
    <d v="2015-10-01T00:00:00"/>
    <s v="Enero 01-15"/>
    <x v="0"/>
    <s v="NATALIA ISABEL"/>
    <s v="LAY VASQUEZ "/>
    <x v="3"/>
    <x v="0"/>
    <s v="CHORRERA"/>
    <s v="GISELLE DE BROSTELLA"/>
    <s v="CHORRERA"/>
    <x v="0"/>
    <x v="15"/>
    <n v="15"/>
    <m/>
    <m/>
    <n v="1"/>
    <s v=" "/>
    <s v="PROMOCIONADA A GERENTE EJECUTIVA DEL SECTOR OESTE A PARTIR DEL 01 DE OCTUBRE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84-801"/>
    <n v="415015335711"/>
    <n v="48"/>
    <x v="1"/>
    <x v="1"/>
    <s v="LA CHORRERA, UBANIZACION LAS LOMAS CL. GERANIO CASA 244."/>
    <x v="4"/>
    <x v="4"/>
    <x v="2"/>
    <x v="11"/>
    <s v="6613-4276"/>
    <s v="6613-4276 / 6446-5171"/>
    <x v="1"/>
    <x v="0"/>
    <x v="0"/>
    <x v="0"/>
    <x v="0"/>
    <x v="0"/>
    <x v="2"/>
    <d v="1967-08-16T00:00:00"/>
    <m/>
    <x v="0"/>
    <s v="SUCURSAL LA CHORRERA"/>
  </r>
  <r>
    <n v="3559"/>
    <d v="2000-08-07T00:00:00"/>
    <d v="2000-08-07T00:00:00"/>
    <n v="183"/>
    <n v="183"/>
    <x v="0"/>
    <d v="2000-08-07T00:00:00"/>
    <x v="0"/>
    <s v=""/>
    <s v="Junio 16-30"/>
    <x v="0"/>
    <s v="JOASIN LUIS"/>
    <s v="RODRIGUEZ MOJICA "/>
    <x v="4"/>
    <x v="0"/>
    <s v="CHORRERA"/>
    <s v="NATALIA  LAY "/>
    <s v="CHORRERA"/>
    <x v="0"/>
    <x v="15"/>
    <n v="15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9-176-219"/>
    <n v="472012940415"/>
    <n v="44"/>
    <x v="0"/>
    <x v="3"/>
    <s v="LA CHORRERA- BARRIADA VISTA MAR CASA102"/>
    <x v="4"/>
    <x v="4"/>
    <x v="2"/>
    <x v="11"/>
    <s v="257-1163"/>
    <s v="6635-2183"/>
    <x v="0"/>
    <x v="0"/>
    <x v="0"/>
    <x v="0"/>
    <x v="0"/>
    <x v="0"/>
    <x v="2"/>
    <d v="1970-12-06T00:00:00"/>
    <s v="Cónyuge Yalene Campos / Banca Comercial"/>
    <x v="2"/>
    <s v="SUCURSAL LA CHORRERA"/>
  </r>
  <r>
    <n v="251"/>
    <d v="1984-06-04T00:00:00"/>
    <d v="1984-06-04T00:00:00"/>
    <n v="377"/>
    <n v="377"/>
    <x v="0"/>
    <d v="1984-06-04T00:00:00"/>
    <x v="0"/>
    <s v=""/>
    <s v="Mayo 01-30"/>
    <x v="0"/>
    <s v="GUADALUPE HORTENCIA"/>
    <s v="SALINAS MARTINEZ "/>
    <x v="0"/>
    <x v="0"/>
    <s v="CIUDAD DEL SABER"/>
    <s v="ANAYANSI MARICHAL"/>
    <s v="CIUDAD DEL SABER"/>
    <x v="0"/>
    <x v="16"/>
    <n v="99"/>
    <d v="2013-05-02T00:00:00"/>
    <n v="30"/>
    <s v=" "/>
    <s v=" "/>
    <m/>
    <x v="0"/>
    <s v="SE QUEDA HASTA FECHA DE JUBILACIÓN // CAJERO ASIGANDO PARA CIUDAD DEL SABER A PARTIR DEL 02 DE MAYO 2013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5.25"/>
    <x v="0"/>
    <m/>
    <m/>
    <x v="0"/>
    <s v="8-206-2363"/>
    <n v="401010152518"/>
    <n v="57"/>
    <x v="1"/>
    <x v="0"/>
    <s v="BALBOA, ANCON, CALLE PARITA PLACE .CASA 505"/>
    <x v="5"/>
    <x v="0"/>
    <x v="2"/>
    <x v="0"/>
    <s v="262-3294"/>
    <s v="6612-4525"/>
    <x v="1"/>
    <x v="0"/>
    <x v="0"/>
    <x v="0"/>
    <x v="0"/>
    <x v="0"/>
    <x v="2"/>
    <d v="1958-07-29T00:00:00"/>
    <m/>
    <x v="1"/>
    <s v="SUCURSAL CIUDAD DEL SABER"/>
  </r>
  <r>
    <n v="5879"/>
    <d v="2010-08-16T00:00:00"/>
    <d v="2010-08-16T00:00:00"/>
    <n v="63"/>
    <n v="63"/>
    <x v="0"/>
    <d v="2010-08-16T00:00:00"/>
    <x v="0"/>
    <s v=""/>
    <s v="Agosto 01-30"/>
    <x v="0"/>
    <s v="SUCELLY SUSSETT"/>
    <s v="SAENZ BAMBU "/>
    <x v="0"/>
    <x v="0"/>
    <s v="VIA SIMON BOLIVAR"/>
    <s v="ANAYANSI MARICHAL"/>
    <s v="VIA SIMON BOLIVAR"/>
    <x v="0"/>
    <x v="16"/>
    <n v="99"/>
    <d v="2015-11-02T00:00:00"/>
    <n v="0"/>
    <s v=" "/>
    <s v=" "/>
    <m/>
    <x v="0"/>
    <s v="REEMPLAZO POR EL TRASLADO DE  MINOSKA ANGELICA DE LA CRUZ MEDINA -NOV 2015"/>
    <s v="CIUDAD DEL SABER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88.2"/>
    <x v="0"/>
    <m/>
    <m/>
    <x v="0"/>
    <s v="8-791-817"/>
    <n v="472016120553"/>
    <n v="29"/>
    <x v="1"/>
    <x v="3"/>
    <s v="LA CHORRERA , ALTOS DE VALLE DORADO CALLE PRINCIPAL CASA L238_x0009__x0009__x0009__x0009__x0009__x000d__x000a__x0009__x0009__x0009__x0009__x0009__x000d__x000a_"/>
    <x v="4"/>
    <x v="0"/>
    <x v="2"/>
    <x v="0"/>
    <m/>
    <m/>
    <x v="0"/>
    <x v="0"/>
    <x v="0"/>
    <x v="0"/>
    <x v="0"/>
    <x v="0"/>
    <x v="2"/>
    <d v="1985-12-26T00:00:00"/>
    <m/>
    <x v="2"/>
    <s v="SUCURSAL CIUDAD DEL SABER"/>
  </r>
  <r>
    <n v="816"/>
    <d v="1991-10-01T00:00:00"/>
    <d v="2014-07-01T00:00:00"/>
    <n v="289"/>
    <n v="16"/>
    <x v="1"/>
    <d v="1991-10-01T00:00:00"/>
    <x v="0"/>
    <d v="2014-07-01T00:00:00"/>
    <s v="Enero 01-30"/>
    <x v="0"/>
    <s v="GABRIEL ERNESTO"/>
    <s v="CESPEDES CESPEDES "/>
    <x v="1"/>
    <x v="0"/>
    <s v="CIUDAD DEL SABER"/>
    <s v="ANAYANSI MARICHAL"/>
    <s v="CIUDAD DEL SABER"/>
    <x v="0"/>
    <x v="16"/>
    <n v="99"/>
    <d v="2013-04-30T00:00:00"/>
    <m/>
    <n v="16"/>
    <s v=" "/>
    <s v="PROMOCIONADO A COORDINADOR DE PLATAFORMA A PARTIR DEL 01 DE JULIO 2014"/>
    <x v="0"/>
    <s v="COLABORADOR ASIGNADO A CIUDAD DEL SABER A PARTIR DEL 30 ABRIL 2013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7-93-2210"/>
    <n v="401016136685"/>
    <n v="52"/>
    <x v="0"/>
    <x v="5"/>
    <s v="HATO PINTADO, CALLE LA PULIDA, CONDOMINIO MONTERREY 1, APTO 5B"/>
    <x v="2"/>
    <x v="0"/>
    <x v="2"/>
    <x v="0"/>
    <s v="261-2128"/>
    <s v="6616-3943"/>
    <x v="1"/>
    <x v="1"/>
    <x v="2"/>
    <x v="0"/>
    <x v="0"/>
    <x v="0"/>
    <x v="2"/>
    <d v="1963-03-07T00:00:00"/>
    <m/>
    <x v="3"/>
    <s v="SUCURSAL CIUDAD DEL SABER"/>
  </r>
  <r>
    <n v="8507"/>
    <d v="2015-05-04T00:00:00"/>
    <d v="2015-07-10T00:00:00"/>
    <n v="6"/>
    <n v="4"/>
    <x v="2"/>
    <d v="2015-05-04T00:00:00"/>
    <x v="0"/>
    <m/>
    <m/>
    <x v="0"/>
    <s v="ESTEFANY ESTHER"/>
    <s v="SOLIS"/>
    <x v="2"/>
    <x v="1"/>
    <m/>
    <s v="MARIBEL CASTILLO"/>
    <s v="AVE. CUBA"/>
    <x v="1"/>
    <x v="16"/>
    <n v="99"/>
    <d v="2015-11-02T00:00:00"/>
    <m/>
    <m/>
    <m/>
    <m/>
    <x v="0"/>
    <s v="POOL APOYO"/>
    <s v="CIUDAD DEL SABER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CHORRERA"/>
    <s v="Xiomara de Cabezas"/>
    <x v="0"/>
    <s v="8-860-214"/>
    <n v="472992459819"/>
    <n v="23"/>
    <x v="1"/>
    <x v="0"/>
    <s v="NUEVO ARRAIJAN, PH RESIDENCIAL PRIMAVERA, CALLE VERÓNICA, CASA 120"/>
    <x v="4"/>
    <x v="0"/>
    <x v="2"/>
    <x v="1"/>
    <m/>
    <m/>
    <x v="0"/>
    <x v="0"/>
    <x v="0"/>
    <x v="0"/>
    <x v="0"/>
    <x v="0"/>
    <x v="2"/>
    <d v="1992-03-24T00:00:00"/>
    <m/>
    <x v="0"/>
    <s v="SUCURSAL CIUDAD DEL SABER"/>
  </r>
  <r>
    <n v="4477"/>
    <d v="2007-09-17T00:00:00"/>
    <d v="2012-11-16T00:00:00"/>
    <n v="98"/>
    <n v="36"/>
    <x v="0"/>
    <d v="2007-09-17T00:00:00"/>
    <x v="0"/>
    <d v="2012-11-16T00:00:00"/>
    <s v="Julio 01-30"/>
    <x v="0"/>
    <s v="YENIS ADAMEIS"/>
    <s v="ELIZONDRO DE  CEDENO"/>
    <x v="2"/>
    <x v="2"/>
    <s v="CIUDAD DEL SABER"/>
    <s v="ANAYANSI MARICHAL"/>
    <s v="CIUDAD DEL SABER"/>
    <x v="0"/>
    <x v="16"/>
    <n v="99"/>
    <d v="2013-05-02T00:00:00"/>
    <m/>
    <n v="36"/>
    <s v=" "/>
    <s v="PROMOCIONADO EJECUTIVO DE NEGOCIOS EL 16 DE NOVIEMBRE DE 2012"/>
    <x v="0"/>
    <s v="EJECUTIVA DUAL ASIGNADA PARA CIUDAD DEL SABER A PARTIR DEL 02  DE MAYO 2013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496-307"/>
    <n v="441013436869"/>
    <n v="40"/>
    <x v="1"/>
    <x v="1"/>
    <s v="RESIDENCIAL NUEVO TOCUMEN, CALLE #22, CASA# 178"/>
    <x v="0"/>
    <x v="0"/>
    <x v="2"/>
    <x v="2"/>
    <s v="399-5515"/>
    <s v="6781-7712"/>
    <x v="0"/>
    <x v="1"/>
    <x v="0"/>
    <x v="0"/>
    <x v="0"/>
    <x v="0"/>
    <x v="2"/>
    <d v="1975-04-11T00:00:00"/>
    <m/>
    <x v="1"/>
    <s v="SUCURSAL CIUDAD DEL SABER"/>
  </r>
  <r>
    <n v="507"/>
    <d v="1986-10-06T00:00:00"/>
    <d v="1986-10-06T00:00:00"/>
    <n v="349"/>
    <n v="349"/>
    <x v="0"/>
    <d v="1986-10-06T00:00:00"/>
    <x v="0"/>
    <s v="**"/>
    <s v="Mayo 04 al 23"/>
    <x v="0"/>
    <s v="ANAYANSI"/>
    <s v="MARICHAL FRIAS "/>
    <x v="3"/>
    <x v="0"/>
    <s v="CIUDAD DEL SABER"/>
    <s v="NATALIA LAY"/>
    <s v="CIUDAD DEL SABER"/>
    <x v="0"/>
    <x v="16"/>
    <n v="99"/>
    <d v="2013-04-30T00:00:00"/>
    <m/>
    <s v=" "/>
    <s v=" "/>
    <s v="PROMOVIDA GERENTE 01 DE SEPTIEMBRE"/>
    <x v="0"/>
    <s v="GERENTE ASIGNADA A CIUDAD DEL SABER / REEMPLAZO POR EL TRASLADO DE ANA PATRICIA ESPINO /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6-53-752"/>
    <n v="444012358016"/>
    <n v="53"/>
    <x v="1"/>
    <x v="0"/>
    <s v="ANCÓN, CALLE BOULEVARD"/>
    <x v="5"/>
    <x v="0"/>
    <x v="2"/>
    <x v="0"/>
    <s v="277-7372"/>
    <s v=" /6112-3572"/>
    <x v="1"/>
    <x v="0"/>
    <x v="0"/>
    <x v="0"/>
    <x v="0"/>
    <x v="0"/>
    <x v="2"/>
    <d v="1962-01-02T00:00:00"/>
    <m/>
    <x v="2"/>
    <s v="SUCURSAL CIUDAD DEL SABER"/>
  </r>
  <r>
    <n v="812"/>
    <d v="1991-09-05T00:00:00"/>
    <d v="1991-09-05T00:00:00"/>
    <n v="290"/>
    <n v="290"/>
    <x v="0"/>
    <d v="1991-09-05T00:00:00"/>
    <x v="0"/>
    <s v=""/>
    <s v="Septiembre 01-30"/>
    <x v="0"/>
    <s v="DARIO NODIER"/>
    <s v="MORENO FRIAS "/>
    <x v="4"/>
    <x v="1"/>
    <m/>
    <s v="ANAYANSI MARICHAL"/>
    <s v="ALBROOK MALL"/>
    <x v="1"/>
    <x v="16"/>
    <n v="99"/>
    <d v="2015-11-17T00:00:00"/>
    <m/>
    <s v=" "/>
    <s v=" "/>
    <m/>
    <x v="4"/>
    <s v="APOYO POR VACACIONES DE ANAYANSI MARICHAL"/>
    <s v="CASA MATRIZ"/>
    <x v="0"/>
    <x v="0"/>
    <x v="0"/>
    <x v="0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13-773"/>
    <n v="401016137344"/>
    <n v="43"/>
    <x v="0"/>
    <x v="0"/>
    <s v="ALTOS DE PANAMA, P.H. MC GREGOR HILL, TORRE 4 APARTAMENTO 3C"/>
    <x v="5"/>
    <x v="0"/>
    <x v="2"/>
    <x v="1"/>
    <s v="230-3626"/>
    <s v="6616-7998"/>
    <x v="1"/>
    <x v="0"/>
    <x v="0"/>
    <x v="0"/>
    <x v="0"/>
    <x v="0"/>
    <x v="2"/>
    <d v="1972-09-26T00:00:00"/>
    <s v="Cónyuge Michelle Huges  (5177) / Sucursal Los Pueblos"/>
    <x v="3"/>
    <s v="SUCURSAL CIUDAD DEL SABER"/>
  </r>
  <r>
    <n v="2126"/>
    <d v="1999-05-24T00:00:00"/>
    <d v="1999-05-24T00:00:00"/>
    <n v="198"/>
    <n v="198"/>
    <x v="0"/>
    <d v="1999-05-24T00:00:00"/>
    <x v="0"/>
    <s v=""/>
    <s v="Junio 01-15"/>
    <x v="0"/>
    <s v="MIRLA ITZEL"/>
    <s v="SALCEDO VEGA "/>
    <x v="4"/>
    <x v="0"/>
    <s v="INGENIO"/>
    <s v="ANAYANSI MARICHAL"/>
    <s v="INGENIO"/>
    <x v="0"/>
    <x v="16"/>
    <n v="99"/>
    <d v="2015-11-02T00:00:00"/>
    <m/>
    <s v=" "/>
    <s v=" "/>
    <m/>
    <x v="0"/>
    <s v="REEMPLAZO POR EL TRASLADO DE YEXENIA SALDAÑA - NOVIEMBRE 2016"/>
    <s v="CIUDAD DEL SABER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8-408-490"/>
    <n v="401010186167"/>
    <n v="44"/>
    <x v="1"/>
    <x v="1"/>
    <s v="QUINTAS DE MONTICELLO 11, AVE STA. MARIA DEL FIORE, CASA B-41"/>
    <x v="1"/>
    <x v="0"/>
    <x v="2"/>
    <x v="0"/>
    <s v="221-8214"/>
    <s v="6090-7343"/>
    <x v="1"/>
    <x v="0"/>
    <x v="0"/>
    <x v="0"/>
    <x v="0"/>
    <x v="0"/>
    <x v="2"/>
    <d v="1971-01-11T00:00:00"/>
    <m/>
    <x v="0"/>
    <s v="SUCURSAL CIUDAD DEL SABER"/>
  </r>
  <r>
    <n v="5867"/>
    <d v="2010-08-16T00:00:00"/>
    <d v="2010-08-16T00:00:00"/>
    <n v="63"/>
    <n v="63"/>
    <x v="0"/>
    <d v="2010-08-16T00:00:00"/>
    <x v="0"/>
    <s v=""/>
    <s v="Septiembre"/>
    <x v="0"/>
    <s v="ERIKA CELIDETH"/>
    <s v="CASTILLO FERNANDEZ "/>
    <x v="0"/>
    <x v="0"/>
    <s v="BOULEVARD EL DORADO"/>
    <s v="CARMEN MUÑOZ"/>
    <s v="BOULEVARD EL DORADO"/>
    <x v="0"/>
    <x v="17"/>
    <n v="76"/>
    <d v="2015-11-02T00:00:00"/>
    <n v="0"/>
    <s v=" "/>
    <m/>
    <m/>
    <x v="0"/>
    <s v="REEMPLAZO POR EL TRASLADO DE  LOTY YANETH GONZALEZ JURADO -NOV 2015"/>
    <s v="CLAYTON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94.4"/>
    <x v="0"/>
    <m/>
    <m/>
    <x v="0"/>
    <s v="2-151-59"/>
    <n v="472016106201"/>
    <n v="41"/>
    <x v="1"/>
    <x v="0"/>
    <s v="PUERTO CAIMITO, CHORRERA,VILLAS DEL CAMPO, CASA 147"/>
    <x v="4"/>
    <x v="0"/>
    <x v="2"/>
    <x v="0"/>
    <m/>
    <s v="6645-4927"/>
    <x v="1"/>
    <x v="0"/>
    <x v="0"/>
    <x v="0"/>
    <x v="0"/>
    <x v="0"/>
    <x v="2"/>
    <d v="1974-03-26T00:00:00"/>
    <m/>
    <x v="1"/>
    <s v="SUCURSAL CLAYTON"/>
  </r>
  <r>
    <n v="8614"/>
    <d v="2015-06-16T00:00:00"/>
    <d v="2015-08-21T00:00:00"/>
    <n v="5"/>
    <n v="3"/>
    <x v="2"/>
    <d v="2015-06-16T00:00:00"/>
    <x v="0"/>
    <m/>
    <m/>
    <x v="0"/>
    <s v="MARLIN MASSIEL"/>
    <s v="VARGAS"/>
    <x v="0"/>
    <x v="1"/>
    <m/>
    <s v="MARIBEL CASTILLO"/>
    <s v="CLAYTON"/>
    <x v="1"/>
    <x v="17"/>
    <n v="76"/>
    <d v="2015-09-17T00:00:00"/>
    <n v="2"/>
    <m/>
    <m/>
    <m/>
    <x v="3"/>
    <s v="REEMPLAZA LICENCIA DE MATERNIDAD DE AMARILIS GONZALEZ DEL 01 DE NOVIEMBRE AL 07 DE MARZO 2016"/>
    <s v="CLAYTON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LOS ANGELES"/>
    <s v="MARIA CAHAFEIRO"/>
    <x v="0"/>
    <s v="9-746-1395"/>
    <n v="472992087259"/>
    <n v="19"/>
    <x v="1"/>
    <x v="0"/>
    <s v="SAN MIGUELITO, BELISARIO PORRAS, OJO DE AGUA, VILLAS DE SAN JOSE, CALLE BOUQUET, CASA #13"/>
    <x v="1"/>
    <x v="0"/>
    <x v="2"/>
    <x v="1"/>
    <m/>
    <m/>
    <x v="0"/>
    <x v="0"/>
    <x v="0"/>
    <x v="0"/>
    <x v="0"/>
    <x v="0"/>
    <x v="2"/>
    <d v="1995-12-08T00:00:00"/>
    <m/>
    <x v="0"/>
    <s v="SUCURSAL CLAYTON"/>
  </r>
  <r>
    <n v="5744"/>
    <d v="2010-03-16T00:00:00"/>
    <d v="2010-03-16T00:00:00"/>
    <n v="68"/>
    <n v="68"/>
    <x v="0"/>
    <d v="2010-03-16T00:00:00"/>
    <x v="0"/>
    <s v=""/>
    <s v="Enero 01-30"/>
    <x v="0"/>
    <s v="AMARILIS AIDEE"/>
    <s v="GONZALES AGUERO "/>
    <x v="0"/>
    <x v="0"/>
    <s v="CLAYTON"/>
    <s v="CARMEN MUÑOZ"/>
    <s v="CLAYTON"/>
    <x v="0"/>
    <x v="17"/>
    <n v="76"/>
    <d v="2015-06-01T00:00:00"/>
    <n v="5"/>
    <s v=" "/>
    <s v="LIC DE MATERNIDAD DEL 6-nov-15 AL 11-feb-16, (VACACIONES DEL 12-feb-16 AL 12-mar-16) REGRESA 14-mar-16"/>
    <m/>
    <x v="0"/>
    <s v="TRASLADO POR EMBARAZO / REEMPLAZO TRASLADO DE ANDRE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7.25"/>
    <x v="0"/>
    <m/>
    <m/>
    <x v="0"/>
    <s v="8-820-2252"/>
    <n v="472015721196"/>
    <n v="27"/>
    <x v="1"/>
    <x v="1"/>
    <s v="CHILIBRE, URB. PRADERAS DE SAN LORENZO, LAS CUMBRES, CALLE CADIZ, CASA B61"/>
    <x v="1"/>
    <x v="0"/>
    <x v="2"/>
    <x v="0"/>
    <m/>
    <s v="6107-1816"/>
    <x v="0"/>
    <x v="0"/>
    <x v="0"/>
    <x v="0"/>
    <x v="0"/>
    <x v="0"/>
    <x v="2"/>
    <d v="1988-11-09T00:00:00"/>
    <m/>
    <x v="2"/>
    <s v="SUCURSAL CLAYTON"/>
  </r>
  <r>
    <n v="5277"/>
    <d v="2008-07-16T00:00:00"/>
    <d v="2008-07-16T00:00:00"/>
    <n v="88"/>
    <n v="88"/>
    <x v="0"/>
    <d v="2008-07-16T00:00:00"/>
    <x v="0"/>
    <s v=""/>
    <s v="Agosto 01-30"/>
    <x v="0"/>
    <s v="MITZEL YOLANDA"/>
    <s v="MACIAS SANTANA "/>
    <x v="0"/>
    <x v="0"/>
    <s v="CLAYTON"/>
    <s v="CARMEN MUÑOZ"/>
    <s v="CLAYTON"/>
    <x v="0"/>
    <x v="17"/>
    <n v="76"/>
    <d v="2014-11-06T00:00:00"/>
    <n v="12"/>
    <s v=" "/>
    <s v=" "/>
    <m/>
    <x v="0"/>
    <s v="REEMPLAZO POR EL TRASLADO DE ROLANDO GANT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13.6"/>
    <x v="0"/>
    <m/>
    <m/>
    <x v="0"/>
    <s v="8-723-909"/>
    <n v="472014112628"/>
    <n v="37"/>
    <x v="1"/>
    <x v="1"/>
    <s v="ARRAIJAN, BDA. COLINAS DEL SOL, CALLE EL PALMAR, CASA 239"/>
    <x v="4"/>
    <x v="0"/>
    <x v="2"/>
    <x v="0"/>
    <m/>
    <s v="6478-8450"/>
    <x v="0"/>
    <x v="0"/>
    <x v="0"/>
    <x v="0"/>
    <x v="0"/>
    <x v="0"/>
    <x v="2"/>
    <d v="1978-11-12T00:00:00"/>
    <m/>
    <x v="1"/>
    <s v="SUCURSAL CLAYTON"/>
  </r>
  <r>
    <n v="2006"/>
    <d v="1999-05-05T00:00:00"/>
    <d v="1999-05-05T00:00:00"/>
    <n v="198"/>
    <n v="198"/>
    <x v="0"/>
    <d v="1999-05-05T00:00:00"/>
    <x v="0"/>
    <s v=""/>
    <s v="Abril 01-30"/>
    <x v="0"/>
    <s v="JOSE EDWIN"/>
    <s v="MORENO  CORTES "/>
    <x v="0"/>
    <x v="0"/>
    <s v="PARQUE LEFEVRE"/>
    <s v="CARMEN MUÑOZ"/>
    <s v="PARQUE LEFEVRE"/>
    <x v="0"/>
    <x v="17"/>
    <n v="76"/>
    <d v="2015-11-02T00:00:00"/>
    <n v="0"/>
    <s v=" "/>
    <s v=" "/>
    <m/>
    <x v="0"/>
    <s v="APROBADO 2015"/>
    <s v="CLAYTON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04.4"/>
    <x v="0"/>
    <m/>
    <m/>
    <x v="0"/>
    <s v="8-207-396"/>
    <n v="401010186362"/>
    <n v="58"/>
    <x v="0"/>
    <x v="1"/>
    <s v="VILLA CACERES CASA H-110"/>
    <x v="2"/>
    <x v="0"/>
    <x v="2"/>
    <x v="0"/>
    <s v="260-5845"/>
    <s v="6539-7345"/>
    <x v="1"/>
    <x v="0"/>
    <x v="0"/>
    <x v="0"/>
    <x v="0"/>
    <x v="0"/>
    <x v="2"/>
    <d v="1957-07-16T00:00:00"/>
    <m/>
    <x v="0"/>
    <s v="SUCURSAL CLAYTON"/>
  </r>
  <r>
    <n v="2437"/>
    <d v="2002-04-18T00:00:00"/>
    <d v="2011-02-01T00:00:00"/>
    <n v="163"/>
    <n v="57"/>
    <x v="0"/>
    <d v="2002-04-18T00:00:00"/>
    <x v="0"/>
    <d v="2011-02-01T00:00:00"/>
    <s v="Abril 01-30"/>
    <x v="0"/>
    <s v="CECIBEL DE LOURDES"/>
    <s v="MORRISON FERNANDEZ "/>
    <x v="1"/>
    <x v="0"/>
    <s v="CLAYTON"/>
    <s v="CARMEN MUÑOZ"/>
    <s v="CLAYTON"/>
    <x v="0"/>
    <x v="17"/>
    <n v="76"/>
    <d v="2013-04-03T00:00:00"/>
    <m/>
    <n v="57"/>
    <s v=" "/>
    <s v="PROMOCIONADO COORDINADOR 01 FEBRERO ´11"/>
    <x v="0"/>
    <s v="PERSONAL ASIGNADO A CLAYTON / REEMPLAZO POR LA PROMOCION DE WENDY GOLDONI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6-700-442"/>
    <n v="419014742711"/>
    <n v="43"/>
    <x v="1"/>
    <x v="1"/>
    <s v="URBANIZACION PALMA DE MALLORCA, CASA NO 177, CL 4TA NORTE, VILLA ZAITA"/>
    <x v="1"/>
    <x v="0"/>
    <x v="2"/>
    <x v="0"/>
    <s v="231-7827"/>
    <s v="6674-2978"/>
    <x v="1"/>
    <x v="0"/>
    <x v="0"/>
    <x v="1"/>
    <x v="0"/>
    <x v="0"/>
    <x v="2"/>
    <d v="1972-06-06T00:00:00"/>
    <m/>
    <x v="0"/>
    <s v="SUCURSAL CLAYTON"/>
  </r>
  <r>
    <n v="7171"/>
    <d v="2013-05-02T00:00:00"/>
    <d v="2013-07-03T00:00:00"/>
    <n v="30"/>
    <n v="28"/>
    <x v="1"/>
    <d v="2013-05-02T00:00:00"/>
    <x v="0"/>
    <s v=""/>
    <s v="Febrero 01-30"/>
    <x v="0"/>
    <s v="MARIO "/>
    <s v="HERNANDEZ"/>
    <x v="2"/>
    <x v="0"/>
    <s v="CLAYTON"/>
    <s v="CARMEN MUÑOZ"/>
    <s v="CLAYTON"/>
    <x v="0"/>
    <x v="17"/>
    <n v="76"/>
    <d v="2013-05-02T00:00:00"/>
    <m/>
    <m/>
    <s v=" "/>
    <m/>
    <x v="0"/>
    <m/>
    <s v=""/>
    <x v="0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CLAYTON"/>
    <s v="Yisihanka Villarreta"/>
    <x v="0"/>
    <s v="8-842-871"/>
    <n v="472019266224"/>
    <n v="25"/>
    <x v="0"/>
    <x v="0"/>
    <s v="VACAMONTE, ALTOS DEL TECAL, CASA 158K1"/>
    <x v="4"/>
    <x v="0"/>
    <x v="2"/>
    <x v="0"/>
    <m/>
    <m/>
    <x v="0"/>
    <x v="0"/>
    <x v="0"/>
    <x v="0"/>
    <x v="0"/>
    <x v="0"/>
    <x v="2"/>
    <d v="1990-10-19T00:00:00"/>
    <m/>
    <x v="0"/>
    <s v="SUCURSAL CLAYTON"/>
  </r>
  <r>
    <n v="4706"/>
    <d v="2007-10-16T00:00:00"/>
    <d v="2012-10-01T00:00:00"/>
    <n v="97"/>
    <n v="37"/>
    <x v="0"/>
    <d v="2007-10-16T00:00:00"/>
    <x v="0"/>
    <d v="2012-10-01T00:00:00"/>
    <s v="Julio 01-30"/>
    <x v="0"/>
    <s v="JOEL HERMINIO"/>
    <s v="ARROYO  GOMEZ "/>
    <x v="2"/>
    <x v="2"/>
    <s v="CLAYTON"/>
    <s v="CARMEN MUÑOZ"/>
    <s v="CLAYTON"/>
    <x v="0"/>
    <x v="17"/>
    <n v="76"/>
    <d v="2013-04-03T00:00:00"/>
    <m/>
    <n v="37"/>
    <s v=" "/>
    <s v="PROMOCIONADO A EJECUTIVO DE NEGOCIO DUAL EL 1 DE OCTUBRE 2012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97-2343"/>
    <n v="449013491419"/>
    <n v="29"/>
    <x v="0"/>
    <x v="0"/>
    <s v="BRISAS DEL GOLF, LAS TERRAZAS,CASA M 48"/>
    <x v="0"/>
    <x v="0"/>
    <x v="2"/>
    <x v="2"/>
    <s v="266-8801"/>
    <s v="6478-6658"/>
    <x v="1"/>
    <x v="1"/>
    <x v="0"/>
    <x v="0"/>
    <x v="0"/>
    <x v="0"/>
    <x v="2"/>
    <d v="1986-07-30T00:00:00"/>
    <s v="Relación sentimentar con MARIA MARJORIE MENDOZA Suc. Vía Porras"/>
    <x v="0"/>
    <s v="SUCURSAL CLAYTON"/>
  </r>
  <r>
    <n v="6717"/>
    <d v="2012-06-18T00:00:00"/>
    <d v="2012-08-24T00:00:00"/>
    <n v="41"/>
    <n v="39"/>
    <x v="0"/>
    <d v="2012-06-18T00:00:00"/>
    <x v="0"/>
    <s v=""/>
    <s v="Mayo 01-30"/>
    <x v="0"/>
    <s v="MARIBEL ILEANA"/>
    <s v="CENTENO PINTO "/>
    <x v="2"/>
    <x v="0"/>
    <s v="CLAYTON"/>
    <s v="CARMEN MUÑOZ"/>
    <s v="CLAYTON"/>
    <x v="0"/>
    <x v="17"/>
    <n v="76"/>
    <d v="2013-11-01T00:00:00"/>
    <m/>
    <s v=" "/>
    <s v="LIC DE MATERNIDAD DEL 2-feb-16 AL 16-may-16, (VACACIONES DEL 17-may-16 AL 15-jun-16) REGRESA 16-jun-16"/>
    <m/>
    <x v="0"/>
    <s v="REEMPLAZO POR RENUNCIA DE YISIHANKA VILLARRETA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LA CHORRERA - PARQUE 10 DE NOV."/>
    <s v="Lisbeth Correa"/>
    <x v="0"/>
    <s v="8-798-2228"/>
    <n v="401015458694"/>
    <n v="29"/>
    <x v="1"/>
    <x v="1"/>
    <s v="LA CHORRERA, BARRIADA MONTELIMAR, CASA A-174"/>
    <x v="4"/>
    <x v="0"/>
    <x v="2"/>
    <x v="0"/>
    <m/>
    <m/>
    <x v="0"/>
    <x v="0"/>
    <x v="0"/>
    <x v="0"/>
    <x v="0"/>
    <x v="0"/>
    <x v="2"/>
    <d v="1986-09-27T00:00:00"/>
    <m/>
    <x v="0"/>
    <s v="SUCURSAL CLAYTON"/>
  </r>
  <r>
    <n v="1634"/>
    <d v="2008-04-01T00:00:00"/>
    <d v="2011-02-01T00:00:00"/>
    <n v="91"/>
    <n v="57"/>
    <x v="0"/>
    <d v="2008-04-01T00:00:00"/>
    <x v="0"/>
    <d v="2011-02-01T00:00:00"/>
    <s v="Enero 01-30"/>
    <x v="0"/>
    <s v="WENDY IVONNE"/>
    <s v="SANDINO AROSEMENA "/>
    <x v="4"/>
    <x v="0"/>
    <s v="CLAYTON"/>
    <s v="CARMEN MUÑOZ"/>
    <s v="CLAYTON"/>
    <x v="0"/>
    <x v="17"/>
    <n v="76"/>
    <d v="2013-09-17T00:00:00"/>
    <m/>
    <n v="57"/>
    <s v=" "/>
    <s v="PROMOCIONADO OFICIAL 01 FEBRERO ´11. PROMOCIONADO COORDINADOR 16 JUL. ´08.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95-967"/>
    <n v="401010158879"/>
    <n v="43"/>
    <x v="1"/>
    <x v="2"/>
    <s v="CLAYTON, AVE. PAPAYA CASA 725-D"/>
    <x v="5"/>
    <x v="0"/>
    <x v="2"/>
    <x v="0"/>
    <m/>
    <s v="6981-3174"/>
    <x v="1"/>
    <x v="0"/>
    <x v="0"/>
    <x v="0"/>
    <x v="0"/>
    <x v="0"/>
    <x v="2"/>
    <d v="1972-04-16T00:00:00"/>
    <m/>
    <x v="0"/>
    <s v="SUCURSAL CLAYTON"/>
  </r>
  <r>
    <n v="2265"/>
    <d v="1993-03-29T00:00:00"/>
    <d v="1993-03-29T00:00:00"/>
    <n v="272"/>
    <n v="272"/>
    <x v="0"/>
    <d v="1993-03-29T00:00:00"/>
    <x v="0"/>
    <s v=""/>
    <s v="Enero 01-15"/>
    <x v="0"/>
    <s v="CARMEN SILVIA"/>
    <s v="MUÑOZ MUÑOZ "/>
    <x v="9"/>
    <x v="0"/>
    <s v="BOULEVARD EL DORADO"/>
    <s v="NATALIA LAY"/>
    <s v="BOULEVARD EL DORADO"/>
    <x v="0"/>
    <x v="17"/>
    <n v="76"/>
    <d v="2015-11-02T00:00:00"/>
    <m/>
    <s v=" "/>
    <s v=" "/>
    <m/>
    <x v="0"/>
    <s v="OFICIAL ENCARGADA POR EL TRASLADO DE MELISSA ALVAREZ."/>
    <s v="CLAYTON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238-1927"/>
    <n v="401010187765"/>
    <n v="50"/>
    <x v="1"/>
    <x v="1"/>
    <s v="CERRRO VIENTO, CALLE 43, CASA #2650"/>
    <x v="0"/>
    <x v="0"/>
    <x v="2"/>
    <x v="0"/>
    <s v="239-8694"/>
    <s v="6615-2508"/>
    <x v="1"/>
    <x v="0"/>
    <x v="0"/>
    <x v="0"/>
    <x v="0"/>
    <x v="0"/>
    <x v="2"/>
    <d v="1965-07-10T00:00:00"/>
    <m/>
    <x v="0"/>
    <s v="SUCURSAL CLAYTON"/>
  </r>
  <r>
    <n v="4362"/>
    <d v="2007-03-01T00:00:00"/>
    <d v="2007-03-01T00:00:00"/>
    <n v="104"/>
    <n v="104"/>
    <x v="0"/>
    <d v="2007-03-01T00:00:00"/>
    <x v="0"/>
    <s v=""/>
    <s v="Enero 01-30"/>
    <x v="0"/>
    <s v="DANIEL"/>
    <s v="SANCHEZ RODRIGUEZ "/>
    <x v="0"/>
    <x v="0"/>
    <s v="COLON"/>
    <s v="GISELA   DE MUNOZ"/>
    <s v="COLON"/>
    <x v="0"/>
    <x v="18"/>
    <n v="11"/>
    <d v="2011-07-04T00:00:00"/>
    <n v="52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41.25"/>
    <x v="0"/>
    <m/>
    <m/>
    <x v="0"/>
    <s v="3-717-2278"/>
    <n v="472013164033"/>
    <n v="29"/>
    <x v="0"/>
    <x v="1"/>
    <s v="ESCOBAL, ALTOS DE LIBERAL, CASA 44 A_x0009__x0009__x0009__x0009__x0009__x000d__x000a__x0009__x0009__x0009__x0009__x0009__x000d__x000a_"/>
    <x v="8"/>
    <x v="5"/>
    <x v="5"/>
    <x v="13"/>
    <s v="434-6103"/>
    <s v="6557-9449"/>
    <x v="0"/>
    <x v="0"/>
    <x v="0"/>
    <x v="0"/>
    <x v="0"/>
    <x v="0"/>
    <x v="5"/>
    <d v="1986-06-15T00:00:00"/>
    <m/>
    <x v="0"/>
    <s v="SUCURSAL COLON"/>
  </r>
  <r>
    <n v="5813"/>
    <d v="2010-06-16T00:00:00"/>
    <d v="2010-06-16T00:00:00"/>
    <n v="65"/>
    <n v="65"/>
    <x v="0"/>
    <d v="2010-06-16T00:00:00"/>
    <x v="0"/>
    <s v=""/>
    <s v="Julio 01-30"/>
    <x v="0"/>
    <s v="AMILKAR"/>
    <s v="MORENO RIOS "/>
    <x v="0"/>
    <x v="0"/>
    <s v="COLON"/>
    <s v="GISELA   DE MUNOZ"/>
    <s v="COLON"/>
    <x v="0"/>
    <x v="18"/>
    <n v="11"/>
    <d v="2011-09-16T00:00:00"/>
    <n v="50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20"/>
    <x v="0"/>
    <m/>
    <m/>
    <x v="0"/>
    <s v="3-707-545"/>
    <n v="472015959364"/>
    <n v="35"/>
    <x v="0"/>
    <x v="1"/>
    <s v="LA ALBORADA, 2DA. CALLE CENTRO, CASA #36"/>
    <x v="8"/>
    <x v="5"/>
    <x v="5"/>
    <x v="13"/>
    <m/>
    <s v="6948-6889"/>
    <x v="0"/>
    <x v="1"/>
    <x v="0"/>
    <x v="0"/>
    <x v="0"/>
    <x v="0"/>
    <x v="5"/>
    <d v="1980-06-19T00:00:00"/>
    <m/>
    <x v="3"/>
    <s v="SUCURSAL COLON"/>
  </r>
  <r>
    <n v="5123"/>
    <d v="2008-05-19T00:00:00"/>
    <d v="2008-05-19T00:00:00"/>
    <n v="90"/>
    <n v="90"/>
    <x v="0"/>
    <d v="2008-05-19T00:00:00"/>
    <x v="0"/>
    <s v=""/>
    <s v="Julio"/>
    <x v="0"/>
    <s v="CINDY CATHERINE"/>
    <s v="CONTRERAS ESCUDERO "/>
    <x v="0"/>
    <x v="0"/>
    <s v="COLON"/>
    <s v="GISELA   DE MUNOZ"/>
    <s v="COLON"/>
    <x v="0"/>
    <x v="18"/>
    <n v="11"/>
    <d v="2012-01-03T00:00:00"/>
    <n v="46"/>
    <s v=" "/>
    <m/>
    <m/>
    <x v="0"/>
    <s v="REEMPLAZO POR EL TRASLADO DE AMBAR GUELFI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17"/>
    <x v="0"/>
    <m/>
    <m/>
    <x v="0"/>
    <s v="3-715-995"/>
    <n v="472013951130"/>
    <n v="30"/>
    <x v="1"/>
    <x v="0"/>
    <s v="CALLE LAS CAMELIAS, CASA NO. 13D_x0009__x0009__x0009__x0009__x0009__x000d__x000a__x0009__x0009__x0009__x0009__x0009__x000d__x000a_"/>
    <x v="8"/>
    <x v="5"/>
    <x v="5"/>
    <x v="13"/>
    <m/>
    <s v="6714-0654"/>
    <x v="0"/>
    <x v="0"/>
    <x v="0"/>
    <x v="0"/>
    <x v="0"/>
    <x v="0"/>
    <x v="5"/>
    <d v="1984-12-22T00:00:00"/>
    <m/>
    <x v="0"/>
    <s v="SUCURSAL COLON"/>
  </r>
  <r>
    <n v="2096"/>
    <d v="1991-11-20T00:00:00"/>
    <d v="1991-11-20T00:00:00"/>
    <n v="288"/>
    <n v="288"/>
    <x v="0"/>
    <d v="1991-11-20T00:00:00"/>
    <x v="0"/>
    <s v=""/>
    <s v="Septiembre 01-30"/>
    <x v="0"/>
    <s v="ALEXIS"/>
    <s v="CARABALLO ESPRIELLA "/>
    <x v="0"/>
    <x v="0"/>
    <s v="COLON"/>
    <s v="GISELA   DE MUNOZ"/>
    <s v="COLON"/>
    <x v="0"/>
    <x v="18"/>
    <n v="11"/>
    <d v="2011-05-04T00:00:00"/>
    <n v="54"/>
    <s v=" "/>
    <s v=" "/>
    <m/>
    <x v="0"/>
    <s v="REEMPLAZO POR EL TRASLADO DE ADONIMO SANJUR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43.4"/>
    <x v="0"/>
    <m/>
    <m/>
    <x v="0"/>
    <s v="3-94-635"/>
    <n v="411010082719"/>
    <n v="47"/>
    <x v="0"/>
    <x v="1"/>
    <s v="BARRIADA ALTOS DE SAN JUDAS TADEO, CL PRIMERA, CASA A-123"/>
    <x v="8"/>
    <x v="5"/>
    <x v="5"/>
    <x v="13"/>
    <s v="442-7458"/>
    <s v="6617-4266 / 6612-2272"/>
    <x v="1"/>
    <x v="1"/>
    <x v="0"/>
    <x v="0"/>
    <x v="0"/>
    <x v="0"/>
    <x v="5"/>
    <d v="1968-05-21T00:00:00"/>
    <m/>
    <x v="0"/>
    <s v="SUCURSAL COLON"/>
  </r>
  <r>
    <n v="5276"/>
    <d v="2008-07-16T00:00:00"/>
    <d v="2008-07-16T00:00:00"/>
    <n v="88"/>
    <n v="88"/>
    <x v="0"/>
    <d v="2008-07-16T00:00:00"/>
    <x v="0"/>
    <s v=""/>
    <s v="Agosto"/>
    <x v="0"/>
    <s v="NELKIRA ISABEL"/>
    <s v="NUÑEZ FACEY "/>
    <x v="0"/>
    <x v="0"/>
    <s v="COLON"/>
    <s v="GISELA   DE MUNOZ"/>
    <s v="COLON"/>
    <x v="0"/>
    <x v="18"/>
    <n v="11"/>
    <d v="2011-09-02T00:00:00"/>
    <n v="50"/>
    <s v=" "/>
    <m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18.5"/>
    <x v="0"/>
    <m/>
    <m/>
    <x v="0"/>
    <s v="3-701-1231"/>
    <n v="411014114280"/>
    <n v="38"/>
    <x v="1"/>
    <x v="3"/>
    <s v="LA CRESTA CASA 337-A_x0009__x0009__x0009__x0009__x0009__x000d__x000a__x0009__x0009__x0009__x0009__x0009__x000d__x000a_"/>
    <x v="8"/>
    <x v="5"/>
    <x v="5"/>
    <x v="13"/>
    <m/>
    <s v="6685-9983"/>
    <x v="0"/>
    <x v="0"/>
    <x v="0"/>
    <x v="0"/>
    <x v="0"/>
    <x v="0"/>
    <x v="5"/>
    <d v="1977-02-09T00:00:00"/>
    <m/>
    <x v="1"/>
    <s v="SUCURSAL COLON"/>
  </r>
  <r>
    <n v="4759"/>
    <d v="2007-11-19T00:00:00"/>
    <d v="2007-11-19T00:00:00"/>
    <n v="96"/>
    <n v="96"/>
    <x v="0"/>
    <d v="2007-11-19T00:00:00"/>
    <x v="0"/>
    <s v=""/>
    <s v="Octubre 01-30"/>
    <x v="0"/>
    <s v="ESPERANZA"/>
    <s v="CORDOBA LOPEZ "/>
    <x v="0"/>
    <x v="0"/>
    <s v="COLON"/>
    <s v="GISELA   DE MUNOZ"/>
    <s v="COLON"/>
    <x v="0"/>
    <x v="18"/>
    <n v="11"/>
    <d v="2011-10-03T00:00:00"/>
    <n v="49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3.6000000000004"/>
    <x v="0"/>
    <m/>
    <m/>
    <x v="0"/>
    <s v="3-706-1566"/>
    <n v="411013555763"/>
    <n v="35"/>
    <x v="1"/>
    <x v="3"/>
    <s v="NUEVO SAN JUAN, VALLE LA UNION, CALLE PRINCIPAL CASA #33"/>
    <x v="8"/>
    <x v="5"/>
    <x v="5"/>
    <x v="13"/>
    <s v="6500-8093"/>
    <s v="6500-8093"/>
    <x v="0"/>
    <x v="0"/>
    <x v="0"/>
    <x v="0"/>
    <x v="0"/>
    <x v="0"/>
    <x v="5"/>
    <d v="1980-01-21T00:00:00"/>
    <m/>
    <x v="0"/>
    <s v="SUCURSAL COLON"/>
  </r>
  <r>
    <n v="6921"/>
    <d v="2013-03-18T00:00:00"/>
    <d v="2013-03-18T00:00:00"/>
    <n v="32"/>
    <n v="32"/>
    <x v="1"/>
    <d v="2013-03-18T00:00:00"/>
    <x v="0"/>
    <s v=""/>
    <s v="Febrero 01-30"/>
    <x v="0"/>
    <s v="YAMILETH ITZEL"/>
    <s v="NEREIRA ORTIZ "/>
    <x v="0"/>
    <x v="1"/>
    <m/>
    <s v="GISELA   DE MUNOZ"/>
    <s v="COLON"/>
    <x v="0"/>
    <x v="18"/>
    <n v="11"/>
    <d v="2014-09-03T00:00:00"/>
    <n v="14"/>
    <m/>
    <s v=" "/>
    <m/>
    <x v="0"/>
    <s v="POOL APOY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45.75"/>
    <x v="2"/>
    <m/>
    <m/>
    <x v="0"/>
    <s v="3-705-1916"/>
    <n v="472018442980"/>
    <n v="36"/>
    <x v="1"/>
    <x v="0"/>
    <s v="ALTOS DE SAN ISIDRO, CASA 8"/>
    <x v="8"/>
    <x v="5"/>
    <x v="5"/>
    <x v="14"/>
    <m/>
    <m/>
    <x v="0"/>
    <x v="0"/>
    <x v="0"/>
    <x v="0"/>
    <x v="0"/>
    <x v="0"/>
    <x v="5"/>
    <d v="1979-08-22T00:00:00"/>
    <m/>
    <x v="1"/>
    <s v="SUCURSAL COLON"/>
  </r>
  <r>
    <n v="2101"/>
    <d v="1995-03-09T00:00:00"/>
    <d v="1995-03-09T00:00:00"/>
    <n v="248"/>
    <n v="248"/>
    <x v="0"/>
    <d v="1995-03-09T00:00:00"/>
    <x v="0"/>
    <s v=""/>
    <s v="Marzo 01-30"/>
    <x v="0"/>
    <s v="LAURA MARIA"/>
    <s v="RIVAS GONZALEZ "/>
    <x v="1"/>
    <x v="0"/>
    <s v="COLON"/>
    <s v="GISELA   DE MUNOZ"/>
    <s v="COLON"/>
    <x v="0"/>
    <x v="18"/>
    <n v="11"/>
    <d v="2009-02-25T00:00:00"/>
    <m/>
    <s v=" "/>
    <s v=" "/>
    <m/>
    <x v="0"/>
    <s v="REEMPLAZO PERMANENTE POR LA PROMOCIÓN Y TRASLADO DE JESSENIA DE BETHANCOURT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3-103-252"/>
    <n v="411010082705"/>
    <n v="45"/>
    <x v="1"/>
    <x v="1"/>
    <s v="URB. GENESIS CASA # 25"/>
    <x v="8"/>
    <x v="5"/>
    <x v="5"/>
    <x v="13"/>
    <s v="449-0762"/>
    <s v="628-8936  / 6769-9542"/>
    <x v="1"/>
    <x v="1"/>
    <x v="0"/>
    <x v="0"/>
    <x v="0"/>
    <x v="0"/>
    <x v="5"/>
    <d v="1970-07-23T00:00:00"/>
    <m/>
    <x v="0"/>
    <s v="SUCURSAL COLON"/>
  </r>
  <r>
    <n v="2279"/>
    <d v="2001-05-02T00:00:00"/>
    <d v="2008-10-01T00:00:00"/>
    <n v="174"/>
    <n v="85"/>
    <x v="0"/>
    <d v="2001-05-02T00:00:00"/>
    <x v="0"/>
    <d v="2008-10-01T00:00:00"/>
    <s v="Febrero 01-30"/>
    <x v="0"/>
    <s v="IDALYS MIKELDA"/>
    <s v="PAJARO HERNANDEZ "/>
    <x v="2"/>
    <x v="0"/>
    <s v="COLON"/>
    <s v="GISELA   DE MUNOZ"/>
    <s v="COLON"/>
    <x v="0"/>
    <x v="18"/>
    <n v="11"/>
    <m/>
    <m/>
    <n v="85"/>
    <s v=" "/>
    <s v="RECLASIFICADO EJECUTIVO DE NEGOCIOS  01 OCT. ´08.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3-703-697"/>
    <n v="411010409328"/>
    <n v="37"/>
    <x v="1"/>
    <x v="1"/>
    <s v="BARRIADA VILLA VENECIA, CASA 65"/>
    <x v="8"/>
    <x v="5"/>
    <x v="5"/>
    <x v="13"/>
    <s v="441-8913"/>
    <s v="6620-0361"/>
    <x v="1"/>
    <x v="1"/>
    <x v="0"/>
    <x v="0"/>
    <x v="0"/>
    <x v="0"/>
    <x v="5"/>
    <d v="1978-02-06T00:00:00"/>
    <m/>
    <x v="0"/>
    <s v="SUCURSAL COLON"/>
  </r>
  <r>
    <n v="5375"/>
    <d v="2008-09-01T00:00:00"/>
    <d v="2008-09-01T00:00:00"/>
    <n v="86"/>
    <n v="86"/>
    <x v="0"/>
    <d v="2008-09-01T00:00:00"/>
    <x v="0"/>
    <s v=""/>
    <s v="Septiembre 01-30"/>
    <x v="0"/>
    <s v="MELANIA ITZEL"/>
    <s v="ALABARCA CABARCA "/>
    <x v="2"/>
    <x v="0"/>
    <s v="COLON"/>
    <s v="GISELA   DE MUNOZ"/>
    <s v="COLON"/>
    <x v="0"/>
    <x v="18"/>
    <n v="11"/>
    <d v="2011-08-24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3-722-853"/>
    <n v="401012656799"/>
    <n v="26"/>
    <x v="1"/>
    <x v="0"/>
    <s v="SABANITAS, SANTA RITA ARRIBA CASA NO. 40, CALLE PRICIPAL"/>
    <x v="8"/>
    <x v="5"/>
    <x v="5"/>
    <x v="13"/>
    <m/>
    <s v="6718-9122"/>
    <x v="0"/>
    <x v="1"/>
    <x v="0"/>
    <x v="0"/>
    <x v="0"/>
    <x v="0"/>
    <x v="5"/>
    <d v="1988-12-31T00:00:00"/>
    <m/>
    <x v="0"/>
    <s v="SUCURSAL COLON"/>
  </r>
  <r>
    <n v="5472"/>
    <d v="2009-06-01T00:00:00"/>
    <d v="2013-09-01T00:00:00"/>
    <n v="77"/>
    <n v="26"/>
    <x v="1"/>
    <d v="2009-06-01T00:00:00"/>
    <x v="0"/>
    <d v="2013-09-01T00:00:00"/>
    <s v="Julio 01-30"/>
    <x v="0"/>
    <s v="MAIRA ESTELA"/>
    <s v="MENCHACA BARRERA "/>
    <x v="2"/>
    <x v="0"/>
    <s v="COLON"/>
    <s v="GISELA   DE MUNOZ"/>
    <s v="COLON"/>
    <x v="0"/>
    <x v="18"/>
    <n v="11"/>
    <d v="2009-06-01T00:00:00"/>
    <m/>
    <n v="26"/>
    <s v=" "/>
    <s v="PROMOCIONADA A EJECUTIVO DE NEGOCIO A PARTIR DEL 01 DE SEPTIEMBRE 2013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3-116-443"/>
    <n v="472014641689"/>
    <n v="42"/>
    <x v="1"/>
    <x v="1"/>
    <s v="SAGRADA RESURRECCION, CASA 70D, ENTRANDO POR INADE, TERCERA  CALLE."/>
    <x v="8"/>
    <x v="5"/>
    <x v="5"/>
    <x v="13"/>
    <s v="6733-7773"/>
    <s v="6733-7773"/>
    <x v="0"/>
    <x v="0"/>
    <x v="0"/>
    <x v="0"/>
    <x v="0"/>
    <x v="0"/>
    <x v="5"/>
    <d v="1973-09-04T00:00:00"/>
    <m/>
    <x v="1"/>
    <s v="SUCURSAL COLON"/>
  </r>
  <r>
    <n v="4808"/>
    <d v="2008-01-02T00:00:00"/>
    <d v="2008-01-02T00:00:00"/>
    <n v="94"/>
    <n v="94"/>
    <x v="0"/>
    <d v="2008-01-02T00:00:00"/>
    <x v="0"/>
    <s v=""/>
    <s v="Enero 01-30"/>
    <x v="0"/>
    <s v="MICKOYI KASSIA"/>
    <s v="GORDON CELIS "/>
    <x v="2"/>
    <x v="0"/>
    <s v="COLON"/>
    <s v="GISELA   DE MUNOZ"/>
    <s v="COLON"/>
    <x v="0"/>
    <x v="18"/>
    <n v="11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3-704-1200"/>
    <n v="472013617644"/>
    <n v="36"/>
    <x v="1"/>
    <x v="2"/>
    <s v="PRADERAS DE SAN ISIDRO CASA K-12_x0009__x0009__x0009__x0009__x0009__x000d__x000a__x0009__x0009__x0009__x0009__x0009__x000d__x000a_"/>
    <x v="8"/>
    <x v="5"/>
    <x v="5"/>
    <x v="13"/>
    <s v="442-7779"/>
    <s v="6685-5350"/>
    <x v="1"/>
    <x v="0"/>
    <x v="0"/>
    <x v="0"/>
    <x v="0"/>
    <x v="0"/>
    <x v="5"/>
    <d v="1978-12-15T00:00:00"/>
    <m/>
    <x v="0"/>
    <s v="SUCURSAL COLON"/>
  </r>
  <r>
    <n v="3116"/>
    <d v="2006-07-10T00:00:00"/>
    <d v="2006-07-10T00:00:00"/>
    <n v="112"/>
    <n v="112"/>
    <x v="0"/>
    <d v="2006-07-10T00:00:00"/>
    <x v="0"/>
    <s v=""/>
    <s v="Octubre 01-30"/>
    <x v="0"/>
    <s v="YARISSA"/>
    <s v="LIMCHIN CARVAJAL "/>
    <x v="2"/>
    <x v="0"/>
    <s v="COLON"/>
    <s v="GISELA   DE MUNOZ"/>
    <s v="COLON"/>
    <x v="0"/>
    <x v="18"/>
    <n v="11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3-710-924"/>
    <n v="411012162730"/>
    <n v="33"/>
    <x v="1"/>
    <x v="1"/>
    <s v="PRADERAS DE SAN ISIDRO QUINTA CALLE CASA 557_x0009__x0009__x0009__x0009__x0009__x000d__x000a__x0009__x0009__x0009__x0009__x0009__x000d__x000a_"/>
    <x v="8"/>
    <x v="5"/>
    <x v="5"/>
    <x v="13"/>
    <s v="6654-9258"/>
    <s v="6673-5559"/>
    <x v="0"/>
    <x v="0"/>
    <x v="1"/>
    <x v="0"/>
    <x v="0"/>
    <x v="0"/>
    <x v="5"/>
    <d v="1982-03-25T00:00:00"/>
    <m/>
    <x v="0"/>
    <s v="SUCURSAL COLON"/>
  </r>
  <r>
    <n v="7291"/>
    <d v="2013-07-16T00:00:00"/>
    <d v="2013-07-16T00:00:00"/>
    <n v="28"/>
    <n v="28"/>
    <x v="1"/>
    <d v="2013-07-16T00:00:00"/>
    <x v="0"/>
    <s v=""/>
    <s v="Junio 01-30"/>
    <x v="0"/>
    <s v="DEYKA DEL CARMEN"/>
    <s v="PEREZ CORPAS"/>
    <x v="5"/>
    <x v="0"/>
    <s v="COLON"/>
    <s v="GISELA   DE MUNOZ"/>
    <s v="COLON"/>
    <x v="0"/>
    <x v="18"/>
    <n v="11"/>
    <m/>
    <m/>
    <m/>
    <m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3-719-1291"/>
    <n v="411015708943"/>
    <n v="28"/>
    <x v="1"/>
    <x v="1"/>
    <s v="RIO GATUN, CALLE PRINCIPAL CASA 56"/>
    <x v="8"/>
    <x v="5"/>
    <x v="5"/>
    <x v="13"/>
    <m/>
    <m/>
    <x v="2"/>
    <x v="0"/>
    <x v="0"/>
    <x v="0"/>
    <x v="0"/>
    <x v="0"/>
    <x v="5"/>
    <d v="1987-05-19T00:00:00"/>
    <m/>
    <x v="1"/>
    <s v="SUCURSAL COLON"/>
  </r>
  <r>
    <n v="2093"/>
    <d v="1985-12-16T00:00:00"/>
    <d v="2009-07-18T00:00:00"/>
    <n v="359"/>
    <n v="76"/>
    <x v="0"/>
    <d v="1985-12-16T00:00:00"/>
    <x v="0"/>
    <d v="2009-07-18T00:00:00"/>
    <s v="Enero 01-30"/>
    <x v="0"/>
    <s v="GISELA EDITH"/>
    <s v="FARRAGUTH DE  MUNOZ"/>
    <x v="3"/>
    <x v="0"/>
    <s v="COLON"/>
    <s v="LAURA OLIVELLA "/>
    <s v="COLON"/>
    <x v="0"/>
    <x v="18"/>
    <n v="11"/>
    <d v="2009-07-20T00:00:00"/>
    <m/>
    <n v="76"/>
    <s v=" "/>
    <s v="SE LE PROMOVIO A GERENTE EL 07/18/09 "/>
    <x v="0"/>
    <s v="SE TRASLADA A COLON POR EL TRASLADO DE BELISARIO A ZONA LIBRE.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264-760"/>
    <n v="411010082740"/>
    <n v="48"/>
    <x v="1"/>
    <x v="1"/>
    <s v="SAN JUDAS TADEO, ALTOS DE LOS PORTALES, CALLE 3 CASA E4"/>
    <x v="8"/>
    <x v="5"/>
    <x v="5"/>
    <x v="13"/>
    <s v="444-4206"/>
    <s v="6617-4266"/>
    <x v="1"/>
    <x v="0"/>
    <x v="0"/>
    <x v="0"/>
    <x v="0"/>
    <x v="0"/>
    <x v="5"/>
    <d v="1966-12-02T00:00:00"/>
    <m/>
    <x v="0"/>
    <s v="SUCURSAL COLON"/>
  </r>
  <r>
    <n v="6304"/>
    <d v="2011-09-01T00:00:00"/>
    <d v="2011-09-01T00:00:00"/>
    <n v="50"/>
    <n v="50"/>
    <x v="0"/>
    <d v="2011-09-01T00:00:00"/>
    <x v="0"/>
    <s v=""/>
    <s v="Agosto 01-30"/>
    <x v="0"/>
    <s v="JUAN ANTONIO"/>
    <s v="CEBALLOS  "/>
    <x v="8"/>
    <x v="0"/>
    <s v="COLON"/>
    <s v="GISELA   DE MUNOZ"/>
    <s v="COLON"/>
    <x v="0"/>
    <x v="18"/>
    <n v="11"/>
    <d v="2011-09-01T00:00:00"/>
    <m/>
    <s v=" "/>
    <s v=" "/>
    <m/>
    <x v="0"/>
    <s v="REEMPLAZO POR LA RENUNCIA DE DIONIS PER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3-99-649"/>
    <n v="472017185616"/>
    <n v="46"/>
    <x v="0"/>
    <x v="3"/>
    <s v="COLON LA CRESTA EN FRENTE A LOS 4 ALTOS"/>
    <x v="8"/>
    <x v="5"/>
    <x v="5"/>
    <x v="13"/>
    <m/>
    <s v="6905-6969"/>
    <x v="1"/>
    <x v="0"/>
    <x v="0"/>
    <x v="0"/>
    <x v="0"/>
    <x v="0"/>
    <x v="5"/>
    <d v="1969-08-06T00:00:00"/>
    <m/>
    <x v="1"/>
    <s v="SUCURSAL COLON"/>
  </r>
  <r>
    <n v="809"/>
    <d v="1991-09-02T00:00:00"/>
    <d v="1991-09-02T00:00:00"/>
    <n v="290"/>
    <n v="290"/>
    <x v="0"/>
    <d v="1991-09-02T00:00:00"/>
    <x v="0"/>
    <s v=""/>
    <s v="Julio 01-30"/>
    <x v="0"/>
    <s v="NADJA YARMILA"/>
    <s v="LAY PEREZ "/>
    <x v="4"/>
    <x v="0"/>
    <s v="COLON"/>
    <s v="GISELA   DE MUNOZ"/>
    <s v="COLON"/>
    <x v="0"/>
    <x v="18"/>
    <n v="11"/>
    <d v="2008-08-01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96-677"/>
    <n v="411015725471"/>
    <n v="47"/>
    <x v="1"/>
    <x v="0"/>
    <s v="RESIDENCIAL ESPINAR CASA 160 B, CALLE GRAVES"/>
    <x v="8"/>
    <x v="5"/>
    <x v="5"/>
    <x v="13"/>
    <s v="470-0449"/>
    <s v="6673-9589"/>
    <x v="1"/>
    <x v="1"/>
    <x v="0"/>
    <x v="0"/>
    <x v="0"/>
    <x v="0"/>
    <x v="5"/>
    <d v="1968-08-21T00:00:00"/>
    <m/>
    <x v="0"/>
    <s v="SUCURSAL COLON"/>
  </r>
  <r>
    <n v="627"/>
    <d v="1990-05-14T00:00:00"/>
    <d v="1990-05-14T00:00:00"/>
    <n v="306"/>
    <n v="306"/>
    <x v="0"/>
    <d v="1990-05-14T00:00:00"/>
    <x v="0"/>
    <s v=""/>
    <s v="Agosto 01-30"/>
    <x v="0"/>
    <s v="ADELA MARTINA"/>
    <s v="CHIPANTIZA VELASQUEZ "/>
    <x v="6"/>
    <x v="0"/>
    <s v="COLON"/>
    <s v="GISELA   DE MUNOZ"/>
    <s v="COLON"/>
    <x v="0"/>
    <x v="18"/>
    <n v="11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174-767"/>
    <n v="401010151578"/>
    <n v="62"/>
    <x v="1"/>
    <x v="3"/>
    <s v="URBANIZACION VILLA ATLANTICA, CASA #92 SEGUNDA ETAPA"/>
    <x v="8"/>
    <x v="5"/>
    <x v="5"/>
    <x v="13"/>
    <s v="4410443"/>
    <s v="6446-8571"/>
    <x v="0"/>
    <x v="0"/>
    <x v="0"/>
    <x v="0"/>
    <x v="0"/>
    <x v="0"/>
    <x v="5"/>
    <d v="1953-11-10T00:00:00"/>
    <m/>
    <x v="0"/>
    <s v="SUCURSAL COLON"/>
  </r>
  <r>
    <n v="3037"/>
    <d v="2006-03-16T07:45:00"/>
    <d v="2006-03-16T07:45:00"/>
    <n v="116"/>
    <n v="116"/>
    <x v="0"/>
    <d v="2006-03-16T00:00:00"/>
    <x v="0"/>
    <s v=""/>
    <s v="Marzo 01-30"/>
    <x v="0"/>
    <s v="SANDRA IXSEL"/>
    <s v="CHAVARRIA SERRACIN "/>
    <x v="0"/>
    <x v="0"/>
    <s v="CONCEPCIÓN"/>
    <s v="TOMAS  AIZPURUA "/>
    <s v="CONCEPCIÓN"/>
    <x v="0"/>
    <x v="19"/>
    <n v="47"/>
    <d v="2006-03-16T07:45:00"/>
    <n v="116"/>
    <s v=" "/>
    <s v="LIC DE MATERNIDAD DEL 1-nov-15 AL 6-feb-16, (VACACIONES DEL 7-feb-16 AL 7-mar-16) REGRESA 8-mar-16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80"/>
    <x v="0"/>
    <m/>
    <m/>
    <x v="0"/>
    <s v="4-710-2420"/>
    <n v="430012034909"/>
    <n v="38"/>
    <x v="1"/>
    <x v="1"/>
    <s v="BDA. VISTA HERMOSA, CALLE DEL JORON BUGABEÑO_x0009__x0009__x0009__x0009__x0009__x000d__x000a__x0009__x0009__x0009__x0009__x0009__x000d__x000a_"/>
    <x v="6"/>
    <x v="2"/>
    <x v="4"/>
    <x v="5"/>
    <s v="6508-1560"/>
    <s v="6721-6944"/>
    <x v="1"/>
    <x v="1"/>
    <x v="0"/>
    <x v="0"/>
    <x v="0"/>
    <x v="0"/>
    <x v="4"/>
    <d v="1977-09-10T00:00:00"/>
    <m/>
    <x v="0"/>
    <s v="SUCURSAL CONCEPCION"/>
  </r>
  <r>
    <n v="6417"/>
    <d v="2011-10-17T00:00:00"/>
    <d v="2011-10-17T00:00:00"/>
    <n v="49"/>
    <n v="49"/>
    <x v="0"/>
    <d v="2011-10-17T00:00:00"/>
    <x v="0"/>
    <s v=""/>
    <s v="Octubre 01-30"/>
    <x v="0"/>
    <s v="JANETH MITZILA"/>
    <s v="ORTEGA VIGIL "/>
    <x v="0"/>
    <x v="0"/>
    <s v="CONCEPCIÓN"/>
    <s v="TOMAS  AIZPURUA "/>
    <s v="CONCEPCIÓN"/>
    <x v="0"/>
    <x v="19"/>
    <n v="47"/>
    <d v="2011-10-17T00:00:00"/>
    <n v="49"/>
    <s v=" "/>
    <m/>
    <m/>
    <x v="0"/>
    <s v=" REEMPLAZO  POR EL TRASLADO DE GUSTAVO HOY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37"/>
    <x v="0"/>
    <m/>
    <m/>
    <x v="0"/>
    <s v="4-725-1842"/>
    <n v="447017326768"/>
    <n v="33"/>
    <x v="1"/>
    <x v="1"/>
    <s v="DAVID, BARRIADA DON BOSCO CASA # 9"/>
    <x v="6"/>
    <x v="2"/>
    <x v="4"/>
    <x v="5"/>
    <m/>
    <s v="6490-3375"/>
    <x v="1"/>
    <x v="0"/>
    <x v="0"/>
    <x v="0"/>
    <x v="0"/>
    <x v="0"/>
    <x v="4"/>
    <d v="1982-07-24T00:00:00"/>
    <m/>
    <x v="1"/>
    <s v="SUCURSAL CONCEPCION"/>
  </r>
  <r>
    <n v="8693"/>
    <d v="2015-08-03T00:00:00"/>
    <d v="2015-08-03T00:00:00"/>
    <n v="3"/>
    <n v="3"/>
    <x v="2"/>
    <d v="2015-08-03T00:00:00"/>
    <x v="0"/>
    <m/>
    <m/>
    <x v="0"/>
    <s v="ROYMAR KELLY"/>
    <s v="CASTILLO MARTINEZ"/>
    <x v="0"/>
    <x v="0"/>
    <s v="CONCEPCIÓN"/>
    <s v="TOMAS  AIZPURUA "/>
    <s v="CONCEPCIÓN"/>
    <x v="0"/>
    <x v="19"/>
    <n v="47"/>
    <d v="2015-08-03T00:00:00"/>
    <n v="3"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n v="0"/>
    <n v="0"/>
    <x v="0"/>
    <s v="4-753-14"/>
    <n v="472993046069"/>
    <n v="25"/>
    <x v="0"/>
    <x v="0"/>
    <s v="BARRIO BELÉN, CALLE PRINCIPAL, CASA NO. 228"/>
    <x v="6"/>
    <x v="2"/>
    <x v="4"/>
    <x v="5"/>
    <m/>
    <m/>
    <x v="0"/>
    <x v="0"/>
    <x v="0"/>
    <x v="0"/>
    <x v="0"/>
    <x v="0"/>
    <x v="4"/>
    <d v="1990-04-20T00:00:00"/>
    <m/>
    <x v="1"/>
    <s v="SUCURSAL CONCEPCION"/>
  </r>
  <r>
    <n v="5866"/>
    <d v="2010-08-16T00:00:00"/>
    <d v="2010-08-16T00:00:00"/>
    <n v="63"/>
    <n v="63"/>
    <x v="0"/>
    <d v="2010-08-16T00:00:00"/>
    <x v="0"/>
    <s v=""/>
    <s v="Noviembre 01-30"/>
    <x v="0"/>
    <s v="MARISOL"/>
    <s v="GALLARDO TELLO "/>
    <x v="0"/>
    <x v="0"/>
    <s v="DAVID  "/>
    <s v="TOMAS  AIZPURUA "/>
    <s v="DAVID  "/>
    <x v="0"/>
    <x v="19"/>
    <n v="47"/>
    <d v="2013-04-30T00:00:00"/>
    <n v="31"/>
    <s v=" "/>
    <s v=" "/>
    <m/>
    <x v="0"/>
    <s v="ES PERSONAL DE DAVID PRESTADO A SUC. CONCEPCION PARA CUBRIR LICENCIA DE MATERNIDAD DE SANDRA CHAVARRIA DEL 01 DE NOVIEMBRE AL 06 DE FEBRERO"/>
    <s v="CONCEPCIÓN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62.8"/>
    <x v="0"/>
    <m/>
    <m/>
    <x v="0"/>
    <s v="4-719-1195"/>
    <n v="429012489532"/>
    <n v="35"/>
    <x v="1"/>
    <x v="0"/>
    <s v="SAN MIGUELITO PARAISO, CALLE 1"/>
    <x v="6"/>
    <x v="2"/>
    <x v="4"/>
    <x v="5"/>
    <m/>
    <s v="6746-9256"/>
    <x v="0"/>
    <x v="0"/>
    <x v="0"/>
    <x v="0"/>
    <x v="0"/>
    <x v="0"/>
    <x v="4"/>
    <d v="1980-08-31T00:00:00"/>
    <m/>
    <x v="1"/>
    <s v="SUCURSAL CONCEPCION"/>
  </r>
  <r>
    <n v="3028"/>
    <d v="2006-03-02T00:00:00"/>
    <d v="2015-01-16T00:00:00"/>
    <n v="116"/>
    <n v="10"/>
    <x v="2"/>
    <d v="2006-03-02T00:00:00"/>
    <x v="0"/>
    <d v="2015-01-16T00:00:00"/>
    <s v="Febrero 01-30"/>
    <x v="0"/>
    <s v="ORIANA MIQUELA"/>
    <s v="PONCE  CARRASCO "/>
    <x v="1"/>
    <x v="0"/>
    <s v="CONCEPCIÓN"/>
    <s v="TOMAS  AIZPURUA "/>
    <s v="CONCEPCIÓN"/>
    <x v="0"/>
    <x v="19"/>
    <n v="47"/>
    <d v="2009-05-30T00:00:00"/>
    <m/>
    <n v="10"/>
    <s v=" "/>
    <s v="PROMOCIONADA  A COORDINADOR DE PLATAFORMA A PARTIR DEL 16 DE ENERO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700-2113"/>
    <n v="430012017600"/>
    <n v="39"/>
    <x v="1"/>
    <x v="1"/>
    <s v="BARRIADA VISTA HERMOSA, ENTRADA DE ABARROTERIA LA CHINA CALLE DEL TELEFONO, LA CONCEPCION, BUGABA"/>
    <x v="6"/>
    <x v="2"/>
    <x v="4"/>
    <x v="5"/>
    <s v="770-5825"/>
    <s v="6471-6313"/>
    <x v="1"/>
    <x v="1"/>
    <x v="0"/>
    <x v="1"/>
    <x v="0"/>
    <x v="0"/>
    <x v="4"/>
    <d v="1976-05-17T00:00:00"/>
    <m/>
    <x v="0"/>
    <s v="SUCURSAL CONCEPCION"/>
  </r>
  <r>
    <n v="7385"/>
    <d v="2013-10-01T00:00:00"/>
    <d v="2013-10-01T00:00:00"/>
    <n v="25"/>
    <n v="25"/>
    <x v="1"/>
    <d v="2013-10-01T00:00:00"/>
    <x v="0"/>
    <m/>
    <s v="Noviembre 01-30"/>
    <x v="0"/>
    <s v="KATHIA YASSIEL"/>
    <s v="BEITÍA YANGÜEZ"/>
    <x v="2"/>
    <x v="2"/>
    <s v="CONCEPCIÓN"/>
    <s v="TOMAS  AIZPURUA "/>
    <s v="CONCEPCIÓN"/>
    <x v="0"/>
    <x v="19"/>
    <n v="47"/>
    <m/>
    <m/>
    <m/>
    <s v=" "/>
    <m/>
    <x v="0"/>
    <s v="ENTRENANDOCE PARA EL BALANCE // JUAN JOSE SAGEL ESTA HACIENDO EL PUESTO DEL BALANC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4-748-479"/>
    <n v="472019813800"/>
    <n v="27"/>
    <x v="1"/>
    <x v="0"/>
    <s v="BARRIADA SANTA ISABEL CALLE 5TA OESTE"/>
    <x v="6"/>
    <x v="2"/>
    <x v="4"/>
    <x v="6"/>
    <m/>
    <m/>
    <x v="0"/>
    <x v="1"/>
    <x v="0"/>
    <x v="0"/>
    <x v="0"/>
    <x v="0"/>
    <x v="4"/>
    <d v="1988-11-04T00:00:00"/>
    <m/>
    <x v="1"/>
    <s v="SUCURSAL CONCEPCION"/>
  </r>
  <r>
    <n v="5568"/>
    <d v="2009-06-01T00:00:00"/>
    <d v="2015-09-16T00:00:00"/>
    <n v="77"/>
    <n v="2"/>
    <x v="2"/>
    <d v="2009-06-01T00:00:00"/>
    <x v="0"/>
    <d v="2015-09-16T00:00:00"/>
    <s v="Marzo 01-30"/>
    <x v="0"/>
    <s v="GUSTAVO ALBERTO"/>
    <s v="HOYOS REYES "/>
    <x v="2"/>
    <x v="0"/>
    <s v="DAVID  "/>
    <s v="TOMAS  AIZPURUA "/>
    <s v="DAVID  "/>
    <x v="0"/>
    <x v="19"/>
    <n v="47"/>
    <d v="2012-01-03T00:00:00"/>
    <m/>
    <n v="2"/>
    <s v=" "/>
    <s v="PROMOCIONADO A EJECUTIVO DE NEGOCIO A PARTIR DEL 16 DE SEPTIEMBRE 2015 POR MEDIO DE CORREO ENVIADO POR GINA BUDRIA 11 SEPTIEMBRE 2015"/>
    <x v="0"/>
    <s v="REEMPLAZO INDIRECTO POR VACACIONES DE  KATYA BEITIA - NOVIEMBRE 2015"/>
    <s v="CONCEPCIÓN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0.6"/>
    <x v="0"/>
    <m/>
    <m/>
    <x v="0"/>
    <s v="4-719-1224"/>
    <n v="447014981865"/>
    <n v="35"/>
    <x v="0"/>
    <x v="1"/>
    <s v="URBANIZACION ALTAMAR 2 CALLE 4 CASA 23 MANZANA 9_x0009__x0009__x0009__x0009__x0009__x000d__x000a__x0009__x0009__x0009__x0009__x0009__x000d__x000a_"/>
    <x v="6"/>
    <x v="2"/>
    <x v="4"/>
    <x v="5"/>
    <m/>
    <s v="6911-3693 / 6859-0037"/>
    <x v="1"/>
    <x v="0"/>
    <x v="0"/>
    <x v="0"/>
    <x v="0"/>
    <x v="0"/>
    <x v="4"/>
    <d v="1980-08-18T00:00:00"/>
    <m/>
    <x v="0"/>
    <s v="SUCURSAL CONCEPCION"/>
  </r>
  <r>
    <n v="1982"/>
    <d v="1982-06-11T00:00:00"/>
    <d v="1982-06-11T00:00:00"/>
    <n v="401"/>
    <n v="401"/>
    <x v="0"/>
    <d v="1982-06-11T00:00:00"/>
    <x v="0"/>
    <s v=""/>
    <s v="Mayo 01-30"/>
    <x v="0"/>
    <s v="TOMAS ADOLFO"/>
    <s v="AIZPURUA MEDICA "/>
    <x v="3"/>
    <x v="0"/>
    <s v="CONCEPCIÓN"/>
    <s v="ANABELLA BARRIA"/>
    <s v="CONCEPCIÓN"/>
    <x v="0"/>
    <x v="19"/>
    <n v="47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125-174"/>
    <n v="405010029681"/>
    <n v="57"/>
    <x v="0"/>
    <x v="1"/>
    <s v="VISTA HERMOSA, CALLE TERCERA, S/N"/>
    <x v="6"/>
    <x v="2"/>
    <x v="4"/>
    <x v="5"/>
    <s v="221-7114"/>
    <s v="6564-6783"/>
    <x v="1"/>
    <x v="0"/>
    <x v="0"/>
    <x v="0"/>
    <x v="0"/>
    <x v="0"/>
    <x v="4"/>
    <d v="1958-05-14T00:00:00"/>
    <m/>
    <x v="0"/>
    <s v="SUCURSAL CONCEPCION"/>
  </r>
  <r>
    <n v="1679"/>
    <d v="1999-03-01T00:00:00"/>
    <d v="2012-10-01T00:00:00"/>
    <n v="200"/>
    <n v="37"/>
    <x v="0"/>
    <d v="1999-03-01T00:00:00"/>
    <x v="0"/>
    <d v="2012-10-01T00:00:00"/>
    <s v="Abril 01-30"/>
    <x v="0"/>
    <s v="ANGELA ALICIA"/>
    <s v="RUEDA VASQUEZ "/>
    <x v="4"/>
    <x v="0"/>
    <s v="CONCEPCIÓN"/>
    <s v="TOMAS  AIZPURUA "/>
    <s v="CONCEPCIÓN"/>
    <x v="0"/>
    <x v="19"/>
    <n v="47"/>
    <m/>
    <m/>
    <m/>
    <s v=" "/>
    <s v="PROMOCIONADO A OFICIAL EL 1 DE OCTUBRE 2012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4-256-790"/>
    <n v="401010163761"/>
    <n v="43"/>
    <x v="1"/>
    <x v="3"/>
    <s v="URBANIZACION LOS BOSQUEZ, CASA A-27, CALLE HACIA LOS CENTAUROS_x0009__x0009__x0009__x0009__x0009__x000d__x000a__x0009__x0009__x0009__x0009__x0009__x000d__x000a_"/>
    <x v="6"/>
    <x v="2"/>
    <x v="4"/>
    <x v="5"/>
    <s v="261-8676"/>
    <s v="6528-6165 / 6528-6161"/>
    <x v="1"/>
    <x v="0"/>
    <x v="1"/>
    <x v="0"/>
    <x v="0"/>
    <x v="0"/>
    <x v="4"/>
    <d v="1972-10-10T00:00:00"/>
    <m/>
    <x v="0"/>
    <s v="SUCURSAL CONCEPCION"/>
  </r>
  <r>
    <n v="5210"/>
    <d v="2008-06-16T00:00:00"/>
    <d v="2008-06-16T00:00:00"/>
    <n v="89"/>
    <n v="89"/>
    <x v="0"/>
    <d v="2008-06-16T00:00:00"/>
    <x v="0"/>
    <s v=""/>
    <s v="Junio 01-30"/>
    <x v="0"/>
    <s v="YAHEL LIZETTE"/>
    <s v="RODRIGUEZ RODRIGUEZ "/>
    <x v="0"/>
    <x v="0"/>
    <s v="CORONADO"/>
    <s v="RUBEN CALDERON"/>
    <s v="CORONADO"/>
    <x v="0"/>
    <x v="20"/>
    <n v="33"/>
    <d v="2008-06-16T00:00:00"/>
    <n v="89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94.8"/>
    <x v="0"/>
    <m/>
    <m/>
    <x v="0"/>
    <s v="8-726-2390"/>
    <n v="472014026972"/>
    <n v="36"/>
    <x v="1"/>
    <x v="3"/>
    <s v="CERRO CAMPANA, CAPIRA, CALLE PRINCIPAL, BAJANDO POR EL KSCO DIVINO NIÑO"/>
    <x v="4"/>
    <x v="4"/>
    <x v="2"/>
    <x v="11"/>
    <m/>
    <s v="6488-6046"/>
    <x v="0"/>
    <x v="1"/>
    <x v="0"/>
    <x v="0"/>
    <x v="0"/>
    <x v="0"/>
    <x v="2"/>
    <d v="1979-04-16T00:00:00"/>
    <m/>
    <x v="0"/>
    <s v="SUCURSAL CORONADO"/>
  </r>
  <r>
    <n v="4933"/>
    <d v="2008-02-11T00:00:00"/>
    <d v="2008-02-11T00:00:00"/>
    <n v="93"/>
    <n v="93"/>
    <x v="0"/>
    <d v="2008-02-11T00:00:00"/>
    <x v="0"/>
    <s v=""/>
    <s v="Enero 01-30"/>
    <x v="0"/>
    <s v="ASTRID LISBETH"/>
    <s v="PEÑALOZA  DE SAEZ"/>
    <x v="0"/>
    <x v="0"/>
    <s v="CORONADO"/>
    <s v="RUBEN CALDERON"/>
    <s v="CORONADO"/>
    <x v="0"/>
    <x v="20"/>
    <n v="33"/>
    <d v="2008-02-11T00:00:00"/>
    <n v="93"/>
    <s v=" "/>
    <m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49"/>
    <x v="0"/>
    <m/>
    <m/>
    <x v="0"/>
    <s v="8-745-210"/>
    <n v="472013715202"/>
    <n v="39"/>
    <x v="1"/>
    <x v="1"/>
    <s v="VILLA ROSARIO, CAPIRA CALLE SEGUNDA, CASA 231"/>
    <x v="4"/>
    <x v="4"/>
    <x v="2"/>
    <x v="11"/>
    <s v="248-5190"/>
    <s v="6757-9717"/>
    <x v="0"/>
    <x v="0"/>
    <x v="0"/>
    <x v="0"/>
    <x v="0"/>
    <x v="0"/>
    <x v="2"/>
    <d v="1976-01-28T00:00:00"/>
    <m/>
    <x v="2"/>
    <s v="SUCURSAL CORONADO"/>
  </r>
  <r>
    <n v="7330"/>
    <d v="2013-08-01T00:00:00"/>
    <d v="2013-10-04T00:00:00"/>
    <n v="27"/>
    <n v="25"/>
    <x v="1"/>
    <d v="2013-08-01T00:00:00"/>
    <x v="0"/>
    <m/>
    <s v="Septiembre 01-30"/>
    <x v="0"/>
    <s v="NOELY"/>
    <s v="MARIN"/>
    <x v="0"/>
    <x v="0"/>
    <s v="CORONADO"/>
    <s v="RUBEN CALDERON"/>
    <s v="CORONADO"/>
    <x v="0"/>
    <x v="20"/>
    <n v="33"/>
    <d v="2013-08-28T00:00:00"/>
    <n v="27"/>
    <m/>
    <s v=" "/>
    <m/>
    <x v="0"/>
    <s v="REEMPLAZO POR TRASLADO DE SUGELIS DOMING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71.8"/>
    <x v="2"/>
    <s v="CORONADO"/>
    <s v="Yahel Rodríguez"/>
    <x v="0"/>
    <s v="8-824-718"/>
    <n v="472019621297"/>
    <n v="27"/>
    <x v="1"/>
    <x v="0"/>
    <s v="CARRETERA INTERAMERICANA, ENTRADA DE RODEO VIEJO, CASA ESTA UBICADA AL LADO DEL RESTAURANTE LOS BOHIOS._x0009__x0009__x0009__x0009__x0009__x000d__x000a__x0009__x0009__x0009__x0009__x0009__x000d__x000a_"/>
    <x v="4"/>
    <x v="4"/>
    <x v="2"/>
    <x v="11"/>
    <m/>
    <m/>
    <x v="0"/>
    <x v="0"/>
    <x v="0"/>
    <x v="0"/>
    <x v="0"/>
    <x v="0"/>
    <x v="2"/>
    <d v="1988-09-14T00:00:00"/>
    <m/>
    <x v="0"/>
    <s v="SUCURSAL CORONADO"/>
  </r>
  <r>
    <n v="3248"/>
    <d v="2014-06-16T00:00:00"/>
    <d v="2014-06-16T00:00:00"/>
    <n v="17"/>
    <n v="17"/>
    <x v="1"/>
    <d v="2014-06-16T00:00:00"/>
    <x v="0"/>
    <m/>
    <s v="Agosto 01-30"/>
    <x v="0"/>
    <s v="RENE ARNULFO"/>
    <s v="RAMIREZ"/>
    <x v="2"/>
    <x v="0"/>
    <s v="CORONADO"/>
    <s v="RUBEN CALDERON"/>
    <s v="CORONADO"/>
    <x v="0"/>
    <x v="20"/>
    <n v="33"/>
    <d v="2014-10-06T00:00:00"/>
    <m/>
    <m/>
    <m/>
    <m/>
    <x v="0"/>
    <s v="REEMPLAZO POR EL TRASLADO DE ERIKA ATENCI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1"/>
    <s v="8-764-949"/>
    <n v="424012357676"/>
    <n v="32"/>
    <x v="0"/>
    <x v="1"/>
    <s v="ARBOLEDAS, CALLE 4, CASA 111"/>
    <x v="4"/>
    <x v="4"/>
    <x v="2"/>
    <x v="11"/>
    <m/>
    <m/>
    <x v="1"/>
    <x v="0"/>
    <x v="0"/>
    <x v="0"/>
    <x v="0"/>
    <x v="0"/>
    <x v="2"/>
    <d v="1982-12-31T00:00:00"/>
    <m/>
    <x v="1"/>
    <s v="SUCURSAL CORONADO"/>
  </r>
  <r>
    <n v="5168"/>
    <d v="2008-06-02T00:00:00"/>
    <d v="2008-06-02T00:00:00"/>
    <n v="89"/>
    <n v="89"/>
    <x v="0"/>
    <d v="2008-06-02T00:00:00"/>
    <x v="0"/>
    <s v="**"/>
    <s v="Abril 01-30"/>
    <x v="0"/>
    <s v="NEFERTARIS ESILDA"/>
    <s v="AGUILAR PINEDA "/>
    <x v="2"/>
    <x v="2"/>
    <s v="CORONADO"/>
    <s v="RUBEN CALDERON"/>
    <s v="CORONADO"/>
    <x v="0"/>
    <x v="20"/>
    <n v="33"/>
    <m/>
    <m/>
    <s v=" "/>
    <s v=" "/>
    <s v="RECLASIFICADA A EJECUTIVO DE NEGOCIOS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48-490"/>
    <n v="446013984473"/>
    <n v="34"/>
    <x v="1"/>
    <x v="0"/>
    <s v="CHORRERA, LA HERRADURA BARRIADA VILLAS DEL CARMEN, CALLE 4 TA MANO IZQUIERDA, CASA B-76"/>
    <x v="4"/>
    <x v="4"/>
    <x v="2"/>
    <x v="12"/>
    <m/>
    <s v="6797-1636"/>
    <x v="0"/>
    <x v="1"/>
    <x v="0"/>
    <x v="0"/>
    <x v="0"/>
    <x v="0"/>
    <x v="2"/>
    <d v="1981-06-18T00:00:00"/>
    <m/>
    <x v="2"/>
    <s v="SUCURSAL CORONADO"/>
  </r>
  <r>
    <n v="1332"/>
    <d v="1998-08-03T00:00:00"/>
    <d v="1998-08-03T00:00:00"/>
    <n v="207"/>
    <n v="207"/>
    <x v="0"/>
    <d v="1998-08-03T00:00:00"/>
    <x v="0"/>
    <d v="2015-04-01T00:00:00"/>
    <s v="Mayo 01-15"/>
    <x v="0"/>
    <s v="RUBEN ATILA"/>
    <s v="CALDERON AGUILERA "/>
    <x v="3"/>
    <x v="0"/>
    <s v="CORONADO"/>
    <s v="NATALIA LAY"/>
    <s v="CORONADO"/>
    <x v="0"/>
    <x v="20"/>
    <n v="33"/>
    <d v="2014-07-05T00:00:00"/>
    <m/>
    <n v="7"/>
    <s v=" "/>
    <s v="PROMOCIONADO A GERENTE EL 01 DE ABRIL DEL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29-1246"/>
    <n v="401010155575"/>
    <n v="36"/>
    <x v="0"/>
    <x v="0"/>
    <s v="LA CHORRERA, BARRIADA LA SEDA, CALLE 47 C NORTE, CASA NO.4680"/>
    <x v="4"/>
    <x v="4"/>
    <x v="2"/>
    <x v="11"/>
    <s v="253-0381"/>
    <s v="6678-4089"/>
    <x v="1"/>
    <x v="0"/>
    <x v="0"/>
    <x v="1"/>
    <x v="0"/>
    <x v="0"/>
    <x v="2"/>
    <d v="1979-07-10T00:00:00"/>
    <m/>
    <x v="2"/>
    <s v="SUCURSAL CORONADO"/>
  </r>
  <r>
    <n v="3491"/>
    <d v="1997-06-03T00:00:00"/>
    <d v="2014-04-01T00:00:00"/>
    <n v="221"/>
    <n v="19"/>
    <x v="1"/>
    <d v="1997-06-03T00:00:00"/>
    <x v="0"/>
    <d v="2014-04-01T00:00:00"/>
    <s v="Junio 01-30"/>
    <x v="0"/>
    <s v="KARINA ORIS"/>
    <s v="ORDOÑEZ SERRANO DE RODRIGUEZ"/>
    <x v="4"/>
    <x v="0"/>
    <s v="CORONADO"/>
    <s v="RUBEN CALDERON"/>
    <s v="CORONADO"/>
    <x v="0"/>
    <x v="20"/>
    <n v="33"/>
    <d v="2014-04-15T00:00:00"/>
    <m/>
    <n v="19"/>
    <s v=" "/>
    <s v="PROMOCIONADA A OFICIAL A PARTIR DEL 01 DE ABRIL DE 2011 //PROMOCIONADO A COORDINADOR EL 01 DE AGOSTO DE 2011"/>
    <x v="0"/>
    <s v="REEMPLAZO POR LA SALIDA DE INDIRA MOREN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1-43-3"/>
    <n v="472012925956"/>
    <n v="43"/>
    <x v="1"/>
    <x v="1"/>
    <s v="ARRAIJAN, VISTA ALEGRE.  RESIDENCIAL LA FLORESTA CALLE 2DA NORTE CASA B227"/>
    <x v="4"/>
    <x v="4"/>
    <x v="2"/>
    <x v="11"/>
    <m/>
    <s v="6613-0602"/>
    <x v="1"/>
    <x v="1"/>
    <x v="0"/>
    <x v="1"/>
    <x v="0"/>
    <x v="0"/>
    <x v="2"/>
    <d v="1972-06-13T00:00:00"/>
    <m/>
    <x v="3"/>
    <s v="SUCURSAL CORONADO"/>
  </r>
  <r>
    <n v="4470"/>
    <d v="2007-09-17T00:00:00"/>
    <d v="2007-09-17T00:00:00"/>
    <n v="98"/>
    <n v="98"/>
    <x v="0"/>
    <d v="2007-09-17T00:00:00"/>
    <x v="0"/>
    <s v=""/>
    <s v="Octubre 01-30"/>
    <x v="0"/>
    <s v="LIZEYKA ESTHER"/>
    <s v="BARCIA  OSORIO "/>
    <x v="0"/>
    <x v="0"/>
    <s v="BUSINESS PARK"/>
    <s v="INES MARIA GARCIA DE PAREDES "/>
    <s v="BUSINESS PARK"/>
    <x v="0"/>
    <x v="21"/>
    <n v="43"/>
    <d v="2015-11-02T00:00:00"/>
    <n v="0"/>
    <s v=" "/>
    <m/>
    <m/>
    <x v="0"/>
    <s v="REEMPLAZO POR EL TRASLADO DE  KARLA ADIS CERA TROYA -NOV 2015"/>
    <s v="COSTA DEL EST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3.8"/>
    <x v="0"/>
    <m/>
    <m/>
    <x v="0"/>
    <s v="3-701-1228"/>
    <n v="423013428910"/>
    <n v="38"/>
    <x v="1"/>
    <x v="1"/>
    <s v="24 DE DICIEMBRE, NUEVO TOCUMEN, CASA M274"/>
    <x v="0"/>
    <x v="0"/>
    <x v="3"/>
    <x v="0"/>
    <s v="266-3256"/>
    <s v="6511-3473"/>
    <x v="0"/>
    <x v="0"/>
    <x v="0"/>
    <x v="0"/>
    <x v="0"/>
    <x v="1"/>
    <x v="3"/>
    <d v="1977-02-12T00:00:00"/>
    <m/>
    <x v="0"/>
    <s v="SUCURSAL COSTA DEL ESTE"/>
  </r>
  <r>
    <n v="374"/>
    <d v="1987-02-27T00:00:00"/>
    <d v="1987-02-27T00:00:00"/>
    <n v="345"/>
    <n v="345"/>
    <x v="0"/>
    <d v="1987-02-27T00:00:00"/>
    <x v="0"/>
    <s v=""/>
    <s v="Abril 01-30"/>
    <x v="0"/>
    <s v="CARLOS"/>
    <s v="TAMAYO  "/>
    <x v="0"/>
    <x v="0"/>
    <s v="COSTA DEL ESTE"/>
    <s v="INES MARIA GARCIA DE PAREDES "/>
    <s v="COSTA DEL ESTE"/>
    <x v="0"/>
    <x v="21"/>
    <n v="43"/>
    <d v="2014-11-06T00:00:00"/>
    <n v="12"/>
    <s v=" "/>
    <s v=" "/>
    <m/>
    <x v="0"/>
    <s v="REEMPLAZO POR EL TRASLADO DE ALEXIS MOREN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71.3999999999996"/>
    <x v="0"/>
    <m/>
    <m/>
    <x v="0"/>
    <s v="8-232-432"/>
    <n v="401010148702"/>
    <n v="52"/>
    <x v="0"/>
    <x v="1"/>
    <s v="VILLA LUCRE. CASA# 8 CALLE 25"/>
    <x v="2"/>
    <x v="0"/>
    <x v="3"/>
    <x v="0"/>
    <s v="277-5835"/>
    <s v="6564-1814"/>
    <x v="0"/>
    <x v="1"/>
    <x v="0"/>
    <x v="0"/>
    <x v="0"/>
    <x v="1"/>
    <x v="3"/>
    <d v="1963-04-04T00:00:00"/>
    <m/>
    <x v="0"/>
    <s v="SUCURSAL COSTA DEL ESTE"/>
  </r>
  <r>
    <n v="6241"/>
    <d v="2011-06-16T00:00:00"/>
    <d v="2011-06-16T00:00:00"/>
    <n v="53"/>
    <n v="53"/>
    <x v="0"/>
    <d v="2011-07-04T00:00:00"/>
    <x v="3"/>
    <s v=""/>
    <m/>
    <x v="0"/>
    <s v="ZELIDETH HAIDEE"/>
    <s v="VILLARREAL TAMAYO "/>
    <x v="0"/>
    <x v="0"/>
    <s v="COSTA DEL ESTE"/>
    <s v="INES MARIA GARCIA DE PAREDES "/>
    <s v="COSTA DEL ESTE"/>
    <x v="0"/>
    <x v="21"/>
    <n v="43"/>
    <d v="2014-02-01T00:00:00"/>
    <n v="21"/>
    <s v=" "/>
    <s v="LIC DE MATERNIDAD DEL 25-sep-15 AL 31-dic-15, (VACACIONES DEL 2-ene-16 AL 31-ene-16) REGRESA 1-feb-16"/>
    <m/>
    <x v="0"/>
    <s v="TRASLADAR EN CUANTO REGRESE SE LA LIC DE MATERNIDAD //  REEMPLAZA TRASLADO  DE JOSE ADILIO EN ABRIL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77.6000000000004"/>
    <x v="0"/>
    <m/>
    <m/>
    <x v="0"/>
    <s v="8-801-87"/>
    <n v="472016981179"/>
    <n v="28"/>
    <x v="1"/>
    <x v="3"/>
    <s v="PEDREGAL CALLE 1RA LA CONCORDIA_x0009__x0009__x0009__x0009__x0009__x000d__x000a__x0009__x0009__x0009__x0009__x0009__x000d__x000a_"/>
    <x v="0"/>
    <x v="0"/>
    <x v="3"/>
    <x v="0"/>
    <m/>
    <s v="67918716"/>
    <x v="0"/>
    <x v="0"/>
    <x v="0"/>
    <x v="0"/>
    <x v="0"/>
    <x v="1"/>
    <x v="3"/>
    <d v="1986-12-02T00:00:00"/>
    <s v="Cónyuge Carlos Campos / Capacitación"/>
    <x v="1"/>
    <s v="SUCURSAL COSTA DEL ESTE"/>
  </r>
  <r>
    <n v="5137"/>
    <d v="2008-05-19T00:00:00"/>
    <d v="2008-05-19T00:00:00"/>
    <n v="90"/>
    <n v="90"/>
    <x v="0"/>
    <d v="2008-05-19T00:00:00"/>
    <x v="0"/>
    <s v=""/>
    <s v="Marzo 01-30"/>
    <x v="0"/>
    <s v="GLINIS VANESSA"/>
    <s v="HERRERA TORRES "/>
    <x v="0"/>
    <x v="0"/>
    <s v="COSTA DEL ESTE"/>
    <s v="INES MARIA GARCIA DE PAREDES "/>
    <s v="COSTA DEL ESTE"/>
    <x v="0"/>
    <x v="21"/>
    <n v="43"/>
    <d v="2015-04-06T00:00:00"/>
    <n v="7"/>
    <s v=" "/>
    <s v=" "/>
    <m/>
    <x v="0"/>
    <s v="APROBADO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89"/>
    <x v="0"/>
    <m/>
    <m/>
    <x v="0"/>
    <s v="8-770-1591"/>
    <n v="472013933035"/>
    <n v="32"/>
    <x v="1"/>
    <x v="3"/>
    <s v="QUINTA DE LAS ACACIAS, CALLE C, CASA 22"/>
    <x v="0"/>
    <x v="0"/>
    <x v="3"/>
    <x v="0"/>
    <m/>
    <s v="6522-0953"/>
    <x v="0"/>
    <x v="1"/>
    <x v="0"/>
    <x v="0"/>
    <x v="0"/>
    <x v="1"/>
    <x v="3"/>
    <d v="1983-09-25T00:00:00"/>
    <m/>
    <x v="1"/>
    <s v="SUCURSAL COSTA DEL ESTE"/>
  </r>
  <r>
    <n v="7067"/>
    <d v="2013-02-18T00:00:00"/>
    <d v="2013-05-03T00:00:00"/>
    <n v="33"/>
    <n v="30"/>
    <x v="1"/>
    <d v="2013-02-08T00:00:00"/>
    <x v="2"/>
    <s v=""/>
    <m/>
    <x v="0"/>
    <s v="YERARDIN OSIRIS"/>
    <s v="TORRES SANTANA "/>
    <x v="0"/>
    <x v="0"/>
    <s v="COSTA DEL ESTE"/>
    <s v="INES MARIA GARCIA DE PAREDES "/>
    <s v="COSTA DEL ESTE"/>
    <x v="0"/>
    <x v="21"/>
    <n v="43"/>
    <d v="2015-04-06T00:00:00"/>
    <n v="7"/>
    <m/>
    <m/>
    <m/>
    <x v="0"/>
    <s v="CAJERO APROBADO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32.5"/>
    <x v="2"/>
    <s v="VILLA LUCRE"/>
    <s v="Gerardo González"/>
    <x v="0"/>
    <s v="2-720-183"/>
    <n v="472018946075"/>
    <n v="29"/>
    <x v="1"/>
    <x v="0"/>
    <s v="LAS MAÑANITAS, SAN JOSE"/>
    <x v="0"/>
    <x v="0"/>
    <x v="3"/>
    <x v="0"/>
    <m/>
    <m/>
    <x v="0"/>
    <x v="0"/>
    <x v="0"/>
    <x v="0"/>
    <x v="0"/>
    <x v="1"/>
    <x v="3"/>
    <d v="1986-08-11T00:00:00"/>
    <m/>
    <x v="1"/>
    <s v="SUCURSAL COSTA DEL ESTE"/>
  </r>
  <r>
    <n v="8207"/>
    <d v="2014-10-16T00:00:00"/>
    <d v="2014-12-30T00:00:00"/>
    <n v="13"/>
    <n v="11"/>
    <x v="2"/>
    <d v="2014-10-16T00:00:00"/>
    <x v="0"/>
    <m/>
    <s v="Agosto 01-30"/>
    <x v="0"/>
    <s v="IVAN ABDIEL"/>
    <s v="BERROA"/>
    <x v="0"/>
    <x v="0"/>
    <s v="COSTA DEL ESTE"/>
    <s v="INES MARIA GARCIA DE PAREDES "/>
    <s v="COSTA DEL ESTE"/>
    <x v="0"/>
    <x v="21"/>
    <n v="43"/>
    <d v="2015-09-08T00:00:00"/>
    <n v="2"/>
    <m/>
    <m/>
    <m/>
    <x v="0"/>
    <s v="REEMPLAZO PERMANENTE POR ENRIQUE CRUZ  - OCTUBRE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24"/>
    <x v="2"/>
    <s v="COSTA DEL ESTE"/>
    <s v="Zelideth Villarreal "/>
    <x v="0"/>
    <s v="8-844-1045"/>
    <n v="472991535388"/>
    <n v="24"/>
    <x v="0"/>
    <x v="3"/>
    <s v="DON BOSCO LOS ROBLES SUR CALLE 8 CASA 1304 "/>
    <x v="0"/>
    <x v="0"/>
    <x v="3"/>
    <x v="0"/>
    <m/>
    <m/>
    <x v="1"/>
    <x v="0"/>
    <x v="0"/>
    <x v="0"/>
    <x v="0"/>
    <x v="1"/>
    <x v="3"/>
    <d v="1991-02-03T00:00:00"/>
    <m/>
    <x v="1"/>
    <s v="SUCURSAL COSTA DEL ESTE"/>
  </r>
  <r>
    <n v="8606"/>
    <d v="2015-06-16T00:00:00"/>
    <d v="2015-08-21T00:00:00"/>
    <n v="5"/>
    <n v="3"/>
    <x v="2"/>
    <d v="2015-06-16T00:00:00"/>
    <x v="0"/>
    <m/>
    <m/>
    <x v="0"/>
    <s v="CRISTINA ITZEL"/>
    <s v="HERNANDEZ"/>
    <x v="0"/>
    <x v="1"/>
    <m/>
    <s v="MARIBEL CASTILLO"/>
    <s v="COSTA DEL ESTE"/>
    <x v="1"/>
    <x v="21"/>
    <n v="43"/>
    <d v="2015-08-25T00:00:00"/>
    <n v="3"/>
    <m/>
    <m/>
    <m/>
    <x v="0"/>
    <s v="REEMPLAZA LICENCIA DE MATERNIDAD DE ZELIDETH VILLARREAL DEL 25 DE SEPTIEMBRE AL 28 DE ENERO 2016"/>
    <s v="COSTA DEL EST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COSTA DEL ESTE CENTENARIO"/>
    <s v="EROS CANO"/>
    <x v="0"/>
    <s v="2-728-1676"/>
    <n v="472992355129"/>
    <n v="23"/>
    <x v="1"/>
    <x v="3"/>
    <s v="ALTOS DE SANTA RITA, CALLE 22, CASA #347"/>
    <x v="0"/>
    <x v="0"/>
    <x v="3"/>
    <x v="1"/>
    <m/>
    <m/>
    <x v="1"/>
    <x v="0"/>
    <x v="0"/>
    <x v="0"/>
    <x v="0"/>
    <x v="1"/>
    <x v="3"/>
    <d v="1992-02-05T00:00:00"/>
    <m/>
    <x v="0"/>
    <s v="SUCURSAL COSTA DEL ESTE"/>
  </r>
  <r>
    <n v="7947"/>
    <d v="2014-08-18T00:00:00"/>
    <d v="2014-10-29T00:00:00"/>
    <n v="15"/>
    <n v="13"/>
    <x v="1"/>
    <d v="2014-08-18T00:00:00"/>
    <x v="0"/>
    <m/>
    <s v="Abril 01-30"/>
    <x v="0"/>
    <s v="NURIS DEL CARMEN"/>
    <s v="HERRERA"/>
    <x v="0"/>
    <x v="1"/>
    <m/>
    <s v="MARIBEL CASTILLO"/>
    <s v="COSTA DEL ESTE"/>
    <x v="1"/>
    <x v="21"/>
    <n v="43"/>
    <d v="2015-09-09T00:00:00"/>
    <n v="2"/>
    <m/>
    <m/>
    <m/>
    <x v="1"/>
    <s v="REEMPLAZA VACACIONES DE MARIA SALAZAR - NOVIEMBRE 2015"/>
    <s v="COSTA DEL EST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66.4"/>
    <x v="2"/>
    <s v="LOS PUEBLOS"/>
    <s v="Aileen de Portugal"/>
    <x v="0"/>
    <s v="8-824-2104"/>
    <n v="472990776541"/>
    <n v="26"/>
    <x v="1"/>
    <x v="3"/>
    <s v="SAN ANTONIO , CAMINO REAL"/>
    <x v="0"/>
    <x v="0"/>
    <x v="3"/>
    <x v="1"/>
    <m/>
    <m/>
    <x v="0"/>
    <x v="0"/>
    <x v="0"/>
    <x v="0"/>
    <x v="0"/>
    <x v="1"/>
    <x v="3"/>
    <d v="1989-04-19T00:00:00"/>
    <m/>
    <x v="0"/>
    <s v="SUCURSAL COSTA DEL ESTE"/>
  </r>
  <r>
    <n v="6894"/>
    <d v="2012-09-17T00:00:00"/>
    <d v="2012-12-05T00:00:00"/>
    <n v="38"/>
    <n v="35"/>
    <x v="1"/>
    <d v="2012-09-17T00:00:00"/>
    <x v="0"/>
    <s v=""/>
    <s v="Julio 01-30"/>
    <x v="0"/>
    <s v="DANIELA MASSIEL"/>
    <s v="ORTEGA MELENDEZ "/>
    <x v="0"/>
    <x v="0"/>
    <s v="MARBELLA"/>
    <s v="INES MARIA GARCIA DE PAREDES "/>
    <s v="MARBELLA"/>
    <x v="0"/>
    <x v="21"/>
    <n v="43"/>
    <d v="2015-11-02T00:00:00"/>
    <n v="0"/>
    <m/>
    <s v=" "/>
    <m/>
    <x v="0"/>
    <s v="REEMPLAZO POR EL TRASLADO DE  GABRIELA JUDITH MARTINEZ ZUÑIGA -NOV 2015"/>
    <s v="COSTA DEL EST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2.3999999999996"/>
    <x v="0"/>
    <s v="VILLA LUCRE"/>
    <s v="Valeska Johnson"/>
    <x v="0"/>
    <s v="8-806-1600"/>
    <n v="472013160855"/>
    <n v="28"/>
    <x v="1"/>
    <x v="3"/>
    <s v="TOCUMEN, BARRIADA BUENA VISTA CALLE 3ERA D CASA D-472 "/>
    <x v="0"/>
    <x v="0"/>
    <x v="3"/>
    <x v="0"/>
    <m/>
    <m/>
    <x v="0"/>
    <x v="0"/>
    <x v="0"/>
    <x v="0"/>
    <x v="0"/>
    <x v="1"/>
    <x v="3"/>
    <d v="1987-04-22T00:00:00"/>
    <m/>
    <x v="0"/>
    <s v="SUCURSAL COSTA DEL ESTE"/>
  </r>
  <r>
    <n v="7457"/>
    <d v="2013-11-18T00:00:00"/>
    <d v="2014-01-29T00:00:00"/>
    <n v="24"/>
    <n v="22"/>
    <x v="1"/>
    <d v="2013-11-18T00:00:00"/>
    <x v="0"/>
    <m/>
    <s v="Noviembre 01-30"/>
    <x v="0"/>
    <s v="MARIA CLIOFE "/>
    <s v="SALAZAR"/>
    <x v="0"/>
    <x v="0"/>
    <s v="PAITILLA"/>
    <s v="INES MARIA GARCIA DE PAREDES "/>
    <s v="PAITILLA"/>
    <x v="0"/>
    <x v="21"/>
    <n v="43"/>
    <d v="2015-11-02T00:00:00"/>
    <n v="0"/>
    <m/>
    <s v=" "/>
    <m/>
    <x v="0"/>
    <s v="REEMPLAZO POR EL TRASLADO DE  BRENDA PAULINA BRANDS GONZALEZ-NOV 2015 "/>
    <s v="COSTA DEL EST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91.6000000000004"/>
    <x v="2"/>
    <s v="COSTA DEL ESTE CENTENARIO"/>
    <s v="Jorge Castañeda"/>
    <x v="0"/>
    <s v="9-730-1389"/>
    <n v="472019828633"/>
    <n v="26"/>
    <x v="1"/>
    <x v="0"/>
    <s v="TOCUMEN, BUENA VISTA, CALLE 4D, CASA D151"/>
    <x v="0"/>
    <x v="0"/>
    <x v="3"/>
    <x v="0"/>
    <m/>
    <m/>
    <x v="2"/>
    <x v="0"/>
    <x v="0"/>
    <x v="0"/>
    <x v="0"/>
    <x v="1"/>
    <x v="3"/>
    <d v="1988-12-22T00:00:00"/>
    <m/>
    <x v="0"/>
    <s v="SUCURSAL COSTA DEL ESTE"/>
  </r>
  <r>
    <n v="6350"/>
    <d v="2011-09-19T00:00:00"/>
    <d v="2011-11-21T00:00:00"/>
    <n v="50"/>
    <n v="48"/>
    <x v="0"/>
    <d v="2011-09-19T00:00:00"/>
    <x v="0"/>
    <s v=""/>
    <s v="Diciembre 01-30"/>
    <x v="0"/>
    <s v="DOLORES CECILIA"/>
    <s v="LAWRENCE JOHNSON "/>
    <x v="0"/>
    <x v="0"/>
    <s v="PLAZA TOCUMEN"/>
    <s v="INES MARIA GARCIA DE PAREDES "/>
    <s v="PLAZA TOCUMEN"/>
    <x v="0"/>
    <x v="21"/>
    <n v="43"/>
    <d v="2015-11-02T00:00:00"/>
    <n v="0"/>
    <s v=" "/>
    <m/>
    <m/>
    <x v="0"/>
    <s v="REEMPLAZO POR EL TRASLADO DE  ITZEIRA RODRIGUEZ JUSTAVINO DE  BROWN-NOV 2015"/>
    <s v="COSTA DEL EST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65.25"/>
    <x v="0"/>
    <s v="LOS PUEBLOS"/>
    <n v="0"/>
    <x v="0"/>
    <s v="8-794-910"/>
    <n v="472017230171"/>
    <n v="29"/>
    <x v="1"/>
    <x v="0"/>
    <s v="PACORA URBANIZACIÓN SANTA RITA CALLE # 4 CASA 674"/>
    <x v="0"/>
    <x v="0"/>
    <x v="3"/>
    <x v="0"/>
    <s v="6982-7100"/>
    <s v="69827100 / 6633-5657"/>
    <x v="0"/>
    <x v="0"/>
    <x v="0"/>
    <x v="0"/>
    <x v="0"/>
    <x v="1"/>
    <x v="3"/>
    <d v="1986-03-24T00:00:00"/>
    <m/>
    <x v="1"/>
    <s v="SUCURSAL COSTA DEL ESTE"/>
  </r>
  <r>
    <n v="4924"/>
    <d v="2008-02-11T00:00:00"/>
    <d v="2008-02-11T00:00:00"/>
    <n v="93"/>
    <n v="93"/>
    <x v="0"/>
    <d v="2008-02-11T00:00:00"/>
    <x v="0"/>
    <s v=""/>
    <s v="Enero 01-30"/>
    <x v="0"/>
    <s v="LUZ JANETH"/>
    <s v="ARROCHA  DE MUNOZ"/>
    <x v="0"/>
    <x v="0"/>
    <s v="VERSALLES"/>
    <s v="INES MARIA GARCIA DE PAREDES "/>
    <s v="VERSALLES"/>
    <x v="0"/>
    <x v="21"/>
    <n v="43"/>
    <d v="2015-11-02T00:00:00"/>
    <n v="0"/>
    <s v=" "/>
    <s v=" "/>
    <m/>
    <x v="0"/>
    <s v="REEMPLAZO POR EL TRASLADO DE  JACQUELINE DEL CARMEN LIMA RODRIGUEZ -NOV 2015"/>
    <s v="COSTA DEL EST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77.5"/>
    <x v="0"/>
    <n v="0"/>
    <n v="0"/>
    <x v="0"/>
    <s v="8-761-138"/>
    <n v="472013708155"/>
    <n v="33"/>
    <x v="1"/>
    <x v="1"/>
    <s v="LA RIVIERA DON BOSCO CALLE 8VA #F 81"/>
    <x v="0"/>
    <x v="0"/>
    <x v="3"/>
    <x v="0"/>
    <s v="390-0886"/>
    <s v="6567-7140"/>
    <x v="1"/>
    <x v="0"/>
    <x v="0"/>
    <x v="0"/>
    <x v="0"/>
    <x v="1"/>
    <x v="3"/>
    <d v="1982-11-08T00:00:00"/>
    <m/>
    <x v="0"/>
    <s v="SUCURSAL COSTA DEL ESTE"/>
  </r>
  <r>
    <n v="1625"/>
    <d v="1998-09-21T00:00:00"/>
    <d v="1998-09-21T00:00:00"/>
    <n v="206"/>
    <n v="206"/>
    <x v="0"/>
    <d v="1998-09-21T00:00:00"/>
    <x v="0"/>
    <s v=""/>
    <s v="Septiembre 01-30"/>
    <x v="0"/>
    <s v="MARISOL DEL CARMEN"/>
    <s v="CHONG BINNS "/>
    <x v="0"/>
    <x v="0"/>
    <s v="VERSALLES"/>
    <s v="INES MARIA GARCIA DE PAREDES "/>
    <s v="VERSALLES"/>
    <x v="0"/>
    <x v="21"/>
    <n v="43"/>
    <d v="2015-11-02T00:00:00"/>
    <n v="0"/>
    <s v=" "/>
    <s v=" "/>
    <m/>
    <x v="0"/>
    <s v="REEMPLAZO POR EL TRASLADO DE  CARIDAD IBETH   CRUZ -NOV 2015"/>
    <s v="COSTA DEL EST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91.4"/>
    <x v="0"/>
    <m/>
    <m/>
    <x v="0"/>
    <s v="8-400-403"/>
    <n v="401016137700"/>
    <n v="43"/>
    <x v="1"/>
    <x v="3"/>
    <s v="LA RIVIERA DE DON BOSCO CALLE TERCERA CASA 79-B"/>
    <x v="0"/>
    <x v="0"/>
    <x v="3"/>
    <x v="0"/>
    <s v="221-9359"/>
    <s v="6514-4158"/>
    <x v="1"/>
    <x v="0"/>
    <x v="0"/>
    <x v="0"/>
    <x v="0"/>
    <x v="1"/>
    <x v="3"/>
    <d v="1972-02-09T00:00:00"/>
    <m/>
    <x v="0"/>
    <s v="SUCURSAL COSTA DEL ESTE"/>
  </r>
  <r>
    <n v="1745"/>
    <d v="1999-06-28T00:00:00"/>
    <d v="2014-02-17T00:00:00"/>
    <n v="197"/>
    <n v="21"/>
    <x v="1"/>
    <d v="1999-06-28T00:00:00"/>
    <x v="0"/>
    <d v="2014-02-17T00:00:00"/>
    <s v="Julio 01-30"/>
    <x v="0"/>
    <s v="MARISSA GISEL"/>
    <s v="BERNAL RAMIREZ "/>
    <x v="1"/>
    <x v="0"/>
    <s v="COSTA DEL ESTE"/>
    <s v="INES MARIA GARCIA DE PAREDES "/>
    <s v="COSTA DEL ESTE"/>
    <x v="0"/>
    <x v="21"/>
    <n v="43"/>
    <d v="2011-09-02T00:00:00"/>
    <m/>
    <n v="21"/>
    <s v=" "/>
    <s v="PROMOCIONADA A COORDINADORA DE PLATAFORMA A PARTIR DEL 17 DE FEBRERO 2014 //SE RECLASIFICA A EJECUTIVA DE NEGOCIOS 03/16/09. . SE RECLASIFICA A OFICINISTA DE BALANCE EL 07/15/08"/>
    <x v="0"/>
    <s v="REEMPLAZO POR LA RENUNCIA DE GISELA QUINTERO.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72-419"/>
    <n v="474014346039"/>
    <n v="44"/>
    <x v="1"/>
    <x v="2"/>
    <s v="PARAISO SAN MIGUELITO"/>
    <x v="1"/>
    <x v="0"/>
    <x v="3"/>
    <x v="0"/>
    <s v="2673237"/>
    <s v="6646-6695 / 6678-4274"/>
    <x v="1"/>
    <x v="1"/>
    <x v="1"/>
    <x v="0"/>
    <x v="0"/>
    <x v="1"/>
    <x v="3"/>
    <d v="1971-04-27T00:00:00"/>
    <m/>
    <x v="0"/>
    <s v="SUCURSAL COSTA DEL ESTE"/>
  </r>
  <r>
    <n v="5309"/>
    <d v="2008-08-18T00:00:00"/>
    <d v="2015-01-16T00:00:00"/>
    <n v="87"/>
    <n v="10"/>
    <x v="2"/>
    <d v="2008-08-18T00:00:00"/>
    <x v="0"/>
    <d v="2015-01-16T00:00:00"/>
    <s v="Agosto 01-30"/>
    <x v="0"/>
    <s v="AYCHELL MELISSA"/>
    <s v="MIRANDA SANCHEZ "/>
    <x v="1"/>
    <x v="0"/>
    <s v="COSTA DEL ESTE"/>
    <s v="INES MARIA GARCIA DE PAREDES "/>
    <s v="COSTA DEL ESTE"/>
    <x v="0"/>
    <x v="21"/>
    <n v="43"/>
    <d v="2009-01-02T00:00:00"/>
    <m/>
    <n v="10"/>
    <s v=" "/>
    <s v="PROMOCIONADA A COORDINADORA DE PLATAFORMA A PATIR DEL 16 DE ENERO 2015 /RECLASIFICADO EJECUTIVO DE NEGOCOS EL 16 DE SEP.´09.  "/>
    <x v="0"/>
    <s v="REEMPLAZO POR LA SALIDA DE YESENIA PER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79-2307"/>
    <n v="405014178145"/>
    <n v="31"/>
    <x v="1"/>
    <x v="0"/>
    <s v="CHANIS, NUEVO REPARTO PANAMA CALLE 13 CASA 430 A"/>
    <x v="2"/>
    <x v="0"/>
    <x v="3"/>
    <x v="0"/>
    <s v="6516-4216"/>
    <s v="6516-4216"/>
    <x v="1"/>
    <x v="0"/>
    <x v="0"/>
    <x v="0"/>
    <x v="0"/>
    <x v="1"/>
    <x v="3"/>
    <d v="1984-06-07T00:00:00"/>
    <m/>
    <x v="2"/>
    <s v="SUCURSAL COSTA DEL ESTE"/>
  </r>
  <r>
    <n v="3804"/>
    <d v="2005-07-20T00:00:00"/>
    <d v="2005-07-20T00:00:00"/>
    <n v="124"/>
    <n v="124"/>
    <x v="0"/>
    <d v="2005-07-20T00:00:00"/>
    <x v="0"/>
    <s v=""/>
    <m/>
    <x v="0"/>
    <s v="ALMA RAFAELA"/>
    <s v="DE LA CRUZ BELLIDO "/>
    <x v="2"/>
    <x v="0"/>
    <s v="COSTA DEL ESTE"/>
    <s v="INES MARIA GARCIA DE PAREDES "/>
    <s v="COSTA DEL ESTE"/>
    <x v="0"/>
    <x v="21"/>
    <n v="43"/>
    <d v="2014-03-10T00:00:00"/>
    <m/>
    <s v=" "/>
    <s v="LIC DE MATERNIDAD DEL 10-oct-15 AL 15-ene-16, (VACACIONES DEL 16-ene-16 AL 14-feb-16) REGRESA 15-feb-16"/>
    <m/>
    <x v="0"/>
    <s v="REEMPLAZO POR PROMOCIÓN DE  MARISA BERNAL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25-863"/>
    <n v="472012971809"/>
    <n v="36"/>
    <x v="1"/>
    <x v="0"/>
    <s v="PUEBLO NUEVO, EDIFICIO PH VISTA MAR TORRE OLAS No. 8A"/>
    <x v="2"/>
    <x v="0"/>
    <x v="3"/>
    <x v="0"/>
    <s v="273-7978"/>
    <s v="6658-6206"/>
    <x v="0"/>
    <x v="0"/>
    <x v="0"/>
    <x v="1"/>
    <x v="0"/>
    <x v="1"/>
    <x v="3"/>
    <d v="1978-12-16T00:00:00"/>
    <m/>
    <x v="0"/>
    <s v="SUCURSAL COSTA DEL ESTE"/>
  </r>
  <r>
    <n v="6829"/>
    <d v="2012-08-01T00:00:00"/>
    <d v="2012-10-15T00:00:00"/>
    <n v="39"/>
    <n v="37"/>
    <x v="0"/>
    <d v="2012-08-01T00:00:00"/>
    <x v="0"/>
    <s v=""/>
    <s v="Octubre 01-30"/>
    <x v="0"/>
    <s v="MARITZA ESTHER"/>
    <s v="LOPEZ RUMBEA "/>
    <x v="2"/>
    <x v="0"/>
    <s v="COSTA DEL ESTE"/>
    <s v="INES MARIA GARCIA DE PAREDES "/>
    <s v="COSTA DEL ESTE"/>
    <x v="0"/>
    <x v="21"/>
    <n v="43"/>
    <d v="2013-06-03T00:00:00"/>
    <m/>
    <s v=" "/>
    <s v=" "/>
    <m/>
    <x v="0"/>
    <s v="REEMPLAZO  POR EL TRASLADO DE MILAGROS MURG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INGENIO"/>
    <s v="Maria Eugenia Vergara"/>
    <x v="0"/>
    <s v="8-783-521"/>
    <n v="408016197335"/>
    <n v="30"/>
    <x v="1"/>
    <x v="0"/>
    <s v="VILLA CATALINA JUAN DIAZ"/>
    <x v="0"/>
    <x v="0"/>
    <x v="3"/>
    <x v="0"/>
    <m/>
    <m/>
    <x v="1"/>
    <x v="0"/>
    <x v="0"/>
    <x v="0"/>
    <x v="0"/>
    <x v="1"/>
    <x v="3"/>
    <d v="1985-03-01T00:00:00"/>
    <m/>
    <x v="0"/>
    <s v="SUCURSAL COSTA DEL ESTE"/>
  </r>
  <r>
    <n v="1731"/>
    <d v="1999-06-16T00:00:00"/>
    <d v="1999-06-16T00:00:00"/>
    <n v="197"/>
    <n v="197"/>
    <x v="0"/>
    <d v="1999-06-16T00:00:00"/>
    <x v="0"/>
    <s v=""/>
    <s v="Febrero 01-30"/>
    <x v="0"/>
    <s v="RINELA"/>
    <s v="AROSEMENA BOLANOS "/>
    <x v="2"/>
    <x v="0"/>
    <s v="COSTA DEL ESTE"/>
    <s v="INES MARIA GARCIA DE PAREDES "/>
    <s v="COSTA DEL ESTE"/>
    <x v="0"/>
    <x v="21"/>
    <n v="43"/>
    <d v="2011-06-03T00:00:00"/>
    <m/>
    <s v=" "/>
    <m/>
    <m/>
    <x v="0"/>
    <s v="REEMPLAZO PERMANENTE POR LA RENUNCIA DE LINDA CABANILLA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30-1826"/>
    <n v="401010167532"/>
    <n v="36"/>
    <x v="1"/>
    <x v="0"/>
    <s v="PUEBLO NUEVO, HATO PINTADO LA SABANA COND. EL LIMON APTO. 1-B"/>
    <x v="2"/>
    <x v="0"/>
    <x v="3"/>
    <x v="0"/>
    <s v="221-3753"/>
    <s v="6641-8769"/>
    <x v="0"/>
    <x v="0"/>
    <x v="1"/>
    <x v="0"/>
    <x v="0"/>
    <x v="1"/>
    <x v="3"/>
    <d v="1979-09-06T00:00:00"/>
    <m/>
    <x v="0"/>
    <s v="SUCURSAL COSTA DEL ESTE"/>
  </r>
  <r>
    <n v="5705"/>
    <d v="2010-01-18T00:00:00"/>
    <d v="2010-01-18T00:00:00"/>
    <n v="70"/>
    <n v="70"/>
    <x v="0"/>
    <d v="2010-01-18T00:00:00"/>
    <x v="0"/>
    <s v=""/>
    <s v="Marzo 01-30"/>
    <x v="0"/>
    <s v="KARLA LINETTE"/>
    <s v="CASTILLO LYMA YOUNG "/>
    <x v="2"/>
    <x v="0"/>
    <s v="COSTA DEL ESTE"/>
    <s v="INES MARIA GARCIA DE PAREDES "/>
    <s v="COSTA DEL ESTE"/>
    <x v="0"/>
    <x v="21"/>
    <n v="43"/>
    <d v="2011-05-23T00:00:00"/>
    <m/>
    <s v=" "/>
    <s v=" "/>
    <m/>
    <x v="0"/>
    <s v="REEMPLAZO POR EL TRASLADO DE YAMILETH CABALLE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18-752"/>
    <n v="472015569346"/>
    <n v="37"/>
    <x v="1"/>
    <x v="0"/>
    <s v="CAMPO LIMBERG, VILLA DEL SOL, CALLE PRIMERA, CASA C-9"/>
    <x v="2"/>
    <x v="0"/>
    <x v="3"/>
    <x v="0"/>
    <m/>
    <m/>
    <x v="2"/>
    <x v="0"/>
    <x v="0"/>
    <x v="0"/>
    <x v="0"/>
    <x v="1"/>
    <x v="3"/>
    <d v="1978-06-01T00:00:00"/>
    <m/>
    <x v="1"/>
    <s v="SUCURSAL COSTA DEL ESTE"/>
  </r>
  <r>
    <n v="6830"/>
    <d v="2012-08-01T00:00:00"/>
    <d v="2012-10-15T00:00:00"/>
    <n v="39"/>
    <n v="37"/>
    <x v="0"/>
    <d v="2012-08-01T00:00:00"/>
    <x v="0"/>
    <s v=""/>
    <s v="Junio 01-30"/>
    <x v="0"/>
    <s v="DAPHNE AIDEE"/>
    <s v="FERGUNSON CARRASCO "/>
    <x v="2"/>
    <x v="0"/>
    <s v="COSTA DEL ESTE"/>
    <s v="INES MARIA GARCIA DE PAREDES "/>
    <s v="COSTA DEL ESTE"/>
    <x v="0"/>
    <x v="21"/>
    <n v="43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COSTA DEL ESTE"/>
    <s v="Damaris Espino"/>
    <x v="0"/>
    <s v="8-806-1180"/>
    <n v="472018232507"/>
    <n v="28"/>
    <x v="1"/>
    <x v="0"/>
    <s v="JUAN DIAZ EL SITIO CALLE PRINCIPALCASA 97 B"/>
    <x v="0"/>
    <x v="0"/>
    <x v="3"/>
    <x v="0"/>
    <m/>
    <m/>
    <x v="0"/>
    <x v="0"/>
    <x v="0"/>
    <x v="0"/>
    <x v="0"/>
    <x v="1"/>
    <x v="3"/>
    <d v="1987-06-10T00:00:00"/>
    <m/>
    <x v="0"/>
    <s v="SUCURSAL COSTA DEL ESTE"/>
  </r>
  <r>
    <n v="7502"/>
    <d v="2013-11-18T00:00:00"/>
    <d v="2014-01-29T00:00:00"/>
    <n v="24"/>
    <n v="22"/>
    <x v="1"/>
    <d v="2013-11-18T00:00:00"/>
    <x v="0"/>
    <m/>
    <s v="Enero 01-30"/>
    <x v="0"/>
    <s v="ABRAHAM "/>
    <s v="VASQUEZ"/>
    <x v="2"/>
    <x v="0"/>
    <s v="COSTA DEL ESTE"/>
    <s v="INES MARIA GARCIA DE PAREDES "/>
    <s v="COSTA DEL ESTE"/>
    <x v="0"/>
    <x v="21"/>
    <n v="43"/>
    <m/>
    <m/>
    <m/>
    <s v=" "/>
    <m/>
    <x v="0"/>
    <s v="REEMPLAZO POR LA SALIDA DE ALEXIS CASTILL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COSTA DEL ESTE"/>
    <s v="Aychell Miranda"/>
    <x v="0"/>
    <s v="8-830-154"/>
    <n v="472019829100"/>
    <n v="26"/>
    <x v="0"/>
    <x v="0"/>
    <s v="24 DE DICIEMBRE, BARRIADA RUBEN DARIO PAREDES #2, CASA 17"/>
    <x v="0"/>
    <x v="0"/>
    <x v="3"/>
    <x v="0"/>
    <m/>
    <m/>
    <x v="2"/>
    <x v="0"/>
    <x v="0"/>
    <x v="0"/>
    <x v="0"/>
    <x v="1"/>
    <x v="3"/>
    <d v="1989-11-05T00:00:00"/>
    <m/>
    <x v="0"/>
    <s v="SUCURSAL COSTA DEL ESTE"/>
  </r>
  <r>
    <n v="6305"/>
    <d v="2011-09-01T00:00:00"/>
    <d v="2015-01-16T00:00:00"/>
    <n v="50"/>
    <n v="10"/>
    <x v="2"/>
    <d v="2011-09-01T00:00:00"/>
    <x v="0"/>
    <d v="2015-01-16T00:00:00"/>
    <s v="Diciembre 01-30"/>
    <x v="0"/>
    <s v="ANA PATRICIA"/>
    <s v="ARANDA QUIJADA "/>
    <x v="2"/>
    <x v="0"/>
    <s v="COSTA DEL ESTE"/>
    <s v="INES MARIA GARCIA DE PAREDES "/>
    <s v="COSTA DEL ESTE"/>
    <x v="0"/>
    <x v="21"/>
    <n v="43"/>
    <d v="2011-09-01T00:00:00"/>
    <m/>
    <n v="10"/>
    <s v=" "/>
    <s v="PROMOCIONADA A EJECUTIVO DE NEGOCIO A PARTIR DE 16 DE ENERO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2-721-1917"/>
    <n v="472017184440"/>
    <n v="27"/>
    <x v="1"/>
    <x v="0"/>
    <s v="SAN FRANCISCO, CALLE 73 _x0009__x0009__x0009__x0009__x0009__x000d__x000a__x0009__x0009__x0009__x0009__x0009__x000d__x000a_"/>
    <x v="5"/>
    <x v="0"/>
    <x v="3"/>
    <x v="0"/>
    <m/>
    <s v="68545184"/>
    <x v="0"/>
    <x v="0"/>
    <x v="0"/>
    <x v="0"/>
    <x v="0"/>
    <x v="1"/>
    <x v="3"/>
    <d v="1988-04-24T00:00:00"/>
    <m/>
    <x v="1"/>
    <s v="SUCURSAL COSTA DEL ESTE"/>
  </r>
  <r>
    <n v="8665"/>
    <d v="2015-07-16T00:00:00"/>
    <d v="2015-09-29T00:00:00"/>
    <n v="4"/>
    <n v="2"/>
    <x v="2"/>
    <d v="2015-07-16T00:00:00"/>
    <x v="0"/>
    <m/>
    <m/>
    <x v="0"/>
    <s v="NATHALI CARINA"/>
    <s v="SALGUERA"/>
    <x v="2"/>
    <x v="1"/>
    <m/>
    <s v="MARIBEL CASTILLO"/>
    <s v="COSTA DEL ESTE"/>
    <x v="1"/>
    <x v="21"/>
    <n v="43"/>
    <m/>
    <m/>
    <m/>
    <s v=" "/>
    <m/>
    <x v="0"/>
    <s v="REEMPLAZA LICENCIA DE MATERNIDAD DE ALMA DE LA CRUZ DEL 10 DE NOVIEMBRE AL 14 DE FEBRERO 2016"/>
    <s v="COSTA DEL EST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COSTA DEL ESTE"/>
    <s v="Alma De La Cruz"/>
    <x v="0"/>
    <s v="8-886-1503"/>
    <n v="472019306918"/>
    <n v="21"/>
    <x v="1"/>
    <x v="0"/>
    <s v="DON BOSCO, LOS ROBLES CALLE Q, CASA #1183"/>
    <x v="0"/>
    <x v="0"/>
    <x v="3"/>
    <x v="1"/>
    <m/>
    <m/>
    <x v="1"/>
    <x v="0"/>
    <x v="0"/>
    <x v="0"/>
    <x v="0"/>
    <x v="1"/>
    <x v="3"/>
    <d v="1994-10-05T00:00:00"/>
    <m/>
    <x v="0"/>
    <s v="SUCURSAL COSTA DEL ESTE"/>
  </r>
  <r>
    <n v="8510"/>
    <d v="2015-05-04T00:00:00"/>
    <d v="2015-07-10T00:00:00"/>
    <n v="6"/>
    <n v="4"/>
    <x v="2"/>
    <d v="2015-05-04T00:00:00"/>
    <x v="0"/>
    <m/>
    <m/>
    <x v="0"/>
    <s v="MARIA ISABEL"/>
    <s v="ORTEGA"/>
    <x v="2"/>
    <x v="1"/>
    <m/>
    <s v="MARIBEL CASTILLO"/>
    <s v="METROMALL"/>
    <x v="1"/>
    <x v="21"/>
    <n v="43"/>
    <d v="2015-11-02T00:00:00"/>
    <m/>
    <m/>
    <m/>
    <m/>
    <x v="1"/>
    <s v="REEMPLAZO INDIRECTO POR VACACIONES DE YASMIN BECERRA - NOVIEMBRE 2015"/>
    <s v="COSTA DEL EST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VIA PORRAS"/>
    <s v="Stephany Zapata"/>
    <x v="0"/>
    <s v="8-834-1869"/>
    <n v="472992355012"/>
    <n v="25"/>
    <x v="1"/>
    <x v="0"/>
    <s v="PANAMA VIEJO, AVE. ERNESTO T. LEFEVRE, CALLE LA MORELO"/>
    <x v="2"/>
    <x v="0"/>
    <x v="3"/>
    <x v="1"/>
    <m/>
    <m/>
    <x v="0"/>
    <x v="0"/>
    <x v="0"/>
    <x v="0"/>
    <x v="0"/>
    <x v="1"/>
    <x v="3"/>
    <d v="1990-03-20T00:00:00"/>
    <m/>
    <x v="0"/>
    <s v="SUCURSAL COSTA DEL ESTE"/>
  </r>
  <r>
    <n v="6380"/>
    <d v="2011-09-19T00:00:00"/>
    <d v="2011-09-19T00:00:00"/>
    <n v="50"/>
    <n v="50"/>
    <x v="0"/>
    <d v="2011-09-19T00:00:00"/>
    <x v="0"/>
    <s v=""/>
    <s v="Noviembre 01-30"/>
    <x v="0"/>
    <s v="YASMIN YARIELA"/>
    <s v="BECERRA VALDERRAMA "/>
    <x v="5"/>
    <x v="0"/>
    <s v="COSTA DEL ESTE"/>
    <s v="INES MARIA GARCIA DE PAREDES "/>
    <s v="COSTA DEL ESTE"/>
    <x v="0"/>
    <x v="21"/>
    <n v="43"/>
    <d v="2014-03-05T00:00:00"/>
    <m/>
    <s v=" "/>
    <s v=" "/>
    <m/>
    <x v="0"/>
    <s v="REEMPLAZO POR EL TRASLADO DE DIANETH ORTI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69-1291"/>
    <n v="472017247765"/>
    <n v="32"/>
    <x v="1"/>
    <x v="0"/>
    <s v="TOCUMEN, PUERTA DEL ESTE, CALLE 11B"/>
    <x v="0"/>
    <x v="0"/>
    <x v="3"/>
    <x v="0"/>
    <m/>
    <s v="6908-3083"/>
    <x v="0"/>
    <x v="0"/>
    <x v="0"/>
    <x v="0"/>
    <x v="0"/>
    <x v="1"/>
    <x v="3"/>
    <d v="1983-09-28T00:00:00"/>
    <m/>
    <x v="1"/>
    <s v="SUCURSAL COSTA DEL ESTE"/>
  </r>
  <r>
    <n v="8514"/>
    <d v="2015-05-04T00:00:00"/>
    <d v="2015-05-04T00:00:00"/>
    <n v="6"/>
    <n v="6"/>
    <x v="2"/>
    <d v="2015-05-04T00:00:00"/>
    <x v="0"/>
    <m/>
    <m/>
    <x v="0"/>
    <s v="MARILIN"/>
    <s v="ALMENGOR"/>
    <x v="5"/>
    <x v="0"/>
    <s v="COSTA DEL ESTE"/>
    <s v="INES MARIA GARCIA DE PAREDES "/>
    <s v="COSTA DEL ESTE"/>
    <x v="0"/>
    <x v="21"/>
    <n v="43"/>
    <d v="2015-08-26T00:00:00"/>
    <m/>
    <m/>
    <m/>
    <m/>
    <x v="0"/>
    <s v="REEMPLAZO POR LA RENUCNIA DE ANA LUCIA HERNANDEZ - AGOSTO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COSTA DEL ESTE"/>
    <s v="Yasmin Becerra"/>
    <x v="0"/>
    <s v="8-853-1835"/>
    <n v="472992459795"/>
    <n v="24"/>
    <x v="1"/>
    <x v="3"/>
    <s v="PANAMA (DISTRITO) TOCUMEN BUENA VISTA CALLE I14 CASA I243"/>
    <x v="0"/>
    <x v="0"/>
    <x v="3"/>
    <x v="0"/>
    <m/>
    <m/>
    <x v="1"/>
    <x v="0"/>
    <x v="0"/>
    <x v="0"/>
    <x v="0"/>
    <x v="1"/>
    <x v="3"/>
    <d v="1990-12-28T00:00:00"/>
    <m/>
    <x v="1"/>
    <s v="SUCURSAL COSTA DEL ESTE"/>
  </r>
  <r>
    <n v="708"/>
    <d v="1990-11-19T00:00:00"/>
    <d v="1990-11-19T00:00:00"/>
    <n v="300"/>
    <n v="300"/>
    <x v="0"/>
    <d v="1990-11-19T00:00:00"/>
    <x v="0"/>
    <s v=""/>
    <s v="Enero 16-30"/>
    <x v="0"/>
    <s v="INES MARIA"/>
    <s v="GARCIA DE PAREDES PAQUETTE "/>
    <x v="3"/>
    <x v="0"/>
    <s v="COSTA DEL ESTE"/>
    <s v="DENISE DE LA VITOLA"/>
    <s v="COSTA DEL ESTE"/>
    <x v="0"/>
    <x v="21"/>
    <n v="43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44-808"/>
    <n v="401010152117"/>
    <n v="45"/>
    <x v="1"/>
    <x v="1"/>
    <s v="COSTA DEL ESTE, LAS PERLAS CASA NO. 17"/>
    <x v="2"/>
    <x v="0"/>
    <x v="3"/>
    <x v="0"/>
    <s v="271-5762"/>
    <s v="6615-3541"/>
    <x v="1"/>
    <x v="0"/>
    <x v="0"/>
    <x v="0"/>
    <x v="0"/>
    <x v="1"/>
    <x v="3"/>
    <d v="1970-10-03T00:00:00"/>
    <m/>
    <x v="2"/>
    <s v="SUCURSAL COSTA DEL ESTE"/>
  </r>
  <r>
    <n v="1484"/>
    <d v="1998-01-19T00:00:00"/>
    <d v="1998-01-19T00:00:00"/>
    <n v="214"/>
    <n v="214"/>
    <x v="0"/>
    <d v="1998-01-19T00:00:00"/>
    <x v="0"/>
    <s v=""/>
    <s v="Enero 01-15"/>
    <x v="0"/>
    <s v="MARIXENIA"/>
    <s v="BARRIOS DELGADO "/>
    <x v="4"/>
    <x v="0"/>
    <s v="COSTA DEL ESTE"/>
    <s v="INES MARIA GARCIA DE PAREDES "/>
    <s v="COSTA DEL ESTE"/>
    <x v="0"/>
    <x v="21"/>
    <n v="43"/>
    <d v="2014-11-24T00:00:00"/>
    <m/>
    <s v=" "/>
    <s v=" "/>
    <m/>
    <x v="0"/>
    <s v="REEMPAZO PORTRASLADO DE ZEIKA DUART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6-80-280"/>
    <n v="401010154333"/>
    <n v="42"/>
    <x v="1"/>
    <x v="1"/>
    <s v="SAN MIGUELITO, JOSE DOMINGO ESPINAR, QUINTAS DE GRATAMIRA, CALLE MALAGA CASA D19."/>
    <x v="1"/>
    <x v="0"/>
    <x v="3"/>
    <x v="0"/>
    <s v="277-6051"/>
    <s v="6673-3161"/>
    <x v="1"/>
    <x v="0"/>
    <x v="0"/>
    <x v="0"/>
    <x v="0"/>
    <x v="1"/>
    <x v="3"/>
    <d v="1973-04-28T00:00:00"/>
    <m/>
    <x v="0"/>
    <s v="SUCURSAL COSTA DEL ESTE"/>
  </r>
  <r>
    <n v="897"/>
    <d v="1992-05-18T00:00:00"/>
    <d v="1992-05-18T00:00:00"/>
    <n v="282"/>
    <n v="282"/>
    <x v="0"/>
    <d v="1992-05-18T00:00:00"/>
    <x v="0"/>
    <s v=""/>
    <s v="Febrero 01-30"/>
    <x v="0"/>
    <s v="VIANCA ARIADNA"/>
    <s v="CASTILLO   DE  FALCON"/>
    <x v="4"/>
    <x v="0"/>
    <s v="COSTA DEL ESTE"/>
    <s v="INES MARIA GARCIA DE PAREDES "/>
    <s v="COSTA DEL ESTE"/>
    <x v="0"/>
    <x v="21"/>
    <n v="43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08-899"/>
    <n v="401010150809"/>
    <n v="46"/>
    <x v="1"/>
    <x v="1"/>
    <s v="BETANIA LAS 400, CASA 412 &quot;B&quot;"/>
    <x v="5"/>
    <x v="0"/>
    <x v="3"/>
    <x v="0"/>
    <s v="261-6698"/>
    <s v="6630-3777"/>
    <x v="1"/>
    <x v="0"/>
    <x v="0"/>
    <x v="0"/>
    <x v="0"/>
    <x v="1"/>
    <x v="3"/>
    <d v="1969-06-06T00:00:00"/>
    <m/>
    <x v="0"/>
    <s v="SUCURSAL COSTA DEL ESTE"/>
  </r>
  <r>
    <n v="1609"/>
    <d v="1998-07-31T00:00:00"/>
    <d v="2012-05-16T00:00:00"/>
    <n v="208"/>
    <n v="42"/>
    <x v="0"/>
    <d v="1998-07-31T00:00:00"/>
    <x v="0"/>
    <d v="2012-05-16T00:00:00"/>
    <s v="Junio 01-30"/>
    <x v="0"/>
    <s v="RITA JASMIN"/>
    <s v="RAMOS TEJEDOR "/>
    <x v="4"/>
    <x v="0"/>
    <s v="COSTA DEL ESTE"/>
    <s v="INES MARIA GARCIA DE PAREDES "/>
    <s v="COSTA DEL ESTE"/>
    <x v="0"/>
    <x v="21"/>
    <n v="43"/>
    <d v="2008-06-02T00:00:00"/>
    <m/>
    <n v="42"/>
    <s v=" "/>
    <s v="PROMOCIONADA A OFICIAL EL 16 DE MAYO 2012/PUESTO COMPARTIDO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03-1747"/>
    <n v="401010158300"/>
    <n v="39"/>
    <x v="1"/>
    <x v="1"/>
    <s v="VILLA DE MEDITERRANEO, CL 10MA, AVE. E, CASA E-271"/>
    <x v="0"/>
    <x v="0"/>
    <x v="3"/>
    <x v="0"/>
    <s v="239-4067"/>
    <s v="6607-6449"/>
    <x v="1"/>
    <x v="0"/>
    <x v="0"/>
    <x v="0"/>
    <x v="0"/>
    <x v="1"/>
    <x v="3"/>
    <d v="1976-10-27T00:00:00"/>
    <m/>
    <x v="0"/>
    <s v="SUCURSAL COSTA DEL ESTE"/>
  </r>
  <r>
    <n v="2119"/>
    <d v="1991-05-21T00:00:00"/>
    <d v="1991-05-21T00:00:00"/>
    <n v="294"/>
    <n v="294"/>
    <x v="0"/>
    <d v="1991-05-21T00:00:00"/>
    <x v="0"/>
    <s v=""/>
    <s v="Abril 01-30"/>
    <x v="0"/>
    <s v="JOSE DEL CARMEN"/>
    <s v="CASTILLO ORTEGA "/>
    <x v="6"/>
    <x v="0"/>
    <s v="COSTA DEL ESTE"/>
    <s v="INES MARIA GARCIA DE PAREDES "/>
    <s v="COSTA DEL ESTE"/>
    <x v="0"/>
    <x v="21"/>
    <n v="43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2-107-786"/>
    <n v="401010185758"/>
    <n v="48"/>
    <x v="0"/>
    <x v="1"/>
    <s v="CASA G-103, CALLE PORTOBELO, JARDIN OLIMPICO"/>
    <x v="2"/>
    <x v="0"/>
    <x v="3"/>
    <x v="0"/>
    <m/>
    <s v="6617-9815"/>
    <x v="1"/>
    <x v="0"/>
    <x v="0"/>
    <x v="0"/>
    <x v="0"/>
    <x v="1"/>
    <x v="3"/>
    <d v="1967-05-26T00:00:00"/>
    <m/>
    <x v="0"/>
    <s v="SUCURSAL COSTA DEL ESTE"/>
  </r>
  <r>
    <n v="353"/>
    <d v="1985-12-16T00:00:00"/>
    <d v="1985-12-16T00:00:00"/>
    <n v="359"/>
    <n v="359"/>
    <x v="0"/>
    <d v="1985-12-16T00:00:00"/>
    <x v="0"/>
    <s v=""/>
    <s v="Septiembre 01-30"/>
    <x v="0"/>
    <s v="GLORIA MIREYA"/>
    <s v="CASTILLERO  DE CHACON"/>
    <x v="0"/>
    <x v="0"/>
    <s v="COSTA DEL ESTE - CENTENARIO"/>
    <s v="GLORIA CORREA "/>
    <s v="COSTA DEL ESTE - CENTENARIO"/>
    <x v="0"/>
    <x v="22"/>
    <n v="74"/>
    <d v="2014-12-02T00:00:00"/>
    <n v="11"/>
    <s v=" "/>
    <s v=" "/>
    <m/>
    <x v="0"/>
    <s v="REEMPLAZO POR EL TRASLADO DE YAMILETH REY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99.3999999999996"/>
    <x v="0"/>
    <m/>
    <m/>
    <x v="0"/>
    <s v="7-92-899"/>
    <n v="401016136668"/>
    <n v="52"/>
    <x v="1"/>
    <x v="1"/>
    <s v="CALLE EVE VILLA LUCRE A144"/>
    <x v="2"/>
    <x v="0"/>
    <x v="3"/>
    <x v="0"/>
    <s v="277-4583"/>
    <s v="6617-9877"/>
    <x v="1"/>
    <x v="0"/>
    <x v="0"/>
    <x v="0"/>
    <x v="0"/>
    <x v="0"/>
    <x v="3"/>
    <d v="1963-01-12T00:00:00"/>
    <m/>
    <x v="1"/>
    <s v="SUCURSAL COSTA DEL ESTE CENTENARIO"/>
  </r>
  <r>
    <n v="2575"/>
    <d v="2003-11-11T00:00:00"/>
    <d v="2003-11-11T00:00:00"/>
    <n v="144"/>
    <n v="144"/>
    <x v="0"/>
    <d v="2003-11-11T00:00:00"/>
    <x v="0"/>
    <s v=""/>
    <s v="Enero 01-30"/>
    <x v="0"/>
    <s v="EROS DANIEL"/>
    <s v="CANO GONZALEZ "/>
    <x v="0"/>
    <x v="0"/>
    <s v="COSTA DEL ESTE - CENTENARIO"/>
    <s v="GLORIA CORREA "/>
    <s v="COSTA DEL ESTE - CENTENARIO"/>
    <x v="0"/>
    <x v="22"/>
    <n v="74"/>
    <d v="2015-03-04T00:00:00"/>
    <n v="8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27"/>
    <x v="0"/>
    <m/>
    <m/>
    <x v="0"/>
    <s v="8-726-544"/>
    <n v="424011111030"/>
    <n v="36"/>
    <x v="0"/>
    <x v="3"/>
    <s v="SAN CRISTOBAL, EDIFICIO MISTYC PARK, APTO. 151"/>
    <x v="2"/>
    <x v="0"/>
    <x v="3"/>
    <x v="0"/>
    <s v="233-7419"/>
    <s v="6451-4882"/>
    <x v="0"/>
    <x v="0"/>
    <x v="0"/>
    <x v="0"/>
    <x v="0"/>
    <x v="0"/>
    <x v="3"/>
    <d v="1979-03-14T00:00:00"/>
    <m/>
    <x v="2"/>
    <s v="SUCURSAL COSTA DEL ESTE CENTENARIO"/>
  </r>
  <r>
    <n v="5323"/>
    <d v="2008-08-18T00:00:00"/>
    <d v="2008-08-18T00:00:00"/>
    <n v="87"/>
    <n v="87"/>
    <x v="0"/>
    <d v="2008-08-18T00:00:00"/>
    <x v="0"/>
    <s v=""/>
    <s v="Julio 01-30"/>
    <x v="0"/>
    <s v="IVANIA MARIA"/>
    <s v="SANCHEZ RAMOS "/>
    <x v="0"/>
    <x v="0"/>
    <s v="LOS PUEBLOS"/>
    <s v="GLORIA CORREA "/>
    <s v="LOS PUEBLOS"/>
    <x v="0"/>
    <x v="22"/>
    <n v="74"/>
    <d v="2015-11-02T00:00:00"/>
    <n v="0"/>
    <s v=" "/>
    <s v=" "/>
    <m/>
    <x v="0"/>
    <s v="REEMPLAZO POR EL TRASLADO DE  VIVIAN DEL CARMEN WALKER MORENO DE DE LEON-NOV 2015"/>
    <s v="COSTA DEL ESTE - CENTENA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31"/>
    <x v="0"/>
    <m/>
    <m/>
    <x v="0"/>
    <s v="2-724-188"/>
    <n v="408014199144"/>
    <n v="27"/>
    <x v="1"/>
    <x v="3"/>
    <s v="CABRA , PACORA, BARRIADA SANTA ISABEL, CASA 933 CALLE 22"/>
    <x v="0"/>
    <x v="0"/>
    <x v="3"/>
    <x v="0"/>
    <s v="6537-1773"/>
    <s v="6864-2659 / 6862-4415"/>
    <x v="0"/>
    <x v="0"/>
    <x v="0"/>
    <x v="0"/>
    <x v="0"/>
    <x v="0"/>
    <x v="3"/>
    <d v="1988-06-21T00:00:00"/>
    <m/>
    <x v="0"/>
    <s v="SUCURSAL COSTA DEL ESTE CENTENARIO"/>
  </r>
  <r>
    <n v="7322"/>
    <d v="2013-08-01T00:00:00"/>
    <d v="2013-10-04T00:00:00"/>
    <n v="27"/>
    <n v="25"/>
    <x v="1"/>
    <d v="2013-08-01T00:00:00"/>
    <x v="0"/>
    <m/>
    <m/>
    <x v="0"/>
    <s v="BERTILDA "/>
    <s v="ACOSTA "/>
    <x v="0"/>
    <x v="0"/>
    <m/>
    <s v="GLORIA CORREA "/>
    <s v="PLAZA LAS AMÉRICAS"/>
    <x v="0"/>
    <x v="22"/>
    <n v="74"/>
    <d v="2015-11-02T00:00:00"/>
    <n v="0"/>
    <m/>
    <m/>
    <m/>
    <x v="0"/>
    <s v="REEMPLAZO POR EL TRASLADO DE  NOHELLI DE VIDES-NOV 2015"/>
    <s v="COSTA DEL ESTE - CENTENA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6.6"/>
    <x v="2"/>
    <s v="PLAZA CAROLINA"/>
    <s v="Valeska Jhonson"/>
    <x v="0"/>
    <s v="5-704-220"/>
    <n v="472019621386"/>
    <n v="31"/>
    <x v="1"/>
    <x v="3"/>
    <s v="PEDREGAL, RESIDENCIAL ALTOS DE VILALOBOS, CALLE 4TA  CASA 73 A"/>
    <x v="0"/>
    <x v="0"/>
    <x v="3"/>
    <x v="0"/>
    <m/>
    <s v="6779-4561"/>
    <x v="0"/>
    <x v="0"/>
    <x v="0"/>
    <x v="0"/>
    <x v="0"/>
    <x v="0"/>
    <x v="3"/>
    <d v="1984-02-22T00:00:00"/>
    <m/>
    <x v="0"/>
    <s v="SUCURSAL COSTA DEL ESTE CENTENARIO"/>
  </r>
  <r>
    <n v="7650"/>
    <d v="2014-04-01T00:00:00"/>
    <d v="2014-06-11T00:00:00"/>
    <n v="19"/>
    <n v="17"/>
    <x v="1"/>
    <d v="2014-04-01T00:00:00"/>
    <x v="0"/>
    <m/>
    <s v="Abril 01-30"/>
    <x v="0"/>
    <s v="ILKA YAMILETH"/>
    <s v="GONZALEZ"/>
    <x v="0"/>
    <x v="0"/>
    <s v="VIA PORRAS"/>
    <s v="GLORIA CORREA "/>
    <s v="VIA PORRAS"/>
    <x v="0"/>
    <x v="22"/>
    <n v="74"/>
    <d v="2015-11-02T00:00:00"/>
    <n v="0"/>
    <m/>
    <s v=" "/>
    <m/>
    <x v="0"/>
    <s v="REEMPLAZO POR EL TRASLADO DE  JOSE DE JESUS RODRIGUEZ  DE LEON -NOV 2015"/>
    <s v="COSTA DEL ESTE - CENTENA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56.2"/>
    <x v="2"/>
    <s v="VILLA LUCRE"/>
    <s v="Barbara Millares"/>
    <x v="0"/>
    <s v="8-721-1386"/>
    <n v="404011208111"/>
    <n v="37"/>
    <x v="1"/>
    <x v="0"/>
    <s v="LAS MAÑANITAS, CIUDAD JARDIN, SECTOR 4, CASA 144"/>
    <x v="0"/>
    <x v="0"/>
    <x v="3"/>
    <x v="0"/>
    <m/>
    <m/>
    <x v="0"/>
    <x v="0"/>
    <x v="0"/>
    <x v="0"/>
    <x v="0"/>
    <x v="0"/>
    <x v="3"/>
    <d v="1978-09-27T00:00:00"/>
    <m/>
    <x v="0"/>
    <s v="SUCURSAL COSTA DEL ESTE CENTENARIO"/>
  </r>
  <r>
    <n v="5425"/>
    <d v="2008-10-16T00:00:00"/>
    <d v="2014-08-01T00:00:00"/>
    <n v="85"/>
    <n v="15"/>
    <x v="1"/>
    <d v="2008-10-16T00:00:00"/>
    <x v="0"/>
    <d v="2014-08-01T00:00:00"/>
    <s v="Noviembre 01-30"/>
    <x v="0"/>
    <s v="JORGE JAVIER"/>
    <s v="CASTAÑEDA ACOSTA "/>
    <x v="2"/>
    <x v="2"/>
    <s v="COSTA DEL ESTE - CENTENARIO"/>
    <s v="GLORIA CORREA "/>
    <s v="COSTA DEL ESTE - CENTENARIO"/>
    <x v="0"/>
    <x v="22"/>
    <n v="74"/>
    <d v="2014-03-12T00:00:00"/>
    <n v="20"/>
    <n v="15"/>
    <s v=" "/>
    <s v="PROMOCIONADO A EJECUTIVO DE NEGOCIO DUAL A PARTIR DEL 01 DE AGOSTO DEL 2014"/>
    <x v="0"/>
    <s v="REEMPLAZO POR EL TRASLADO DE LORENA TORR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26-1214"/>
    <n v="418014357942"/>
    <n v="34"/>
    <x v="0"/>
    <x v="3"/>
    <s v="CRISOL CASTELLANA, CALLE 1ERA. CASA 432"/>
    <x v="2"/>
    <x v="0"/>
    <x v="3"/>
    <x v="2"/>
    <s v="6546-2642 / 390-7971"/>
    <s v="6546-2642"/>
    <x v="1"/>
    <x v="1"/>
    <x v="0"/>
    <x v="0"/>
    <x v="0"/>
    <x v="0"/>
    <x v="3"/>
    <d v="1981-08-17T00:00:00"/>
    <m/>
    <x v="3"/>
    <s v="SUCURSAL COSTA DEL ESTE CENTENARIO"/>
  </r>
  <r>
    <n v="6348"/>
    <d v="2011-09-19T00:00:00"/>
    <d v="2011-09-19T00:00:00"/>
    <n v="50"/>
    <n v="50"/>
    <x v="0"/>
    <d v="2011-09-19T00:00:00"/>
    <x v="0"/>
    <s v=""/>
    <s v="Agosto 01-30"/>
    <x v="0"/>
    <s v="ESTEPHANY ITZEL"/>
    <s v="HAWKINS SOLIS "/>
    <x v="2"/>
    <x v="0"/>
    <s v="COSTA DEL ESTE - CENTENARIO"/>
    <s v="GLORIA CORREA "/>
    <s v="COSTA DEL ESTE - CENTENARIO"/>
    <x v="0"/>
    <x v="22"/>
    <n v="74"/>
    <d v="2012-02-02T00:00:00"/>
    <m/>
    <s v=" "/>
    <s v=" "/>
    <m/>
    <x v="0"/>
    <s v="REEMPLAZO POR EL TRASLADO DE FRANCISCO AROSEMEN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METROMALL"/>
    <s v="Maria Angelica Cabrera"/>
    <x v="1"/>
    <s v="8-816-1670"/>
    <n v="472017220824"/>
    <n v="27"/>
    <x v="1"/>
    <x v="3"/>
    <s v="ALTOS DE LAS ACACIAS CALLE 30 CASA #2225"/>
    <x v="0"/>
    <x v="0"/>
    <x v="3"/>
    <x v="0"/>
    <m/>
    <s v="69829585"/>
    <x v="0"/>
    <x v="0"/>
    <x v="0"/>
    <x v="0"/>
    <x v="0"/>
    <x v="0"/>
    <x v="3"/>
    <d v="1988-06-10T00:00:00"/>
    <m/>
    <x v="1"/>
    <s v="SUCURSAL COSTA DEL ESTE CENTENARIO"/>
  </r>
  <r>
    <n v="3146"/>
    <d v="2006-08-01T00:00:00"/>
    <d v="2014-02-17T00:00:00"/>
    <n v="111"/>
    <n v="21"/>
    <x v="1"/>
    <d v="2006-08-01T00:00:00"/>
    <x v="0"/>
    <d v="2014-02-17T00:00:00"/>
    <s v="Junio 01-30"/>
    <x v="0"/>
    <s v="ERIC ALBERTO"/>
    <s v="VILLAVERDE GONZALEZ "/>
    <x v="2"/>
    <x v="0"/>
    <s v="COSTA DEL ESTE - CENTENARIO"/>
    <s v="GLORIA CORREA "/>
    <s v="COSTA DEL ESTE - CENTENARIO"/>
    <x v="0"/>
    <x v="22"/>
    <n v="74"/>
    <d v="2011-12-02T00:00:00"/>
    <m/>
    <m/>
    <s v=" "/>
    <s v="PROMOCIONADO A EJECUTIVO DE NEGOCIO A PARTIR DEL 17 DE FEBRERO 2014 / PROMOCIONADO A OFICINISTA DE BALANCE EL 1 DE  DICIEMBRE  DE 2011. SEP. ´09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515-965"/>
    <n v="424012180170"/>
    <n v="41"/>
    <x v="0"/>
    <x v="3"/>
    <s v="ALTOS DE CERRO VIENTO, CALLE 61, # 3368_x0009__x0009__x0009__x0009__x0009__x000d__x000a__x0009__x0009__x0009__x0009__x0009__x000d__x000a_"/>
    <x v="0"/>
    <x v="0"/>
    <x v="3"/>
    <x v="0"/>
    <s v="255-1056"/>
    <s v="6488-2488"/>
    <x v="1"/>
    <x v="1"/>
    <x v="0"/>
    <x v="0"/>
    <x v="0"/>
    <x v="0"/>
    <x v="3"/>
    <d v="1974-09-27T00:00:00"/>
    <m/>
    <x v="3"/>
    <s v="SUCURSAL COSTA DEL ESTE CENTENARIO"/>
  </r>
  <r>
    <n v="8327"/>
    <d v="2014-11-17T00:00:00"/>
    <d v="2015-02-04T00:00:00"/>
    <n v="12"/>
    <n v="9"/>
    <x v="2"/>
    <d v="2014-11-17T00:00:00"/>
    <x v="0"/>
    <m/>
    <s v="Enero (2016)"/>
    <x v="0"/>
    <s v="STHEFANY MICHELL"/>
    <s v="VARGAS"/>
    <x v="2"/>
    <x v="0"/>
    <s v="COSTA DEL ESTE - CENTENARIO"/>
    <s v="GLORIA CORREA "/>
    <s v="COSTA DEL ESTE - CENTENARIO"/>
    <x v="0"/>
    <x v="22"/>
    <n v="74"/>
    <m/>
    <m/>
    <m/>
    <m/>
    <m/>
    <x v="0"/>
    <s v="APROBAD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COSTA DEL ESTE CENTENARIO"/>
    <s v="Etephany Hawkins"/>
    <x v="0"/>
    <s v="8-886-284"/>
    <n v="472991534862"/>
    <n v="21"/>
    <x v="1"/>
    <x v="0"/>
    <s v="SAN MIGUELITO, SAN JOSE"/>
    <x v="1"/>
    <x v="0"/>
    <x v="3"/>
    <x v="0"/>
    <m/>
    <m/>
    <x v="1"/>
    <x v="0"/>
    <x v="0"/>
    <x v="0"/>
    <x v="0"/>
    <x v="0"/>
    <x v="3"/>
    <d v="1994-09-02T00:00:00"/>
    <m/>
    <x v="2"/>
    <s v="SUCURSAL COSTA DEL ESTE CENTENARIO"/>
  </r>
  <r>
    <n v="8504"/>
    <d v="2015-05-04T00:00:00"/>
    <d v="2015-07-10T00:00:00"/>
    <n v="6"/>
    <n v="4"/>
    <x v="2"/>
    <d v="2015-05-04T00:00:00"/>
    <x v="0"/>
    <m/>
    <m/>
    <x v="0"/>
    <s v="CARLA ALEJANDRA"/>
    <s v="VASQUEZ"/>
    <x v="2"/>
    <x v="1"/>
    <m/>
    <s v="MARIBEL CASTILLO"/>
    <s v="SAN FRANCISCO"/>
    <x v="1"/>
    <x v="22"/>
    <n v="74"/>
    <d v="2015-11-02T00:00:00"/>
    <m/>
    <m/>
    <m/>
    <m/>
    <x v="1"/>
    <s v="REEMPLAZO INDIRECTO POR VACACIONES DE JORGE CASTAÑEDAS - NOVIEMBRE 2015"/>
    <s v="COSTA DEL ESTE - CENTENA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SAN FRANCISCO"/>
    <s v="Rajiv Ibarra"/>
    <x v="0"/>
    <s v="8-829-303"/>
    <n v="472992354994"/>
    <n v="26"/>
    <x v="1"/>
    <x v="0"/>
    <s v="VILLA DON BOSCO, CASA NO. 27, VEREDA G7"/>
    <x v="0"/>
    <x v="0"/>
    <x v="3"/>
    <x v="1"/>
    <m/>
    <m/>
    <x v="0"/>
    <x v="0"/>
    <x v="0"/>
    <x v="0"/>
    <x v="0"/>
    <x v="0"/>
    <x v="3"/>
    <d v="1989-10-04T00:00:00"/>
    <m/>
    <x v="0"/>
    <s v="SUCURSAL COSTA DEL ESTE CENTENARIO"/>
  </r>
  <r>
    <n v="2105"/>
    <d v="1991-10-28T00:00:00"/>
    <d v="1991-10-28T00:00:00"/>
    <n v="289"/>
    <n v="289"/>
    <x v="0"/>
    <d v="1991-10-28T00:00:00"/>
    <x v="0"/>
    <s v=""/>
    <s v="Octubre 01-30"/>
    <x v="0"/>
    <s v="GLORIA DEL CARMEN"/>
    <s v="CORREA SANCHEZ "/>
    <x v="3"/>
    <x v="0"/>
    <s v="COSTA DEL ESTE - CENTENARIO"/>
    <s v="DENISE DE LA VITOLA"/>
    <s v="COSTA DEL ESTE - CENTENARIO"/>
    <x v="0"/>
    <x v="22"/>
    <n v="74"/>
    <d v="2008-08-01T00:00:00"/>
    <m/>
    <s v=" "/>
    <s v=" "/>
    <m/>
    <x v="0"/>
    <s v="REEMPLAZO POR LA RENUNCIA DE OMAYRA CERRUD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03-803"/>
    <n v="424011947096"/>
    <n v="43"/>
    <x v="1"/>
    <x v="1"/>
    <s v="AVENIDA SANTA ELENA. RESIDENCIAL SANTA ELENA, CASA NO. 2."/>
    <x v="2"/>
    <x v="0"/>
    <x v="3"/>
    <x v="0"/>
    <s v="221-7157"/>
    <s v="6614-9704"/>
    <x v="1"/>
    <x v="0"/>
    <x v="0"/>
    <x v="0"/>
    <x v="0"/>
    <x v="0"/>
    <x v="3"/>
    <d v="1972-04-07T00:00:00"/>
    <m/>
    <x v="2"/>
    <s v="SUCURSAL COSTA DEL ESTE CENTENARIO"/>
  </r>
  <r>
    <n v="5951"/>
    <d v="2010-11-16T00:00:00"/>
    <d v="2015-11-02T00:00:00"/>
    <n v="60"/>
    <n v="0"/>
    <x v="2"/>
    <d v="2010-11-16T00:00:00"/>
    <x v="0"/>
    <d v="2015-11-02T00:00:00"/>
    <s v="Octubre 01-30"/>
    <x v="0"/>
    <s v="ANDRES ARTURO"/>
    <s v="ALVARADO MENDIETA "/>
    <x v="4"/>
    <x v="1"/>
    <s v="COSTA DEL ESTE - CENTENARIO"/>
    <s v="GLORIA CORREA "/>
    <s v="COSTA DEL ESTE - CENTENARIO"/>
    <x v="1"/>
    <x v="22"/>
    <n v="74"/>
    <d v="2011-02-01T00:00:00"/>
    <m/>
    <n v="0"/>
    <s v=" "/>
    <s v="PROMOCIONADO A OFICIAL A PARTIR DEL 02 DE NOVIEMBRE 2015 // PROMOCIONADO A COORDINADOR DE PLATAFORMA A PARTIR DEL 17 DE FEBRERO 2014"/>
    <x v="0"/>
    <s v="REEMPLAZO POR LA PROMOCION DE MELINA MONTENEG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828-569"/>
    <n v="495015279843"/>
    <n v="26"/>
    <x v="0"/>
    <x v="0"/>
    <s v="CAMPO LIMBERGH, RESIDENCIAL OLIMPICO, N1 CASA D42"/>
    <x v="2"/>
    <x v="0"/>
    <x v="3"/>
    <x v="1"/>
    <m/>
    <s v="6007-3009"/>
    <x v="2"/>
    <x v="0"/>
    <x v="1"/>
    <x v="0"/>
    <x v="0"/>
    <x v="0"/>
    <x v="3"/>
    <d v="1989-08-30T00:00:00"/>
    <m/>
    <x v="0"/>
    <s v="SUCURSAL COSTA DEL ESTE CENTENARIO"/>
  </r>
  <r>
    <n v="1735"/>
    <d v="1999-06-14T00:00:00"/>
    <d v="2014-08-01T00:00:00"/>
    <n v="197"/>
    <n v="15"/>
    <x v="1"/>
    <d v="1999-06-14T00:00:00"/>
    <x v="0"/>
    <d v="2014-08-01T00:00:00"/>
    <s v="Mayo 01-15"/>
    <x v="0"/>
    <s v="LOURDES"/>
    <s v="GONZALEZ MIRANDA "/>
    <x v="4"/>
    <x v="0"/>
    <s v="COSTA DEL ESTE - CENTENARIO"/>
    <s v="GLORIA CORREA "/>
    <s v="COSTA DEL ESTE - CENTENARIO"/>
    <x v="0"/>
    <x v="22"/>
    <n v="74"/>
    <d v="2013-05-22T00:00:00"/>
    <m/>
    <n v="15"/>
    <m/>
    <s v="PROMOCIÓN  A OFICIAL A PARTIR DEL 01 DE AGOSTO DEL 2014"/>
    <x v="0"/>
    <s v="REEPLAZO POR EL TRASLASDO DE RUTH BATIST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484-472"/>
    <n v="401010167594"/>
    <n v="40"/>
    <x v="1"/>
    <x v="1"/>
    <s v="URBANIZACION CAMPO LIMBERG, CALLE SANTA ELENA, CASA #H-52"/>
    <x v="2"/>
    <x v="0"/>
    <x v="3"/>
    <x v="0"/>
    <s v="221-7857"/>
    <s v="6494-5824 / 6722-8184"/>
    <x v="1"/>
    <x v="0"/>
    <x v="0"/>
    <x v="0"/>
    <x v="0"/>
    <x v="0"/>
    <x v="3"/>
    <d v="1975-04-08T00:00:00"/>
    <m/>
    <x v="3"/>
    <s v="SUCURSAL COSTA DEL ESTE CENTENARIO"/>
  </r>
  <r>
    <n v="6031"/>
    <d v="2011-02-01T00:00:00"/>
    <d v="2011-02-01T00:00:00"/>
    <n v="57"/>
    <n v="57"/>
    <x v="0"/>
    <d v="2011-02-01T00:00:00"/>
    <x v="0"/>
    <s v=""/>
    <s v="MAYO 01-30"/>
    <x v="0"/>
    <s v="NEYRETH DEL CARMEN"/>
    <s v="ORTEGA CUADRA "/>
    <x v="0"/>
    <x v="0"/>
    <s v="COSTA VERDE"/>
    <s v="KATHIA HIM"/>
    <s v="COSTA VERDE"/>
    <x v="0"/>
    <x v="23"/>
    <n v="125"/>
    <d v="2014-08-02T00:00:00"/>
    <n v="15"/>
    <s v=" "/>
    <s v=" "/>
    <m/>
    <x v="0"/>
    <s v="PERSONAL ASIGNADO A COSTA VERDE  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64.25"/>
    <x v="0"/>
    <m/>
    <m/>
    <x v="0"/>
    <s v="8-740-1238"/>
    <n v="472016551946"/>
    <n v="35"/>
    <x v="1"/>
    <x v="0"/>
    <s v="LA CHORRERA, EL COCO, CALLE CUNY, ENTRADA PRINCIPAL DE POTRERO GRANDE"/>
    <x v="4"/>
    <x v="4"/>
    <x v="2"/>
    <x v="11"/>
    <m/>
    <s v="6665-5550"/>
    <x v="0"/>
    <x v="0"/>
    <x v="0"/>
    <x v="0"/>
    <x v="0"/>
    <x v="0"/>
    <x v="2"/>
    <d v="1980-10-04T00:00:00"/>
    <m/>
    <x v="1"/>
    <s v="SUCURSAL COSTA VERDE"/>
  </r>
  <r>
    <n v="1724"/>
    <d v="1999-05-31T00:00:00"/>
    <d v="1999-05-31T00:00:00"/>
    <n v="198"/>
    <n v="198"/>
    <x v="0"/>
    <d v="1999-05-31T00:00:00"/>
    <x v="0"/>
    <s v=""/>
    <s v="Marzo 01-30"/>
    <x v="0"/>
    <s v="ALBERTO"/>
    <s v="REYES DURAN "/>
    <x v="0"/>
    <x v="0"/>
    <s v="COSTA VERDE"/>
    <s v="KATHIA HIM"/>
    <s v="COSTA VERDE"/>
    <x v="0"/>
    <x v="23"/>
    <n v="125"/>
    <d v="2014-07-19T00:00:00"/>
    <n v="16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62.2"/>
    <x v="0"/>
    <m/>
    <m/>
    <x v="0"/>
    <s v="8-464-163"/>
    <n v="401010166280"/>
    <n v="41"/>
    <x v="0"/>
    <x v="1"/>
    <s v="LA CHORRERA, BDA. LA INDUSTRIAL, CL. PRINIPAL CASA S/N._x0009__x0009__x0009__x0009__x0009__x000d__x000a__x0009__x0009__x0009__x0009__x0009__x000d__x000a_"/>
    <x v="4"/>
    <x v="4"/>
    <x v="2"/>
    <x v="11"/>
    <s v="253-3293"/>
    <s v="6693-2434"/>
    <x v="1"/>
    <x v="1"/>
    <x v="0"/>
    <x v="0"/>
    <x v="0"/>
    <x v="0"/>
    <x v="2"/>
    <d v="1974-05-07T00:00:00"/>
    <m/>
    <x v="0"/>
    <s v="SUCURSAL COSTA VERDE"/>
  </r>
  <r>
    <n v="613"/>
    <d v="2005-01-11T00:00:00"/>
    <d v="2005-01-11T00:00:00"/>
    <n v="130"/>
    <n v="130"/>
    <x v="0"/>
    <d v="2005-01-11T00:00:00"/>
    <x v="0"/>
    <s v=""/>
    <s v="Febrero 01-30"/>
    <x v="0"/>
    <s v="LUIS CARLOS"/>
    <s v="VILLARREAL VALENZUELA "/>
    <x v="0"/>
    <x v="0"/>
    <s v="COSTA VERDE"/>
    <s v="KATHIA HIM"/>
    <s v="COSTA VERDE"/>
    <x v="0"/>
    <x v="23"/>
    <n v="125"/>
    <d v="2014-07-14T00:00:00"/>
    <n v="16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11.75"/>
    <x v="0"/>
    <m/>
    <m/>
    <x v="0"/>
    <s v="8-395-167"/>
    <n v="472013040032"/>
    <n v="48"/>
    <x v="0"/>
    <x v="1"/>
    <s v="LA CHORRERA, BARRIADA REVOLUCION CASA 116"/>
    <x v="4"/>
    <x v="4"/>
    <x v="2"/>
    <x v="11"/>
    <s v="685-8150"/>
    <s v="6563-1725"/>
    <x v="1"/>
    <x v="1"/>
    <x v="0"/>
    <x v="0"/>
    <x v="0"/>
    <x v="0"/>
    <x v="2"/>
    <d v="1967-08-19T00:00:00"/>
    <m/>
    <x v="0"/>
    <s v="SUCURSAL COSTA VERDE"/>
  </r>
  <r>
    <n v="4892"/>
    <d v="2008-02-11T00:00:00"/>
    <d v="2008-02-11T00:00:00"/>
    <n v="93"/>
    <n v="93"/>
    <x v="0"/>
    <d v="2008-02-11T00:00:00"/>
    <x v="0"/>
    <s v=""/>
    <s v="Febrero 01-30"/>
    <x v="0"/>
    <s v="MARIA DEL CARMEN"/>
    <s v="TORRES ACHURRA "/>
    <x v="0"/>
    <x v="1"/>
    <m/>
    <s v="KATHIA HIM"/>
    <s v="PANAMÁ PACÍFICO"/>
    <x v="0"/>
    <x v="23"/>
    <n v="125"/>
    <d v="2015-11-16T00:00:00"/>
    <n v="0"/>
    <s v=" "/>
    <s v=" "/>
    <m/>
    <x v="0"/>
    <s v="POOL APOYO ( Lunes - martes y miercoles en Vista Alegre - jueves viernes y sabados en Costa Verde)"/>
    <s v="VISTA ALEGRE"/>
    <x v="3"/>
    <x v="0"/>
    <x v="2"/>
    <x v="4"/>
    <x v="0"/>
    <x v="0"/>
    <x v="1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n v="3530"/>
    <x v="0"/>
    <m/>
    <m/>
    <x v="0"/>
    <s v="2-147-196"/>
    <n v="472013705400"/>
    <n v="46"/>
    <x v="1"/>
    <x v="0"/>
    <s v="BRISAS DE ARRAIJAN CASA 204, CALLE 12"/>
    <x v="4"/>
    <x v="4"/>
    <x v="2"/>
    <x v="15"/>
    <s v="257-2478"/>
    <s v="6663-0178 / 6716-3622"/>
    <x v="0"/>
    <x v="0"/>
    <x v="0"/>
    <x v="0"/>
    <x v="0"/>
    <x v="0"/>
    <x v="2"/>
    <d v="1969-04-10T00:00:00"/>
    <m/>
    <x v="0"/>
    <s v="SUCURSAL COSTA VERDE"/>
  </r>
  <r>
    <n v="1705"/>
    <d v="1999-04-19T00:00:00"/>
    <d v="2011-11-01T00:00:00"/>
    <n v="199"/>
    <n v="48"/>
    <x v="0"/>
    <d v="1999-04-19T00:00:00"/>
    <x v="0"/>
    <d v="2011-11-01T00:00:00"/>
    <s v="Enero 01-30"/>
    <x v="0"/>
    <s v="BRUNILDA JUDITH"/>
    <s v="VELASQUEZ DOMINGUEZ "/>
    <x v="1"/>
    <x v="0"/>
    <s v="COSTA VERDE"/>
    <s v="KATHIA HIM"/>
    <s v="COSTA VERDE"/>
    <x v="0"/>
    <x v="23"/>
    <n v="125"/>
    <d v="2014-07-08T00:00:00"/>
    <m/>
    <n v="48"/>
    <s v=" "/>
    <s v="PROMOCIONADA A COORDINADORA EL 01 DE NOVIEMBRE DE 2011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22-210"/>
    <n v="401010165021"/>
    <n v="43"/>
    <x v="1"/>
    <x v="1"/>
    <s v="LA CHORRERA, CALLE LA MITRA, FRENTE AL TALLER DE MECANICA MARTINEZ"/>
    <x v="4"/>
    <x v="4"/>
    <x v="2"/>
    <x v="11"/>
    <s v="244-1725"/>
    <s v="6535-9793"/>
    <x v="0"/>
    <x v="0"/>
    <x v="1"/>
    <x v="0"/>
    <x v="0"/>
    <x v="0"/>
    <x v="2"/>
    <d v="1972-10-22T00:00:00"/>
    <m/>
    <x v="1"/>
    <s v="SUCURSAL COSTA VERDE"/>
  </r>
  <r>
    <n v="3938"/>
    <d v="2004-08-17T00:00:00"/>
    <d v="2004-08-17T00:00:00"/>
    <n v="135"/>
    <n v="135"/>
    <x v="0"/>
    <d v="2004-08-17T00:00:00"/>
    <x v="0"/>
    <s v=""/>
    <s v="Agosto 01-30"/>
    <x v="0"/>
    <s v="VIVIANA"/>
    <s v="MEDINA JAEN "/>
    <x v="2"/>
    <x v="0"/>
    <s v="COSTA VERDE"/>
    <s v="KATHIA HIM"/>
    <s v="COSTA VERDE"/>
    <x v="0"/>
    <x v="23"/>
    <n v="125"/>
    <d v="2014-07-09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27-557"/>
    <n v="472013013287"/>
    <n v="41"/>
    <x v="1"/>
    <x v="0"/>
    <s v="DISTRITO DE ARRAIJAN, CORREGIMINETO DE SANTA CLARA, CL PRINCIPAL, CASA 96"/>
    <x v="4"/>
    <x v="4"/>
    <x v="2"/>
    <x v="11"/>
    <s v="320-1565"/>
    <s v="600-97169 / 6029-6732"/>
    <x v="0"/>
    <x v="1"/>
    <x v="0"/>
    <x v="1"/>
    <x v="0"/>
    <x v="0"/>
    <x v="2"/>
    <d v="1974-10-04T00:00:00"/>
    <m/>
    <x v="1"/>
    <s v="SUCURSAL COSTA VERDE"/>
  </r>
  <r>
    <n v="5551"/>
    <d v="2009-06-01T00:00:00"/>
    <d v="2013-07-01T00:00:00"/>
    <n v="77"/>
    <n v="28"/>
    <x v="1"/>
    <d v="2009-06-01T00:00:00"/>
    <x v="0"/>
    <d v="2013-07-01T00:00:00"/>
    <s v="Marzo 01-30"/>
    <x v="0"/>
    <s v="TANIA EDITH"/>
    <s v="JORDAN MORAN "/>
    <x v="2"/>
    <x v="2"/>
    <s v="COSTA VERDE"/>
    <s v="KATHIA HIM"/>
    <s v="COSTA VERDE"/>
    <x v="0"/>
    <x v="23"/>
    <n v="125"/>
    <d v="2014-07-14T00:00:00"/>
    <m/>
    <n v="28"/>
    <s v=" "/>
    <s v="PROMOCIONADA A EJECUTIVA DE NEGOCIO DUAL A PARTIR DEL 01 DE JULIO 2013"/>
    <x v="0"/>
    <s v="REEMPLAZO POR LA PROMOCION DE ABRAHAM MONTENEG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64-1495"/>
    <n v="472014957680"/>
    <n v="32"/>
    <x v="1"/>
    <x v="1"/>
    <s v="ARRAIJAN, PRINCESA MIA SEGUNDA ETAPA CASA 87"/>
    <x v="4"/>
    <x v="4"/>
    <x v="2"/>
    <x v="12"/>
    <m/>
    <s v="6825-1083"/>
    <x v="0"/>
    <x v="1"/>
    <x v="0"/>
    <x v="0"/>
    <x v="0"/>
    <x v="0"/>
    <x v="2"/>
    <d v="1983-03-19T00:00:00"/>
    <m/>
    <x v="0"/>
    <s v="SUCURSAL COSTA VERDE"/>
  </r>
  <r>
    <n v="3070"/>
    <d v="2007-01-15T00:00:00"/>
    <d v="2007-01-15T00:00:00"/>
    <n v="106"/>
    <n v="106"/>
    <x v="0"/>
    <d v="2007-01-15T00:00:00"/>
    <x v="0"/>
    <s v=""/>
    <s v="Octubre 01-30"/>
    <x v="0"/>
    <s v="SANDRA MAYTE"/>
    <s v="VEGA  "/>
    <x v="2"/>
    <x v="0"/>
    <s v="COSTA VERDE"/>
    <s v="KATHIA HIM"/>
    <s v="COSTA VERDE"/>
    <x v="0"/>
    <x v="23"/>
    <n v="125"/>
    <d v="2013-09-16T00:00:00"/>
    <m/>
    <s v=" "/>
    <s v=" "/>
    <m/>
    <x v="0"/>
    <s v="TRASLADO TEMPORAL POR EL TRASLADO DE ERIKA ATENCIO A CHORRERA 10 DE NOVIEMBRE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14-1008"/>
    <n v="472013004931"/>
    <n v="37"/>
    <x v="1"/>
    <x v="2"/>
    <s v="LA CHORRERA, BARRIO BALBOA, BDA SAN PANCHO, CASA 473"/>
    <x v="4"/>
    <x v="4"/>
    <x v="2"/>
    <x v="11"/>
    <s v="253-6584"/>
    <s v="6654-841 / 6540-6709"/>
    <x v="0"/>
    <x v="0"/>
    <x v="1"/>
    <x v="1"/>
    <x v="0"/>
    <x v="0"/>
    <x v="2"/>
    <d v="1977-12-18T00:00:00"/>
    <m/>
    <x v="2"/>
    <s v="SUCURSAL COSTA VERDE"/>
  </r>
  <r>
    <n v="4485"/>
    <d v="2007-09-19T00:00:00"/>
    <d v="2011-01-03T00:00:00"/>
    <n v="98"/>
    <n v="58"/>
    <x v="0"/>
    <d v="2007-09-19T00:00:00"/>
    <x v="0"/>
    <d v="2011-01-03T00:00:00"/>
    <s v="Enero 16-30"/>
    <x v="0"/>
    <s v="KATHIA MINNETTE"/>
    <s v="HIM MORAN "/>
    <x v="3"/>
    <x v="0"/>
    <s v="COSTA VERDE"/>
    <s v="NATALIA LAY"/>
    <s v="COSTA VERDE"/>
    <x v="0"/>
    <x v="23"/>
    <n v="125"/>
    <d v="2010-04-19T00:00:00"/>
    <m/>
    <n v="58"/>
    <s v=" "/>
    <s v="PROMOCIONADO GERENTE DE SUCURSAL 03 ENERO ´11"/>
    <x v="0"/>
    <s v="REEMPLAZO POR LA RENUNCIA DE NADJA DE LEO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17-453"/>
    <n v="410013430589"/>
    <n v="37"/>
    <x v="1"/>
    <x v="1"/>
    <s v="LA CHORRERA, VISTA MAR, CASA NO.147, CL. H, CORREGIMIENTO DE PUERTO CAIMITO."/>
    <x v="4"/>
    <x v="4"/>
    <x v="2"/>
    <x v="11"/>
    <s v="253-2279"/>
    <s v="6948-1167 "/>
    <x v="1"/>
    <x v="0"/>
    <x v="0"/>
    <x v="1"/>
    <x v="0"/>
    <x v="0"/>
    <x v="2"/>
    <d v="1978-04-21T00:00:00"/>
    <m/>
    <x v="0"/>
    <s v="SUCURSAL COSTA VERDE"/>
  </r>
  <r>
    <n v="1035"/>
    <d v="1993-02-08T00:00:00"/>
    <d v="1993-02-08T00:00:00"/>
    <n v="273"/>
    <n v="273"/>
    <x v="0"/>
    <d v="1993-02-08T00:00:00"/>
    <x v="0"/>
    <s v=""/>
    <s v="Febrero 01-30"/>
    <x v="0"/>
    <s v="ERIKA"/>
    <s v="SANCHEZ  DE BERNAL"/>
    <x v="4"/>
    <x v="0"/>
    <s v="COSTA VERDE"/>
    <s v="KATHIA HIM"/>
    <s v="COSTA VERDE"/>
    <x v="0"/>
    <x v="23"/>
    <n v="125"/>
    <d v="2014-07-16T00:00:00"/>
    <m/>
    <s v=" "/>
    <s v=" "/>
    <s v="PROMOCION A OFICIAL EL 01 DE MAYO DE 2010"/>
    <x v="0"/>
    <s v="PERSONAL ASIGNADO A COSTA VERD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73-175"/>
    <n v="401010159990"/>
    <n v="41"/>
    <x v="1"/>
    <x v="1"/>
    <s v="ARRAIJAN, CIUDAD DEL FUTURO, CALLE 9NA , CASA 206 A, AL LADO DEL SUPER FUTURO."/>
    <x v="4"/>
    <x v="4"/>
    <x v="2"/>
    <x v="11"/>
    <s v="2570067"/>
    <s v="6642-5317"/>
    <x v="1"/>
    <x v="0"/>
    <x v="0"/>
    <x v="0"/>
    <x v="0"/>
    <x v="0"/>
    <x v="2"/>
    <d v="1974-09-11T00:00:00"/>
    <m/>
    <x v="1"/>
    <s v="SUCURSAL COSTA VERDE"/>
  </r>
  <r>
    <n v="3741"/>
    <d v="1999-11-01T00:00:00"/>
    <d v="1999-11-01T00:00:00"/>
    <n v="192"/>
    <n v="192"/>
    <x v="0"/>
    <d v="1998-08-03T00:00:00"/>
    <x v="3"/>
    <s v=""/>
    <s v="Julio 01-30"/>
    <x v="0"/>
    <s v="ALCIDES"/>
    <s v="CERRUD  ARAUZ "/>
    <x v="0"/>
    <x v="1"/>
    <m/>
    <s v="HANNIA   DE ABADIA"/>
    <s v="DAVID  "/>
    <x v="0"/>
    <x v="24"/>
    <n v="30"/>
    <d v="2015-10-31T00:00:00"/>
    <n v="1"/>
    <s v=" "/>
    <s v=" "/>
    <m/>
    <x v="0"/>
    <s v="REEMPLAZO POR PRESTAMO  DE MARISOL GALLARDO A SUC. CONCEPCION/ POOL TERRONAL"/>
    <s v="DAVID  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4.6000000000004"/>
    <x v="0"/>
    <m/>
    <m/>
    <x v="0"/>
    <s v="4-116-768"/>
    <n v="472013197870"/>
    <n v="58"/>
    <x v="0"/>
    <x v="1"/>
    <s v="BARIADA  VICTORIANO LORENZO_x0009__x0009__x0009__x0009__x0009__x000d__x000a__x0009__x0009__x0009__x0009__x0009__x000d__x000a_"/>
    <x v="6"/>
    <x v="2"/>
    <x v="4"/>
    <x v="16"/>
    <s v="775-3401"/>
    <s v="6628-9935"/>
    <x v="1"/>
    <x v="1"/>
    <x v="0"/>
    <x v="0"/>
    <x v="0"/>
    <x v="1"/>
    <x v="4"/>
    <d v="1957-08-12T00:00:00"/>
    <m/>
    <x v="1"/>
    <s v="SUCURSAL DAVID"/>
  </r>
  <r>
    <n v="2146"/>
    <d v="1997-10-27T00:00:00"/>
    <d v="1997-10-27T00:00:00"/>
    <n v="217"/>
    <n v="217"/>
    <x v="0"/>
    <d v="1997-10-27T00:00:00"/>
    <x v="0"/>
    <s v=""/>
    <s v="Julio 01-30"/>
    <x v="0"/>
    <s v="ERIC ENRIQUE"/>
    <s v="RODRIGUEZ  "/>
    <x v="0"/>
    <x v="1"/>
    <m/>
    <s v="HANNIA   DE ABADIA"/>
    <s v="DAVID  "/>
    <x v="0"/>
    <x v="24"/>
    <n v="30"/>
    <d v="2015-09-01T00:00:00"/>
    <n v="2"/>
    <s v=" "/>
    <s v=" "/>
    <m/>
    <x v="1"/>
    <s v="REEMPLAZA VACACIONES DE BEATRIZ RUIZ - NOVIEMBRE 2015 // POOL DAVID"/>
    <s v="DAVID  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52.6000000000004"/>
    <x v="0"/>
    <m/>
    <m/>
    <x v="0"/>
    <s v="8-706-18"/>
    <n v="412010041783"/>
    <n v="45"/>
    <x v="0"/>
    <x v="1"/>
    <s v="COLINAS DE SANTA CRUZ, CALLE PRIMERA_x0009__x0009__x0009__x0009__x0009__x000d__x000a__x0009__x0009__x0009__x0009__x0009__x000d__x000a_"/>
    <x v="6"/>
    <x v="2"/>
    <x v="4"/>
    <x v="16"/>
    <s v="625-8465"/>
    <s v="6690-0196"/>
    <x v="1"/>
    <x v="0"/>
    <x v="0"/>
    <x v="0"/>
    <x v="0"/>
    <x v="1"/>
    <x v="4"/>
    <d v="1970-11-25T00:00:00"/>
    <m/>
    <x v="1"/>
    <s v="SUCURSAL DAVID"/>
  </r>
  <r>
    <n v="5336"/>
    <d v="2008-08-18T00:00:00"/>
    <d v="2008-08-18T00:00:00"/>
    <n v="87"/>
    <n v="87"/>
    <x v="0"/>
    <d v="2008-08-18T00:00:00"/>
    <x v="0"/>
    <s v=""/>
    <m/>
    <x v="0"/>
    <s v="ANGIE ISABEL"/>
    <s v="ROJAS  GARCIA "/>
    <x v="0"/>
    <x v="0"/>
    <s v="DAVID  "/>
    <s v="HANNIA   DE ABADIA"/>
    <s v="DAVID  "/>
    <x v="0"/>
    <x v="24"/>
    <n v="30"/>
    <d v="2014-02-03T00:00:00"/>
    <n v="21"/>
    <s v=" "/>
    <m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72.8"/>
    <x v="0"/>
    <m/>
    <m/>
    <x v="0"/>
    <s v="8-718-1108"/>
    <n v="472014186386"/>
    <n v="37"/>
    <x v="1"/>
    <x v="0"/>
    <s v="VILLA LUCRE, LAS QUINTAS CALLE PRIMERA, CASA #660"/>
    <x v="6"/>
    <x v="2"/>
    <x v="4"/>
    <x v="5"/>
    <s v="6439-8504"/>
    <s v="6439-8504"/>
    <x v="0"/>
    <x v="1"/>
    <x v="0"/>
    <x v="0"/>
    <x v="0"/>
    <x v="1"/>
    <x v="4"/>
    <d v="1978-05-02T00:00:00"/>
    <m/>
    <x v="0"/>
    <s v="SUCURSAL DAVID"/>
  </r>
  <r>
    <n v="4848"/>
    <d v="2008-01-16T00:00:00"/>
    <d v="2008-01-16T00:00:00"/>
    <n v="94"/>
    <n v="94"/>
    <x v="0"/>
    <d v="2008-01-16T00:00:00"/>
    <x v="0"/>
    <s v=""/>
    <s v="Diciembre 01-30"/>
    <x v="0"/>
    <s v="GUILLERMO ALEXIS"/>
    <s v="PEREZ GONZALEZ "/>
    <x v="0"/>
    <x v="1"/>
    <m/>
    <s v="HANNIA   DE ABADIA"/>
    <s v="DAVID  "/>
    <x v="0"/>
    <x v="24"/>
    <n v="30"/>
    <d v="2015-07-03T00:00:00"/>
    <n v="4"/>
    <s v=" "/>
    <s v=" "/>
    <m/>
    <x v="1"/>
    <s v="REEMPLAZA VACACIONES DE MARISOL GALLARDO - NOVIEMBRE 2015 // POOL DAVID"/>
    <s v="DAVID  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07.8"/>
    <x v="0"/>
    <m/>
    <m/>
    <x v="0"/>
    <s v="4-214-424"/>
    <n v="430013652915"/>
    <n v="45"/>
    <x v="0"/>
    <x v="1"/>
    <s v="URBANIZACION BRISAS DEL RIO, DAVID CHIRIQUI"/>
    <x v="6"/>
    <x v="2"/>
    <x v="4"/>
    <x v="16"/>
    <s v="774-7196"/>
    <s v="6590-0835"/>
    <x v="1"/>
    <x v="0"/>
    <x v="0"/>
    <x v="0"/>
    <x v="0"/>
    <x v="1"/>
    <x v="4"/>
    <d v="1969-12-23T00:00:00"/>
    <m/>
    <x v="1"/>
    <s v="SUCURSAL DAVID"/>
  </r>
  <r>
    <n v="1903"/>
    <d v="1998-01-02T00:00:00"/>
    <d v="1998-01-02T00:00:00"/>
    <n v="214"/>
    <n v="214"/>
    <x v="0"/>
    <d v="1998-01-02T00:00:00"/>
    <x v="0"/>
    <s v=""/>
    <s v="Enero 01-30"/>
    <x v="0"/>
    <s v="JAIME GABRIEL"/>
    <s v="GONZALEZ LEZCANO "/>
    <x v="0"/>
    <x v="0"/>
    <s v="DAVID  "/>
    <s v="HANNIA   DE ABADIA"/>
    <s v="DAVID  "/>
    <x v="0"/>
    <x v="24"/>
    <n v="30"/>
    <d v="1998-01-02T00:00:00"/>
    <n v="214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34"/>
    <x v="0"/>
    <m/>
    <m/>
    <x v="0"/>
    <s v="4-145-742"/>
    <n v="412010041749"/>
    <n v="51"/>
    <x v="0"/>
    <x v="1"/>
    <s v="VICTORIANO LORENZO, DAVID"/>
    <x v="6"/>
    <x v="2"/>
    <x v="4"/>
    <x v="5"/>
    <s v="775-1168"/>
    <m/>
    <x v="1"/>
    <x v="0"/>
    <x v="0"/>
    <x v="0"/>
    <x v="0"/>
    <x v="1"/>
    <x v="4"/>
    <d v="1964-11-05T00:00:00"/>
    <m/>
    <x v="1"/>
    <s v="SUCURSAL DAVID"/>
  </r>
  <r>
    <n v="2210"/>
    <d v="2001-01-02T00:00:00"/>
    <d v="2001-01-02T00:00:00"/>
    <n v="178"/>
    <n v="178"/>
    <x v="0"/>
    <d v="2001-01-02T00:00:00"/>
    <x v="0"/>
    <s v=""/>
    <s v="Enero 01-30"/>
    <x v="0"/>
    <s v="ILEANA ELIZABETH"/>
    <s v="VILLARREAL  "/>
    <x v="0"/>
    <x v="0"/>
    <s v="DAVID  "/>
    <s v="HANNIA   DE ABADIA"/>
    <s v="DAVID  "/>
    <x v="0"/>
    <x v="24"/>
    <n v="30"/>
    <d v="2011-04-04T00:00:00"/>
    <n v="55"/>
    <s v=" "/>
    <s v=" "/>
    <m/>
    <x v="0"/>
    <s v="CAJERO DE AUTOBANCO // REEMPLAZO POR LA SALIDA DE ABIEL ALMENGOR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79.75"/>
    <x v="0"/>
    <m/>
    <m/>
    <x v="0"/>
    <s v="8-707-130"/>
    <n v="421010296614"/>
    <n v="44"/>
    <x v="1"/>
    <x v="0"/>
    <s v="LOS ALGARROBOS, CERCA DEL COMPLEJO, CASA #4"/>
    <x v="6"/>
    <x v="2"/>
    <x v="4"/>
    <x v="5"/>
    <s v="632-0483"/>
    <s v="6632-0483 / 6021-4497"/>
    <x v="0"/>
    <x v="0"/>
    <x v="0"/>
    <x v="0"/>
    <x v="0"/>
    <x v="1"/>
    <x v="4"/>
    <d v="1971-08-12T00:00:00"/>
    <m/>
    <x v="1"/>
    <s v="SUCURSAL DAVID"/>
  </r>
  <r>
    <n v="6300"/>
    <d v="2011-09-01T00:00:00"/>
    <d v="2011-09-01T00:00:00"/>
    <n v="50"/>
    <n v="50"/>
    <x v="0"/>
    <d v="2011-09-01T00:00:00"/>
    <x v="0"/>
    <s v=""/>
    <s v="Octubre 01-30"/>
    <x v="0"/>
    <s v="GERARDO ERNESTO"/>
    <s v="SALDAÑA AGUILAR "/>
    <x v="0"/>
    <x v="0"/>
    <s v="DAVID  "/>
    <s v="HANNIA   DE ABADIA"/>
    <s v="DAVID  "/>
    <x v="0"/>
    <x v="24"/>
    <n v="30"/>
    <d v="2012-01-03T00:00:00"/>
    <n v="46"/>
    <s v=" "/>
    <s v=" "/>
    <m/>
    <x v="0"/>
    <s v="PERMANENTE  A PARTIR DEL 31-12-2011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36"/>
    <x v="0"/>
    <m/>
    <m/>
    <x v="0"/>
    <s v="4-139-1371"/>
    <n v="442017149126"/>
    <n v="54"/>
    <x v="0"/>
    <x v="1"/>
    <s v="DAVID BARRIO DOLEGUITA CALLE K NORTE"/>
    <x v="6"/>
    <x v="2"/>
    <x v="4"/>
    <x v="5"/>
    <m/>
    <m/>
    <x v="0"/>
    <x v="0"/>
    <x v="0"/>
    <x v="0"/>
    <x v="0"/>
    <x v="1"/>
    <x v="4"/>
    <d v="1961-01-04T00:00:00"/>
    <m/>
    <x v="1"/>
    <s v="SUCURSAL DAVID"/>
  </r>
  <r>
    <n v="5664"/>
    <d v="2009-11-11T00:00:00"/>
    <d v="2009-11-11T00:00:00"/>
    <n v="72"/>
    <n v="72"/>
    <x v="0"/>
    <d v="2009-11-11T00:00:00"/>
    <x v="0"/>
    <s v=""/>
    <s v="Septiembre 01-30"/>
    <x v="0"/>
    <s v="BLANCA JANETH"/>
    <s v="MERO CORONEL "/>
    <x v="0"/>
    <x v="0"/>
    <s v="DAVID  "/>
    <s v="HANNIA   DE ABADIA"/>
    <s v="DAVID  "/>
    <x v="0"/>
    <x v="24"/>
    <n v="30"/>
    <d v="2009-11-11T00:00:00"/>
    <n v="72"/>
    <s v=" "/>
    <s v="LIC DE MATERNIDAD DEL 28-feb-16 AL 5-jun-16, (VACACIONES DEL 6-jun-16 AL 5-jul-16) REGRESA 6-jul-16"/>
    <m/>
    <x v="0"/>
    <s v="REEMPLAZO POR EL TRASLADO DE ROBERTO CERMEÑ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45.8"/>
    <x v="0"/>
    <m/>
    <m/>
    <x v="0"/>
    <s v="4-720-2070"/>
    <n v="430015386503"/>
    <n v="34"/>
    <x v="1"/>
    <x v="1"/>
    <s v="DAVID, URBANIZACION VILLA MERCEDES, ULTIMA ETAPA AL FINAL, CASA 218."/>
    <x v="6"/>
    <x v="2"/>
    <x v="4"/>
    <x v="5"/>
    <m/>
    <m/>
    <x v="2"/>
    <x v="0"/>
    <x v="0"/>
    <x v="0"/>
    <x v="0"/>
    <x v="1"/>
    <x v="4"/>
    <d v="1981-02-21T00:00:00"/>
    <m/>
    <x v="0"/>
    <s v="SUCURSAL DAVID"/>
  </r>
  <r>
    <n v="5771"/>
    <d v="2010-04-19T00:00:00"/>
    <d v="2010-04-19T00:00:00"/>
    <n v="67"/>
    <n v="67"/>
    <x v="0"/>
    <d v="2010-04-19T00:00:00"/>
    <x v="0"/>
    <s v=""/>
    <s v="Abril 01-30"/>
    <x v="0"/>
    <s v="ALEXANDER"/>
    <s v="GOMEZ PINEDA "/>
    <x v="0"/>
    <x v="0"/>
    <s v="DAVID  "/>
    <s v="HANNIA   DE ABADIA"/>
    <s v="DAVID  "/>
    <x v="0"/>
    <x v="24"/>
    <n v="30"/>
    <d v="2010-04-19T00:00:00"/>
    <n v="67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62.1999999999998"/>
    <x v="0"/>
    <m/>
    <m/>
    <x v="0"/>
    <s v="1-708-1130"/>
    <n v="430015803989"/>
    <n v="34"/>
    <x v="0"/>
    <x v="1"/>
    <s v="BARRIADA LASSONDE, ENTRANDO POR CROWN CASINO, LA TERCERA CALLE A LA IZQUIERDA, SEGUNDA CASA A LA DERECHA"/>
    <x v="6"/>
    <x v="2"/>
    <x v="4"/>
    <x v="5"/>
    <m/>
    <m/>
    <x v="0"/>
    <x v="0"/>
    <x v="0"/>
    <x v="0"/>
    <x v="0"/>
    <x v="1"/>
    <x v="4"/>
    <d v="1981-11-16T00:00:00"/>
    <m/>
    <x v="0"/>
    <s v="SUCURSAL DAVID"/>
  </r>
  <r>
    <n v="5520"/>
    <d v="2009-04-20T00:00:00"/>
    <d v="2009-04-20T00:00:00"/>
    <n v="79"/>
    <n v="79"/>
    <x v="0"/>
    <d v="2009-04-20T00:00:00"/>
    <x v="0"/>
    <s v=""/>
    <s v="Febrero 01-30"/>
    <x v="0"/>
    <s v="MIGUEL ANTONIO"/>
    <s v="RODRIGUEZ QUIEL "/>
    <x v="0"/>
    <x v="0"/>
    <s v="DAVID  "/>
    <s v="HANNIA   DE ABADIA"/>
    <s v="DAVID  "/>
    <x v="0"/>
    <x v="24"/>
    <n v="30"/>
    <d v="2009-04-20T00:00:00"/>
    <n v="79"/>
    <s v=" "/>
    <s v=" "/>
    <m/>
    <x v="0"/>
    <s v="CAJERO DE AUTOBANCO // REEMPLAZO DE RENUNCIA DE VERONICA WARVASOVSZKY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2.75"/>
    <x v="0"/>
    <m/>
    <m/>
    <x v="0"/>
    <s v="4-704-936"/>
    <n v="430014850083"/>
    <n v="38"/>
    <x v="0"/>
    <x v="0"/>
    <s v="CALLE PRINCIPAL, RESIDENCIAL ALTOS DE LA MORAS"/>
    <x v="6"/>
    <x v="2"/>
    <x v="4"/>
    <x v="5"/>
    <m/>
    <s v="6724-2449"/>
    <x v="0"/>
    <x v="0"/>
    <x v="0"/>
    <x v="0"/>
    <x v="0"/>
    <x v="1"/>
    <x v="4"/>
    <d v="1977-07-22T00:00:00"/>
    <m/>
    <x v="1"/>
    <s v="SUCURSAL DAVID"/>
  </r>
  <r>
    <n v="762"/>
    <d v="1991-05-02T00:00:00"/>
    <d v="1991-05-02T00:00:00"/>
    <n v="294"/>
    <n v="294"/>
    <x v="0"/>
    <d v="1991-05-02T00:00:00"/>
    <x v="0"/>
    <s v=""/>
    <s v="Abril 01-30"/>
    <x v="0"/>
    <s v="ABDIEL OLDEMAR"/>
    <s v="PITTI  PINTO "/>
    <x v="0"/>
    <x v="0"/>
    <s v="DAVID  "/>
    <s v="HANNIA   DE ABADIA"/>
    <s v="DAVID  "/>
    <x v="0"/>
    <x v="24"/>
    <n v="30"/>
    <d v="1991-05-02T00:00:00"/>
    <n v="294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64.25"/>
    <x v="0"/>
    <m/>
    <m/>
    <x v="0"/>
    <s v="4-102-1110"/>
    <n v="401010149471"/>
    <n v="61"/>
    <x v="0"/>
    <x v="1"/>
    <s v="ALGARROBOS DOLEGA, VIA BOQUETE"/>
    <x v="6"/>
    <x v="2"/>
    <x v="4"/>
    <x v="5"/>
    <s v="772-1329"/>
    <s v="6546-1200"/>
    <x v="1"/>
    <x v="0"/>
    <x v="0"/>
    <x v="0"/>
    <x v="0"/>
    <x v="1"/>
    <x v="4"/>
    <d v="1954-04-27T00:00:00"/>
    <m/>
    <x v="1"/>
    <s v="SUCURSAL DAVID"/>
  </r>
  <r>
    <n v="2188"/>
    <d v="2000-11-06T00:00:00"/>
    <d v="2000-11-06T00:00:00"/>
    <n v="180"/>
    <n v="180"/>
    <x v="0"/>
    <d v="2000-11-06T00:00:00"/>
    <x v="0"/>
    <s v=""/>
    <s v="Noviembre 01-30"/>
    <x v="0"/>
    <s v="BEATRIZ"/>
    <s v="RUIZ  MIRANDA "/>
    <x v="0"/>
    <x v="0"/>
    <s v="DAVID  "/>
    <s v="HANNIA   DE ABADIA"/>
    <s v="DAVID  "/>
    <x v="0"/>
    <x v="24"/>
    <n v="30"/>
    <d v="2000-11-06T00:00:00"/>
    <n v="180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92.2"/>
    <x v="0"/>
    <m/>
    <m/>
    <x v="0"/>
    <s v="4-294-1308"/>
    <n v="430010252636"/>
    <n v="52"/>
    <x v="1"/>
    <x v="5"/>
    <s v="LA VEREDA. VIA QUEREVALOS CASA #11. ENTRADA DE LA ESTACION DELTA RIVIERA"/>
    <x v="6"/>
    <x v="2"/>
    <x v="4"/>
    <x v="5"/>
    <s v="775-0102"/>
    <s v="6874-8476 / 6817-6329"/>
    <x v="0"/>
    <x v="0"/>
    <x v="0"/>
    <x v="0"/>
    <x v="0"/>
    <x v="1"/>
    <x v="4"/>
    <d v="1963-05-11T00:00:00"/>
    <m/>
    <x v="1"/>
    <s v="SUCURSAL DAVID"/>
  </r>
  <r>
    <n v="1622"/>
    <d v="1998-09-16T00:00:00"/>
    <d v="1998-09-16T00:00:00"/>
    <n v="206"/>
    <n v="206"/>
    <x v="0"/>
    <d v="1998-09-16T00:00:00"/>
    <x v="0"/>
    <s v=""/>
    <s v="Junio 01-30"/>
    <x v="0"/>
    <s v="EDILMA ITZEL"/>
    <s v="PITTI    DE ATENCIO"/>
    <x v="0"/>
    <x v="0"/>
    <s v="DAVID  "/>
    <s v="HANNIA   DE ABADIA"/>
    <s v="DAVID  "/>
    <x v="0"/>
    <x v="24"/>
    <n v="30"/>
    <d v="1998-09-16T00:00:00"/>
    <n v="206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20"/>
    <x v="0"/>
    <m/>
    <m/>
    <x v="0"/>
    <s v="4-146-159"/>
    <n v="401010157935"/>
    <n v="50"/>
    <x v="1"/>
    <x v="1"/>
    <s v="CHIRIQUI, DAVID"/>
    <x v="6"/>
    <x v="2"/>
    <x v="4"/>
    <x v="5"/>
    <s v="777-0286"/>
    <s v="6486-3348"/>
    <x v="0"/>
    <x v="1"/>
    <x v="0"/>
    <x v="0"/>
    <x v="0"/>
    <x v="1"/>
    <x v="4"/>
    <d v="1965-02-05T00:00:00"/>
    <m/>
    <x v="1"/>
    <s v="SUCURSAL DAVID"/>
  </r>
  <r>
    <n v="2141"/>
    <d v="1997-10-22T00:00:00"/>
    <d v="1997-10-22T00:00:00"/>
    <n v="217"/>
    <n v="217"/>
    <x v="0"/>
    <d v="1997-10-22T00:00:00"/>
    <x v="0"/>
    <s v=""/>
    <s v="Septiembre 01-30"/>
    <x v="0"/>
    <s v="LETSABE"/>
    <s v="GOMEZ RUIZ "/>
    <x v="0"/>
    <x v="0"/>
    <s v="DAVID  "/>
    <s v="HANNIA   DE ABADIA"/>
    <s v="DAVID  "/>
    <x v="0"/>
    <x v="24"/>
    <n v="30"/>
    <d v="1997-10-22T00:00:00"/>
    <n v="217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70"/>
    <x v="0"/>
    <m/>
    <m/>
    <x v="0"/>
    <s v="4-232-804"/>
    <n v="412010041718"/>
    <n v="44"/>
    <x v="1"/>
    <x v="0"/>
    <s v="URB. LA FLORIDA , DAVID "/>
    <x v="6"/>
    <x v="2"/>
    <x v="4"/>
    <x v="5"/>
    <s v="622-3491"/>
    <s v="6818-7514"/>
    <x v="1"/>
    <x v="0"/>
    <x v="0"/>
    <x v="0"/>
    <x v="0"/>
    <x v="1"/>
    <x v="4"/>
    <d v="1971-06-02T00:00:00"/>
    <m/>
    <x v="1"/>
    <s v="SUCURSAL DAVID"/>
  </r>
  <r>
    <n v="401"/>
    <d v="1986-01-20T00:00:00"/>
    <d v="1986-01-20T00:00:00"/>
    <n v="358"/>
    <n v="358"/>
    <x v="0"/>
    <d v="1986-01-20T00:00:00"/>
    <x v="0"/>
    <s v=""/>
    <s v="Marzo 01-30"/>
    <x v="0"/>
    <s v="BELSY ARACELLY"/>
    <s v="GONZALEZ GOMEZ "/>
    <x v="0"/>
    <x v="0"/>
    <s v="DAVID  "/>
    <s v="HANNIA   DE ABADIA"/>
    <s v="DAVID  "/>
    <x v="0"/>
    <x v="24"/>
    <n v="30"/>
    <d v="2011-09-02T00:00:00"/>
    <n v="50"/>
    <s v=" "/>
    <s v=" "/>
    <m/>
    <x v="0"/>
    <s v="CAJERO DE AUTOBANCO // REEMPLAZO POR EL TRASLADO DE NATIVIDAD DE NAVAR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4"/>
    <x v="0"/>
    <m/>
    <m/>
    <x v="0"/>
    <s v="4-98-931"/>
    <n v="401010148720"/>
    <n v="65"/>
    <x v="1"/>
    <x v="0"/>
    <s v="AVE. ESTUDIANTE DAVID"/>
    <x v="6"/>
    <x v="2"/>
    <x v="4"/>
    <x v="5"/>
    <s v="775-9416"/>
    <m/>
    <x v="0"/>
    <x v="0"/>
    <x v="0"/>
    <x v="0"/>
    <x v="0"/>
    <x v="1"/>
    <x v="4"/>
    <d v="1950-02-12T00:00:00"/>
    <m/>
    <x v="1"/>
    <s v="SUCURSAL DAVID"/>
  </r>
  <r>
    <n v="7698"/>
    <d v="2014-05-19T00:00:00"/>
    <d v="2014-05-19T00:00:00"/>
    <n v="18"/>
    <n v="18"/>
    <x v="1"/>
    <d v="2014-05-19T00:00:00"/>
    <x v="0"/>
    <m/>
    <m/>
    <x v="0"/>
    <s v="MINERVA CAROLINA"/>
    <s v="BOZZI SANCHEZ"/>
    <x v="0"/>
    <x v="0"/>
    <s v="DAVID  "/>
    <s v="HANNIA   DE ABADIA"/>
    <s v="DAVID  "/>
    <x v="0"/>
    <x v="24"/>
    <n v="30"/>
    <d v="2014-05-19T00:00:00"/>
    <n v="18"/>
    <m/>
    <m/>
    <m/>
    <x v="0"/>
    <s v="REEMPLAZO DE MARISOL GALLARDO QUE ESTA CUBRIENDO LIC DE MATERNIDAD EN CONCEPCIÓ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67.4"/>
    <x v="2"/>
    <m/>
    <m/>
    <x v="0"/>
    <s v="4-742-1673"/>
    <n v="401015241339"/>
    <n v="28"/>
    <x v="1"/>
    <x v="3"/>
    <s v="BARRIADA ALTAMIRA, CERCA DE LA PARRILLADA EDUARDO, 2DA CASA A LA IZQ. COLOR NARANJA"/>
    <x v="6"/>
    <x v="2"/>
    <x v="4"/>
    <x v="5"/>
    <m/>
    <m/>
    <x v="0"/>
    <x v="0"/>
    <x v="0"/>
    <x v="0"/>
    <x v="0"/>
    <x v="1"/>
    <x v="4"/>
    <d v="1987-03-07T00:00:00"/>
    <m/>
    <x v="1"/>
    <s v="SUCURSAL DAVID"/>
  </r>
  <r>
    <n v="5762"/>
    <d v="2010-04-19T00:00:00"/>
    <d v="2014-09-01T00:00:00"/>
    <n v="67"/>
    <n v="14"/>
    <x v="1"/>
    <d v="2010-04-19T00:00:00"/>
    <x v="0"/>
    <d v="2014-09-01T00:00:00"/>
    <s v="Mayo 01-30"/>
    <x v="0"/>
    <s v="ALCIBIADES ELMER"/>
    <s v="CACERES CACERES "/>
    <x v="0"/>
    <x v="0"/>
    <s v="DAVID  "/>
    <s v="HANNIA   DE ABADIA"/>
    <s v="DAVID  "/>
    <x v="0"/>
    <x v="24"/>
    <n v="30"/>
    <d v="2014-09-01T00:00:00"/>
    <n v="14"/>
    <n v="14"/>
    <s v=" "/>
    <s v="RECLASIFICADO A CAJERO A PARTIR 01 SEPTIEMBRE DEL 2014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87"/>
    <x v="0"/>
    <m/>
    <m/>
    <x v="0"/>
    <s v="4-731-82"/>
    <n v="430015798309"/>
    <n v="32"/>
    <x v="0"/>
    <x v="0"/>
    <s v="URBANIZACION ALTOS DE LAS SABANAS, AVENIDA PRINCIPAL DESPÚES DEL PARQUECITO."/>
    <x v="6"/>
    <x v="2"/>
    <x v="4"/>
    <x v="5"/>
    <m/>
    <m/>
    <x v="0"/>
    <x v="0"/>
    <x v="0"/>
    <x v="0"/>
    <x v="0"/>
    <x v="1"/>
    <x v="4"/>
    <d v="1983-11-10T00:00:00"/>
    <m/>
    <x v="2"/>
    <s v="SUCURSAL DAVID"/>
  </r>
  <r>
    <n v="8551"/>
    <d v="2015-05-18T00:00:00"/>
    <d v="2015-05-18T00:00:00"/>
    <n v="6"/>
    <n v="6"/>
    <x v="2"/>
    <d v="2015-05-18T00:00:00"/>
    <x v="0"/>
    <m/>
    <m/>
    <x v="0"/>
    <s v="WIGBERTO MARCELINO"/>
    <s v="PINILLA"/>
    <x v="0"/>
    <x v="0"/>
    <s v="DAVID  "/>
    <s v="HANNIA   DE ABADIA"/>
    <s v="DAVID  "/>
    <x v="0"/>
    <x v="24"/>
    <n v="30"/>
    <m/>
    <n v="1390"/>
    <m/>
    <m/>
    <m/>
    <x v="0"/>
    <s v="ASIGANDO TEMPORAL APROBADO 2015 POOL INCAPACIDAD REGIÓN CHIRIQUI./ ES DE MONEY CAUTING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n v="0"/>
    <n v="0"/>
    <x v="0"/>
    <s v="6-707-675"/>
    <n v="472992445180"/>
    <n v="33"/>
    <x v="0"/>
    <x v="0"/>
    <s v="DAVID (CABECERA) DAVID EL VARITAL"/>
    <x v="6"/>
    <x v="2"/>
    <x v="4"/>
    <x v="5"/>
    <m/>
    <m/>
    <x v="1"/>
    <x v="0"/>
    <x v="0"/>
    <x v="0"/>
    <x v="0"/>
    <x v="1"/>
    <x v="4"/>
    <d v="1982-10-25T00:00:00"/>
    <m/>
    <x v="1"/>
    <s v="SUCURSAL DAVID"/>
  </r>
  <r>
    <n v="8559"/>
    <d v="2015-09-16T00:00:00"/>
    <d v="2015-09-16T00:00:00"/>
    <n v="2"/>
    <n v="2"/>
    <x v="2"/>
    <d v="2015-09-16T00:00:00"/>
    <x v="0"/>
    <m/>
    <m/>
    <x v="0"/>
    <s v="DONELLYS"/>
    <s v="VEGA"/>
    <x v="0"/>
    <x v="0"/>
    <s v="DAVID  "/>
    <s v="HANNIA   DE ABADIA"/>
    <s v="DAVID  "/>
    <x v="0"/>
    <x v="24"/>
    <n v="30"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m/>
    <m/>
    <x v="0"/>
    <s v="4-747-305"/>
    <n v="472992445813"/>
    <n v="27"/>
    <x v="1"/>
    <x v="3"/>
    <s v="BELLO HORIZONTE, CALLE PRINCIPAL, CASA #20, "/>
    <x v="6"/>
    <x v="2"/>
    <x v="4"/>
    <x v="5"/>
    <m/>
    <m/>
    <x v="0"/>
    <x v="0"/>
    <x v="0"/>
    <x v="0"/>
    <x v="0"/>
    <x v="1"/>
    <x v="4"/>
    <d v="1988-07-06T00:00:00"/>
    <m/>
    <x v="1"/>
    <s v="SUCURSAL DAVID"/>
  </r>
  <r>
    <n v="8597"/>
    <d v="2015-11-16T00:00:00"/>
    <d v="2015-11-16T00:00:00"/>
    <n v="0"/>
    <n v="0"/>
    <x v="2"/>
    <m/>
    <x v="4"/>
    <m/>
    <m/>
    <x v="0"/>
    <s v="NAFIT FARIDES"/>
    <s v="MUÑOZ GUERRA"/>
    <x v="0"/>
    <x v="3"/>
    <m/>
    <s v="HANNIA   DE ABADIA"/>
    <s v="DAVID  "/>
    <x v="0"/>
    <x v="24"/>
    <n v="30"/>
    <m/>
    <m/>
    <m/>
    <m/>
    <m/>
    <x v="0"/>
    <s v="TEMPORAL HASTA EL 16 DE MARZO DEL 2016 / REEMPLAZA LIC DE MATERNIDAD DE SANDRA CHAVARRIA CONCEPCIÓN"/>
    <m/>
    <x v="4"/>
    <x v="1"/>
    <x v="3"/>
    <x v="5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m/>
    <m/>
    <x v="0"/>
    <s v="1-722-997"/>
    <m/>
    <n v="26"/>
    <x v="1"/>
    <x v="4"/>
    <m/>
    <x v="6"/>
    <x v="2"/>
    <x v="4"/>
    <x v="17"/>
    <m/>
    <m/>
    <x v="0"/>
    <x v="0"/>
    <x v="0"/>
    <x v="0"/>
    <x v="0"/>
    <x v="1"/>
    <x v="4"/>
    <d v="1989-09-09T00:00:00"/>
    <m/>
    <x v="1"/>
    <s v="SUCURSAL DAVID"/>
  </r>
  <r>
    <n v="3473"/>
    <d v="1993-01-01T00:00:00"/>
    <d v="1993-01-01T00:00:00"/>
    <n v="274"/>
    <n v="274"/>
    <x v="0"/>
    <d v="1993-01-01T00:00:00"/>
    <x v="0"/>
    <s v=""/>
    <s v="Enero 01-30"/>
    <x v="0"/>
    <s v="JUDITH ARGELIS"/>
    <s v="YANGUEZ  ANTINORI "/>
    <x v="1"/>
    <x v="0"/>
    <s v="DAVID  "/>
    <s v="HANNIA   DE ABADIA"/>
    <s v="DAVID  "/>
    <x v="0"/>
    <x v="24"/>
    <n v="30"/>
    <d v="2015-09-15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4-294-858"/>
    <n v="472012918895"/>
    <n v="51"/>
    <x v="1"/>
    <x v="0"/>
    <s v="DOLEGA, ALGARROBOS, URBANIZACION BELLA VISTA, CASA NO. 43"/>
    <x v="6"/>
    <x v="2"/>
    <x v="4"/>
    <x v="5"/>
    <s v="775-1239"/>
    <s v="6676-8523"/>
    <x v="1"/>
    <x v="0"/>
    <x v="2"/>
    <x v="0"/>
    <x v="0"/>
    <x v="1"/>
    <x v="4"/>
    <d v="1964-05-23T00:00:00"/>
    <m/>
    <x v="0"/>
    <s v="SUCURSAL DAVID"/>
  </r>
  <r>
    <n v="2145"/>
    <d v="1997-07-01T00:00:00"/>
    <d v="1997-07-01T00:00:00"/>
    <n v="220"/>
    <n v="220"/>
    <x v="0"/>
    <d v="1997-07-01T00:00:00"/>
    <x v="0"/>
    <s v=""/>
    <s v="Julio 01-30"/>
    <x v="0"/>
    <s v="WALTER OMAR"/>
    <s v="WONG GUERRA "/>
    <x v="1"/>
    <x v="0"/>
    <s v="DAVID  OPERACIONES"/>
    <s v="HANNIA   DE ABADIA"/>
    <s v="DAVID  "/>
    <x v="0"/>
    <x v="24"/>
    <n v="30"/>
    <m/>
    <m/>
    <s v=" "/>
    <s v=" "/>
    <m/>
    <x v="0"/>
    <s v="COORDINADOR DE OPERACION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137-2298"/>
    <n v="412010041797"/>
    <n v="48"/>
    <x v="0"/>
    <x v="1"/>
    <s v="DOLEGA CHIRIQUI"/>
    <x v="6"/>
    <x v="2"/>
    <x v="4"/>
    <x v="5"/>
    <s v="776-0050"/>
    <s v="6448-8165"/>
    <x v="1"/>
    <x v="0"/>
    <x v="0"/>
    <x v="0"/>
    <x v="0"/>
    <x v="1"/>
    <x v="4"/>
    <d v="1967-03-09T00:00:00"/>
    <m/>
    <x v="1"/>
    <s v="SUCURSAL DAVID"/>
  </r>
  <r>
    <n v="3297"/>
    <d v="2007-06-18T00:00:00"/>
    <d v="2015-05-01T00:00:00"/>
    <n v="101"/>
    <n v="6"/>
    <x v="2"/>
    <d v="2007-06-18T00:00:00"/>
    <x v="0"/>
    <d v="2015-05-01T00:00:00"/>
    <s v="Agosto 01-30"/>
    <x v="0"/>
    <s v="ZAIDE DEL ROSARIO"/>
    <s v="FUENTES  "/>
    <x v="1"/>
    <x v="0"/>
    <s v="DAVID  "/>
    <s v="HANNIA   DE ABADIA"/>
    <s v="DAVID  "/>
    <x v="0"/>
    <x v="24"/>
    <n v="30"/>
    <d v="2015-07-23T00:00:00"/>
    <m/>
    <n v="6"/>
    <s v=" "/>
    <s v="PROMOCIONADA A COORDINADOR DE PLATAFORMA  A PARTIR DEL 01 DE MAYO 2015"/>
    <x v="0"/>
    <s v="COORDINADOR DE PLATAFORM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281-76"/>
    <n v="430012822672"/>
    <n v="41"/>
    <x v="1"/>
    <x v="1"/>
    <s v="BARRIADA EL AMANECER, CALLE PRINCIPAL, ATRAS DE AVISPA"/>
    <x v="6"/>
    <x v="2"/>
    <x v="4"/>
    <x v="5"/>
    <m/>
    <s v="6653-1676"/>
    <x v="0"/>
    <x v="0"/>
    <x v="0"/>
    <x v="0"/>
    <x v="0"/>
    <x v="1"/>
    <x v="4"/>
    <d v="1974-10-24T00:00:00"/>
    <m/>
    <x v="1"/>
    <s v="SUCURSAL DAVID"/>
  </r>
  <r>
    <n v="5078"/>
    <d v="2008-04-16T00:00:00"/>
    <d v="2015-11-02T00:00:00"/>
    <n v="91"/>
    <n v="0"/>
    <x v="2"/>
    <d v="2008-04-16T00:00:00"/>
    <x v="0"/>
    <d v="2015-11-02T00:00:00"/>
    <s v="Abril 01-30"/>
    <x v="0"/>
    <s v="YLENIS YULEINA"/>
    <s v="GONZALEZ NUNEZ "/>
    <x v="1"/>
    <x v="1"/>
    <s v="DAVID  OPERACIONES"/>
    <s v="HANNIA   DE ABADIA"/>
    <s v="DAVID  "/>
    <x v="0"/>
    <x v="24"/>
    <n v="30"/>
    <d v="2013-08-02T00:00:00"/>
    <m/>
    <n v="0"/>
    <m/>
    <s v="PROMOCIONADO A COORDINADOR DE  PLATAFORMA A PARTIR DEL 02 DE NOVIEMBRE"/>
    <x v="0"/>
    <s v="POOL DE DAVID TERRONAL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710-2185"/>
    <n v="472013859333"/>
    <n v="37"/>
    <x v="1"/>
    <x v="0"/>
    <s v="DOS RIOS ARRIBA, AL LADO DE FINCA IRANI, CASA S/N"/>
    <x v="6"/>
    <x v="2"/>
    <x v="4"/>
    <x v="16"/>
    <s v="6483-8724"/>
    <s v="6587-2919"/>
    <x v="0"/>
    <x v="0"/>
    <x v="0"/>
    <x v="0"/>
    <x v="0"/>
    <x v="1"/>
    <x v="4"/>
    <d v="1978-03-29T00:00:00"/>
    <s v="Martin Cubilla / David"/>
    <x v="0"/>
    <s v="SUCURSAL DAVID"/>
  </r>
  <r>
    <n v="7581"/>
    <d v="2014-02-03T00:00:00"/>
    <d v="2014-02-03T00:00:00"/>
    <n v="21"/>
    <n v="21"/>
    <x v="1"/>
    <d v="2014-02-03T00:00:00"/>
    <x v="0"/>
    <m/>
    <s v="Mayo 01-30"/>
    <x v="0"/>
    <s v="ERICK "/>
    <s v="TERAN CACERES"/>
    <x v="2"/>
    <x v="1"/>
    <m/>
    <s v="HANNIA   DE ABADIA"/>
    <s v="CONCEPCIÓN"/>
    <x v="0"/>
    <x v="24"/>
    <n v="30"/>
    <d v="2015-11-02T00:00:00"/>
    <m/>
    <m/>
    <s v=" "/>
    <m/>
    <x v="1"/>
    <s v="REEMPLAZA VACACIONES DE  RAFAEL CHECA  - NOVIEMBRE 2015"/>
    <s v="DAVID  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4-700-1123"/>
    <n v="472990022155"/>
    <n v="39"/>
    <x v="0"/>
    <x v="0"/>
    <s v="VILLA MERCEDES, CASA 230"/>
    <x v="6"/>
    <x v="2"/>
    <x v="4"/>
    <x v="16"/>
    <m/>
    <m/>
    <x v="1"/>
    <x v="0"/>
    <x v="0"/>
    <x v="0"/>
    <x v="0"/>
    <x v="1"/>
    <x v="4"/>
    <d v="1976-03-20T00:00:00"/>
    <m/>
    <x v="1"/>
    <s v="SUCURSAL DAVID"/>
  </r>
  <r>
    <n v="4947"/>
    <d v="2008-02-11T00:00:00"/>
    <d v="2013-10-01T00:00:00"/>
    <n v="93"/>
    <n v="25"/>
    <x v="1"/>
    <d v="2008-02-11T00:00:00"/>
    <x v="0"/>
    <d v="2013-10-01T00:00:00"/>
    <s v="Marzo 01-30"/>
    <x v="0"/>
    <s v="JUAN JOSE"/>
    <s v="SAGEL PITTI "/>
    <x v="2"/>
    <x v="0"/>
    <s v="DAVID  "/>
    <s v="HANNIA   DE ABADIA"/>
    <s v="DAVID  "/>
    <x v="0"/>
    <x v="24"/>
    <n v="30"/>
    <d v="2010-08-04T00:00:00"/>
    <m/>
    <n v="25"/>
    <s v=" "/>
    <s v="PROMOCIONADO A EJECITIVO DE NEGOCIO A PARTIR DEL 01 DE OCTUBRE 2013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01-557"/>
    <n v="442013724180"/>
    <n v="39"/>
    <x v="0"/>
    <x v="0"/>
    <s v="LOS ALGARROBOS, ALTAMAR #1"/>
    <x v="6"/>
    <x v="2"/>
    <x v="4"/>
    <x v="5"/>
    <s v="6478-4106"/>
    <s v="6478-4106"/>
    <x v="1"/>
    <x v="1"/>
    <x v="0"/>
    <x v="0"/>
    <x v="0"/>
    <x v="1"/>
    <x v="4"/>
    <d v="1976-05-16T00:00:00"/>
    <m/>
    <x v="0"/>
    <s v="SUCURSAL DAVID"/>
  </r>
  <r>
    <n v="6889"/>
    <d v="2013-02-04T00:00:00"/>
    <d v="2012-09-17T00:00:00"/>
    <n v="33"/>
    <n v="38"/>
    <x v="0"/>
    <d v="2013-02-04T00:00:00"/>
    <x v="0"/>
    <d v="2012-09-17T00:00:00"/>
    <s v="Abril 01-30"/>
    <x v="0"/>
    <s v="RODNEY ORIEL"/>
    <s v="CONTRERAS GONZALEZ "/>
    <x v="2"/>
    <x v="0"/>
    <s v="DAVID  "/>
    <s v="HANNIA   DE ABADIA"/>
    <s v="DAVID  "/>
    <x v="0"/>
    <x v="24"/>
    <n v="30"/>
    <d v="2014-11-01T00:00:00"/>
    <m/>
    <n v="38"/>
    <s v=" "/>
    <m/>
    <x v="0"/>
    <m/>
    <s v="DAVID  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19-1134"/>
    <n v="472018433654"/>
    <n v="35"/>
    <x v="0"/>
    <x v="3"/>
    <s v="URBANIZACION VILLAS DEL SOL, LOS ALGARROBOS, CHIRIQUI"/>
    <x v="6"/>
    <x v="2"/>
    <x v="4"/>
    <x v="5"/>
    <m/>
    <m/>
    <x v="0"/>
    <x v="0"/>
    <x v="0"/>
    <x v="0"/>
    <x v="0"/>
    <x v="1"/>
    <x v="4"/>
    <d v="1980-07-19T00:00:00"/>
    <m/>
    <x v="1"/>
    <s v="SUCURSAL DAVID"/>
  </r>
  <r>
    <n v="6099"/>
    <d v="2011-03-16T00:00:00"/>
    <d v="2011-03-16T00:00:00"/>
    <n v="56"/>
    <n v="56"/>
    <x v="0"/>
    <d v="2011-03-16T00:00:00"/>
    <x v="0"/>
    <s v=""/>
    <s v="Enero 01-30"/>
    <x v="0"/>
    <s v="MARTIN JAVIER"/>
    <s v="CUBILLA CABALLERO "/>
    <x v="2"/>
    <x v="0"/>
    <s v="DAVID  "/>
    <s v="HANNIA   DE ABADIA"/>
    <s v="DAVID  "/>
    <x v="0"/>
    <x v="24"/>
    <n v="30"/>
    <d v="2011-03-18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40-775"/>
    <n v="430016690591"/>
    <n v="29"/>
    <x v="0"/>
    <x v="0"/>
    <s v="VILLA DEL SOL SEGUNDA ETAPA CASA S/N _x0009__x0009__x0009__x0009__x0009__x000d__x000a__x0009__x0009__x0009__x0009__x0009__x000d__x000a_"/>
    <x v="6"/>
    <x v="2"/>
    <x v="4"/>
    <x v="5"/>
    <m/>
    <s v="66181202"/>
    <x v="0"/>
    <x v="0"/>
    <x v="0"/>
    <x v="0"/>
    <x v="0"/>
    <x v="1"/>
    <x v="4"/>
    <d v="1986-06-30T00:00:00"/>
    <s v="Ylenis Gonzalez / David"/>
    <x v="1"/>
    <s v="SUCURSAL DAVID"/>
  </r>
  <r>
    <n v="2541"/>
    <d v="2002-11-05T00:00:00"/>
    <d v="2002-11-05T00:00:00"/>
    <n v="156"/>
    <n v="156"/>
    <x v="0"/>
    <d v="2002-11-05T00:00:00"/>
    <x v="0"/>
    <s v=""/>
    <s v="Octubre 01-30"/>
    <x v="0"/>
    <s v="SHIRLEY JO - ANN"/>
    <s v="OGG GONZALEZ "/>
    <x v="2"/>
    <x v="0"/>
    <s v="DAVID  "/>
    <s v="HANNIA   DE ABADIA"/>
    <s v="DAVID  "/>
    <x v="0"/>
    <x v="24"/>
    <n v="30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521-414"/>
    <n v="426010815043"/>
    <n v="46"/>
    <x v="1"/>
    <x v="0"/>
    <s v="CORREGIMIENTO DE DOLEGA, LOS ANASTACIO VIA A BOQUETE, CASA S/N"/>
    <x v="6"/>
    <x v="2"/>
    <x v="4"/>
    <x v="5"/>
    <s v="CHIRIQUI"/>
    <s v="6830-1920"/>
    <x v="1"/>
    <x v="0"/>
    <x v="0"/>
    <x v="0"/>
    <x v="0"/>
    <x v="1"/>
    <x v="4"/>
    <d v="1969-11-13T00:00:00"/>
    <m/>
    <x v="1"/>
    <s v="SUCURSAL DAVID"/>
  </r>
  <r>
    <n v="7127"/>
    <d v="2013-04-16T00:00:00"/>
    <d v="2013-04-16T00:00:00"/>
    <n v="31"/>
    <n v="31"/>
    <x v="1"/>
    <d v="2013-04-16T00:00:00"/>
    <x v="0"/>
    <s v=""/>
    <m/>
    <x v="0"/>
    <s v="PAMELA"/>
    <s v="JUSTINIANI MEDIANERO "/>
    <x v="2"/>
    <x v="0"/>
    <s v="DAVID  "/>
    <s v="HANNIA   DE ABADIA"/>
    <s v="DAVID  "/>
    <x v="0"/>
    <x v="24"/>
    <n v="30"/>
    <m/>
    <m/>
    <s v=" "/>
    <s v="LIC DE MATERNIDAD DEL 7-nov-15 AL 12-feb-16, (VACACIONES DEL 13-feb-16 AL 13-mar-16) REGRESA 14-mar-16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4-743-618"/>
    <n v="472019197881"/>
    <n v="29"/>
    <x v="1"/>
    <x v="3"/>
    <s v="ALTOS DEL LAGO, 8VA, OESTE FINAL"/>
    <x v="6"/>
    <x v="2"/>
    <x v="4"/>
    <x v="5"/>
    <m/>
    <m/>
    <x v="0"/>
    <x v="0"/>
    <x v="0"/>
    <x v="0"/>
    <x v="0"/>
    <x v="1"/>
    <x v="4"/>
    <d v="1986-09-23T00:00:00"/>
    <m/>
    <x v="1"/>
    <s v="SUCURSAL DAVID"/>
  </r>
  <r>
    <n v="7471"/>
    <d v="2013-11-18T00:00:00"/>
    <d v="2013-11-18T00:00:00"/>
    <n v="24"/>
    <n v="24"/>
    <x v="1"/>
    <d v="2013-11-18T00:00:00"/>
    <x v="0"/>
    <m/>
    <s v="Diciembre 01-30"/>
    <x v="0"/>
    <s v="MARIBEL ELIZABETH"/>
    <s v="JIMENEZ MIRANDA"/>
    <x v="2"/>
    <x v="0"/>
    <s v="DAVID  "/>
    <s v="HANNIA   DE ABADIA"/>
    <s v="DAVID  "/>
    <x v="0"/>
    <x v="24"/>
    <n v="30"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4-772-1168"/>
    <n v="472019828705"/>
    <n v="29"/>
    <x v="1"/>
    <x v="3"/>
    <s v="DAVIS, URBANIZACION VALLE DE LA LUNA, CUARTA ENTRADA, OCTAVA CASA A MANO DERECHA"/>
    <x v="6"/>
    <x v="2"/>
    <x v="4"/>
    <x v="5"/>
    <m/>
    <m/>
    <x v="0"/>
    <x v="0"/>
    <x v="0"/>
    <x v="0"/>
    <x v="0"/>
    <x v="1"/>
    <x v="4"/>
    <d v="1985-12-01T00:00:00"/>
    <m/>
    <x v="1"/>
    <s v="SUCURSAL DAVID"/>
  </r>
  <r>
    <n v="7603"/>
    <d v="2014-02-17T00:00:00"/>
    <d v="2014-02-17T00:00:00"/>
    <n v="21"/>
    <n v="21"/>
    <x v="1"/>
    <d v="2014-02-17T00:00:00"/>
    <x v="0"/>
    <m/>
    <s v="Marzo 01-30"/>
    <x v="0"/>
    <s v="GEOVANNA YAMIR"/>
    <s v="TORRES ARAUZ"/>
    <x v="2"/>
    <x v="0"/>
    <s v="DAVID  "/>
    <s v="HANNIA   DE ABADIA"/>
    <s v="DAVID  "/>
    <x v="0"/>
    <x v="24"/>
    <n v="30"/>
    <m/>
    <m/>
    <m/>
    <s v=" "/>
    <m/>
    <x v="0"/>
    <s v="PERMANENTE DESDE EL 16 DE AGOSTO PARA REEMPLAZAR LA SALIDA DE YOHANA GONZAL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4-755-1422"/>
    <n v="472990021924"/>
    <n v="24"/>
    <x v="1"/>
    <x v="0"/>
    <s v="AEROPUERTO ENRIQUE MALEK, ALTOS DE LAS SABANAS, 4TA ENTRADA"/>
    <x v="6"/>
    <x v="2"/>
    <x v="4"/>
    <x v="5"/>
    <m/>
    <m/>
    <x v="0"/>
    <x v="0"/>
    <x v="0"/>
    <x v="0"/>
    <x v="0"/>
    <x v="1"/>
    <x v="4"/>
    <d v="1991-01-09T00:00:00"/>
    <m/>
    <x v="1"/>
    <s v="SUCURSAL DAVID"/>
  </r>
  <r>
    <n v="8557"/>
    <d v="2015-05-18T00:00:00"/>
    <d v="2015-05-18T00:00:00"/>
    <n v="6"/>
    <n v="6"/>
    <x v="2"/>
    <d v="2015-05-18T00:00:00"/>
    <x v="0"/>
    <m/>
    <m/>
    <x v="0"/>
    <s v="JOANNE KARLINA"/>
    <s v="DE ARCO"/>
    <x v="2"/>
    <x v="0"/>
    <s v="DAVID  "/>
    <s v="HANNIA   DE ABADIA"/>
    <s v="DAVID  "/>
    <x v="0"/>
    <x v="24"/>
    <n v="30"/>
    <m/>
    <m/>
    <m/>
    <m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n v="0"/>
    <n v="0"/>
    <x v="0"/>
    <s v="4-768-1290"/>
    <n v="472992445203"/>
    <n v="22"/>
    <x v="1"/>
    <x v="0"/>
    <s v="DAVID (CABECERA) URBANIZACION VILLA ANA, CASA 177"/>
    <x v="6"/>
    <x v="2"/>
    <x v="4"/>
    <x v="5"/>
    <m/>
    <m/>
    <x v="0"/>
    <x v="0"/>
    <x v="0"/>
    <x v="0"/>
    <x v="0"/>
    <x v="1"/>
    <x v="4"/>
    <d v="1993-08-27T00:00:00"/>
    <m/>
    <x v="1"/>
    <s v="SUCURSAL DAVID"/>
  </r>
  <r>
    <n v="8710"/>
    <d v="2015-08-03T00:00:00"/>
    <d v="2015-08-03T00:00:00"/>
    <n v="3"/>
    <n v="3"/>
    <x v="2"/>
    <d v="2015-08-03T00:00:00"/>
    <x v="0"/>
    <m/>
    <m/>
    <x v="0"/>
    <s v="LARIAN DEL CARMEN"/>
    <s v="MONTENGROS ACOSTA"/>
    <x v="2"/>
    <x v="0"/>
    <s v="DAVID"/>
    <s v="HANNIA   DE ABADIA"/>
    <s v="DAVID  "/>
    <x v="0"/>
    <x v="24"/>
    <n v="30"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n v="0"/>
    <n v="0"/>
    <x v="0"/>
    <s v="4-778-405"/>
    <n v="472993046843"/>
    <n v="20"/>
    <x v="1"/>
    <x v="0"/>
    <s v="URBANIZACIÓN LAS MORAS CUARTA CASA A LA MANO IZQUIERDA"/>
    <x v="6"/>
    <x v="2"/>
    <x v="4"/>
    <x v="5"/>
    <m/>
    <m/>
    <x v="0"/>
    <x v="0"/>
    <x v="0"/>
    <x v="0"/>
    <x v="0"/>
    <x v="1"/>
    <x v="4"/>
    <d v="1995-08-12T00:00:00"/>
    <m/>
    <x v="1"/>
    <s v="SUCURSAL DAVID"/>
  </r>
  <r>
    <n v="8881"/>
    <d v="2015-10-19T00:00:00"/>
    <d v="2015-10-19T00:00:00"/>
    <n v="1"/>
    <n v="1"/>
    <x v="2"/>
    <d v="2015-10-19T00:00:00"/>
    <x v="0"/>
    <m/>
    <m/>
    <x v="0"/>
    <s v="PAOLA DIMASCHIA"/>
    <s v="RAMIREZ"/>
    <x v="2"/>
    <x v="3"/>
    <m/>
    <s v="HANNIA   DE ABADIA"/>
    <s v="DAVID  "/>
    <x v="0"/>
    <x v="24"/>
    <n v="30"/>
    <m/>
    <m/>
    <m/>
    <m/>
    <m/>
    <x v="0"/>
    <s v="TEMPORAL HASTA EL 30 DE ENERO 2016// REEMPLAZA LA LIC DE MATERNIDAD DE PAMELA GUSTINIANI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n v="0"/>
    <n v="0"/>
    <x v="0"/>
    <s v="4-768-1296"/>
    <n v="442018748988"/>
    <n v="22"/>
    <x v="1"/>
    <x v="0"/>
    <s v="LA FONTANA DAVID "/>
    <x v="6"/>
    <x v="2"/>
    <x v="4"/>
    <x v="17"/>
    <m/>
    <m/>
    <x v="0"/>
    <x v="0"/>
    <x v="0"/>
    <x v="0"/>
    <x v="0"/>
    <x v="1"/>
    <x v="4"/>
    <d v="1993-07-30T00:00:00"/>
    <m/>
    <x v="1"/>
    <s v="SUCURSAL DAVID"/>
  </r>
  <r>
    <n v="7970"/>
    <d v="2015-10-19T00:00:00"/>
    <d v="2015-10-19T00:00:00"/>
    <n v="1"/>
    <n v="1"/>
    <x v="2"/>
    <d v="2015-10-19T00:00:00"/>
    <x v="0"/>
    <m/>
    <m/>
    <x v="0"/>
    <s v="IVONNE MICHELLE"/>
    <s v="MIRANDA"/>
    <x v="2"/>
    <x v="0"/>
    <s v="DAVID  "/>
    <s v="HANNIA   DE ABADIA"/>
    <s v="DAVID  "/>
    <x v="0"/>
    <x v="24"/>
    <n v="30"/>
    <m/>
    <m/>
    <m/>
    <m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n v="0"/>
    <n v="0"/>
    <x v="0"/>
    <s v="4-764-1880"/>
    <n v="472990776020"/>
    <n v="23"/>
    <x v="1"/>
    <x v="0"/>
    <s v="AGUACATAL, CORREGIMIENTO DE SAN PABLO VIEJO, CALLE PRINCIPAL, CASA COLOR VERDE MANZANA."/>
    <x v="6"/>
    <x v="2"/>
    <x v="4"/>
    <x v="5"/>
    <m/>
    <m/>
    <x v="0"/>
    <x v="0"/>
    <x v="0"/>
    <x v="0"/>
    <x v="0"/>
    <x v="1"/>
    <x v="4"/>
    <d v="1991-11-29T00:00:00"/>
    <m/>
    <x v="1"/>
    <s v="SUCURSAL DAVID"/>
  </r>
  <r>
    <n v="3454"/>
    <d v="1990-07-09T00:00:00"/>
    <d v="1990-07-09T00:00:00"/>
    <n v="304"/>
    <n v="304"/>
    <x v="0"/>
    <d v="1990-07-09T00:00:00"/>
    <x v="0"/>
    <s v=""/>
    <s v="Octubre 01-30"/>
    <x v="0"/>
    <s v="LEIDY ELVIRA"/>
    <s v="CEDEÑO RODRIGUEZ "/>
    <x v="2"/>
    <x v="0"/>
    <s v="DAVID TERRONAL"/>
    <s v="HANNIA   DE ABADIA"/>
    <s v="DAVID TERRONAL"/>
    <x v="0"/>
    <x v="24"/>
    <n v="30"/>
    <d v="2007-10-22T00:00:00"/>
    <m/>
    <s v=" "/>
    <s v=" "/>
    <m/>
    <x v="0"/>
    <s v="ES PERSONAL PERMANENTE DE DAVID  TERRONAL PRESTADO POR EL PRESTAMO DE GUSTAVO HOYOS A SUC. CONCEPCION - NOVIEMBRE 2015"/>
    <s v="DAVID  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115-629"/>
    <n v="472012933011"/>
    <n v="58"/>
    <x v="1"/>
    <x v="0"/>
    <s v="DAVID, VARITAL, ENTRADA A REPARTOS LIA, CASA S/#"/>
    <x v="6"/>
    <x v="2"/>
    <x v="4"/>
    <x v="5"/>
    <s v="775-2459"/>
    <s v="6521-2090"/>
    <x v="0"/>
    <x v="0"/>
    <x v="1"/>
    <x v="0"/>
    <x v="0"/>
    <x v="1"/>
    <x v="4"/>
    <d v="1956-12-22T00:00:00"/>
    <m/>
    <x v="0"/>
    <s v="SUCURSAL DAVID"/>
  </r>
  <r>
    <n v="3723"/>
    <d v="1995-09-01T00:00:00"/>
    <d v="1995-09-01T00:00:00"/>
    <n v="242"/>
    <n v="242"/>
    <x v="0"/>
    <d v="1995-09-01T00:00:00"/>
    <x v="0"/>
    <s v="**"/>
    <s v="Noviembre 01-30"/>
    <x v="0"/>
    <s v="RAFAEL ANGEL"/>
    <s v="CHECA DEL CID "/>
    <x v="5"/>
    <x v="0"/>
    <s v="DAVID  "/>
    <s v="HANNIA   DE ABADIA"/>
    <s v="DAVID  "/>
    <x v="0"/>
    <x v="24"/>
    <n v="30"/>
    <d v="2008-01-29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273-96"/>
    <n v="472013197609"/>
    <n v="41"/>
    <x v="0"/>
    <x v="1"/>
    <s v="URBANIZACION LA FERIA, DAVID, CERCA DEL HOSPITAL MAE LEWIS"/>
    <x v="6"/>
    <x v="2"/>
    <x v="4"/>
    <x v="5"/>
    <s v="775-2796"/>
    <s v="66900712 / 6678-6514"/>
    <x v="0"/>
    <x v="0"/>
    <x v="0"/>
    <x v="0"/>
    <x v="0"/>
    <x v="1"/>
    <x v="4"/>
    <d v="1974-04-14T00:00:00"/>
    <m/>
    <x v="0"/>
    <s v="SUCURSAL DAVID"/>
  </r>
  <r>
    <n v="5521"/>
    <d v="2009-04-20T00:00:00"/>
    <d v="2015-05-01T00:00:00"/>
    <n v="79"/>
    <n v="6"/>
    <x v="2"/>
    <d v="2009-04-20T00:00:00"/>
    <x v="0"/>
    <d v="2015-05-01T00:00:00"/>
    <s v="Enero 01-30"/>
    <x v="0"/>
    <s v="RAUL ABNER"/>
    <s v="GOMEZ MIRANDA "/>
    <x v="5"/>
    <x v="0"/>
    <s v="DAVID  "/>
    <s v="HANNIA   DE ABADIA"/>
    <s v="DAVID  "/>
    <x v="0"/>
    <x v="24"/>
    <n v="30"/>
    <m/>
    <m/>
    <n v="6"/>
    <s v=" "/>
    <s v="PROMOCIONADO A EJECUTIVO DE SERVICIO A PARTIR DEL 01 DE MAYO 2015."/>
    <x v="0"/>
    <s v="REEMPLAZA RECLASIFICACION DE RAFAEL CHEC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37-1575"/>
    <n v="430014850837"/>
    <n v="35"/>
    <x v="0"/>
    <x v="1"/>
    <s v="ALTOS DE SAN CRISTOBAL, DAVID - CHIRIQUI"/>
    <x v="6"/>
    <x v="2"/>
    <x v="4"/>
    <x v="5"/>
    <m/>
    <s v="6742-1241"/>
    <x v="0"/>
    <x v="0"/>
    <x v="0"/>
    <x v="0"/>
    <x v="0"/>
    <x v="1"/>
    <x v="4"/>
    <d v="1980-03-02T00:00:00"/>
    <m/>
    <x v="1"/>
    <s v="SUCURSAL DAVID"/>
  </r>
  <r>
    <n v="577"/>
    <d v="1987-05-15T00:00:00"/>
    <d v="1987-05-15T00:00:00"/>
    <n v="342"/>
    <n v="342"/>
    <x v="0"/>
    <d v="1987-05-15T00:00:00"/>
    <x v="0"/>
    <s v=""/>
    <s v="Julio 01-30"/>
    <x v="0"/>
    <s v="HANNIA JOSEFA DEL CARMEN"/>
    <s v="RAMIREZ  DE ABADIA"/>
    <x v="3"/>
    <x v="0"/>
    <s v="DAVID  "/>
    <s v="ANABELLA BARRIA"/>
    <s v="DAVID  "/>
    <x v="0"/>
    <x v="24"/>
    <n v="30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PE-4-15"/>
    <n v="430011180009"/>
    <n v="61"/>
    <x v="1"/>
    <x v="1"/>
    <s v="DAVID CHIRIQUI, URBANIZACION LA PERLA CALLE 2, CASA NO.15"/>
    <x v="6"/>
    <x v="2"/>
    <x v="4"/>
    <x v="5"/>
    <s v="775-7360"/>
    <s v="6615-9127"/>
    <x v="1"/>
    <x v="0"/>
    <x v="0"/>
    <x v="0"/>
    <x v="0"/>
    <x v="1"/>
    <x v="4"/>
    <d v="1954-01-15T00:00:00"/>
    <m/>
    <x v="2"/>
    <s v="SUCURSAL DAVID"/>
  </r>
  <r>
    <n v="1617"/>
    <d v="1998-09-01T00:00:00"/>
    <d v="1998-09-01T00:00:00"/>
    <n v="206"/>
    <n v="206"/>
    <x v="0"/>
    <d v="1998-09-01T00:00:00"/>
    <x v="0"/>
    <s v=""/>
    <s v="Agosto 01-15"/>
    <x v="0"/>
    <s v="HAZEL CECILIA"/>
    <s v="VASQUEZ  DE ACOSTA"/>
    <x v="4"/>
    <x v="0"/>
    <s v="DAVID  "/>
    <s v="HANNIA   DE ABADIA"/>
    <s v="DAVID  "/>
    <x v="0"/>
    <x v="24"/>
    <n v="30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487-185"/>
    <n v="401010157921"/>
    <n v="56"/>
    <x v="1"/>
    <x v="1"/>
    <s v="DOLEGUITA AVE. 9A OESTE"/>
    <x v="6"/>
    <x v="2"/>
    <x v="4"/>
    <x v="5"/>
    <s v="774-0133"/>
    <s v="684-7296 / 6577-3047"/>
    <x v="1"/>
    <x v="0"/>
    <x v="0"/>
    <x v="0"/>
    <x v="0"/>
    <x v="1"/>
    <x v="4"/>
    <d v="1959-07-09T00:00:00"/>
    <m/>
    <x v="0"/>
    <s v="SUCURSAL DAVID"/>
  </r>
  <r>
    <n v="407"/>
    <d v="1986-01-20T00:00:00"/>
    <d v="2010-03-16T00:00:00"/>
    <n v="358"/>
    <n v="68"/>
    <x v="0"/>
    <d v="1986-01-20T00:00:00"/>
    <x v="0"/>
    <d v="2010-03-16T00:00:00"/>
    <s v="Abril 01-30"/>
    <x v="0"/>
    <s v="PEDRO VENANCIO"/>
    <s v="MORALES LEZCANO "/>
    <x v="4"/>
    <x v="0"/>
    <s v="DAVID  OPERACIONES"/>
    <s v="HANNIA   DE ABADIA"/>
    <s v="DAVID  "/>
    <x v="0"/>
    <x v="24"/>
    <n v="30"/>
    <m/>
    <m/>
    <n v="68"/>
    <s v=" "/>
    <s v="PROMOVIDO A OFICIAL EL 16 DE MARZO ´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4-181-580"/>
    <n v="401010148716"/>
    <n v="60"/>
    <x v="0"/>
    <x v="1"/>
    <s v="BARRIO SAN MATEO. AVE. 8A FINAL "/>
    <x v="6"/>
    <x v="2"/>
    <x v="4"/>
    <x v="5"/>
    <s v="777-1722"/>
    <s v="6689-0581"/>
    <x v="1"/>
    <x v="0"/>
    <x v="0"/>
    <x v="0"/>
    <x v="0"/>
    <x v="1"/>
    <x v="4"/>
    <d v="1955-05-16T00:00:00"/>
    <m/>
    <x v="0"/>
    <s v="SUCURSAL DAVID"/>
  </r>
  <r>
    <n v="4772"/>
    <d v="2007-12-03T00:00:00"/>
    <d v="2015-06-16T00:00:00"/>
    <n v="95"/>
    <n v="5"/>
    <x v="2"/>
    <d v="2007-12-03T00:00:00"/>
    <x v="0"/>
    <d v="2015-06-16T00:00:00"/>
    <s v="Octubre 01-30"/>
    <x v="0"/>
    <s v="MAYLIN ITZEL"/>
    <s v="CORDOBA  VALLEJOS "/>
    <x v="4"/>
    <x v="0"/>
    <s v="DAVID  "/>
    <s v="HANNIA   DE ABADIA"/>
    <s v="DAVID  "/>
    <x v="0"/>
    <x v="24"/>
    <n v="30"/>
    <d v="2015-09-07T00:00:00"/>
    <m/>
    <n v="5"/>
    <s v=" "/>
    <s v="PROMOCIONADA A OFICIAL A PARTIR DEL 16 DE JUNIO 2015 "/>
    <x v="0"/>
    <s v="APOYO POR VACACIONES DE TOMAA AIZPURU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738-2099"/>
    <n v="430013571631"/>
    <n v="29"/>
    <x v="1"/>
    <x v="0"/>
    <s v="SANTA CRUZ, VIA BOQUETE, CASA N0.7"/>
    <x v="6"/>
    <x v="2"/>
    <x v="4"/>
    <x v="5"/>
    <s v="774-0918"/>
    <s v="6430-3481"/>
    <x v="0"/>
    <x v="0"/>
    <x v="0"/>
    <x v="0"/>
    <x v="0"/>
    <x v="1"/>
    <x v="4"/>
    <d v="1986-01-27T00:00:00"/>
    <s v="Eduardo Fábrega / Ventas"/>
    <x v="3"/>
    <s v="SUCURSAL DAVID"/>
  </r>
  <r>
    <n v="402"/>
    <d v="1986-01-20T00:00:00"/>
    <d v="1986-01-20T00:00:00"/>
    <n v="358"/>
    <n v="358"/>
    <x v="0"/>
    <d v="1986-01-20T00:00:00"/>
    <x v="0"/>
    <s v=""/>
    <s v="Mayo 01-30"/>
    <x v="0"/>
    <s v="MARIBEL"/>
    <s v="GONZALEZ  DE ORTEGA"/>
    <x v="6"/>
    <x v="0"/>
    <s v="DAVID  "/>
    <s v="HANNIA   DE ABADIA"/>
    <s v="DAVID  "/>
    <x v="0"/>
    <x v="24"/>
    <n v="30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2-82-194"/>
    <n v="430011913067"/>
    <n v="58"/>
    <x v="1"/>
    <x v="1"/>
    <s v="LA FLORIDA CASA S-8"/>
    <x v="6"/>
    <x v="2"/>
    <x v="4"/>
    <x v="5"/>
    <s v="676-4672"/>
    <s v="676-4672 / 6425-6507"/>
    <x v="0"/>
    <x v="0"/>
    <x v="0"/>
    <x v="0"/>
    <x v="0"/>
    <x v="1"/>
    <x v="4"/>
    <d v="1957-02-17T00:00:00"/>
    <m/>
    <x v="0"/>
    <s v="SUCURSAL DAVID"/>
  </r>
  <r>
    <n v="3464"/>
    <d v="1991-03-01T00:00:00"/>
    <d v="1991-03-01T00:00:00"/>
    <n v="296"/>
    <n v="296"/>
    <x v="0"/>
    <d v="1991-03-01T00:00:00"/>
    <x v="0"/>
    <s v=""/>
    <s v="Marzo 01-30"/>
    <x v="0"/>
    <s v="MARIA FIDELINA"/>
    <s v="RIVERA ARAUZ "/>
    <x v="10"/>
    <x v="0"/>
    <s v="DAVID  "/>
    <s v="HANNIA   DE ABADIA"/>
    <s v="DAVID  "/>
    <x v="0"/>
    <x v="24"/>
    <n v="30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123-1542"/>
    <n v="472012933025"/>
    <n v="59"/>
    <x v="1"/>
    <x v="0"/>
    <s v="DAVID, BARRIADA ELISA CHIARI, LOTE 137, CASA 2126"/>
    <x v="6"/>
    <x v="2"/>
    <x v="4"/>
    <x v="5"/>
    <s v="774-9342"/>
    <s v="6527-6529"/>
    <x v="0"/>
    <x v="0"/>
    <x v="0"/>
    <x v="0"/>
    <x v="0"/>
    <x v="1"/>
    <x v="4"/>
    <d v="1956-04-15T00:00:00"/>
    <m/>
    <x v="1"/>
    <s v="SUCURSAL DAVID"/>
  </r>
  <r>
    <n v="8700"/>
    <d v="2015-08-03T00:00:00"/>
    <d v="2015-08-03T00:00:00"/>
    <n v="3"/>
    <n v="3"/>
    <x v="2"/>
    <d v="2015-08-03T00:00:00"/>
    <x v="0"/>
    <m/>
    <m/>
    <x v="0"/>
    <s v="ARALYS JORLENYS"/>
    <s v="ARAUZ "/>
    <x v="0"/>
    <x v="1"/>
    <m/>
    <s v="GLORIA GRANADOS"/>
    <s v="DAVID TERRONAL"/>
    <x v="0"/>
    <x v="25"/>
    <n v="42"/>
    <d v="2015-10-19T00:00:00"/>
    <n v="1"/>
    <m/>
    <s v=" "/>
    <m/>
    <x v="0"/>
    <s v="POOL INCAPACIDAD DAVID TERRONAL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n v="0"/>
    <n v="0"/>
    <x v="0"/>
    <s v="4-716-1512"/>
    <n v="472993046100"/>
    <n v="36"/>
    <x v="1"/>
    <x v="1"/>
    <s v="LLANO GRANDE ABAJO, RESIDENCIAL CASA HACIENDA ,CALLE OCTAVA,CASA #106"/>
    <x v="6"/>
    <x v="2"/>
    <x v="4"/>
    <x v="16"/>
    <m/>
    <m/>
    <x v="0"/>
    <x v="0"/>
    <x v="0"/>
    <x v="0"/>
    <x v="0"/>
    <x v="0"/>
    <x v="4"/>
    <d v="1979-10-08T00:00:00"/>
    <m/>
    <x v="1"/>
    <s v="SUCURSAL DAVID TERRONAL"/>
  </r>
  <r>
    <n v="629"/>
    <d v="1990-05-16T00:00:00"/>
    <d v="1990-05-16T00:00:00"/>
    <n v="306"/>
    <n v="306"/>
    <x v="0"/>
    <d v="1990-05-16T00:00:00"/>
    <x v="0"/>
    <s v=""/>
    <s v="Mayo 01-30"/>
    <x v="0"/>
    <s v="TRINIDAD MARTA"/>
    <s v="MUÑOZ  DE NAVARRO"/>
    <x v="0"/>
    <x v="0"/>
    <s v="DAVID TERRONAL"/>
    <s v="GLORIA GRANADOS"/>
    <s v="DAVID TERRONAL"/>
    <x v="0"/>
    <x v="25"/>
    <n v="42"/>
    <d v="2014-08-06T00:00:00"/>
    <n v="15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37.5"/>
    <x v="0"/>
    <m/>
    <m/>
    <x v="0"/>
    <s v="8-226-1560"/>
    <n v="401016137375"/>
    <n v="52"/>
    <x v="1"/>
    <x v="1"/>
    <s v="SAN CARLITOS, VILLA LAURA, CASA #74"/>
    <x v="6"/>
    <x v="2"/>
    <x v="4"/>
    <x v="5"/>
    <s v="229-4990"/>
    <s v="695-8458 / 6580-4313"/>
    <x v="0"/>
    <x v="0"/>
    <x v="0"/>
    <x v="0"/>
    <x v="0"/>
    <x v="0"/>
    <x v="4"/>
    <d v="1963-11-17T00:00:00"/>
    <m/>
    <x v="0"/>
    <s v="SUCURSAL DAVID TERRONAL"/>
  </r>
  <r>
    <n v="4943"/>
    <d v="2008-02-11T00:00:00"/>
    <d v="2008-02-11T00:00:00"/>
    <n v="93"/>
    <n v="93"/>
    <x v="0"/>
    <d v="2008-02-11T00:00:00"/>
    <x v="0"/>
    <s v=""/>
    <s v="Febrero 01-30"/>
    <x v="0"/>
    <s v="SABY ANGELICA"/>
    <s v="RUGLIANCICH MIRANDA "/>
    <x v="0"/>
    <x v="0"/>
    <s v="DAVID TERRONAL"/>
    <s v="GLORIA GRANADOS"/>
    <s v="DAVID TERRONAL"/>
    <x v="0"/>
    <x v="25"/>
    <n v="42"/>
    <d v="2012-01-03T00:00:00"/>
    <n v="46"/>
    <s v=" "/>
    <s v=" "/>
    <m/>
    <x v="0"/>
    <s v="REEMPLAZA PERMANENCIA DE GERARDO SALDAÑA EN DAVID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39"/>
    <x v="0"/>
    <m/>
    <m/>
    <x v="0"/>
    <s v="8-507-379"/>
    <n v="442013723857"/>
    <n v="39"/>
    <x v="1"/>
    <x v="0"/>
    <s v="URBANIZACION LA FLORIDA, CASA # Ñ14"/>
    <x v="6"/>
    <x v="2"/>
    <x v="4"/>
    <x v="5"/>
    <s v="721-2315"/>
    <s v="6426-1871 / 6833-3920"/>
    <x v="0"/>
    <x v="0"/>
    <x v="0"/>
    <x v="0"/>
    <x v="0"/>
    <x v="0"/>
    <x v="4"/>
    <d v="1976-03-25T00:00:00"/>
    <m/>
    <x v="0"/>
    <s v="SUCURSAL DAVID TERRONAL"/>
  </r>
  <r>
    <n v="5417"/>
    <d v="2008-10-16T00:00:00"/>
    <d v="2008-10-16T00:00:00"/>
    <n v="85"/>
    <n v="85"/>
    <x v="0"/>
    <d v="2008-10-16T00:00:00"/>
    <x v="0"/>
    <s v=""/>
    <s v="Junio 01-30"/>
    <x v="0"/>
    <s v="SOL CRISTINA"/>
    <s v="SANTAMARIA SILVA "/>
    <x v="0"/>
    <x v="0"/>
    <s v="DAVID TERRONAL"/>
    <s v="GLORIA GRANADOS"/>
    <s v="DAVID TERRONAL"/>
    <x v="0"/>
    <x v="25"/>
    <n v="42"/>
    <d v="2009-02-02T00:00:00"/>
    <n v="81"/>
    <s v=" "/>
    <s v=" "/>
    <m/>
    <x v="0"/>
    <s v="TRASLADADO A DAVID POR LA PROMOCION DE ENRIQUE NAVARRO A EJECUTIVO DE NEGOCIOS POR LA PROMOCION DE ALISA RODRIG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31.2"/>
    <x v="0"/>
    <m/>
    <m/>
    <x v="0"/>
    <s v="4-732-1451"/>
    <n v="418014361151"/>
    <n v="34"/>
    <x v="1"/>
    <x v="0"/>
    <s v="ALTOS DEL RIO, SEGUNDA ENTRADA, CASA 355_x0009__x0009__x0009__x0009__x0009__x000d__x000a__x0009__x0009__x0009__x0009__x0009__x000d__x000a_"/>
    <x v="6"/>
    <x v="2"/>
    <x v="4"/>
    <x v="5"/>
    <s v="6516-0028 / 399-8638"/>
    <s v="6477-5426"/>
    <x v="0"/>
    <x v="0"/>
    <x v="0"/>
    <x v="0"/>
    <x v="0"/>
    <x v="0"/>
    <x v="4"/>
    <d v="1981-08-06T00:00:00"/>
    <m/>
    <x v="0"/>
    <s v="SUCURSAL DAVID TERRONAL"/>
  </r>
  <r>
    <n v="8698"/>
    <d v="2015-08-03T00:00:00"/>
    <d v="2015-08-03T00:00:00"/>
    <n v="3"/>
    <n v="3"/>
    <x v="2"/>
    <d v="2015-08-03T00:00:00"/>
    <x v="0"/>
    <m/>
    <m/>
    <x v="0"/>
    <s v="RICARDO ANTONIO"/>
    <s v="VEGA GONZALEZ"/>
    <x v="0"/>
    <x v="0"/>
    <s v="DAVID TERRONAL"/>
    <s v="GLORIA GRANADOS"/>
    <s v="DAVID TERRONAL"/>
    <x v="0"/>
    <x v="25"/>
    <n v="42"/>
    <d v="2015-08-03T00:00:00"/>
    <n v="3"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n v="0"/>
    <n v="0"/>
    <x v="0"/>
    <s v="4-763-2382"/>
    <n v="472993046072"/>
    <n v="22"/>
    <x v="0"/>
    <x v="0"/>
    <s v="LA PERLA AVE. ANAYANSI "/>
    <x v="6"/>
    <x v="2"/>
    <x v="4"/>
    <x v="5"/>
    <m/>
    <m/>
    <x v="1"/>
    <x v="0"/>
    <x v="0"/>
    <x v="0"/>
    <x v="0"/>
    <x v="0"/>
    <x v="4"/>
    <d v="1992-12-11T00:00:00"/>
    <m/>
    <x v="1"/>
    <s v="SUCURSAL DAVID TERRONAL"/>
  </r>
  <r>
    <n v="4075"/>
    <d v="2005-06-10T00:00:00"/>
    <d v="2005-06-10T00:00:00"/>
    <n v="125"/>
    <n v="125"/>
    <x v="0"/>
    <d v="2005-06-10T00:00:00"/>
    <x v="0"/>
    <s v="**"/>
    <s v="Marzo 01-30"/>
    <x v="0"/>
    <s v="NIEVES MARIA"/>
    <s v="ALVARADO LESCURE "/>
    <x v="1"/>
    <x v="0"/>
    <s v="DAVID TERRONAL"/>
    <s v="GLORIA GRANADOS"/>
    <s v="DAVID TERRONAL"/>
    <x v="0"/>
    <x v="25"/>
    <n v="42"/>
    <d v="2007-10-29T00:00:00"/>
    <m/>
    <s v=" "/>
    <s v=" "/>
    <s v="PROMOCIONADO  A COORDINADORA DE PLATAFROMA A PARTIR DEL 1 DE ABRIL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3"/>
    <m/>
    <m/>
    <x v="1"/>
    <s v="4-137-2301"/>
    <n v="472013059304"/>
    <n v="48"/>
    <x v="1"/>
    <x v="0"/>
    <s v="DOLEGUITA, CALLE K NORTE ENTRE AVE. 6TA Y 7MA OESTE."/>
    <x v="6"/>
    <x v="2"/>
    <x v="4"/>
    <x v="5"/>
    <s v="775-0218"/>
    <s v="6612-7613"/>
    <x v="0"/>
    <x v="0"/>
    <x v="0"/>
    <x v="0"/>
    <x v="0"/>
    <x v="0"/>
    <x v="4"/>
    <d v="1967-03-07T00:00:00"/>
    <m/>
    <x v="2"/>
    <s v="SUCURSAL DAVID TERRONAL"/>
  </r>
  <r>
    <n v="5513"/>
    <d v="2009-04-06T00:00:00"/>
    <d v="2009-04-06T00:00:00"/>
    <n v="79"/>
    <n v="79"/>
    <x v="0"/>
    <d v="2009-04-06T00:00:00"/>
    <x v="0"/>
    <s v=""/>
    <s v="Julio 01-30"/>
    <x v="0"/>
    <s v="ENITH ARELIS"/>
    <s v="SERRANO  VISUETTY "/>
    <x v="2"/>
    <x v="0"/>
    <s v="DAVID TERRONAL"/>
    <s v="GLORIA GRANADOS"/>
    <s v="DAVID TERRONAL"/>
    <x v="0"/>
    <x v="25"/>
    <n v="42"/>
    <d v="2009-04-06T00:00:00"/>
    <m/>
    <s v=" "/>
    <m/>
    <m/>
    <x v="0"/>
    <s v="REEMPLAZO POR LA PROMOCION DE JARISSA RUI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27-1722"/>
    <n v="442014818817"/>
    <n v="32"/>
    <x v="1"/>
    <x v="1"/>
    <s v="LAS TINAJAS, CALLE PRINCIPAL"/>
    <x v="6"/>
    <x v="2"/>
    <x v="4"/>
    <x v="5"/>
    <m/>
    <s v="6798-4982"/>
    <x v="0"/>
    <x v="0"/>
    <x v="0"/>
    <x v="0"/>
    <x v="0"/>
    <x v="0"/>
    <x v="4"/>
    <d v="1983-01-23T00:00:00"/>
    <m/>
    <x v="2"/>
    <s v="SUCURSAL DAVID TERRONAL"/>
  </r>
  <r>
    <n v="7993"/>
    <d v="2014-09-16T00:00:00"/>
    <d v="2014-12-05T00:00:00"/>
    <n v="14"/>
    <n v="11"/>
    <x v="2"/>
    <d v="2014-09-16T00:00:00"/>
    <x v="0"/>
    <m/>
    <s v="Agosto 01-30"/>
    <x v="0"/>
    <s v="LORENNA KATHERINNE"/>
    <s v="SUIRA"/>
    <x v="2"/>
    <x v="0"/>
    <s v="DAVID TERRONAL"/>
    <s v="GLORIA GRANADOS"/>
    <s v="DAVID TERRONAL"/>
    <x v="0"/>
    <x v="25"/>
    <n v="42"/>
    <d v="2015-08-31T00:00:00"/>
    <m/>
    <m/>
    <s v=" "/>
    <m/>
    <x v="0"/>
    <s v="REEMPLAZO POR TRASLADO DE ARLETIS GONZALEZ - AGOSTO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VIA ARGENTINA"/>
    <s v="Irina Hauss"/>
    <x v="0"/>
    <s v="4-740-2465"/>
    <n v="472991096704"/>
    <n v="29"/>
    <x v="1"/>
    <x v="3"/>
    <s v="LAS CUMBRES, QUINTAS DEL LAGO"/>
    <x v="6"/>
    <x v="2"/>
    <x v="4"/>
    <x v="5"/>
    <m/>
    <m/>
    <x v="0"/>
    <x v="0"/>
    <x v="0"/>
    <x v="0"/>
    <x v="0"/>
    <x v="0"/>
    <x v="4"/>
    <d v="1986-03-18T00:00:00"/>
    <m/>
    <x v="0"/>
    <s v="SUCURSAL DAVID TERRONAL"/>
  </r>
  <r>
    <n v="8699"/>
    <d v="2015-08-03T00:00:00"/>
    <d v="2015-08-03T00:00:00"/>
    <n v="3"/>
    <n v="3"/>
    <x v="2"/>
    <d v="2015-08-03T00:00:00"/>
    <x v="0"/>
    <m/>
    <m/>
    <x v="0"/>
    <s v="ANA LAURA"/>
    <s v="MORALES MINA"/>
    <x v="5"/>
    <x v="0"/>
    <s v="DAVID TERRONAL"/>
    <s v="GLORIA GRANADOS"/>
    <s v="DAVID TERRONAL"/>
    <x v="0"/>
    <x v="25"/>
    <n v="42"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DAVID TERRONAL"/>
    <s v="Martin Ortega"/>
    <x v="0"/>
    <s v="4-759-1938"/>
    <n v="472993046768"/>
    <n v="24"/>
    <x v="1"/>
    <x v="0"/>
    <s v="DAVID, CHIRIQUI. URBANIZACIÓN GUILLERMO DE ROUX"/>
    <x v="6"/>
    <x v="2"/>
    <x v="4"/>
    <x v="5"/>
    <m/>
    <m/>
    <x v="0"/>
    <x v="0"/>
    <x v="0"/>
    <x v="0"/>
    <x v="0"/>
    <x v="0"/>
    <x v="4"/>
    <d v="1991-11-14T00:00:00"/>
    <m/>
    <x v="1"/>
    <s v="SUCURSAL DAVID TERRONAL"/>
  </r>
  <r>
    <n v="6536"/>
    <d v="2012-02-01T00:00:00"/>
    <d v="2012-02-01T00:00:00"/>
    <n v="45"/>
    <n v="45"/>
    <x v="0"/>
    <d v="2012-02-01T00:00:00"/>
    <x v="0"/>
    <s v=""/>
    <s v="Febrero 01-15"/>
    <x v="0"/>
    <s v="GLORIA LEXA"/>
    <s v="GRANADOS HENRIQUEZ "/>
    <x v="3"/>
    <x v="0"/>
    <s v="DAVID TERRONAL"/>
    <s v="ANABELLA BARRIA"/>
    <s v="DAVID TERRONAL"/>
    <x v="0"/>
    <x v="25"/>
    <n v="42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4-229-461"/>
    <n v="430017592159"/>
    <n v="44"/>
    <x v="1"/>
    <x v="1"/>
    <s v="LA PERLA, BOSQUES DE SAN FERNANDO"/>
    <x v="6"/>
    <x v="2"/>
    <x v="4"/>
    <x v="5"/>
    <m/>
    <m/>
    <x v="2"/>
    <x v="0"/>
    <x v="0"/>
    <x v="0"/>
    <x v="0"/>
    <x v="0"/>
    <x v="4"/>
    <d v="1971-03-28T00:00:00"/>
    <m/>
    <x v="1"/>
    <s v="SUCURSAL DAVID TERRONAL"/>
  </r>
  <r>
    <n v="305"/>
    <d v="1985-05-22T00:00:00"/>
    <d v="1985-05-22T00:00:00"/>
    <n v="366"/>
    <n v="366"/>
    <x v="0"/>
    <d v="1985-05-22T00:00:00"/>
    <x v="0"/>
    <s v=""/>
    <s v="Mayo 01-15"/>
    <x v="0"/>
    <s v="ARIX"/>
    <s v="CHAVEZ DE  INOCENTE"/>
    <x v="4"/>
    <x v="0"/>
    <s v="DAVID TERRONAL"/>
    <s v="GLORIA GRANADOS"/>
    <s v="DAVID TERRONAL"/>
    <x v="0"/>
    <x v="25"/>
    <n v="42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252-751"/>
    <n v="401010150010"/>
    <n v="51"/>
    <x v="1"/>
    <x v="1"/>
    <s v="VIA PRINCIPAL DE NUEVO SAN CARLITOS, 5TA CASA A LA IZQUIERDA DESPUES DE LA PIQUERA DE BUSES."/>
    <x v="6"/>
    <x v="2"/>
    <x v="4"/>
    <x v="5"/>
    <s v="266-3066"/>
    <s v="6532-6350"/>
    <x v="1"/>
    <x v="0"/>
    <x v="0"/>
    <x v="0"/>
    <x v="0"/>
    <x v="0"/>
    <x v="4"/>
    <d v="1964-08-30T00:00:00"/>
    <m/>
    <x v="2"/>
    <s v="SUCURSAL DAVID TERRONAL"/>
  </r>
  <r>
    <n v="2142"/>
    <d v="1995-07-03T00:00:00"/>
    <d v="1995-07-03T00:00:00"/>
    <n v="244"/>
    <n v="244"/>
    <x v="0"/>
    <d v="1995-07-03T00:00:00"/>
    <x v="0"/>
    <s v=""/>
    <s v="Agosto 01-30"/>
    <x v="0"/>
    <s v="SECUNDINO"/>
    <s v="GONZALEZ CASTILLO "/>
    <x v="6"/>
    <x v="0"/>
    <s v="DAVID TERRONAL"/>
    <s v="GLORIA GRANADOS"/>
    <s v="DAVID TERRONAL"/>
    <x v="0"/>
    <x v="25"/>
    <n v="42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211-271"/>
    <n v="401016137820"/>
    <n v="54"/>
    <x v="0"/>
    <x v="3"/>
    <s v="BDA. VICTORIANO LORENZO, AL LADO DE LA IGLESIA RESTAURACION DIVINA"/>
    <x v="6"/>
    <x v="2"/>
    <x v="4"/>
    <x v="5"/>
    <s v="774-6459"/>
    <s v="6755-5794 / 6766-5662"/>
    <x v="0"/>
    <x v="0"/>
    <x v="0"/>
    <x v="0"/>
    <x v="0"/>
    <x v="0"/>
    <x v="4"/>
    <d v="1961-01-15T00:00:00"/>
    <m/>
    <x v="0"/>
    <s v="SUCURSAL DAVID TERRONAL"/>
  </r>
  <r>
    <n v="6805"/>
    <d v="2012-07-16T00:00:00"/>
    <d v="2012-09-25T00:00:00"/>
    <n v="40"/>
    <n v="38"/>
    <x v="0"/>
    <d v="2012-07-16T00:00:00"/>
    <x v="0"/>
    <s v=""/>
    <s v="Abril 01-30"/>
    <x v="0"/>
    <s v="KADINE ANNABEL"/>
    <s v="CAMPINES RODRIGUEZ "/>
    <x v="0"/>
    <x v="0"/>
    <s v="CALLE 50"/>
    <s v="MAGALY   DE GARCIA"/>
    <s v="CALLE 50"/>
    <x v="0"/>
    <x v="26"/>
    <n v="3"/>
    <d v="2015-11-02T00:00:00"/>
    <n v="0"/>
    <m/>
    <m/>
    <m/>
    <x v="0"/>
    <s v="REEMPLAZO POR EL TRASLADO DE  DAYSI CELMIRA VALOYES CARDENAS -NOV 2015"/>
    <s v="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11.8"/>
    <x v="0"/>
    <s v="ALBROOK MALL"/>
    <s v="Gabriel Batista"/>
    <x v="0"/>
    <s v="8-824-1707"/>
    <n v="472018200680"/>
    <n v="27"/>
    <x v="1"/>
    <x v="0"/>
    <s v="ARRAIJAN BARRIADA 2000"/>
    <x v="4"/>
    <x v="0"/>
    <x v="0"/>
    <x v="0"/>
    <m/>
    <s v="6688-0024"/>
    <x v="0"/>
    <x v="1"/>
    <x v="0"/>
    <x v="0"/>
    <x v="0"/>
    <x v="1"/>
    <x v="0"/>
    <d v="1988-06-22T00:00:00"/>
    <m/>
    <x v="0"/>
    <s v="SUCURSAL DORADO"/>
  </r>
  <r>
    <n v="8603"/>
    <d v="2015-06-16T00:00:00"/>
    <d v="2015-08-21T00:00:00"/>
    <n v="5"/>
    <n v="3"/>
    <x v="2"/>
    <d v="2015-06-16T00:00:00"/>
    <x v="0"/>
    <m/>
    <m/>
    <x v="0"/>
    <s v="TANIUSKA ELIZABETH"/>
    <s v="RODRIGUEZ"/>
    <x v="0"/>
    <x v="1"/>
    <m/>
    <s v="MARIBEL CASTILLO"/>
    <s v="DORADO"/>
    <x v="1"/>
    <x v="26"/>
    <n v="3"/>
    <d v="2015-10-22T00:00:00"/>
    <n v="1"/>
    <m/>
    <m/>
    <m/>
    <x v="3"/>
    <s v="REEMPLAZA LICENCIA DE MATERNIDAD DE KATHERINE ESCUDERO DESDE EL 11 OCTUBRE  HASTA EL 14 DE FEBRERO 2016"/>
    <s v="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CALLE 50"/>
    <s v="Elia Polanco"/>
    <x v="0"/>
    <s v="8-836-710"/>
    <n v="472992355115"/>
    <n v="25"/>
    <x v="1"/>
    <x v="0"/>
    <s v="CHORRERA - BARRIADA INDUSTRIAL #2, CASA #62"/>
    <x v="4"/>
    <x v="0"/>
    <x v="0"/>
    <x v="1"/>
    <m/>
    <m/>
    <x v="0"/>
    <x v="0"/>
    <x v="0"/>
    <x v="0"/>
    <x v="0"/>
    <x v="1"/>
    <x v="0"/>
    <d v="1990-05-13T00:00:00"/>
    <m/>
    <x v="0"/>
    <s v="SUCURSAL DORADO"/>
  </r>
  <r>
    <n v="6903"/>
    <d v="2012-09-17T00:00:00"/>
    <d v="2012-12-05T00:00:00"/>
    <n v="38"/>
    <n v="35"/>
    <x v="1"/>
    <d v="2012-09-17T00:00:00"/>
    <x v="0"/>
    <s v=""/>
    <s v="Septiembre 01-30"/>
    <x v="0"/>
    <s v="NORMA LISSETH"/>
    <s v="REYES SANCHEZ "/>
    <x v="0"/>
    <x v="0"/>
    <s v="DORADO"/>
    <s v="MAGALY   DE GARCIA"/>
    <s v="DORADO"/>
    <x v="0"/>
    <x v="26"/>
    <n v="3"/>
    <d v="2014-12-22T00:00:00"/>
    <n v="11"/>
    <m/>
    <m/>
    <m/>
    <x v="0"/>
    <s v="REEMPLAZO POR EL TRASLADO  DE LISSETTE RODRIG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5.8"/>
    <x v="0"/>
    <s v="BOULEVARD EL DORADO"/>
    <s v="Noemi Arcia"/>
    <x v="0"/>
    <s v="8-865-1920"/>
    <n v="472018433428"/>
    <n v="22"/>
    <x v="1"/>
    <x v="0"/>
    <s v="VACAMONTE, ALTOS DE LAS HUACAS CALLE 1RA _x0009__x0009__x0009__x0009__x0009__x000d__x000a__x0009__x0009__x0009__x0009__x0009__x000d__x000a_"/>
    <x v="4"/>
    <x v="0"/>
    <x v="0"/>
    <x v="0"/>
    <m/>
    <m/>
    <x v="0"/>
    <x v="0"/>
    <x v="0"/>
    <x v="0"/>
    <x v="0"/>
    <x v="1"/>
    <x v="0"/>
    <d v="1992-12-19T00:00:00"/>
    <m/>
    <x v="3"/>
    <s v="SUCURSAL DORADO"/>
  </r>
  <r>
    <n v="1994"/>
    <d v="1992-04-27T00:00:00"/>
    <d v="1992-04-27T00:00:00"/>
    <n v="283"/>
    <n v="283"/>
    <x v="0"/>
    <d v="1992-04-27T00:00:00"/>
    <x v="0"/>
    <s v=""/>
    <s v="Agosto 01-30"/>
    <x v="0"/>
    <s v="GERARDO"/>
    <s v="GONZALEZ MALTEZ "/>
    <x v="0"/>
    <x v="0"/>
    <s v="DORADO"/>
    <s v="MAGALY   DE GARCIA"/>
    <s v="DORADO"/>
    <x v="0"/>
    <x v="26"/>
    <n v="3"/>
    <d v="2014-11-06T00:00:00"/>
    <n v="12"/>
    <s v=" "/>
    <s v=" "/>
    <m/>
    <x v="0"/>
    <s v="REEMPLAZO POR EL TRASLADO DE FATIMA VELASQ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41.2"/>
    <x v="0"/>
    <m/>
    <m/>
    <x v="0"/>
    <s v="8-238-790"/>
    <n v="407015325360"/>
    <n v="52"/>
    <x v="0"/>
    <x v="1"/>
    <s v="VILLA LUCRE, CALLE ESTERIBAR, CASA 394"/>
    <x v="2"/>
    <x v="0"/>
    <x v="0"/>
    <x v="0"/>
    <m/>
    <s v="6691-8760"/>
    <x v="1"/>
    <x v="1"/>
    <x v="0"/>
    <x v="0"/>
    <x v="0"/>
    <x v="1"/>
    <x v="0"/>
    <d v="1963-04-02T00:00:00"/>
    <m/>
    <x v="1"/>
    <s v="SUCURSAL DORADO"/>
  </r>
  <r>
    <n v="5103"/>
    <d v="2008-05-05T00:00:00"/>
    <d v="2008-05-05T00:00:00"/>
    <n v="90"/>
    <n v="90"/>
    <x v="0"/>
    <d v="2008-05-05T00:00:00"/>
    <x v="0"/>
    <s v=""/>
    <m/>
    <x v="0"/>
    <s v="KATHERINE YEZABEL"/>
    <s v="ESCUDERO VILLARREAL "/>
    <x v="0"/>
    <x v="0"/>
    <s v="DORADO"/>
    <s v="MAGALY   DE GARCIA"/>
    <s v="DORADO"/>
    <x v="0"/>
    <x v="26"/>
    <n v="3"/>
    <d v="2014-04-04T00:00:00"/>
    <n v="19"/>
    <s v=" "/>
    <s v="LIC DE MATERNIDAD DEL 11-oct-15 AL 16-ene-15, (VACACIONES DEL 18-ene-16 AL 16-feb-16) REGRESA 17-feb-16"/>
    <m/>
    <x v="0"/>
    <s v="TRASLADAR EN CUANTO REGRESE SE LA LIC DE MATERNIDAD // REEMPLAZO POR EL TRASLADO DE NESTOR DIAZ //EN EL INFORME DE CAPITAL HUMANO SU CARGO ES OFICINISTA DE BALANCE/  REGRESO A SOLICITUD DE ELLA A CAJA EL 01 DE JUNIO DE 2011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2.8"/>
    <x v="0"/>
    <m/>
    <m/>
    <x v="0"/>
    <s v="8-770-603"/>
    <n v="472013881227"/>
    <n v="32"/>
    <x v="1"/>
    <x v="0"/>
    <s v=" VILLA LUCRE CALLE 28 VISTA VERDE CASA 3385"/>
    <x v="2"/>
    <x v="0"/>
    <x v="0"/>
    <x v="0"/>
    <s v="277-3285"/>
    <s v="6678-5447"/>
    <x v="0"/>
    <x v="1"/>
    <x v="0"/>
    <x v="0"/>
    <x v="0"/>
    <x v="1"/>
    <x v="0"/>
    <d v="1983-10-30T00:00:00"/>
    <m/>
    <x v="0"/>
    <s v="SUCURSAL DORADO"/>
  </r>
  <r>
    <n v="5419"/>
    <d v="2008-10-16T00:00:00"/>
    <d v="2008-10-16T00:00:00"/>
    <n v="85"/>
    <n v="85"/>
    <x v="0"/>
    <d v="2008-10-16T00:00:00"/>
    <x v="0"/>
    <s v=""/>
    <s v="Diciembre 01-30"/>
    <x v="0"/>
    <s v="YADIRA EDID"/>
    <s v="SANJUR DUARTE "/>
    <x v="0"/>
    <x v="0"/>
    <s v="DORADO"/>
    <s v="MAGALY   DE GARCIA"/>
    <s v="DORADO"/>
    <x v="0"/>
    <x v="26"/>
    <n v="3"/>
    <d v="2014-12-06T00:00:00"/>
    <n v="11"/>
    <s v=" "/>
    <m/>
    <m/>
    <x v="0"/>
    <s v="APROBADO PRESUPUESTO 2011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3.8"/>
    <x v="0"/>
    <m/>
    <m/>
    <x v="0"/>
    <s v="9-716-1050"/>
    <n v="419014358790"/>
    <n v="33"/>
    <x v="1"/>
    <x v="0"/>
    <s v="SAN VICENTE NO 2"/>
    <x v="1"/>
    <x v="0"/>
    <x v="0"/>
    <x v="0"/>
    <s v="6484-0291 / 216-6205"/>
    <s v="6873-6134"/>
    <x v="1"/>
    <x v="0"/>
    <x v="0"/>
    <x v="0"/>
    <x v="0"/>
    <x v="1"/>
    <x v="0"/>
    <d v="1982-07-06T00:00:00"/>
    <m/>
    <x v="0"/>
    <s v="SUCURSAL DORADO"/>
  </r>
  <r>
    <n v="6897"/>
    <d v="2012-09-17T00:00:00"/>
    <d v="2012-12-05T00:00:00"/>
    <n v="38"/>
    <n v="35"/>
    <x v="1"/>
    <d v="2012-09-17T00:00:00"/>
    <x v="0"/>
    <s v=""/>
    <s v="Noviembre 01-30"/>
    <x v="0"/>
    <s v="LUCIANA"/>
    <s v="HERNANDEZ VILLARRETA "/>
    <x v="0"/>
    <x v="0"/>
    <s v="DORADO"/>
    <s v="MAGALY   DE GARCIA"/>
    <s v="DORADO"/>
    <x v="0"/>
    <x v="26"/>
    <n v="3"/>
    <d v="2015-03-04T00:00:00"/>
    <n v="8"/>
    <m/>
    <s v=" "/>
    <m/>
    <x v="0"/>
    <s v="REEMPLAZO POR LA RENUCIA DE ECATERINA GRAJALES // PERMANENTE CAJERO 12 DORAD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84"/>
    <x v="0"/>
    <s v="LOS ANDES"/>
    <s v="Celmira Guerra"/>
    <x v="0"/>
    <s v="3-737-1135"/>
    <n v="472018433774"/>
    <n v="24"/>
    <x v="1"/>
    <x v="0"/>
    <s v="CHILIBRE"/>
    <x v="1"/>
    <x v="0"/>
    <x v="0"/>
    <x v="0"/>
    <m/>
    <m/>
    <x v="0"/>
    <x v="0"/>
    <x v="0"/>
    <x v="0"/>
    <x v="0"/>
    <x v="1"/>
    <x v="0"/>
    <d v="1991-08-21T00:00:00"/>
    <m/>
    <x v="0"/>
    <s v="SUCURSAL DORADO"/>
  </r>
  <r>
    <n v="5437"/>
    <d v="2008-10-16T00:00:00"/>
    <d v="2008-10-16T00:00:00"/>
    <n v="85"/>
    <n v="85"/>
    <x v="0"/>
    <d v="2008-10-16T00:00:00"/>
    <x v="0"/>
    <s v=""/>
    <s v="Diciembre 01-30"/>
    <x v="0"/>
    <s v="MILENA YAMILETH"/>
    <s v="ARROYO RODRIGUEZ "/>
    <x v="0"/>
    <x v="0"/>
    <s v="INGENIO"/>
    <s v="MAGALY   DE GARCIA"/>
    <s v="INGENIO"/>
    <x v="0"/>
    <x v="26"/>
    <n v="3"/>
    <d v="2015-11-02T00:00:00"/>
    <n v="0"/>
    <s v=" "/>
    <m/>
    <m/>
    <x v="0"/>
    <s v="REEMPLAZO POR EL TRASLADO DE  MELISSA YISETH VILLARREAL BARRERA -NOV 2015"/>
    <s v="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20.75"/>
    <x v="0"/>
    <m/>
    <m/>
    <x v="0"/>
    <s v="8-773-2322"/>
    <n v="472014362610"/>
    <n v="31"/>
    <x v="1"/>
    <x v="0"/>
    <s v="LA CHORRERA , BDA. SAN ANTONIO #3 CASA N°80 NO CAMBIAR"/>
    <x v="4"/>
    <x v="0"/>
    <x v="0"/>
    <x v="0"/>
    <s v="6618-2228 / 254-0635"/>
    <s v="6618-2228"/>
    <x v="0"/>
    <x v="0"/>
    <x v="0"/>
    <x v="0"/>
    <x v="0"/>
    <x v="1"/>
    <x v="0"/>
    <d v="1983-12-28T00:00:00"/>
    <m/>
    <x v="1"/>
    <s v="SUCURSAL DORADO"/>
  </r>
  <r>
    <n v="8742"/>
    <d v="2015-08-17T00:00:00"/>
    <d v="2015-10-27T00:00:00"/>
    <n v="3"/>
    <n v="1"/>
    <x v="2"/>
    <e v="#N/A"/>
    <x v="1"/>
    <m/>
    <m/>
    <x v="0"/>
    <s v="LESDIBETH"/>
    <s v="GONZALEZ"/>
    <x v="0"/>
    <x v="1"/>
    <m/>
    <s v="MARIBEL CASTILLO"/>
    <s v="INGENIO"/>
    <x v="1"/>
    <x v="26"/>
    <n v="3"/>
    <d v="2015-11-02T00:00:00"/>
    <n v="0"/>
    <m/>
    <s v=" "/>
    <m/>
    <x v="0"/>
    <s v="POOL APOYO"/>
    <s v="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INGENIO"/>
    <s v="Cristina De Gracia"/>
    <x v="0"/>
    <s v="9-737-547"/>
    <n v="472993046514"/>
    <n v="24"/>
    <x v="1"/>
    <x v="4"/>
    <s v="RESIDENCIAL NUEVO DE ARRAIJAN - CALLE 8"/>
    <x v="4"/>
    <x v="0"/>
    <x v="0"/>
    <x v="1"/>
    <m/>
    <m/>
    <x v="0"/>
    <x v="0"/>
    <x v="0"/>
    <x v="0"/>
    <x v="0"/>
    <x v="1"/>
    <x v="0"/>
    <d v="1991-10-26T00:00:00"/>
    <m/>
    <x v="0"/>
    <s v="SUCURSAL DORADO"/>
  </r>
  <r>
    <n v="5739"/>
    <d v="2010-03-16T00:00:00"/>
    <d v="2010-03-16T00:00:00"/>
    <n v="68"/>
    <n v="68"/>
    <x v="0"/>
    <d v="2010-03-16T00:00:00"/>
    <x v="0"/>
    <s v=""/>
    <s v="Abril 01-30"/>
    <x v="0"/>
    <s v="LIZ YEADTHEY"/>
    <s v="GARRIDO TRUJILLO "/>
    <x v="0"/>
    <x v="0"/>
    <s v="PAITILLA"/>
    <s v="MAGALY   DE GARCIA"/>
    <s v="PAITILLA"/>
    <x v="0"/>
    <x v="26"/>
    <n v="3"/>
    <d v="2015-11-02T00:00:00"/>
    <n v="0"/>
    <s v=" "/>
    <s v=" "/>
    <m/>
    <x v="0"/>
    <s v="REEMPLAZO POR EL TRASLADO DE  LESBIA DEL CARMEN TREJOS RODRIGUEZ-NOV 2015 "/>
    <s v="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7.6"/>
    <x v="0"/>
    <m/>
    <m/>
    <x v="0"/>
    <s v="8-779-2146"/>
    <n v="446015602221"/>
    <n v="31"/>
    <x v="1"/>
    <x v="1"/>
    <s v="VICTORIANO LORENZO, SAN MIGUELITO"/>
    <x v="1"/>
    <x v="0"/>
    <x v="0"/>
    <x v="0"/>
    <m/>
    <s v="6783-4602"/>
    <x v="0"/>
    <x v="0"/>
    <x v="0"/>
    <x v="0"/>
    <x v="0"/>
    <x v="1"/>
    <x v="0"/>
    <d v="1984-10-19T00:00:00"/>
    <m/>
    <x v="1"/>
    <s v="SUCURSAL DORADO"/>
  </r>
  <r>
    <n v="4168"/>
    <d v="2006-04-03T00:00:00"/>
    <d v="2006-04-03T00:00:00"/>
    <n v="115"/>
    <n v="115"/>
    <x v="0"/>
    <d v="2006-04-03T00:00:00"/>
    <x v="0"/>
    <s v=""/>
    <s v="Abril 01-30"/>
    <x v="0"/>
    <s v="ERIKA YASMIN"/>
    <s v="NAVALO ROMERO "/>
    <x v="0"/>
    <x v="0"/>
    <s v="PLAZA LOS ANGELES"/>
    <s v="MAGALY   DE GARCIA"/>
    <s v="PLAZA LOS ANGELES"/>
    <x v="0"/>
    <x v="26"/>
    <n v="3"/>
    <d v="2015-11-02T00:00:00"/>
    <n v="0"/>
    <s v=" "/>
    <s v=" "/>
    <m/>
    <x v="0"/>
    <s v="REEMPLAZO POR EL TRASLADO DE  YAJAIRA YAMILETH RODRIGUEZ QUIJADA -NOV 2015"/>
    <s v="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34.6"/>
    <x v="0"/>
    <m/>
    <m/>
    <x v="0"/>
    <s v="3-114-968"/>
    <n v="472013118060"/>
    <n v="42"/>
    <x v="1"/>
    <x v="0"/>
    <s v="URBANIZACION PARQUE CENTENARIO, CASA 305"/>
    <x v="5"/>
    <x v="0"/>
    <x v="0"/>
    <x v="0"/>
    <s v="211-1704"/>
    <s v="6636-5895"/>
    <x v="0"/>
    <x v="1"/>
    <x v="0"/>
    <x v="0"/>
    <x v="0"/>
    <x v="1"/>
    <x v="0"/>
    <d v="1973-07-05T00:00:00"/>
    <m/>
    <x v="1"/>
    <s v="SUCURSAL DORADO"/>
  </r>
  <r>
    <n v="213"/>
    <d v="1983-02-16T00:00:00"/>
    <d v="1983-02-16T00:00:00"/>
    <n v="393"/>
    <n v="393"/>
    <x v="0"/>
    <d v="1983-02-16T00:00:00"/>
    <x v="0"/>
    <s v=""/>
    <s v="Octubre 01-30"/>
    <x v="0"/>
    <s v="ENRIQUE ALBERTO"/>
    <s v="CORDOBA LARA "/>
    <x v="0"/>
    <x v="0"/>
    <s v="TERMINAL ALBROOK"/>
    <s v="MAGALY   DE GARCIA"/>
    <s v="TERMINAL ALBROOK"/>
    <x v="0"/>
    <x v="26"/>
    <n v="3"/>
    <d v="2015-11-02T00:00:00"/>
    <n v="0"/>
    <s v=" "/>
    <s v=" "/>
    <m/>
    <x v="0"/>
    <s v="REEMPLAZO POR EL TRASLADO DE  VILMA MARCELA VANNUCCHI CONTRERAS DE ARIAS-NOV 2015"/>
    <s v="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74.4"/>
    <x v="0"/>
    <m/>
    <m/>
    <x v="0"/>
    <s v="8-163-456"/>
    <n v="401010150737"/>
    <n v="59"/>
    <x v="0"/>
    <x v="1"/>
    <s v="VILLA LUCRE CALLE # 22  CASA18"/>
    <x v="2"/>
    <x v="0"/>
    <x v="0"/>
    <x v="0"/>
    <s v="277-5565"/>
    <s v="6526-8528"/>
    <x v="0"/>
    <x v="0"/>
    <x v="0"/>
    <x v="0"/>
    <x v="0"/>
    <x v="1"/>
    <x v="0"/>
    <d v="1956-09-20T00:00:00"/>
    <m/>
    <x v="1"/>
    <s v="SUCURSAL DORADO"/>
  </r>
  <r>
    <n v="7643"/>
    <d v="2014-04-01T00:00:00"/>
    <d v="2014-06-11T00:00:00"/>
    <n v="19"/>
    <n v="17"/>
    <x v="1"/>
    <d v="2014-04-01T00:00:00"/>
    <x v="0"/>
    <m/>
    <s v="Abril 01-30"/>
    <x v="0"/>
    <s v="EDWIN ALEXANDER"/>
    <s v="ARIAS"/>
    <x v="0"/>
    <x v="0"/>
    <s v="VIA SIMON BOLIVAR"/>
    <s v="MAGALY   DE GARCIA"/>
    <s v="VIA SIMON BOLIVAR"/>
    <x v="0"/>
    <x v="26"/>
    <n v="3"/>
    <d v="2015-11-02T00:00:00"/>
    <n v="0"/>
    <m/>
    <s v=" "/>
    <m/>
    <x v="0"/>
    <s v="REEMPLAZO POR EL TRASLADO DE  KARINA YAVEL REYES ZEVALLOS -NOV 2015"/>
    <s v="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45.6000000000004"/>
    <x v="2"/>
    <s v="VIA SIMON BOLIVAR"/>
    <s v="Yesica Gantes"/>
    <x v="0"/>
    <s v="8-713-31"/>
    <n v="472990022333"/>
    <n v="38"/>
    <x v="0"/>
    <x v="1"/>
    <s v="ARRAIJAN, BIQUE CALLE PRINCIPAL"/>
    <x v="4"/>
    <x v="0"/>
    <x v="0"/>
    <x v="0"/>
    <m/>
    <m/>
    <x v="0"/>
    <x v="0"/>
    <x v="0"/>
    <x v="0"/>
    <x v="0"/>
    <x v="1"/>
    <x v="0"/>
    <d v="1977-11-14T00:00:00"/>
    <m/>
    <x v="0"/>
    <s v="SUCURSAL DORADO"/>
  </r>
  <r>
    <n v="2010"/>
    <d v="1997-10-13T00:00:00"/>
    <d v="2014-07-01T00:00:00"/>
    <n v="217"/>
    <n v="16"/>
    <x v="1"/>
    <d v="1997-10-13T00:00:00"/>
    <x v="0"/>
    <d v="2014-07-01T00:00:00"/>
    <s v="Julio 01-30"/>
    <x v="0"/>
    <s v="BREDIO ELIAS"/>
    <s v="JAEN GONZALEZ "/>
    <x v="1"/>
    <x v="0"/>
    <m/>
    <s v="MAGALY   DE GARCIA"/>
    <s v="DORADO"/>
    <x v="0"/>
    <x v="26"/>
    <n v="3"/>
    <d v="2015-09-07T00:00:00"/>
    <m/>
    <n v="16"/>
    <s v=" "/>
    <s v="PROMOCIONADO A COORDINADOR DE PLATAFORMA A PARTIR DEL 01 JULIO 2014 /PROMOCIONADO A EJECUTIVO DE NEGOCIOS EL 16 OCTUBRE ´10"/>
    <x v="0"/>
    <s v="REEMPLAZO DE ROSA  MOREN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15-431"/>
    <n v="403010197476"/>
    <n v="46"/>
    <x v="0"/>
    <x v="1"/>
    <s v="TEREMAR CL.  CUARTA, CASA G-27"/>
    <x v="0"/>
    <x v="0"/>
    <x v="0"/>
    <x v="0"/>
    <s v="6651-8820"/>
    <s v="6686-0972"/>
    <x v="1"/>
    <x v="1"/>
    <x v="0"/>
    <x v="0"/>
    <x v="0"/>
    <x v="1"/>
    <x v="0"/>
    <d v="1969-11-08T00:00:00"/>
    <m/>
    <x v="0"/>
    <s v="SUCURSAL DORADO"/>
  </r>
  <r>
    <n v="2082"/>
    <d v="1999-10-25T00:00:00"/>
    <d v="1999-10-25T00:00:00"/>
    <n v="193"/>
    <n v="193"/>
    <x v="0"/>
    <d v="1999-10-25T00:00:00"/>
    <x v="0"/>
    <s v=""/>
    <s v="Septiembre 16-15"/>
    <x v="0"/>
    <s v="JUAN BAUTISTA"/>
    <s v="GRIMALDO MUDARRA "/>
    <x v="1"/>
    <x v="0"/>
    <s v="DORADO"/>
    <s v="MAGALY   DE GARCIA"/>
    <s v="DORADO"/>
    <x v="0"/>
    <x v="26"/>
    <n v="3"/>
    <d v="2010-09-20T00:00:00"/>
    <m/>
    <s v=" "/>
    <s v=" "/>
    <m/>
    <x v="0"/>
    <s v="REEMPLAZO PERMANENTE POR EL TRASLADO DE EIRA VERGA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3"/>
    <m/>
    <m/>
    <x v="1"/>
    <s v="8-721-1859"/>
    <n v="421010066005"/>
    <n v="37"/>
    <x v="0"/>
    <x v="1"/>
    <s v="JUAN DIAZ, VILLA DEL SOL, C-17, CALLE PRINCIPAL"/>
    <x v="0"/>
    <x v="0"/>
    <x v="0"/>
    <x v="0"/>
    <m/>
    <s v="6499-2000 / 6687-1439"/>
    <x v="1"/>
    <x v="0"/>
    <x v="1"/>
    <x v="0"/>
    <x v="0"/>
    <x v="1"/>
    <x v="0"/>
    <d v="1978-10-18T00:00:00"/>
    <m/>
    <x v="0"/>
    <s v="SUCURSAL DORADO"/>
  </r>
  <r>
    <n v="7697"/>
    <d v="2014-05-19T00:00:00"/>
    <d v="2014-07-25T00:00:00"/>
    <n v="18"/>
    <n v="16"/>
    <x v="1"/>
    <d v="2014-05-19T00:00:00"/>
    <x v="0"/>
    <m/>
    <s v="Abril 01-30"/>
    <x v="0"/>
    <s v="VIANEYTH YADIRA"/>
    <s v="ARIAS"/>
    <x v="2"/>
    <x v="0"/>
    <m/>
    <s v="MAGALY   DE GARCIA"/>
    <s v="DORADO"/>
    <x v="0"/>
    <x v="26"/>
    <n v="3"/>
    <d v="2015-06-01T00:00:00"/>
    <m/>
    <m/>
    <m/>
    <m/>
    <x v="0"/>
    <s v="REEMPLAZO  POR TRASLADO PERMANENTE DE YENIFER QUINTE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ALBROOK MALL"/>
    <s v="Katherin Caballero"/>
    <x v="0"/>
    <s v="8-837-1719"/>
    <n v="472990731540"/>
    <n v="25"/>
    <x v="1"/>
    <x v="0"/>
    <s v="EL INGENIO, CALLE TERCERA, CASA 29A"/>
    <x v="2"/>
    <x v="0"/>
    <x v="0"/>
    <x v="0"/>
    <m/>
    <m/>
    <x v="1"/>
    <x v="0"/>
    <x v="0"/>
    <x v="0"/>
    <x v="0"/>
    <x v="1"/>
    <x v="0"/>
    <d v="1990-07-16T00:00:00"/>
    <m/>
    <x v="2"/>
    <s v="SUCURSAL DORADO"/>
  </r>
  <r>
    <n v="4962"/>
    <d v="2008-02-25T00:00:00"/>
    <d v="2015-01-16T00:00:00"/>
    <n v="93"/>
    <n v="10"/>
    <x v="2"/>
    <d v="2008-02-25T00:00:00"/>
    <x v="0"/>
    <d v="2015-01-16T00:00:00"/>
    <s v="Abril 01-30"/>
    <x v="0"/>
    <s v="JUAN ANTONIO"/>
    <s v="RODRIGUEZ BATISTA "/>
    <x v="2"/>
    <x v="2"/>
    <s v="DORADO"/>
    <s v="MAGALY   DE GARCIA"/>
    <s v="DORADO"/>
    <x v="0"/>
    <x v="26"/>
    <n v="3"/>
    <d v="2015-01-19T00:00:00"/>
    <n v="10"/>
    <n v="10"/>
    <s v=" "/>
    <s v="PROMOCIONADO EJECUTIVO DE NEGOCIOS EL 16 DE ENERO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515-2040"/>
    <n v="472013742561"/>
    <n v="41"/>
    <x v="0"/>
    <x v="1"/>
    <s v="LAS CUMBRES, PRADERAS DEL ROCIO, CASA A007 CALLE PRINCIPAL"/>
    <x v="1"/>
    <x v="0"/>
    <x v="0"/>
    <x v="2"/>
    <s v="6511-8707"/>
    <s v="6511-8707"/>
    <x v="1"/>
    <x v="1"/>
    <x v="0"/>
    <x v="0"/>
    <x v="0"/>
    <x v="1"/>
    <x v="0"/>
    <d v="1974-03-12T00:00:00"/>
    <m/>
    <x v="0"/>
    <s v="SUCURSAL DORADO"/>
  </r>
  <r>
    <n v="7390"/>
    <d v="2013-10-01T00:00:00"/>
    <d v="2013-12-10T00:00:00"/>
    <n v="25"/>
    <n v="23"/>
    <x v="1"/>
    <d v="2013-10-01T00:00:00"/>
    <x v="0"/>
    <d v="2013-10-01T00:00:00"/>
    <s v="Septiembre 01-30"/>
    <x v="0"/>
    <s v="SUSAN "/>
    <s v="GÓMEZ"/>
    <x v="2"/>
    <x v="0"/>
    <s v="DORADO"/>
    <s v="MAGALY   DE GARCIA"/>
    <s v="DORADO"/>
    <x v="0"/>
    <x v="26"/>
    <n v="3"/>
    <d v="2014-08-04T00:00:00"/>
    <m/>
    <n v="25"/>
    <s v=" "/>
    <m/>
    <x v="0"/>
    <s v="REEMPLAZO POR EL TRASLADO DE MICHELL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LOS ANGELES"/>
    <s v="Justina Urrutia"/>
    <x v="0"/>
    <s v="8-856-1019"/>
    <n v="472019813742"/>
    <n v="23"/>
    <x v="1"/>
    <x v="0"/>
    <s v="AVE. CENTENARIO .PH TORRE DE MILAN"/>
    <x v="2"/>
    <x v="0"/>
    <x v="0"/>
    <x v="0"/>
    <m/>
    <m/>
    <x v="0"/>
    <x v="0"/>
    <x v="0"/>
    <x v="0"/>
    <x v="0"/>
    <x v="1"/>
    <x v="0"/>
    <d v="1992-02-22T00:00:00"/>
    <m/>
    <x v="1"/>
    <s v="SUCURSAL DORADO"/>
  </r>
  <r>
    <n v="6422"/>
    <d v="2011-10-17T00:00:00"/>
    <d v="2011-10-17T00:00:00"/>
    <n v="49"/>
    <n v="49"/>
    <x v="0"/>
    <d v="2011-10-17T00:00:00"/>
    <x v="0"/>
    <s v=""/>
    <s v="Julio 01-30"/>
    <x v="0"/>
    <s v="KENIA  ELIZABETH"/>
    <s v="RIOS RODRIGUEZ "/>
    <x v="2"/>
    <x v="0"/>
    <s v="DORADO"/>
    <s v="MAGALY   DE GARCIA"/>
    <s v="DORADO"/>
    <x v="0"/>
    <x v="26"/>
    <n v="3"/>
    <d v="2013-07-24T00:00:00"/>
    <m/>
    <s v=" "/>
    <s v=" "/>
    <m/>
    <x v="0"/>
    <s v="REEMPLAZO POR EL TRASLADO DE MIREILI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84-1306"/>
    <n v="472017324726"/>
    <n v="30"/>
    <x v="1"/>
    <x v="0"/>
    <s v="SAN MIGUELITO, CERRO BATEA, SECTOR 5 CASA 169"/>
    <x v="1"/>
    <x v="0"/>
    <x v="0"/>
    <x v="0"/>
    <m/>
    <s v="6464-6624"/>
    <x v="2"/>
    <x v="0"/>
    <x v="0"/>
    <x v="0"/>
    <x v="0"/>
    <x v="1"/>
    <x v="0"/>
    <d v="1985-03-16T00:00:00"/>
    <m/>
    <x v="1"/>
    <s v="SUCURSAL DORADO"/>
  </r>
  <r>
    <n v="6330"/>
    <d v="2011-09-19T00:00:00"/>
    <d v="2011-09-19T00:00:00"/>
    <n v="50"/>
    <n v="50"/>
    <x v="0"/>
    <d v="2011-09-19T00:00:00"/>
    <x v="0"/>
    <s v=""/>
    <m/>
    <x v="0"/>
    <s v="JULISBETH GILMARA"/>
    <s v="MARTINEZ ROOK "/>
    <x v="2"/>
    <x v="0"/>
    <s v="DORADO"/>
    <s v="MAGALY   DE GARCIA"/>
    <s v="DORADO"/>
    <x v="0"/>
    <x v="26"/>
    <n v="3"/>
    <d v="2013-06-10T00:00:00"/>
    <m/>
    <s v=" "/>
    <m/>
    <m/>
    <x v="0"/>
    <s v="REEMPLAZO POR LA PROMOCIÓN DE ROSA MOREN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VISTA ALEGRE"/>
    <s v="Luiguina Gonzalez"/>
    <x v="0"/>
    <s v="3-723-25"/>
    <n v="472017213140"/>
    <n v="26"/>
    <x v="1"/>
    <x v="1"/>
    <s v="VACAMONTE, VALLE DE LOS CEREZOS, CASA 19-02"/>
    <x v="4"/>
    <x v="0"/>
    <x v="0"/>
    <x v="0"/>
    <m/>
    <m/>
    <x v="0"/>
    <x v="0"/>
    <x v="0"/>
    <x v="0"/>
    <x v="0"/>
    <x v="1"/>
    <x v="0"/>
    <d v="1989-05-23T00:00:00"/>
    <m/>
    <x v="1"/>
    <s v="SUCURSAL DORADO"/>
  </r>
  <r>
    <n v="6454"/>
    <d v="2011-11-16T00:00:00"/>
    <d v="2012-02-06T00:00:00"/>
    <n v="48"/>
    <n v="45"/>
    <x v="0"/>
    <d v="2011-11-16T00:00:00"/>
    <x v="0"/>
    <s v=""/>
    <s v="Agosto 01-30"/>
    <x v="0"/>
    <s v="JOSE ALBERTO"/>
    <s v="FUENTES MUÑOZ "/>
    <x v="2"/>
    <x v="0"/>
    <s v="DORADO"/>
    <s v="MAGALY   DE GARCIA"/>
    <s v="DORADO"/>
    <x v="0"/>
    <x v="26"/>
    <n v="3"/>
    <m/>
    <m/>
    <s v=" "/>
    <s v=" "/>
    <m/>
    <x v="0"/>
    <s v="REEMPLAZO POR EL TRASLADO DE CAROLINA MO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HATO PINTADO"/>
    <s v="Indira Sing "/>
    <x v="1"/>
    <s v="8-792-1994"/>
    <n v="407012759416"/>
    <n v="29"/>
    <x v="0"/>
    <x v="0"/>
    <s v="SAN MIGUELITO, VILLA GUADALUPE, CALLE O"/>
    <x v="1"/>
    <x v="0"/>
    <x v="0"/>
    <x v="0"/>
    <m/>
    <s v=" 6981-4191  "/>
    <x v="0"/>
    <x v="0"/>
    <x v="0"/>
    <x v="0"/>
    <x v="0"/>
    <x v="1"/>
    <x v="0"/>
    <d v="1986-02-03T00:00:00"/>
    <m/>
    <x v="1"/>
    <s v="SUCURSAL DORADO"/>
  </r>
  <r>
    <n v="4707"/>
    <d v="2007-10-16T00:00:00"/>
    <d v="2007-10-16T00:00:00"/>
    <n v="97"/>
    <n v="97"/>
    <x v="0"/>
    <d v="2007-10-16T00:00:00"/>
    <x v="0"/>
    <s v=""/>
    <s v="Diciembre 01-30"/>
    <x v="0"/>
    <s v="EURALYS EUGENIA"/>
    <s v="SANCHEZ SORIANO "/>
    <x v="2"/>
    <x v="0"/>
    <s v="DORADO"/>
    <s v="MAGALY   DE GARCIA"/>
    <s v="DORADO"/>
    <x v="0"/>
    <x v="26"/>
    <n v="3"/>
    <d v="2013-02-04T00:00:00"/>
    <m/>
    <s v=" "/>
    <m/>
    <m/>
    <x v="0"/>
    <s v="REEMPLAZO  POR EL TRASLADO A DEPARTAMENTO DE JOSE FRANCISCO GONZAL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80-11"/>
    <n v="472013489534"/>
    <n v="31"/>
    <x v="1"/>
    <x v="3"/>
    <s v="SAN ANTONIO, QINTAS DE VILLA FLOR, CALLE 1, CASA 5"/>
    <x v="0"/>
    <x v="0"/>
    <x v="0"/>
    <x v="0"/>
    <s v="221-4537"/>
    <s v="6578-7590"/>
    <x v="1"/>
    <x v="0"/>
    <x v="0"/>
    <x v="0"/>
    <x v="0"/>
    <x v="1"/>
    <x v="0"/>
    <d v="1984-10-03T00:00:00"/>
    <m/>
    <x v="0"/>
    <s v="SUCURSAL DORADO"/>
  </r>
  <r>
    <n v="6329"/>
    <d v="2011-09-19T00:00:00"/>
    <d v="2011-09-19T00:00:00"/>
    <n v="50"/>
    <n v="50"/>
    <x v="0"/>
    <d v="2011-09-19T00:00:00"/>
    <x v="0"/>
    <s v=""/>
    <s v="Noviembre 01-30"/>
    <x v="0"/>
    <s v="YAMILETH MAYDELIN"/>
    <s v="ROSARIO CHAMBERS "/>
    <x v="2"/>
    <x v="0"/>
    <s v="DORADO"/>
    <s v="MAGALY   DE GARCIA"/>
    <s v="DORADO"/>
    <x v="0"/>
    <x v="26"/>
    <n v="3"/>
    <d v="2013-03-04T00:00:00"/>
    <m/>
    <s v=" "/>
    <s v=" "/>
    <m/>
    <x v="0"/>
    <s v="EEMPLAZO POR EL TRASLADO DE SUNSYN AGRAZAL A DEPARTAMENT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TERMINAL ALBROOK"/>
    <s v="Luis Carlos Labrador"/>
    <x v="0"/>
    <s v="8-793-2335"/>
    <n v="408012761814"/>
    <n v="30"/>
    <x v="1"/>
    <x v="3"/>
    <s v="LAS CUMBRES, PRADERAS DE SAN LORENZO CASA B-44"/>
    <x v="1"/>
    <x v="0"/>
    <x v="0"/>
    <x v="0"/>
    <m/>
    <s v="6793-0943"/>
    <x v="1"/>
    <x v="0"/>
    <x v="0"/>
    <x v="0"/>
    <x v="0"/>
    <x v="1"/>
    <x v="0"/>
    <d v="1985-05-16T00:00:00"/>
    <m/>
    <x v="1"/>
    <s v="SUCURSAL DORADO"/>
  </r>
  <r>
    <n v="7382"/>
    <d v="2013-10-01T00:00:00"/>
    <d v="2013-12-10T00:00:00"/>
    <n v="25"/>
    <n v="23"/>
    <x v="1"/>
    <d v="2013-10-01T00:00:00"/>
    <x v="0"/>
    <d v="2013-10-01T00:00:00"/>
    <s v="Junio 01-30"/>
    <x v="0"/>
    <s v="RICARDO "/>
    <s v="ANAYA "/>
    <x v="2"/>
    <x v="0"/>
    <s v="DORADO"/>
    <s v="MAGALY   DE GARCIA"/>
    <s v="DORADO"/>
    <x v="0"/>
    <x v="26"/>
    <n v="3"/>
    <m/>
    <m/>
    <n v="25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DORADO"/>
    <s v="José Alberto Fuentes"/>
    <x v="0"/>
    <s v="8-849-2265"/>
    <n v="472019813760"/>
    <n v="27"/>
    <x v="0"/>
    <x v="0"/>
    <s v="TUMBA MUERTO, LA LOCERIA, CASA 45F, CALLE B60"/>
    <x v="2"/>
    <x v="0"/>
    <x v="0"/>
    <x v="0"/>
    <m/>
    <m/>
    <x v="0"/>
    <x v="0"/>
    <x v="0"/>
    <x v="0"/>
    <x v="0"/>
    <x v="1"/>
    <x v="0"/>
    <d v="1988-05-10T00:00:00"/>
    <m/>
    <x v="1"/>
    <s v="SUCURSAL DORADO"/>
  </r>
  <r>
    <n v="7574"/>
    <d v="2014-02-03T00:00:00"/>
    <d v="2014-04-16T00:00:00"/>
    <n v="21"/>
    <n v="19"/>
    <x v="1"/>
    <d v="2014-02-03T00:00:00"/>
    <x v="0"/>
    <m/>
    <s v="Enero 01-15"/>
    <x v="0"/>
    <s v="DELIA YARIELA"/>
    <s v="URRIOLA"/>
    <x v="2"/>
    <x v="0"/>
    <s v="DORADO"/>
    <s v="MAGALY   DE GARCIA"/>
    <s v="DORADO"/>
    <x v="0"/>
    <x v="26"/>
    <n v="3"/>
    <d v="2014-07-07T00:00:00"/>
    <m/>
    <m/>
    <s v=" "/>
    <m/>
    <x v="0"/>
    <s v="REEMPLAZO POR EL TRASLADO DE MICHELL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DORADO"/>
    <s v="Jose Fuentes"/>
    <x v="0"/>
    <s v="8-859-1201"/>
    <n v="472990021750"/>
    <n v="23"/>
    <x v="1"/>
    <x v="0"/>
    <s v="PANAMÁ VIEJO, VILLA DEL REY, CASA 351"/>
    <x v="2"/>
    <x v="0"/>
    <x v="0"/>
    <x v="0"/>
    <m/>
    <m/>
    <x v="1"/>
    <x v="0"/>
    <x v="0"/>
    <x v="0"/>
    <x v="0"/>
    <x v="1"/>
    <x v="0"/>
    <d v="1992-04-20T00:00:00"/>
    <m/>
    <x v="0"/>
    <s v="SUCURSAL DORADO"/>
  </r>
  <r>
    <n v="8512"/>
    <d v="2015-05-04T00:00:00"/>
    <d v="2015-07-10T00:00:00"/>
    <n v="6"/>
    <n v="4"/>
    <x v="2"/>
    <d v="2015-05-04T00:00:00"/>
    <x v="0"/>
    <m/>
    <m/>
    <x v="0"/>
    <s v="LIARIS MINERVA"/>
    <s v="MENDIETA"/>
    <x v="2"/>
    <x v="0"/>
    <m/>
    <s v="MAGALY   DE GARCIA"/>
    <s v="DORADO"/>
    <x v="0"/>
    <x v="26"/>
    <n v="3"/>
    <d v="2015-09-02T00:00:00"/>
    <m/>
    <m/>
    <m/>
    <m/>
    <x v="0"/>
    <s v="REEMPLAZO PERMANENTE DE  MARJORIE GODOY- SEPTIEMBRE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DORADO"/>
    <s v="Jose Fuentes"/>
    <x v="0"/>
    <s v="6-715-1088"/>
    <n v="472992459720"/>
    <n v="24"/>
    <x v="1"/>
    <x v="0"/>
    <s v="PARQUE LEFEVRE, EDIFICIO CENTENARIO"/>
    <x v="2"/>
    <x v="0"/>
    <x v="0"/>
    <x v="0"/>
    <m/>
    <m/>
    <x v="0"/>
    <x v="0"/>
    <x v="0"/>
    <x v="0"/>
    <x v="0"/>
    <x v="1"/>
    <x v="0"/>
    <d v="1991-08-15T00:00:00"/>
    <m/>
    <x v="0"/>
    <s v="SUCURSAL DORADO"/>
  </r>
  <r>
    <n v="8323"/>
    <d v="2014-11-17T00:00:00"/>
    <d v="2015-02-04T00:00:00"/>
    <n v="12"/>
    <n v="9"/>
    <x v="2"/>
    <d v="2014-11-17T00:00:00"/>
    <x v="0"/>
    <m/>
    <s v="Noviembre 01-30"/>
    <x v="0"/>
    <s v="MYRNA YARIELA"/>
    <s v="DICKENS"/>
    <x v="2"/>
    <x v="1"/>
    <m/>
    <s v="MARIBEL CASTILLO"/>
    <s v="DORADO"/>
    <x v="1"/>
    <x v="26"/>
    <n v="3"/>
    <d v="2015-11-02T00:00:00"/>
    <m/>
    <m/>
    <m/>
    <m/>
    <x v="0"/>
    <s v="MYRNA DICKENS ESTARA DE VACACIONES DEL 02 DE NOVIEMBRE AL 01 DE DICIEMBRE "/>
    <s v="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CHORRERA"/>
    <s v="Franklin Mancilla"/>
    <x v="0"/>
    <s v="8-830-1194"/>
    <n v="472991534876"/>
    <n v="26"/>
    <x v="1"/>
    <x v="3"/>
    <s v="ARRAIJAN RES.VALLE HERMOSO CALLE LOS TAMARINDOS CASA A 263"/>
    <x v="4"/>
    <x v="0"/>
    <x v="0"/>
    <x v="1"/>
    <m/>
    <m/>
    <x v="0"/>
    <x v="0"/>
    <x v="0"/>
    <x v="0"/>
    <x v="0"/>
    <x v="1"/>
    <x v="0"/>
    <d v="1989-11-20T00:00:00"/>
    <m/>
    <x v="0"/>
    <s v="SUCURSAL DORADO"/>
  </r>
  <r>
    <n v="8537"/>
    <d v="2015-05-04T00:00:00"/>
    <d v="2015-05-04T00:00:00"/>
    <n v="6"/>
    <n v="6"/>
    <x v="2"/>
    <d v="2015-05-04T00:00:00"/>
    <x v="0"/>
    <m/>
    <m/>
    <x v="0"/>
    <s v="ETHELINE "/>
    <s v="AMORES"/>
    <x v="5"/>
    <x v="0"/>
    <s v="DORADO"/>
    <s v="MAGALY   DE GARCIA"/>
    <s v="DORADO"/>
    <x v="0"/>
    <x v="26"/>
    <n v="3"/>
    <d v="2015-08-21T00:00:00"/>
    <m/>
    <m/>
    <m/>
    <m/>
    <x v="0"/>
    <s v="REEMPLAZO PERMANENTE DE EMELIDA RIVERA - SEPTIEMBRE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CASA MATRIZ"/>
    <s v="Vanessa Cardenas"/>
    <x v="0"/>
    <s v="9-746-1852"/>
    <n v="409990754584"/>
    <n v="19"/>
    <x v="1"/>
    <x v="0"/>
    <s v="PANAMA (DISTRITO) LA CRESTA, EDIFICIO LADERA DE LA CRESTA. APTO 15."/>
    <x v="2"/>
    <x v="0"/>
    <x v="0"/>
    <x v="0"/>
    <m/>
    <m/>
    <x v="0"/>
    <x v="0"/>
    <x v="0"/>
    <x v="0"/>
    <x v="0"/>
    <x v="1"/>
    <x v="0"/>
    <d v="1996-02-20T00:00:00"/>
    <m/>
    <x v="1"/>
    <s v="SUCURSAL DORADO"/>
  </r>
  <r>
    <n v="8365"/>
    <d v="2015-01-05T00:00:00"/>
    <d v="2015-01-05T00:00:00"/>
    <n v="10"/>
    <n v="10"/>
    <x v="2"/>
    <d v="2015-01-05T00:00:00"/>
    <x v="0"/>
    <m/>
    <s v="Octubre 01-30"/>
    <x v="0"/>
    <s v="KATIUSKA SUJEILY"/>
    <s v="ACUÑA"/>
    <x v="5"/>
    <x v="0"/>
    <s v="DORADO"/>
    <s v="MAGALY   DE GARCIA"/>
    <s v="DORADO"/>
    <x v="0"/>
    <x v="26"/>
    <n v="3"/>
    <d v="2015-02-14T00:00:00"/>
    <m/>
    <m/>
    <m/>
    <m/>
    <x v="0"/>
    <s v="REEMPLAZO POR TASLADO DE DAYSI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2-727-77"/>
    <n v="472991767990"/>
    <n v="24"/>
    <x v="1"/>
    <x v="0"/>
    <s v="ARRAIJAN, RESIDENCIAL ALTOS DE CACERES, CASA 22"/>
    <x v="4"/>
    <x v="0"/>
    <x v="0"/>
    <x v="0"/>
    <m/>
    <m/>
    <x v="0"/>
    <x v="0"/>
    <x v="0"/>
    <x v="0"/>
    <x v="0"/>
    <x v="1"/>
    <x v="0"/>
    <d v="1991-02-12T00:00:00"/>
    <m/>
    <x v="1"/>
    <s v="SUCURSAL DORADO"/>
  </r>
  <r>
    <n v="436"/>
    <d v="1986-03-17T00:00:00"/>
    <d v="1986-03-17T00:00:00"/>
    <n v="356"/>
    <n v="356"/>
    <x v="0"/>
    <d v="1986-03-17T00:00:00"/>
    <x v="0"/>
    <s v=""/>
    <s v="Marzo "/>
    <x v="0"/>
    <s v="MAGALY ESTHER"/>
    <s v="CRUZ  DE GARCIA"/>
    <x v="3"/>
    <x v="0"/>
    <s v="DORADO"/>
    <s v="MARIBEL DE MUÑOZ"/>
    <s v="DORADO"/>
    <x v="0"/>
    <x v="26"/>
    <n v="3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140-63"/>
    <n v="403016987933"/>
    <n v="53"/>
    <x v="1"/>
    <x v="5"/>
    <s v="VILLA LUCRE, COLINAS EL BOUEVARD CALLE LAS PALMERAS NO.141"/>
    <x v="2"/>
    <x v="0"/>
    <x v="0"/>
    <x v="0"/>
    <s v="277-4080"/>
    <s v="6200-3048   "/>
    <x v="1"/>
    <x v="0"/>
    <x v="0"/>
    <x v="0"/>
    <x v="0"/>
    <x v="1"/>
    <x v="0"/>
    <d v="1962-10-13T00:00:00"/>
    <m/>
    <x v="0"/>
    <s v="SUCURSAL DORADO"/>
  </r>
  <r>
    <n v="2003"/>
    <d v="1995-07-03T00:00:00"/>
    <d v="2010-09-01T00:00:00"/>
    <n v="244"/>
    <n v="62"/>
    <x v="0"/>
    <d v="1995-07-03T00:00:00"/>
    <x v="0"/>
    <d v="2010-09-01T00:00:00"/>
    <s v="Marzo 16-30"/>
    <x v="0"/>
    <s v="EDKELL URANIA"/>
    <s v="GALVEZ LOPEZ "/>
    <x v="4"/>
    <x v="0"/>
    <s v="DORADO"/>
    <s v="MAGALY   DE GARCIA"/>
    <s v="DORADO"/>
    <x v="0"/>
    <x v="26"/>
    <n v="3"/>
    <d v="2010-09-27T00:00:00"/>
    <m/>
    <n v="62"/>
    <s v=" "/>
    <s v="PROMOCIONADA A OFICIAL EL 01 SEPTIEMBRE 2010"/>
    <x v="0"/>
    <s v="REEMPLAZO POR EL TRASLADO DE MELISSA VELIZ.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15-449"/>
    <n v="403010197548"/>
    <n v="46"/>
    <x v="1"/>
    <x v="0"/>
    <s v="SAN MIGUELITO, RUFINA ALFARO, BRISAS DEL GOLF, CALLE 38 NORTE, CASA 144 L"/>
    <x v="1"/>
    <x v="0"/>
    <x v="0"/>
    <x v="0"/>
    <s v="233-2402"/>
    <s v="6724-7016"/>
    <x v="1"/>
    <x v="0"/>
    <x v="0"/>
    <x v="0"/>
    <x v="0"/>
    <x v="1"/>
    <x v="0"/>
    <d v="1969-10-29T00:00:00"/>
    <m/>
    <x v="0"/>
    <s v="SUCURSAL DORADO"/>
  </r>
  <r>
    <n v="1963"/>
    <d v="1998-06-08T00:00:00"/>
    <d v="2015-06-01T00:00:00"/>
    <n v="209"/>
    <n v="5"/>
    <x v="2"/>
    <d v="1998-06-08T00:00:00"/>
    <x v="0"/>
    <d v="2015-06-01T00:00:00"/>
    <s v="Marzo 01-30"/>
    <x v="0"/>
    <s v="LILIA ESTELA"/>
    <s v="FUENTES LEZCANO "/>
    <x v="4"/>
    <x v="0"/>
    <s v="DORADO"/>
    <s v="MAGALY   DE GARCIA"/>
    <s v="DORADO"/>
    <x v="0"/>
    <x v="26"/>
    <n v="3"/>
    <d v="2015-08-01T00:00:00"/>
    <m/>
    <n v="5"/>
    <s v=" "/>
    <s v="PROMOCIONADA A OFICIAL PARTIR DEL 01 DE JUNIO 2015"/>
    <x v="0"/>
    <s v="REEMPLAZO PERMANENTE POR EL TRASLADO DE GABRIELA LOPEZ  AGOSTO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246-511"/>
    <n v="412010041646"/>
    <n v="43"/>
    <x v="1"/>
    <x v="1"/>
    <s v="OBARRIO, EDIFICIO PRIMAVERA, APARTAMENTO 17D"/>
    <x v="5"/>
    <x v="0"/>
    <x v="0"/>
    <x v="0"/>
    <s v="770-3590"/>
    <s v="6617-5735"/>
    <x v="1"/>
    <x v="0"/>
    <x v="1"/>
    <x v="0"/>
    <x v="0"/>
    <x v="1"/>
    <x v="0"/>
    <d v="1972-05-13T00:00:00"/>
    <m/>
    <x v="0"/>
    <s v="SUCURSAL DORADO"/>
  </r>
  <r>
    <n v="527"/>
    <d v="1986-11-11T00:00:00"/>
    <d v="1986-11-11T00:00:00"/>
    <n v="348"/>
    <n v="348"/>
    <x v="0"/>
    <d v="1986-11-11T00:00:00"/>
    <x v="0"/>
    <s v=""/>
    <s v="Enero 01-15"/>
    <x v="0"/>
    <s v="DIANA"/>
    <s v="DE GRACIA  "/>
    <x v="4"/>
    <x v="1"/>
    <m/>
    <s v="MAGALY   DE GARCIA"/>
    <s v="DORADO"/>
    <x v="1"/>
    <x v="26"/>
    <n v="3"/>
    <d v="2015-10-10T00:00:00"/>
    <m/>
    <s v=" "/>
    <s v=" "/>
    <m/>
    <x v="0"/>
    <s v="REEMPLAZO TEMPORAL POR EL TRASLADO DE JANETT BATIST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210-781"/>
    <n v="426015942857"/>
    <n v="53"/>
    <x v="1"/>
    <x v="3"/>
    <s v="CONDADO DEL REY, EDIFICIO MAGREGOR HILL, APARTAMENTO 7B"/>
    <x v="2"/>
    <x v="0"/>
    <x v="0"/>
    <x v="1"/>
    <s v="233-4974"/>
    <s v="6651-7586 / 6467-9362"/>
    <x v="1"/>
    <x v="0"/>
    <x v="0"/>
    <x v="0"/>
    <x v="0"/>
    <x v="1"/>
    <x v="0"/>
    <d v="1962-07-18T00:00:00"/>
    <m/>
    <x v="1"/>
    <s v="SUCURSAL DORADO"/>
  </r>
  <r>
    <n v="132"/>
    <d v="1980-08-25T00:00:00"/>
    <d v="1980-08-25T00:00:00"/>
    <n v="423"/>
    <n v="423"/>
    <x v="0"/>
    <d v="1980-08-25T00:00:00"/>
    <x v="0"/>
    <s v=""/>
    <s v="Mayo 01-30"/>
    <x v="0"/>
    <s v="GABRIEL"/>
    <s v="SALDANA ARAUZ "/>
    <x v="6"/>
    <x v="0"/>
    <s v="DORADO"/>
    <s v="MAGALY   DE GARCIA"/>
    <s v="DORADO"/>
    <x v="0"/>
    <x v="26"/>
    <n v="3"/>
    <d v="2011-10-10T00:00:00"/>
    <m/>
    <s v=" "/>
    <s v=" "/>
    <m/>
    <x v="0"/>
    <s v="TRASLADO TEMPORAL POR ENTRENAMIENTO DE OFICINISTA DE BALANC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102-1054"/>
    <n v="401010148795"/>
    <n v="61"/>
    <x v="0"/>
    <x v="3"/>
    <s v="LAS CUMBRES, BARRIADA SAN LORENZO, CALLE 5  CASA 5-24"/>
    <x v="1"/>
    <x v="0"/>
    <x v="0"/>
    <x v="0"/>
    <s v="268-7921"/>
    <s v="6550-7404"/>
    <x v="1"/>
    <x v="0"/>
    <x v="0"/>
    <x v="0"/>
    <x v="0"/>
    <x v="1"/>
    <x v="0"/>
    <d v="1954-03-18T00:00:00"/>
    <m/>
    <x v="0"/>
    <s v="SUCURSAL DORADO"/>
  </r>
  <r>
    <n v="4970"/>
    <d v="2008-02-25T00:00:00"/>
    <d v="2008-02-25T00:00:00"/>
    <n v="93"/>
    <n v="93"/>
    <x v="0"/>
    <d v="2008-02-25T00:00:00"/>
    <x v="0"/>
    <s v=""/>
    <s v="Marzo 01-30"/>
    <x v="0"/>
    <s v="VICTOR MANUEL"/>
    <s v="GUILLEN GIROLDI "/>
    <x v="0"/>
    <x v="0"/>
    <s v="ALBROOK"/>
    <s v="JULIA   CASTILLO"/>
    <s v="ALBROOK"/>
    <x v="0"/>
    <x v="27"/>
    <n v="13"/>
    <d v="2015-11-02T00:00:00"/>
    <n v="0"/>
    <s v=" "/>
    <s v=" "/>
    <m/>
    <x v="0"/>
    <s v="REEMPLAZO POR EL TRASLADO DE  CRISTINA MARIA SUAREZ ROA -NOV 2015"/>
    <s v="HATO PINT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64.1999999999998"/>
    <x v="0"/>
    <m/>
    <m/>
    <x v="0"/>
    <s v="8-482-242"/>
    <n v="472013747632"/>
    <n v="40"/>
    <x v="0"/>
    <x v="1"/>
    <s v="RUFINA ALFARO, CERRO VIENTO CALLE 55 CASA 2800"/>
    <x v="0"/>
    <x v="0"/>
    <x v="3"/>
    <x v="0"/>
    <s v="399-6199"/>
    <s v="6836-5440"/>
    <x v="1"/>
    <x v="0"/>
    <x v="0"/>
    <x v="0"/>
    <x v="0"/>
    <x v="1"/>
    <x v="3"/>
    <d v="1974-12-28T00:00:00"/>
    <m/>
    <x v="0"/>
    <s v="SUCURSAL HATO PINTADO"/>
  </r>
  <r>
    <n v="7476"/>
    <d v="2013-11-18T00:00:00"/>
    <d v="2014-01-29T00:00:00"/>
    <n v="24"/>
    <n v="22"/>
    <x v="1"/>
    <d v="2013-11-18T00:00:00"/>
    <x v="0"/>
    <m/>
    <s v="Noviembre 01-30"/>
    <x v="0"/>
    <s v="YENEDER MARLIN "/>
    <s v="ANTUNES"/>
    <x v="0"/>
    <x v="0"/>
    <s v="BRISAS DEL GOLF"/>
    <s v="JULIA   CASTILLO"/>
    <s v="BRISAS DEL GOLF"/>
    <x v="0"/>
    <x v="27"/>
    <n v="13"/>
    <d v="2015-11-02T00:00:00"/>
    <n v="0"/>
    <m/>
    <s v=" "/>
    <m/>
    <x v="0"/>
    <s v="REEMPLAZO POR EL TRASLADO DE  AIDA EDITH QUIROS ARROCHA -NOV 2015"/>
    <s v="HATO PINT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80.4"/>
    <x v="2"/>
    <s v="BRISAS DEL GOLF"/>
    <s v="Katherine Escudero"/>
    <x v="0"/>
    <s v="8-783-32"/>
    <n v="472019828900"/>
    <n v="31"/>
    <x v="1"/>
    <x v="1"/>
    <s v="PEDREGAL, RANA DE ORO, VILLAS DEL NARANJAL, P.H. 15, CASA 02"/>
    <x v="0"/>
    <x v="0"/>
    <x v="3"/>
    <x v="0"/>
    <m/>
    <m/>
    <x v="2"/>
    <x v="0"/>
    <x v="0"/>
    <x v="0"/>
    <x v="0"/>
    <x v="1"/>
    <x v="3"/>
    <d v="1984-10-15T00:00:00"/>
    <m/>
    <x v="0"/>
    <s v="SUCURSAL HATO PINTADO"/>
  </r>
  <r>
    <n v="5331"/>
    <d v="2008-08-18T00:00:00"/>
    <d v="2008-08-18T00:00:00"/>
    <n v="87"/>
    <n v="87"/>
    <x v="0"/>
    <d v="2008-08-18T00:00:00"/>
    <x v="0"/>
    <s v=""/>
    <s v="Junio 01-30"/>
    <x v="0"/>
    <s v="VIVIAN DEL CARMEN"/>
    <s v="WALKER MORENO DE DE LEON"/>
    <x v="0"/>
    <x v="0"/>
    <s v="COSTA DEL ESTE - CENTENARIO"/>
    <s v="JULIA   CASTILLO"/>
    <s v="COSTA DEL ESTE - CENTENARIO"/>
    <x v="0"/>
    <x v="27"/>
    <n v="13"/>
    <d v="2015-11-02T00:00:00"/>
    <n v="0"/>
    <s v=" "/>
    <s v=" "/>
    <m/>
    <x v="0"/>
    <s v="REEMPLAZO POR EL TRASLADO DE  OSIRIS MAILYN MIRANDA MUÑOZ -NOV 2015"/>
    <s v="HATO PINT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5.8"/>
    <x v="0"/>
    <m/>
    <m/>
    <x v="0"/>
    <s v="8-729-672"/>
    <n v="472014191025"/>
    <n v="36"/>
    <x v="1"/>
    <x v="1"/>
    <s v="JUAN DIAZ,  LA RIVIERA DE DON BOSCO, CALLE 10MA AL FINAL CASA F171."/>
    <x v="0"/>
    <x v="0"/>
    <x v="3"/>
    <x v="0"/>
    <s v="6426-0087"/>
    <s v="6426-0087"/>
    <x v="0"/>
    <x v="1"/>
    <x v="0"/>
    <x v="0"/>
    <x v="0"/>
    <x v="1"/>
    <x v="3"/>
    <d v="1979-05-25T00:00:00"/>
    <m/>
    <x v="1"/>
    <s v="SUCURSAL HATO PINTADO"/>
  </r>
  <r>
    <n v="6792"/>
    <d v="2012-07-16T00:00:00"/>
    <d v="2012-09-25T00:00:00"/>
    <n v="40"/>
    <n v="38"/>
    <x v="0"/>
    <d v="2012-07-16T00:00:00"/>
    <x v="0"/>
    <s v=""/>
    <s v="Junio 01-30"/>
    <x v="0"/>
    <s v="HERMEL LEONEL"/>
    <s v="SANTOS ALVAREZ "/>
    <x v="0"/>
    <x v="0"/>
    <s v="HATO PINTADO"/>
    <s v="JULIA   CASTILLO"/>
    <s v="HATO PINTADO"/>
    <x v="0"/>
    <x v="27"/>
    <n v="13"/>
    <d v="2014-11-06T00:00:00"/>
    <n v="12"/>
    <m/>
    <s v=" "/>
    <m/>
    <x v="0"/>
    <s v="REEMPLAZO POR EL TRASLADO DE CARLOS SALAZAR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5.8"/>
    <x v="0"/>
    <s v="TRANSISTMICA"/>
    <s v="Jose Montengro"/>
    <x v="0"/>
    <s v="9-719-2169"/>
    <n v="472018199964"/>
    <n v="31"/>
    <x v="0"/>
    <x v="3"/>
    <s v="ARRAIJAN, VALLE HERMOSO CASA E-208"/>
    <x v="4"/>
    <x v="0"/>
    <x v="3"/>
    <x v="0"/>
    <m/>
    <s v="257-0452"/>
    <x v="0"/>
    <x v="1"/>
    <x v="0"/>
    <x v="0"/>
    <x v="0"/>
    <x v="1"/>
    <x v="3"/>
    <d v="1984-05-09T00:00:00"/>
    <m/>
    <x v="0"/>
    <s v="SUCURSAL HATO PINTADO"/>
  </r>
  <r>
    <n v="5160"/>
    <d v="2008-05-19T00:00:00"/>
    <d v="2008-05-19T00:00:00"/>
    <n v="90"/>
    <n v="90"/>
    <x v="0"/>
    <d v="2008-05-19T00:00:00"/>
    <x v="0"/>
    <s v=""/>
    <s v="Agosto 01-30"/>
    <x v="0"/>
    <s v="JULINA ELISA"/>
    <s v="CABALLERO MORENO "/>
    <x v="0"/>
    <x v="0"/>
    <s v="HATO PINTADO"/>
    <s v="JULIA   CASTILLO"/>
    <s v="HATO PINTADO"/>
    <x v="0"/>
    <x v="27"/>
    <n v="13"/>
    <d v="2014-11-06T00:00:00"/>
    <n v="12"/>
    <s v=" "/>
    <s v=" "/>
    <m/>
    <x v="0"/>
    <s v="REEMPLAZO POR EL TRASLADO DE OLIVIA ORTEG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41"/>
    <x v="0"/>
    <m/>
    <m/>
    <x v="0"/>
    <s v="8-740-312"/>
    <n v="472013968827"/>
    <n v="35"/>
    <x v="1"/>
    <x v="1"/>
    <s v="VILLA GRECIA,BDA COLONIA SAN JOSE CASA H29"/>
    <x v="1"/>
    <x v="0"/>
    <x v="3"/>
    <x v="0"/>
    <m/>
    <s v="6432-6741"/>
    <x v="0"/>
    <x v="0"/>
    <x v="0"/>
    <x v="0"/>
    <x v="0"/>
    <x v="1"/>
    <x v="3"/>
    <d v="1980-08-08T00:00:00"/>
    <m/>
    <x v="1"/>
    <s v="SUCURSAL HATO PINTADO"/>
  </r>
  <r>
    <n v="2431"/>
    <d v="2002-04-08T00:00:00"/>
    <d v="2002-04-08T00:00:00"/>
    <n v="163"/>
    <n v="163"/>
    <x v="0"/>
    <d v="2002-04-08T00:00:00"/>
    <x v="0"/>
    <s v=""/>
    <s v="Octubre 01-30"/>
    <x v="0"/>
    <s v="MARY ELENA"/>
    <s v="AGUILAR  DE SALCEDO"/>
    <x v="0"/>
    <x v="0"/>
    <s v="HATO PINTADO"/>
    <s v="JULIA   CASTILLO"/>
    <s v="HATO PINTADO"/>
    <x v="0"/>
    <x v="27"/>
    <n v="13"/>
    <d v="2014-11-06T00:00:00"/>
    <n v="12"/>
    <s v=" "/>
    <s v=" "/>
    <m/>
    <x v="0"/>
    <s v="REEMPLAZO POR EL TRASLADO DE ALBERTO BALLESTER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14.6"/>
    <x v="0"/>
    <m/>
    <m/>
    <x v="0"/>
    <s v="8-269-486"/>
    <n v="469013213004"/>
    <n v="48"/>
    <x v="1"/>
    <x v="1"/>
    <s v="SAN ANTONIO, URB. CAMINO REAL,CASA F-17"/>
    <x v="0"/>
    <x v="0"/>
    <x v="3"/>
    <x v="0"/>
    <s v="239-1828"/>
    <s v="6613-7334"/>
    <x v="1"/>
    <x v="0"/>
    <x v="0"/>
    <x v="0"/>
    <x v="0"/>
    <x v="1"/>
    <x v="3"/>
    <d v="1967-06-25T00:00:00"/>
    <m/>
    <x v="0"/>
    <s v="SUCURSAL HATO PINTADO"/>
  </r>
  <r>
    <n v="6216"/>
    <d v="2011-06-16T00:00:00"/>
    <d v="2011-06-16T00:00:00"/>
    <n v="53"/>
    <n v="53"/>
    <x v="0"/>
    <d v="2011-06-16T00:00:00"/>
    <x v="0"/>
    <s v=""/>
    <s v="Abril 01-30"/>
    <x v="0"/>
    <s v="CARLOS RAFAEL"/>
    <s v="UREÑA  "/>
    <x v="0"/>
    <x v="0"/>
    <s v="HATO PINTADO"/>
    <s v="JULIA   CASTILLO"/>
    <s v="HATO PINTADO"/>
    <x v="0"/>
    <x v="27"/>
    <n v="13"/>
    <d v="2014-12-02T00:00:00"/>
    <n v="11"/>
    <s v=" "/>
    <s v=" "/>
    <m/>
    <x v="0"/>
    <s v="REEMPLAZO POR EL TRASLADO DE GLORIA CHACO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86.2"/>
    <x v="0"/>
    <m/>
    <m/>
    <x v="0"/>
    <s v="6-710-493"/>
    <n v="472016952131"/>
    <n v="30"/>
    <x v="0"/>
    <x v="0"/>
    <s v="LA CHORRERA, BARRIO BALBOA"/>
    <x v="4"/>
    <x v="0"/>
    <x v="3"/>
    <x v="0"/>
    <m/>
    <s v="6538-1492"/>
    <x v="0"/>
    <x v="0"/>
    <x v="0"/>
    <x v="0"/>
    <x v="0"/>
    <x v="1"/>
    <x v="3"/>
    <d v="1984-12-30T00:00:00"/>
    <m/>
    <x v="1"/>
    <s v="SUCURSAL HATO PINTADO"/>
  </r>
  <r>
    <n v="8206"/>
    <d v="2014-10-16T00:00:00"/>
    <d v="2014-12-30T00:00:00"/>
    <n v="13"/>
    <n v="11"/>
    <x v="2"/>
    <d v="2014-10-16T00:00:00"/>
    <x v="0"/>
    <m/>
    <s v="Noviembre 01-30"/>
    <x v="0"/>
    <s v="VIANKA ESTHER"/>
    <s v="ARAUZ"/>
    <x v="0"/>
    <x v="1"/>
    <m/>
    <s v="MARIBEL CASTILLO"/>
    <s v="HATO PINTADO"/>
    <x v="1"/>
    <x v="27"/>
    <n v="13"/>
    <d v="2015-01-13T00:00:00"/>
    <n v="10"/>
    <m/>
    <m/>
    <m/>
    <x v="0"/>
    <s v="VIANKA ESTARA DE VACACIONES DEL 02 DE NOVIEMBRE AL 01 DE DICIEMBRE"/>
    <s v="HATO PINT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27.8"/>
    <x v="2"/>
    <s v="HATO PINTADO"/>
    <s v="Cristina Suarez"/>
    <x v="0"/>
    <s v="8-838-699"/>
    <n v="472991535312"/>
    <n v="25"/>
    <x v="1"/>
    <x v="0"/>
    <s v="SAN MIGUELITO, PARAISO, CALLE I, CASA 28 301"/>
    <x v="1"/>
    <x v="0"/>
    <x v="3"/>
    <x v="1"/>
    <m/>
    <m/>
    <x v="0"/>
    <x v="0"/>
    <x v="0"/>
    <x v="0"/>
    <x v="0"/>
    <x v="1"/>
    <x v="3"/>
    <d v="1990-06-26T00:00:00"/>
    <m/>
    <x v="1"/>
    <s v="SUCURSAL HATO PINTADO"/>
  </r>
  <r>
    <n v="7325"/>
    <d v="2013-08-01T00:00:00"/>
    <d v="2013-10-04T00:00:00"/>
    <n v="27"/>
    <n v="25"/>
    <x v="1"/>
    <d v="2013-08-01T00:00:00"/>
    <x v="0"/>
    <m/>
    <s v="Noviembre 01-30"/>
    <x v="0"/>
    <s v="JOSE MANUEL  "/>
    <s v="PINEDA"/>
    <x v="0"/>
    <x v="0"/>
    <s v="HATO PINTADO"/>
    <s v="JULIA   CASTILLO"/>
    <s v="HATO PINTADO"/>
    <x v="0"/>
    <x v="27"/>
    <n v="13"/>
    <d v="2015-01-02T00:00:00"/>
    <n v="10"/>
    <m/>
    <s v=" "/>
    <m/>
    <x v="0"/>
    <s v="REEMPLAZO POR EL TRASLADO DE RICARDO CINU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62.6000000000004"/>
    <x v="2"/>
    <s v="24 DE DICIEMBRE"/>
    <s v="Lourdes Trombetta"/>
    <x v="0"/>
    <s v="8-761-2498"/>
    <n v="472019622148"/>
    <n v="33"/>
    <x v="0"/>
    <x v="0"/>
    <s v="TOCUMEN, LA SIESTA, BUENA VISTA, CASA N21"/>
    <x v="0"/>
    <x v="0"/>
    <x v="3"/>
    <x v="0"/>
    <m/>
    <m/>
    <x v="1"/>
    <x v="0"/>
    <x v="0"/>
    <x v="0"/>
    <x v="0"/>
    <x v="1"/>
    <x v="3"/>
    <d v="1982-11-14T00:00:00"/>
    <m/>
    <x v="0"/>
    <s v="SUCURSAL HATO PINTADO"/>
  </r>
  <r>
    <n v="2348"/>
    <d v="2015-08-17T00:00:00"/>
    <d v="2015-08-17T00:00:00"/>
    <n v="3"/>
    <n v="3"/>
    <x v="2"/>
    <d v="2015-08-17T00:00:00"/>
    <x v="0"/>
    <m/>
    <m/>
    <x v="0"/>
    <s v="MIXZI"/>
    <s v="BRAVO"/>
    <x v="0"/>
    <x v="1"/>
    <m/>
    <s v="MARIBEL CASTILLO"/>
    <s v="HATO PINTADO"/>
    <x v="1"/>
    <x v="27"/>
    <n v="13"/>
    <d v="2015-08-17T00:00:00"/>
    <n v="3"/>
    <m/>
    <s v=" "/>
    <m/>
    <x v="0"/>
    <s v="REEMPLAZO POR PROYECTO DE JAMAL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n v="0"/>
    <n v="0"/>
    <x v="0"/>
    <s v="8-443-837"/>
    <n v="424010474270"/>
    <n v="42"/>
    <x v="1"/>
    <x v="0"/>
    <s v="LAS CUMBRES, VILLAS ALPINAS CALLE PRINCIPAL AVE. TERRANOVA CASA E-9"/>
    <x v="1"/>
    <x v="0"/>
    <x v="3"/>
    <x v="1"/>
    <m/>
    <m/>
    <x v="0"/>
    <x v="0"/>
    <x v="0"/>
    <x v="0"/>
    <x v="0"/>
    <x v="1"/>
    <x v="3"/>
    <d v="1973-07-04T00:00:00"/>
    <m/>
    <x v="1"/>
    <s v="SUCURSAL HATO PINTADO"/>
  </r>
  <r>
    <n v="8738"/>
    <d v="2015-08-17T00:00:00"/>
    <d v="2015-10-27T00:00:00"/>
    <n v="3"/>
    <n v="1"/>
    <x v="2"/>
    <e v="#N/A"/>
    <x v="1"/>
    <m/>
    <m/>
    <x v="0"/>
    <s v="ANGELA DEL CARMEN"/>
    <s v="VASQUEZ"/>
    <x v="0"/>
    <x v="1"/>
    <m/>
    <s v="MARIBEL CASTILLO"/>
    <s v="HATO PINTADO"/>
    <x v="1"/>
    <x v="27"/>
    <n v="13"/>
    <d v="2015-11-02T00:00:00"/>
    <n v="0"/>
    <m/>
    <s v=" "/>
    <m/>
    <x v="0"/>
    <m/>
    <s v="HATO PINT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HATO PINTADO"/>
    <s v="Felix Chanis"/>
    <x v="0"/>
    <s v="8-838-1962"/>
    <n v="472993046490"/>
    <n v="26"/>
    <x v="1"/>
    <x v="4"/>
    <s v="SAN MIGUELITO, SANTA LIBRADA, 4TA ETAPA"/>
    <x v="1"/>
    <x v="0"/>
    <x v="3"/>
    <x v="1"/>
    <m/>
    <m/>
    <x v="0"/>
    <x v="0"/>
    <x v="0"/>
    <x v="0"/>
    <x v="0"/>
    <x v="1"/>
    <x v="3"/>
    <d v="1989-11-06T00:00:00"/>
    <m/>
    <x v="0"/>
    <s v="SUCURSAL HATO PINTADO"/>
  </r>
  <r>
    <n v="8610"/>
    <d v="2015-06-16T00:00:00"/>
    <d v="2015-08-21T00:00:00"/>
    <n v="5"/>
    <n v="3"/>
    <x v="2"/>
    <d v="2015-06-16T00:00:00"/>
    <x v="0"/>
    <m/>
    <m/>
    <x v="0"/>
    <s v="ALDAIR ROBERTO"/>
    <s v="CUETO"/>
    <x v="0"/>
    <x v="1"/>
    <m/>
    <s v="MARIBEL CASTILLO"/>
    <s v="METROMALL"/>
    <x v="1"/>
    <x v="27"/>
    <n v="13"/>
    <d v="2015-11-02T00:00:00"/>
    <n v="0"/>
    <m/>
    <m/>
    <m/>
    <x v="1"/>
    <s v="REEMPLAZA VACACIONES DE YENEDER ANTUNES - NOVIEMBRE 2015"/>
    <s v="HATO PINT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VIA PORRAS"/>
    <s v="NATALIE ACOSTA"/>
    <x v="0"/>
    <s v="8-866-2153"/>
    <n v="472992087214"/>
    <n v="22"/>
    <x v="0"/>
    <x v="0"/>
    <s v="JUAN DÍAZ, CIUDAD RADIAL, CALLE 18, CASA #87-6"/>
    <x v="0"/>
    <x v="0"/>
    <x v="3"/>
    <x v="1"/>
    <m/>
    <m/>
    <x v="1"/>
    <x v="0"/>
    <x v="0"/>
    <x v="0"/>
    <x v="0"/>
    <x v="1"/>
    <x v="3"/>
    <d v="1992-12-03T00:00:00"/>
    <m/>
    <x v="0"/>
    <s v="SUCURSAL HATO PINTADO"/>
  </r>
  <r>
    <n v="4919"/>
    <d v="2008-02-11T00:00:00"/>
    <d v="2008-02-11T00:00:00"/>
    <n v="93"/>
    <n v="93"/>
    <x v="0"/>
    <d v="2008-02-11T00:00:00"/>
    <x v="0"/>
    <s v=""/>
    <s v="Enero 01-30"/>
    <x v="0"/>
    <s v="AZAEL"/>
    <s v="SALTARIN RODRIGUEZ "/>
    <x v="0"/>
    <x v="0"/>
    <s v="PLAZA GALÁPAGOS"/>
    <s v="JULIA   CASTILLO"/>
    <s v="PLAZA GALÁPAGOS"/>
    <x v="0"/>
    <x v="27"/>
    <n v="13"/>
    <d v="2015-11-02T00:00:00"/>
    <n v="0"/>
    <s v=" "/>
    <s v=" "/>
    <m/>
    <x v="0"/>
    <s v="REEMPLAZO POR EL TRASLADO DE  BORIS LEONARDO SIMMONS MARTINEZ-NOV 2015 "/>
    <s v="HATO PINT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02.75"/>
    <x v="0"/>
    <m/>
    <m/>
    <x v="0"/>
    <s v="8-715-1962"/>
    <n v="420013708736"/>
    <n v="37"/>
    <x v="0"/>
    <x v="3"/>
    <s v="LOS NOGALES #2, CALLE 18, CASA 581"/>
    <x v="0"/>
    <x v="0"/>
    <x v="3"/>
    <x v="0"/>
    <s v="292-3848"/>
    <s v="6534-5814"/>
    <x v="0"/>
    <x v="1"/>
    <x v="0"/>
    <x v="0"/>
    <x v="0"/>
    <x v="1"/>
    <x v="3"/>
    <d v="1978-02-11T00:00:00"/>
    <m/>
    <x v="0"/>
    <s v="SUCURSAL HATO PINTADO"/>
  </r>
  <r>
    <n v="7328"/>
    <d v="2013-08-01T00:00:00"/>
    <d v="2013-10-04T00:00:00"/>
    <n v="27"/>
    <n v="25"/>
    <x v="1"/>
    <d v="2013-08-01T00:00:00"/>
    <x v="0"/>
    <m/>
    <s v="Octubre 01-30"/>
    <x v="0"/>
    <s v="EDNA"/>
    <s v=" DEL ROSARIO  ARJONA  "/>
    <x v="0"/>
    <x v="0"/>
    <s v="VIA PORRAS"/>
    <s v="JULIA   CASTILLO"/>
    <s v="VIA PORRAS"/>
    <x v="0"/>
    <x v="27"/>
    <n v="13"/>
    <d v="2015-11-02T00:00:00"/>
    <n v="0"/>
    <m/>
    <s v=" "/>
    <m/>
    <x v="0"/>
    <s v="REEMPLAZO POR EL TRASLADO DE  FELIX ARIEL CHANIS CACERES -NOV 2015"/>
    <s v="HATO PINT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5.8"/>
    <x v="2"/>
    <s v="PUENTE CENTENARIO"/>
    <s v="Israel Díaz"/>
    <x v="0"/>
    <s v="8-701-559"/>
    <n v="472019622062"/>
    <n v="39"/>
    <x v="1"/>
    <x v="1"/>
    <s v="EDIFICIO KAMELIA PLAZA , VIA ESPAÑA, PISO 4 APTO 407"/>
    <x v="5"/>
    <x v="0"/>
    <x v="3"/>
    <x v="0"/>
    <s v="6241-3868"/>
    <s v="6241-3868"/>
    <x v="1"/>
    <x v="0"/>
    <x v="0"/>
    <x v="0"/>
    <x v="0"/>
    <x v="1"/>
    <x v="3"/>
    <d v="1976-07-23T00:00:00"/>
    <m/>
    <x v="2"/>
    <s v="SUCURSAL HATO PINTADO"/>
  </r>
  <r>
    <n v="8434"/>
    <d v="2015-03-16T00:00:00"/>
    <d v="2015-05-28T00:00:00"/>
    <n v="8"/>
    <n v="6"/>
    <x v="2"/>
    <d v="2015-03-16T00:00:00"/>
    <x v="0"/>
    <m/>
    <m/>
    <x v="0"/>
    <s v="YERIBEL"/>
    <s v="BUSTAMANTE"/>
    <x v="0"/>
    <x v="1"/>
    <m/>
    <s v="MARIBEL CASTILLO"/>
    <s v="VILLA LUCRE"/>
    <x v="1"/>
    <x v="27"/>
    <n v="13"/>
    <d v="2015-11-02T00:00:00"/>
    <n v="0"/>
    <m/>
    <m/>
    <m/>
    <x v="1"/>
    <s v="REEMPLAZA VACACIONES DE JOSE PINEDA"/>
    <s v="HATO PINT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3"/>
    <x v="2"/>
    <s v="VILLA LUCRE"/>
    <s v="Nidia Olmos"/>
    <x v="0"/>
    <s v="8-857-2138"/>
    <n v="472991767590"/>
    <n v="25"/>
    <x v="1"/>
    <x v="0"/>
    <s v="PAN DE AZÚCAR, MOYA, CALLE 3, CASA E-20"/>
    <x v="1"/>
    <x v="0"/>
    <x v="3"/>
    <x v="1"/>
    <m/>
    <m/>
    <x v="0"/>
    <x v="0"/>
    <x v="0"/>
    <x v="0"/>
    <x v="0"/>
    <x v="1"/>
    <x v="3"/>
    <d v="1990-01-23T00:00:00"/>
    <m/>
    <x v="0"/>
    <s v="SUCURSAL HATO PINTADO"/>
  </r>
  <r>
    <n v="22"/>
    <d v="1977-12-01T00:00:00"/>
    <d v="1977-12-01T00:00:00"/>
    <n v="455"/>
    <n v="455"/>
    <x v="0"/>
    <d v="1977-12-01T00:00:00"/>
    <x v="0"/>
    <s v=""/>
    <s v="Octubre 01-30"/>
    <x v="0"/>
    <s v="TILZA JEANNETTE"/>
    <s v="LEONG  DE MOCK"/>
    <x v="1"/>
    <x v="1"/>
    <s v="CHANIS"/>
    <s v="MARIBEL CASTILLO"/>
    <s v="CHANIS"/>
    <x v="1"/>
    <x v="27"/>
    <n v="13"/>
    <d v="2010-12-02T00:00:00"/>
    <m/>
    <s v=" "/>
    <s v=" "/>
    <m/>
    <x v="0"/>
    <s v="REEMPLAZO PERMANENTE POR LA PROMOCION DE EDITH RODRIGUEZ"/>
    <s v="HATO PINT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212-1814"/>
    <n v="401010150500"/>
    <n v="56"/>
    <x v="1"/>
    <x v="1"/>
    <s v="ANDES #2 SECTOR G- # 155"/>
    <x v="1"/>
    <x v="0"/>
    <x v="3"/>
    <x v="1"/>
    <s v="237-9624"/>
    <s v="6680-9455"/>
    <x v="1"/>
    <x v="0"/>
    <x v="0"/>
    <x v="0"/>
    <x v="0"/>
    <x v="1"/>
    <x v="3"/>
    <d v="1959-03-22T00:00:00"/>
    <m/>
    <x v="0"/>
    <s v="SUCURSAL HATO PINTADO"/>
  </r>
  <r>
    <n v="3083"/>
    <d v="2006-06-05T00:00:00"/>
    <d v="2015-05-01T00:00:00"/>
    <n v="113"/>
    <n v="6"/>
    <x v="2"/>
    <d v="2006-06-05T00:00:00"/>
    <x v="0"/>
    <d v="2015-05-01T00:00:00"/>
    <s v="Abril 01-30"/>
    <x v="0"/>
    <s v="ZURABIS DAYANA"/>
    <s v="VEGA DIAZ "/>
    <x v="1"/>
    <x v="0"/>
    <s v="HATO PINTADO"/>
    <s v="JULIA   CASTILLO"/>
    <s v="HATO PINTADO"/>
    <x v="0"/>
    <x v="27"/>
    <n v="13"/>
    <d v="2015-06-15T00:00:00"/>
    <m/>
    <n v="6"/>
    <m/>
    <s v="PROMOCIONADA A COORDINADOR DE PLATAFORMA A PARTIR DEL 01 DE MAYO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60-336"/>
    <n v="424012122191"/>
    <n v="33"/>
    <x v="1"/>
    <x v="0"/>
    <s v="CIUDAD JARDIN LAS MAÑANITAS, SECTOR 15, CASA #1514"/>
    <x v="0"/>
    <x v="0"/>
    <x v="3"/>
    <x v="0"/>
    <s v="267-3064"/>
    <s v="6662-2770"/>
    <x v="1"/>
    <x v="0"/>
    <x v="0"/>
    <x v="0"/>
    <x v="0"/>
    <x v="1"/>
    <x v="3"/>
    <d v="1982-10-08T00:00:00"/>
    <m/>
    <x v="3"/>
    <s v="SUCURSAL HATO PINTADO"/>
  </r>
  <r>
    <n v="7541"/>
    <d v="2014-02-03T00:00:00"/>
    <d v="2014-04-16T00:00:00"/>
    <n v="21"/>
    <n v="19"/>
    <x v="1"/>
    <d v="2014-02-03T00:00:00"/>
    <x v="0"/>
    <m/>
    <s v="Mayo 01-30"/>
    <x v="0"/>
    <s v="TANIA"/>
    <s v="AGUILAR"/>
    <x v="2"/>
    <x v="0"/>
    <s v="HATO PINTADO"/>
    <s v="JULIA   CASTILLO"/>
    <s v="HATO PINTADO"/>
    <x v="0"/>
    <x v="27"/>
    <n v="13"/>
    <d v="2014-05-26T00:00:00"/>
    <m/>
    <m/>
    <s v=" "/>
    <m/>
    <x v="0"/>
    <s v="REEMPLAZO POR SALIDA DE PERLA MEDIN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RIO ABAJO"/>
    <s v="Denis Arrieta"/>
    <x v="0"/>
    <s v="8-850-124"/>
    <n v="472990021626"/>
    <n v="24"/>
    <x v="1"/>
    <x v="3"/>
    <s v="PACORA,  BARRIADA SANTA ISABEL, CALLE 18, CASA 1126"/>
    <x v="0"/>
    <x v="0"/>
    <x v="3"/>
    <x v="0"/>
    <m/>
    <m/>
    <x v="0"/>
    <x v="0"/>
    <x v="0"/>
    <x v="0"/>
    <x v="0"/>
    <x v="1"/>
    <x v="3"/>
    <d v="1991-06-21T00:00:00"/>
    <m/>
    <x v="0"/>
    <s v="SUCURSAL HATO PINTADO"/>
  </r>
  <r>
    <n v="4482"/>
    <d v="2007-09-17T00:00:00"/>
    <d v="2011-07-16T00:00:00"/>
    <n v="98"/>
    <n v="52"/>
    <x v="0"/>
    <d v="2007-09-17T00:00:00"/>
    <x v="0"/>
    <d v="2011-07-16T00:00:00"/>
    <s v="Diciembre 01-30"/>
    <x v="0"/>
    <s v="PRISCILA YANETH"/>
    <s v="SAMANIEGO GONZALEZ DE BOTELLO"/>
    <x v="2"/>
    <x v="0"/>
    <s v="HATO PINTADO"/>
    <s v="JULIA   CASTILLO"/>
    <s v="HATO PINTADO"/>
    <x v="0"/>
    <x v="27"/>
    <n v="13"/>
    <d v="2013-12-03T00:00:00"/>
    <m/>
    <n v="52"/>
    <s v=" "/>
    <s v="PROMOCIONADO A PARTIR DEL 16 DE JULIO DE 2011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29-418"/>
    <n v="405013433762"/>
    <n v="36"/>
    <x v="1"/>
    <x v="1"/>
    <s v="ARRAIJA, URBANIZACION LA LOMITA, RESIDENCIAL VILLA DEL PINAR, CASA 22"/>
    <x v="4"/>
    <x v="0"/>
    <x v="3"/>
    <x v="0"/>
    <s v="214-4908"/>
    <s v="6747-5014"/>
    <x v="0"/>
    <x v="0"/>
    <x v="0"/>
    <x v="0"/>
    <x v="0"/>
    <x v="1"/>
    <x v="3"/>
    <d v="1979-07-22T00:00:00"/>
    <m/>
    <x v="0"/>
    <s v="SUCURSAL HATO PINTADO"/>
  </r>
  <r>
    <n v="7003"/>
    <d v="2013-01-02T00:00:00"/>
    <d v="2013-03-14T00:00:00"/>
    <n v="34"/>
    <n v="32"/>
    <x v="1"/>
    <d v="2013-01-02T00:00:00"/>
    <x v="0"/>
    <s v=""/>
    <s v="Octubre 01-30"/>
    <x v="0"/>
    <s v="INGRID ARLEYN"/>
    <s v="MUÑOZ PIMENTEL "/>
    <x v="2"/>
    <x v="0"/>
    <s v="HATO PINTADO"/>
    <s v="JULIA   CASTILLO"/>
    <s v="HATO PINTADO"/>
    <x v="0"/>
    <x v="27"/>
    <n v="13"/>
    <d v="2013-06-25T00:00:00"/>
    <m/>
    <s v=" "/>
    <s v=" "/>
    <m/>
    <x v="0"/>
    <s v="REEMPLAZO  POR LA RENUNCIA DE RUBIELA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RIO ABAJO"/>
    <s v="Denis Arrieta"/>
    <x v="0"/>
    <s v="8-864-1888"/>
    <n v="472018796736"/>
    <n v="23"/>
    <x v="1"/>
    <x v="0"/>
    <s v="CIUDAD BOLIVAR, SANTA TERESA"/>
    <x v="1"/>
    <x v="0"/>
    <x v="3"/>
    <x v="0"/>
    <m/>
    <m/>
    <x v="0"/>
    <x v="0"/>
    <x v="0"/>
    <x v="0"/>
    <x v="0"/>
    <x v="1"/>
    <x v="3"/>
    <d v="1992-10-26T00:00:00"/>
    <m/>
    <x v="0"/>
    <s v="SUCURSAL HATO PINTADO"/>
  </r>
  <r>
    <n v="5175"/>
    <d v="2008-06-02T00:00:00"/>
    <d v="2008-06-02T00:00:00"/>
    <n v="89"/>
    <n v="89"/>
    <x v="0"/>
    <d v="2008-06-02T00:00:00"/>
    <x v="0"/>
    <s v=""/>
    <s v="Marzo 01-30"/>
    <x v="0"/>
    <s v="DENIS LIRIET"/>
    <s v="DE LEON PEREZ "/>
    <x v="2"/>
    <x v="0"/>
    <s v="HATO PINTADO"/>
    <s v="JULIA   CASTILLO"/>
    <s v="HATO PINTADO"/>
    <x v="0"/>
    <x v="27"/>
    <n v="13"/>
    <d v="2012-09-17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423-933"/>
    <n v="472013980952"/>
    <n v="43"/>
    <x v="1"/>
    <x v="3"/>
    <s v="VILLA DE LAS ACACIAS, CALLE 3RA, P.H. PARADISUS, TORRE C, APTO. 2E, JUAN DIAZ"/>
    <x v="0"/>
    <x v="0"/>
    <x v="3"/>
    <x v="0"/>
    <m/>
    <s v="6725-9302"/>
    <x v="1"/>
    <x v="0"/>
    <x v="0"/>
    <x v="0"/>
    <x v="0"/>
    <x v="1"/>
    <x v="3"/>
    <d v="1972-01-03T00:00:00"/>
    <m/>
    <x v="1"/>
    <s v="SUCURSAL HATO PINTADO"/>
  </r>
  <r>
    <n v="7453"/>
    <d v="2013-11-18T00:00:00"/>
    <d v="2014-01-29T00:00:00"/>
    <n v="24"/>
    <n v="22"/>
    <x v="1"/>
    <d v="2013-11-18T00:00:00"/>
    <x v="0"/>
    <m/>
    <s v="Septiembre 01-30"/>
    <x v="0"/>
    <s v="KATHERINE ITZEL"/>
    <s v=" LEARY"/>
    <x v="2"/>
    <x v="0"/>
    <s v="HATO PINTADO"/>
    <s v="JULIA   CASTILLO"/>
    <s v="HATO PINTADO"/>
    <x v="0"/>
    <x v="27"/>
    <n v="13"/>
    <d v="2014-03-20T00:00:00"/>
    <m/>
    <m/>
    <s v=" "/>
    <m/>
    <x v="0"/>
    <s v="REEMPLAZO POR RENUNCIA DE ANABEL GONZAL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VIA ARGENTINA"/>
    <s v="Irina Hauss"/>
    <x v="0"/>
    <s v="8-838-2332"/>
    <n v="472019828678"/>
    <n v="25"/>
    <x v="1"/>
    <x v="0"/>
    <s v="EL CRISOL, LA CASTELLANA, CALLE 15, CASA 38"/>
    <x v="2"/>
    <x v="0"/>
    <x v="3"/>
    <x v="0"/>
    <m/>
    <m/>
    <x v="2"/>
    <x v="0"/>
    <x v="0"/>
    <x v="0"/>
    <x v="0"/>
    <x v="1"/>
    <x v="3"/>
    <d v="1990-08-21T00:00:00"/>
    <m/>
    <x v="0"/>
    <s v="SUCURSAL HATO PINTADO"/>
  </r>
  <r>
    <n v="4812"/>
    <d v="2014-06-16T00:00:00"/>
    <d v="2014-06-16T00:00:00"/>
    <n v="17"/>
    <n v="17"/>
    <x v="1"/>
    <d v="2014-06-16T00:00:00"/>
    <x v="0"/>
    <m/>
    <s v="Agosto 01-30"/>
    <x v="0"/>
    <s v="ANABEL DEL CARMEN"/>
    <s v="GONZALEZ"/>
    <x v="2"/>
    <x v="0"/>
    <s v="HATO PINTADO"/>
    <s v="JULIA   CASTILLO"/>
    <s v="HATO PINTADO"/>
    <x v="0"/>
    <x v="27"/>
    <n v="13"/>
    <m/>
    <m/>
    <m/>
    <m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1"/>
    <s v="8-764-884"/>
    <n v="419013954218"/>
    <n v="32"/>
    <x v="1"/>
    <x v="0"/>
    <s v="RESIDENCIAL OLIMPICO #1, CALLE SUIZA, CASA D-105"/>
    <x v="2"/>
    <x v="0"/>
    <x v="3"/>
    <x v="0"/>
    <m/>
    <m/>
    <x v="0"/>
    <x v="0"/>
    <x v="0"/>
    <x v="0"/>
    <x v="0"/>
    <x v="1"/>
    <x v="3"/>
    <d v="1983-03-16T00:00:00"/>
    <m/>
    <x v="1"/>
    <s v="SUCURSAL HATO PINTADO"/>
  </r>
  <r>
    <n v="6997"/>
    <d v="2013-01-02T00:00:00"/>
    <d v="2013-03-14T00:00:00"/>
    <n v="34"/>
    <n v="32"/>
    <x v="1"/>
    <d v="2013-01-02T00:00:00"/>
    <x v="0"/>
    <s v=""/>
    <s v="Enero 01-30"/>
    <x v="0"/>
    <s v="ANTOLIN AMADO"/>
    <s v="GONZALEZ MORENO "/>
    <x v="2"/>
    <x v="0"/>
    <s v="HATO PINTADO"/>
    <s v="JULIA   CASTILLO"/>
    <s v="HATO PINTADO"/>
    <x v="0"/>
    <x v="27"/>
    <n v="13"/>
    <d v="2015-02-02T00:00:00"/>
    <m/>
    <s v=" "/>
    <s v=" "/>
    <m/>
    <x v="0"/>
    <s v="REEMPLAZA RENUNCIA DE JONATHAN TORR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BRISAS DEL GOLF"/>
    <s v="Amarilis Martinez "/>
    <x v="0"/>
    <s v="8-751-1128"/>
    <n v="472018796811"/>
    <n v="34"/>
    <x v="0"/>
    <x v="1"/>
    <s v="LAS MARGARITAS DE CHEPO, SECTOR 3"/>
    <x v="0"/>
    <x v="0"/>
    <x v="3"/>
    <x v="0"/>
    <m/>
    <m/>
    <x v="1"/>
    <x v="0"/>
    <x v="0"/>
    <x v="0"/>
    <x v="0"/>
    <x v="1"/>
    <x v="3"/>
    <d v="1981-10-29T00:00:00"/>
    <m/>
    <x v="0"/>
    <s v="SUCURSAL HATO PINTADO"/>
  </r>
  <r>
    <n v="6489"/>
    <d v="2012-01-16T00:00:00"/>
    <d v="2012-01-16T00:00:00"/>
    <n v="46"/>
    <n v="46"/>
    <x v="0"/>
    <d v="2012-01-16T00:00:00"/>
    <x v="0"/>
    <s v=""/>
    <s v="Enero 01-30"/>
    <x v="0"/>
    <s v="DIANETH DEL CARMEN"/>
    <s v="ORTIZ YAÑEZ "/>
    <x v="5"/>
    <x v="0"/>
    <s v="HATO PINTADO"/>
    <s v="JULIA   CASTILLO"/>
    <s v="HATO PINTADO"/>
    <x v="0"/>
    <x v="27"/>
    <n v="13"/>
    <d v="2014-03-05T00:00:00"/>
    <m/>
    <s v=" "/>
    <s v=" "/>
    <m/>
    <x v="0"/>
    <s v="REEMPLAZO POR EL TRASLADO DE YASMIN BECER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9-728-277"/>
    <n v="472017538102"/>
    <n v="28"/>
    <x v="1"/>
    <x v="0"/>
    <s v="SAN FRANCISCO, CALLE 74"/>
    <x v="5"/>
    <x v="0"/>
    <x v="3"/>
    <x v="0"/>
    <m/>
    <s v=" 6554-2149  "/>
    <x v="0"/>
    <x v="0"/>
    <x v="0"/>
    <x v="0"/>
    <x v="0"/>
    <x v="1"/>
    <x v="3"/>
    <d v="1987-11-04T00:00:00"/>
    <m/>
    <x v="1"/>
    <s v="SUCURSAL HATO PINTADO"/>
  </r>
  <r>
    <n v="6972"/>
    <d v="2012-11-19T00:00:00"/>
    <d v="2012-11-19T00:00:00"/>
    <n v="36"/>
    <n v="36"/>
    <x v="0"/>
    <d v="2012-11-19T00:00:00"/>
    <x v="0"/>
    <s v=""/>
    <s v="Septiembre 01-30"/>
    <x v="0"/>
    <s v="MERCEDES DEL CARMEN"/>
    <s v="AROSEMENA BRAVO "/>
    <x v="5"/>
    <x v="0"/>
    <s v="HATO PINTADO"/>
    <s v="JULIA   CASTILLO"/>
    <s v="HATO PINTADO"/>
    <x v="0"/>
    <x v="27"/>
    <n v="13"/>
    <d v="2013-04-05T00:00:00"/>
    <m/>
    <m/>
    <s v=" "/>
    <m/>
    <x v="0"/>
    <s v="REEMPLAZO POR EL TRASLADO DE CYBIAN APARICI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04-1753"/>
    <n v="415015225781"/>
    <n v="28"/>
    <x v="1"/>
    <x v="1"/>
    <s v="LA REPRESA, LA CHORRERA"/>
    <x v="4"/>
    <x v="0"/>
    <x v="3"/>
    <x v="0"/>
    <m/>
    <m/>
    <x v="0"/>
    <x v="0"/>
    <x v="0"/>
    <x v="0"/>
    <x v="0"/>
    <x v="1"/>
    <x v="3"/>
    <d v="1987-04-30T00:00:00"/>
    <m/>
    <x v="1"/>
    <s v="SUCURSAL HATO PINTADO"/>
  </r>
  <r>
    <n v="862"/>
    <d v="1992-02-10T00:00:00"/>
    <d v="1992-02-10T00:00:00"/>
    <n v="285"/>
    <n v="285"/>
    <x v="0"/>
    <d v="1992-02-10T00:00:00"/>
    <x v="0"/>
    <s v=""/>
    <s v="Febrero 16-30"/>
    <x v="0"/>
    <s v="JULIA DEL CARMEN"/>
    <s v="CASTILLO  "/>
    <x v="3"/>
    <x v="0"/>
    <s v="HATO PINTADO"/>
    <s v="DENISE DE LA VITOLA"/>
    <s v="HATO PINTADO"/>
    <x v="0"/>
    <x v="27"/>
    <n v="13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44-43"/>
    <n v="413014560958"/>
    <n v="50"/>
    <x v="1"/>
    <x v="1"/>
    <s v="URBANIZACION COSTA DEL ESTE,COSTA SERENA,CALLE RIVERA CASA 71"/>
    <x v="2"/>
    <x v="0"/>
    <x v="3"/>
    <x v="0"/>
    <s v="271-5149"/>
    <s v="613-2585 / 6070-4913"/>
    <x v="1"/>
    <x v="0"/>
    <x v="0"/>
    <x v="0"/>
    <x v="0"/>
    <x v="1"/>
    <x v="3"/>
    <d v="1965-08-13T00:00:00"/>
    <m/>
    <x v="0"/>
    <s v="SUCURSAL HATO PINTADO"/>
  </r>
  <r>
    <n v="1587"/>
    <d v="1998-07-06T00:00:00"/>
    <d v="2011-02-01T00:00:00"/>
    <n v="208"/>
    <n v="57"/>
    <x v="0"/>
    <d v="1998-07-06T00:00:00"/>
    <x v="0"/>
    <d v="2011-02-01T00:00:00"/>
    <s v="Enero 16-30"/>
    <x v="0"/>
    <s v="JENYFFER"/>
    <s v="HAWKINS DUCASA "/>
    <x v="4"/>
    <x v="0"/>
    <s v="HATO PINTADO"/>
    <s v="JULIA   CASTILLO"/>
    <s v="HATO PINTADO"/>
    <x v="0"/>
    <x v="27"/>
    <n v="13"/>
    <d v="2011-03-03T00:00:00"/>
    <m/>
    <n v="57"/>
    <s v=" "/>
    <s v="PROMOCIONADO OFICIAL 01 FEBRERO ´11.  PROMOVIDO A COORDINADOR POR EL TRASLADO DE ROCIO CALVO"/>
    <x v="0"/>
    <s v="REEMPLAZO POR EL TRASADO DE MIRLA SALCEDO //  APROBADO EN PRESUPUESTO SOLO 1 COORDINADOR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706-1217"/>
    <n v="401010166157"/>
    <n v="38"/>
    <x v="1"/>
    <x v="1"/>
    <s v="URB. PRADERAS DE SAN ANTONIO, CALLE DEL CEDRO, CASA #470"/>
    <x v="0"/>
    <x v="0"/>
    <x v="3"/>
    <x v="0"/>
    <s v="239-3346"/>
    <s v="6709-0447"/>
    <x v="1"/>
    <x v="0"/>
    <x v="0"/>
    <x v="0"/>
    <x v="0"/>
    <x v="1"/>
    <x v="3"/>
    <d v="1977-03-04T00:00:00"/>
    <m/>
    <x v="2"/>
    <s v="SUCURSAL HATO PINTADO"/>
  </r>
  <r>
    <n v="5641"/>
    <d v="2009-12-12T00:00:00"/>
    <d v="2013-04-16T00:00:00"/>
    <n v="71"/>
    <n v="31"/>
    <x v="1"/>
    <d v="2009-09-21T00:00:00"/>
    <x v="2"/>
    <d v="2013-04-16T00:00:00"/>
    <s v="Diciembre 01-30"/>
    <x v="0"/>
    <s v="KATHERINE ITZEL"/>
    <s v="DIAZ SANCHEZ "/>
    <x v="4"/>
    <x v="0"/>
    <s v="HATO PINTADO"/>
    <s v="JULIA   CASTILLO"/>
    <s v="HATO PINTADO"/>
    <x v="0"/>
    <x v="27"/>
    <n v="13"/>
    <m/>
    <m/>
    <m/>
    <s v=" "/>
    <s v="PROMOCIONADA A OFICIAL A PARTIR DEL 16 ABRIL 2013 / PROMOCIONADO A COORDINADOR DE PLATAFORMA 16 MAYO 2012 /"/>
    <x v="0"/>
    <s v="REEMPLAZO POR LA PROMOCION DE EIRA VERGARA 01/01/201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74-674"/>
    <n v="472015284564"/>
    <n v="31"/>
    <x v="1"/>
    <x v="0"/>
    <s v="TORRIJOS CARTER, CASA 24-44A"/>
    <x v="1"/>
    <x v="0"/>
    <x v="3"/>
    <x v="0"/>
    <m/>
    <m/>
    <x v="2"/>
    <x v="0"/>
    <x v="0"/>
    <x v="1"/>
    <x v="0"/>
    <x v="1"/>
    <x v="3"/>
    <d v="1984-04-04T00:00:00"/>
    <m/>
    <x v="1"/>
    <s v="SUCURSAL HATO PINTADO"/>
  </r>
  <r>
    <n v="352"/>
    <d v="1985-12-02T00:00:00"/>
    <d v="1985-12-02T00:00:00"/>
    <n v="359"/>
    <n v="359"/>
    <x v="0"/>
    <d v="1985-12-02T00:00:00"/>
    <x v="0"/>
    <s v=""/>
    <s v="Junio 01-15"/>
    <x v="0"/>
    <s v="GUELDA ROSANA"/>
    <s v="SPIRITO DE  ACRICH"/>
    <x v="4"/>
    <x v="0"/>
    <s v="HATO PINTADO"/>
    <s v="JULIA   CASTILLO"/>
    <s v="HATO PINTADO"/>
    <x v="0"/>
    <x v="27"/>
    <n v="13"/>
    <m/>
    <m/>
    <s v=" "/>
    <s v=" "/>
    <m/>
    <x v="0"/>
    <s v="REEMPLAZO PERMANENTE POR LA RENUNCIA DE LUCIA ZARZAVILLA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13-263"/>
    <n v="401016137152"/>
    <n v="57"/>
    <x v="1"/>
    <x v="1"/>
    <s v="HATO PINTADO, CALLE DEL IPA CASA # 13"/>
    <x v="2"/>
    <x v="0"/>
    <x v="3"/>
    <x v="0"/>
    <s v="261-4833"/>
    <s v="6614-0014"/>
    <x v="1"/>
    <x v="0"/>
    <x v="0"/>
    <x v="0"/>
    <x v="0"/>
    <x v="1"/>
    <x v="3"/>
    <d v="1958-08-01T00:00:00"/>
    <m/>
    <x v="0"/>
    <s v="SUCURSAL HATO PINTADO"/>
  </r>
  <r>
    <n v="190"/>
    <d v="1982-06-01T00:00:00"/>
    <d v="1982-06-01T00:00:00"/>
    <n v="401"/>
    <n v="401"/>
    <x v="0"/>
    <d v="1982-06-01T00:00:00"/>
    <x v="0"/>
    <s v=""/>
    <s v="Marzo 01-30"/>
    <x v="0"/>
    <s v="CARLOS CESAR"/>
    <s v="CORDOBA ATENCIO "/>
    <x v="6"/>
    <x v="0"/>
    <s v="HATO PINTADO"/>
    <s v="JULIA   CASTILLO"/>
    <s v="HATO PINTADO"/>
    <x v="0"/>
    <x v="27"/>
    <n v="13"/>
    <d v="2011-04-18T00:00:00"/>
    <m/>
    <s v=" "/>
    <s v=" "/>
    <m/>
    <x v="0"/>
    <s v="REEMPLAZO POR EL TRASLADO DE ERIC RI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163-516"/>
    <n v="401016136579"/>
    <n v="55"/>
    <x v="0"/>
    <x v="1"/>
    <s v="DON BOSCO, LOS ROBLES CALLE E #163"/>
    <x v="0"/>
    <x v="0"/>
    <x v="3"/>
    <x v="0"/>
    <s v="2939220"/>
    <s v="6639-2113"/>
    <x v="1"/>
    <x v="0"/>
    <x v="0"/>
    <x v="0"/>
    <x v="0"/>
    <x v="1"/>
    <x v="3"/>
    <d v="1960-04-16T00:00:00"/>
    <m/>
    <x v="1"/>
    <s v="SUCURSAL HATO PINTADO"/>
  </r>
  <r>
    <n v="7660"/>
    <d v="2014-04-01T00:00:00"/>
    <d v="2014-06-11T00:00:00"/>
    <n v="19"/>
    <n v="17"/>
    <x v="1"/>
    <d v="2014-04-01T00:00:00"/>
    <x v="0"/>
    <m/>
    <s v="Junio 01-30"/>
    <x v="0"/>
    <s v="AMMETH ALBERTO"/>
    <s v="SANTAMARIA"/>
    <x v="0"/>
    <x v="0"/>
    <m/>
    <s v="GINA DUMANOIR"/>
    <s v="HOSPITAL PUNTA PACIFICA"/>
    <x v="0"/>
    <x v="28"/>
    <n v="45"/>
    <d v="2015-11-02T00:00:00"/>
    <n v="0"/>
    <m/>
    <s v=" "/>
    <m/>
    <x v="0"/>
    <s v="REEMPLAZOPERMANENTE POR TRASLADO DE YITZEL CASTRO-NOV 2015"/>
    <s v="HOSPITAL PUNTA PACIFIC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68.6000000000004"/>
    <x v="2"/>
    <s v="TERMINAL ALBROOK"/>
    <s v="Yaribeth Ortega"/>
    <x v="0"/>
    <s v="8-812-1358"/>
    <n v="472990022498"/>
    <n v="27"/>
    <x v="0"/>
    <x v="0"/>
    <s v="RESIDENCIAL VISTA ALEGRE ARRAIJAN CALLE 3RA NORTE CASA A-147"/>
    <x v="4"/>
    <x v="0"/>
    <x v="5"/>
    <x v="0"/>
    <m/>
    <m/>
    <x v="1"/>
    <x v="0"/>
    <x v="0"/>
    <x v="0"/>
    <x v="0"/>
    <x v="0"/>
    <x v="5"/>
    <d v="1988-01-06T00:00:00"/>
    <m/>
    <x v="0"/>
    <s v="Sucursal Hospital Punta Pacifica"/>
  </r>
  <r>
    <n v="3866"/>
    <d v="2004-03-08T00:00:00"/>
    <d v="2004-03-08T00:00:00"/>
    <n v="140"/>
    <n v="140"/>
    <x v="0"/>
    <d v="2004-03-08T00:00:00"/>
    <x v="0"/>
    <s v=""/>
    <s v="Junio 01-30"/>
    <x v="0"/>
    <s v="OSMAN"/>
    <s v="OCHOA SOMOSA "/>
    <x v="0"/>
    <x v="0"/>
    <s v="VIA PORRAS"/>
    <s v="GINA DUMANOIR"/>
    <s v="VIA PORRAS"/>
    <x v="0"/>
    <x v="28"/>
    <n v="45"/>
    <d v="2015-11-02T00:00:00"/>
    <n v="0"/>
    <s v=" "/>
    <s v=" "/>
    <m/>
    <x v="0"/>
    <s v="REEMPLAZO POR EL TRASLADO DE  NINOSKA IBETH JAEN ARIAS -NOV 2015"/>
    <s v="HOSPITAL PUNTA PACIFIC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44.6"/>
    <x v="0"/>
    <m/>
    <m/>
    <x v="0"/>
    <s v="8-703-419"/>
    <n v="472012999529"/>
    <n v="39"/>
    <x v="0"/>
    <x v="0"/>
    <s v="CALLE PRIMERA SANTA MARIA TUMBA MUERTO, BETHANIA EDIFICIO # 6, APARTAMENTO A-17"/>
    <x v="5"/>
    <x v="0"/>
    <x v="5"/>
    <x v="0"/>
    <s v="236-2364"/>
    <s v="6678-7295"/>
    <x v="0"/>
    <x v="0"/>
    <x v="0"/>
    <x v="0"/>
    <x v="0"/>
    <x v="0"/>
    <x v="5"/>
    <d v="1976-10-01T00:00:00"/>
    <m/>
    <x v="1"/>
    <s v="Sucursal Hospital Punta Pacifica"/>
  </r>
  <r>
    <n v="4917"/>
    <d v="2008-02-11T00:00:00"/>
    <d v="2010-05-16T00:00:00"/>
    <n v="93"/>
    <n v="66"/>
    <x v="0"/>
    <d v="2008-02-11T00:00:00"/>
    <x v="0"/>
    <d v="2010-05-16T00:00:00"/>
    <s v="Marzo 01-30"/>
    <x v="0"/>
    <s v="PEDRO XAVIER"/>
    <s v="SERRANO  "/>
    <x v="2"/>
    <x v="2"/>
    <s v="HOSPITAL PUNTA PACIFICA"/>
    <s v="GINA DUMANOIR"/>
    <s v="HOSPITAL PUNTA PACIFICA"/>
    <x v="0"/>
    <x v="28"/>
    <n v="45"/>
    <d v="2010-08-04T00:00:00"/>
    <m/>
    <n v="66"/>
    <s v=" "/>
    <s v="RECLASIFICADO A EJECUTIVO DE NEGOCIOS EL 16 MAYO ´10"/>
    <x v="0"/>
    <s v=" REEMPLAZO PERMANENTE POR EL TRASLADO DE LUIS ALVEO. 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64-1321"/>
    <n v="424012799730"/>
    <n v="32"/>
    <x v="0"/>
    <x v="3"/>
    <s v="EL VALLE DE SAN ISIDRO CASA G115"/>
    <x v="1"/>
    <x v="0"/>
    <x v="5"/>
    <x v="2"/>
    <s v="231-8157"/>
    <s v="6498-9423"/>
    <x v="0"/>
    <x v="1"/>
    <x v="1"/>
    <x v="1"/>
    <x v="0"/>
    <x v="0"/>
    <x v="5"/>
    <d v="1983-02-06T00:00:00"/>
    <m/>
    <x v="0"/>
    <s v="Sucursal Hospital Punta Pacifica"/>
  </r>
  <r>
    <n v="6253"/>
    <d v="2011-07-18T00:00:00"/>
    <d v="2011-07-18T00:00:00"/>
    <n v="52"/>
    <n v="52"/>
    <x v="0"/>
    <d v="2011-07-18T00:00:00"/>
    <x v="0"/>
    <s v=""/>
    <s v="Agosto 01-30"/>
    <x v="0"/>
    <s v="YERENIS MILAGROS"/>
    <s v="MUÑOZ CEDEÑO "/>
    <x v="2"/>
    <x v="0"/>
    <s v="HOSPITAL PUNTA PACIFICA"/>
    <s v="GINA DUMANOIR"/>
    <s v="HOSPITAL PUNTA PACIFICA"/>
    <x v="0"/>
    <x v="28"/>
    <n v="45"/>
    <d v="2011-11-08T00:00:00"/>
    <m/>
    <s v=" "/>
    <m/>
    <m/>
    <x v="0"/>
    <s v=" APROBADO 2013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810-809"/>
    <n v="401014803011"/>
    <n v="28"/>
    <x v="1"/>
    <x v="3"/>
    <s v="ALTO DE LAS ACACIAS, CALLE PRINCIPAL, CASA N° 1074_x0009__x0009__x0009__x0009__x0009__x000d__x000a__x0009__x0009__x0009__x0009__x0009__x000d__x000a_"/>
    <x v="0"/>
    <x v="0"/>
    <x v="5"/>
    <x v="0"/>
    <m/>
    <s v="391-8942_x000a_6695-7419"/>
    <x v="0"/>
    <x v="1"/>
    <x v="0"/>
    <x v="0"/>
    <x v="0"/>
    <x v="0"/>
    <x v="5"/>
    <d v="1987-11-24T00:00:00"/>
    <m/>
    <x v="1"/>
    <s v="Sucursal Hospital Punta Pacifica"/>
  </r>
  <r>
    <n v="1346"/>
    <d v="1997-01-02T00:00:00"/>
    <d v="2013-07-16T00:00:00"/>
    <n v="226"/>
    <n v="28"/>
    <x v="1"/>
    <d v="1997-01-02T00:00:00"/>
    <x v="0"/>
    <d v="2013-07-16T00:00:00"/>
    <s v="Enero 01-15"/>
    <x v="0"/>
    <s v="GINA GLORIELA"/>
    <s v="DUMANOIR PONCE "/>
    <x v="3"/>
    <x v="0"/>
    <s v="HOSPITAL PUNTA PACIFICA"/>
    <s v="LAURA OLIVELLA "/>
    <s v="HOSPITAL PUNTA PACIFICA"/>
    <x v="0"/>
    <x v="28"/>
    <n v="45"/>
    <d v="2013-04-26T00:00:00"/>
    <m/>
    <n v="28"/>
    <s v=" "/>
    <s v="PROMOCIONADA A GERENTE  A PARTIR DEL 16 DE JULIO DEL 2013 / "/>
    <x v="0"/>
    <s v="REEMPLAZO POR EL TRASLADO DE ANAYANSI MARICHAL A CIUDAD DEL SABER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34-670"/>
    <n v="401016137389"/>
    <n v="42"/>
    <x v="1"/>
    <x v="2"/>
    <s v="SAN FRANCISCO, CL. 70 ESTE EDIF. VILLA DE ASIS APTO 4"/>
    <x v="5"/>
    <x v="0"/>
    <x v="5"/>
    <x v="0"/>
    <s v="322-2118"/>
    <s v="6613-7340"/>
    <x v="1"/>
    <x v="0"/>
    <x v="0"/>
    <x v="1"/>
    <x v="0"/>
    <x v="0"/>
    <x v="5"/>
    <d v="1973-03-14T00:00:00"/>
    <m/>
    <x v="2"/>
    <s v="Sucursal Hospital Punta Pacifica"/>
  </r>
  <r>
    <n v="1959"/>
    <d v="1999-07-01T00:00:00"/>
    <d v="2012-10-01T00:00:00"/>
    <n v="196"/>
    <n v="37"/>
    <x v="0"/>
    <d v="1999-07-01T00:00:00"/>
    <x v="0"/>
    <d v="2012-10-01T00:00:00"/>
    <s v="Septiembre 01-30"/>
    <x v="0"/>
    <s v="BRENDA EDITH"/>
    <s v="AVILA SAMANIEGO "/>
    <x v="4"/>
    <x v="0"/>
    <s v="HOSPITAL PUNTA PACIFICA"/>
    <s v="GINA DUMANOIR"/>
    <s v="HOSPITAL PUNTA PACIFICA"/>
    <x v="0"/>
    <x v="28"/>
    <n v="45"/>
    <d v="2012-07-02T00:00:00"/>
    <m/>
    <m/>
    <s v=" "/>
    <s v="PROMOCIONADO A OFICIAL  EL 1 DE OCTUBRE 2012  / PROMOCIONADO COORDINADOR EL 01 DE ABRIL ´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16-172"/>
    <n v="404010056241"/>
    <n v="38"/>
    <x v="1"/>
    <x v="1"/>
    <s v="SAN MIGUELITO, EL VALLE  DE SAN ISIDRO, CASA C-200"/>
    <x v="1"/>
    <x v="0"/>
    <x v="5"/>
    <x v="0"/>
    <s v="238-9184"/>
    <s v="6650-8407"/>
    <x v="0"/>
    <x v="0"/>
    <x v="1"/>
    <x v="0"/>
    <x v="0"/>
    <x v="0"/>
    <x v="5"/>
    <d v="1977-08-04T00:00:00"/>
    <m/>
    <x v="0"/>
    <s v="Sucursal Hospital Punta Pacifica"/>
  </r>
  <r>
    <n v="4963"/>
    <d v="2008-02-25T00:00:00"/>
    <d v="2008-02-25T00:00:00"/>
    <n v="93"/>
    <n v="93"/>
    <x v="0"/>
    <d v="2008-02-25T00:00:00"/>
    <x v="0"/>
    <s v=""/>
    <s v="Enero 01-30"/>
    <x v="0"/>
    <s v="LORETTA ESTORA"/>
    <s v="MILLER  CASTILLO "/>
    <x v="0"/>
    <x v="0"/>
    <s v="BOULEVARD EL DORADO"/>
    <s v="INMACULADA   DE URENA"/>
    <s v="BOULEVARD EL DORADO"/>
    <x v="0"/>
    <x v="29"/>
    <n v="6"/>
    <d v="2015-11-02T00:00:00"/>
    <n v="0"/>
    <s v=" "/>
    <s v=" "/>
    <m/>
    <x v="0"/>
    <s v="REEMPLAZO POR EL TRASLADO DE  MILENA YAMILETH ARROYO RODRIGUEZ -NOV 2015"/>
    <s v="INGEN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38.75"/>
    <x v="0"/>
    <m/>
    <m/>
    <x v="0"/>
    <s v="8-473-596"/>
    <n v="472013747770"/>
    <n v="41"/>
    <x v="1"/>
    <x v="1"/>
    <s v="VILLA DE SAN JOSE CASA C12"/>
    <x v="1"/>
    <x v="0"/>
    <x v="0"/>
    <x v="0"/>
    <s v="231-5180"/>
    <s v="6773-1435 / 6709-0763"/>
    <x v="0"/>
    <x v="0"/>
    <x v="0"/>
    <x v="0"/>
    <x v="0"/>
    <x v="0"/>
    <x v="0"/>
    <d v="1974-10-11T00:00:00"/>
    <m/>
    <x v="1"/>
    <s v="SUCURSAL EL INGENIO"/>
  </r>
  <r>
    <n v="7063"/>
    <d v="2013-02-18T00:00:00"/>
    <d v="2013-05-03T00:00:00"/>
    <n v="33"/>
    <n v="30"/>
    <x v="1"/>
    <d v="2013-02-18T00:00:00"/>
    <x v="0"/>
    <s v=""/>
    <s v="Abril 01-30"/>
    <x v="0"/>
    <s v="YARA MASSIEL"/>
    <s v="DIAZ  DE ANDERSON"/>
    <x v="0"/>
    <x v="0"/>
    <s v="INGENIO"/>
    <s v="INMACULADA   DE URENA"/>
    <s v="INGENIO"/>
    <x v="0"/>
    <x v="29"/>
    <n v="6"/>
    <d v="2015-06-01T00:00:00"/>
    <n v="5"/>
    <m/>
    <s v=" "/>
    <m/>
    <x v="0"/>
    <s v="REEMPLAZO POR EL TRASLADO DE HEIDY DUBOI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64.2"/>
    <x v="2"/>
    <s v="ALBROOK"/>
    <s v="Ruth Chavez"/>
    <x v="0"/>
    <s v="8-756-403"/>
    <n v="472018970658"/>
    <n v="33"/>
    <x v="1"/>
    <x v="1"/>
    <s v="BARRIO COLON, LA CHORRERA, VALLE DORADO, CALLE I, CASA 11-22"/>
    <x v="4"/>
    <x v="0"/>
    <x v="0"/>
    <x v="0"/>
    <m/>
    <m/>
    <x v="0"/>
    <x v="0"/>
    <x v="0"/>
    <x v="0"/>
    <x v="0"/>
    <x v="0"/>
    <x v="0"/>
    <d v="1982-04-23T00:00:00"/>
    <m/>
    <x v="1"/>
    <s v="SUCURSAL EL INGENIO"/>
  </r>
  <r>
    <n v="6289"/>
    <d v="2011-08-16T00:00:00"/>
    <d v="2014-06-11T00:00:00"/>
    <n v="51"/>
    <n v="17"/>
    <x v="1"/>
    <d v="2011-08-16T00:00:00"/>
    <x v="0"/>
    <m/>
    <s v="Octubre 01-30"/>
    <x v="0"/>
    <s v="RHUBEN "/>
    <s v="DE FREITAS"/>
    <x v="0"/>
    <x v="0"/>
    <s v="INGENIO"/>
    <s v="INMACULADA   DE URENA"/>
    <s v="INGENIO"/>
    <x v="0"/>
    <x v="29"/>
    <n v="6"/>
    <d v="2014-12-02T00:00:00"/>
    <n v="11"/>
    <m/>
    <m/>
    <m/>
    <x v="0"/>
    <s v="REEMPLAZA POR EL TRASLADO DE YARIBEL MOJIC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84"/>
    <x v="2"/>
    <s v="SAN FRANCISCO"/>
    <s v="Algis Zarzavilla"/>
    <x v="0"/>
    <s v="8-814-972"/>
    <n v="472017121480"/>
    <n v="27"/>
    <x v="0"/>
    <x v="3"/>
    <s v="URBANIZACIÓN LA CANTERA, SAN CRISTOBAL, JUAN DIAZ"/>
    <x v="0"/>
    <x v="0"/>
    <x v="0"/>
    <x v="0"/>
    <m/>
    <s v="6955-4750"/>
    <x v="1"/>
    <x v="0"/>
    <x v="0"/>
    <x v="0"/>
    <x v="0"/>
    <x v="0"/>
    <x v="0"/>
    <d v="1988-02-02T00:00:00"/>
    <m/>
    <x v="0"/>
    <s v="SUCURSAL EL INGENIO"/>
  </r>
  <r>
    <n v="7951"/>
    <d v="2014-08-18T00:00:00"/>
    <d v="2014-10-29T00:00:00"/>
    <n v="15"/>
    <n v="13"/>
    <x v="1"/>
    <d v="2014-08-18T00:00:00"/>
    <x v="0"/>
    <m/>
    <s v="Mayo 01-30"/>
    <x v="0"/>
    <s v="MELISSA GABRIELA"/>
    <s v="RODRIGUEZ"/>
    <x v="0"/>
    <x v="1"/>
    <m/>
    <s v="MARIBEL CASTILLO"/>
    <s v="INGENIO"/>
    <x v="1"/>
    <x v="29"/>
    <n v="6"/>
    <d v="2015-10-01T00:00:00"/>
    <n v="1"/>
    <m/>
    <m/>
    <m/>
    <x v="1"/>
    <s v="REEMPLAZA VACACIONES DE KENIA FLORES - NOVIEMBRE 2015"/>
    <s v="INGEN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39"/>
    <x v="2"/>
    <s v="METROMALL"/>
    <s v="Luis Barrios"/>
    <x v="0"/>
    <s v="9-731-2438"/>
    <n v="472990776510"/>
    <n v="26"/>
    <x v="1"/>
    <x v="0"/>
    <s v="TORRIJOS CARTER, SAN MIGUELITO"/>
    <x v="1"/>
    <x v="0"/>
    <x v="0"/>
    <x v="1"/>
    <m/>
    <m/>
    <x v="0"/>
    <x v="0"/>
    <x v="0"/>
    <x v="0"/>
    <x v="0"/>
    <x v="0"/>
    <x v="0"/>
    <d v="1989-10-22T00:00:00"/>
    <m/>
    <x v="0"/>
    <s v="SUCURSAL EL INGENIO"/>
  </r>
  <r>
    <n v="5320"/>
    <d v="2008-08-18T00:00:00"/>
    <d v="2008-08-18T00:00:00"/>
    <n v="87"/>
    <n v="87"/>
    <x v="0"/>
    <d v="2008-08-18T00:00:00"/>
    <x v="0"/>
    <s v=""/>
    <s v="Noviembre 01-30"/>
    <x v="0"/>
    <s v="KENIA YOMARE"/>
    <s v="FLORES HERNANDEZ "/>
    <x v="0"/>
    <x v="0"/>
    <s v="PUENTE CENTENARIO"/>
    <s v="INMACULADA   DE URENA"/>
    <s v="PUENTE CENTENARIO"/>
    <x v="0"/>
    <x v="29"/>
    <n v="6"/>
    <d v="2015-11-02T00:00:00"/>
    <n v="0"/>
    <s v=" "/>
    <s v="LIC DE MATERNIDAD DEL 8-feb-16 AL 16-may-16, (VACACIONES DEL 17-may-16 AL 15-jun-16) REGRESA 16-jun-16"/>
    <m/>
    <x v="0"/>
    <s v="REEMPLAZO POR EL TRASLADO DE  CRISTINA  SELENE DE GRACIA ORTEGA -NOV 2015"/>
    <s v="INGEN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79.3999999999996"/>
    <x v="0"/>
    <m/>
    <m/>
    <x v="0"/>
    <s v="8-746-140"/>
    <n v="472014191060"/>
    <n v="34"/>
    <x v="1"/>
    <x v="0"/>
    <s v="LA CHORRERA, BARRIO BALBOA,NAOS SAN NICOLAS, CALLE EUFEMIA, CASA # 8"/>
    <x v="4"/>
    <x v="0"/>
    <x v="0"/>
    <x v="0"/>
    <s v="6518-2643"/>
    <s v="6518-2643"/>
    <x v="0"/>
    <x v="0"/>
    <x v="0"/>
    <x v="0"/>
    <x v="0"/>
    <x v="0"/>
    <x v="0"/>
    <d v="1981-04-29T00:00:00"/>
    <m/>
    <x v="2"/>
    <s v="SUCURSAL EL INGENIO"/>
  </r>
  <r>
    <n v="1412"/>
    <d v="1997-08-18T00:00:00"/>
    <d v="2014-02-17T00:00:00"/>
    <n v="219"/>
    <n v="21"/>
    <x v="1"/>
    <d v="1997-08-18T00:00:00"/>
    <x v="0"/>
    <d v="2014-02-17T00:00:00"/>
    <s v="Octubre 01-30"/>
    <x v="0"/>
    <s v="RAFAEL ERNESTO"/>
    <s v="VILLAMONTE JARAMILLO "/>
    <x v="1"/>
    <x v="0"/>
    <s v="INGENIO"/>
    <s v="INMACULADA   DE URENA"/>
    <s v="INGENIO"/>
    <x v="0"/>
    <x v="29"/>
    <n v="6"/>
    <m/>
    <m/>
    <n v="21"/>
    <s v=" "/>
    <s v="PROMOCIONADO A COORDINADOR DE PLATAFORMA A PARTIR DEL 17 DE FEBRERO 2014 / RECLASIFICADO EJECUTIVO DE NEGOCIOS 16 SEP.´09-"/>
    <x v="0"/>
    <s v="REEMPLAZO POR LA SALIDA DE GLENDA QUINTE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03-904"/>
    <n v="401010156621"/>
    <n v="43"/>
    <x v="0"/>
    <x v="1"/>
    <s v="RIO ABAJO CL. 5 LOS CORALES"/>
    <x v="2"/>
    <x v="0"/>
    <x v="0"/>
    <x v="0"/>
    <s v="224-0452"/>
    <s v="6710-1039"/>
    <x v="0"/>
    <x v="1"/>
    <x v="0"/>
    <x v="0"/>
    <x v="0"/>
    <x v="0"/>
    <x v="0"/>
    <d v="1972-05-26T00:00:00"/>
    <m/>
    <x v="0"/>
    <s v="SUCURSAL EL INGENIO"/>
  </r>
  <r>
    <n v="2729"/>
    <d v="2005-01-03T00:00:00"/>
    <d v="2015-11-02T00:00:00"/>
    <n v="130"/>
    <n v="0"/>
    <x v="2"/>
    <d v="2005-01-03T00:00:00"/>
    <x v="0"/>
    <d v="2015-11-02T00:00:00"/>
    <s v="Abril 01-30"/>
    <x v="0"/>
    <s v="LESLIE DAYANA"/>
    <s v="ESPINO MONTENEGRO "/>
    <x v="1"/>
    <x v="1"/>
    <s v="INGENIO"/>
    <s v="MARIBEL CASTILLO"/>
    <s v="INGENIO"/>
    <x v="1"/>
    <x v="29"/>
    <n v="6"/>
    <d v="2010-10-04T00:00:00"/>
    <m/>
    <n v="0"/>
    <m/>
    <s v="PROMOCIONADO A COORDINADOR DE  PLATAFORMA A PARTIR DEL 02 DE NOV 2015 // PROMOCIONADO A EJECUTIVO DE NEGOCIO DUAL A PARTIR DEL 17 DE FEBRERO 2014 / PROMOCIONADO A OFICINISTA DE BALANCE EL 16 MARZO ´11 .  "/>
    <x v="0"/>
    <s v="REEMPLAZO POR LA SALIDA DE JOSE APARICIO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67-1058"/>
    <n v="424011527234"/>
    <n v="32"/>
    <x v="1"/>
    <x v="1"/>
    <s v="URBANIZACION SANTA BARBARA, LAS CUMBRES, CALLE STA. ISABEL, CASA #55 "/>
    <x v="1"/>
    <x v="0"/>
    <x v="0"/>
    <x v="1"/>
    <s v="231-6395"/>
    <s v="6747-8219"/>
    <x v="1"/>
    <x v="1"/>
    <x v="0"/>
    <x v="0"/>
    <x v="0"/>
    <x v="0"/>
    <x v="0"/>
    <d v="1983-06-03T00:00:00"/>
    <m/>
    <x v="3"/>
    <s v="SUCURSAL EL INGENIO"/>
  </r>
  <r>
    <n v="7468"/>
    <d v="2013-11-18T00:00:00"/>
    <d v="2014-01-29T00:00:00"/>
    <n v="24"/>
    <n v="22"/>
    <x v="1"/>
    <d v="2013-11-18T00:00:00"/>
    <x v="0"/>
    <m/>
    <s v="Septiembre 01-30"/>
    <x v="0"/>
    <s v="KARINA ESTHER "/>
    <s v="RIVERA"/>
    <x v="2"/>
    <x v="0"/>
    <s v="INGENIO"/>
    <s v="INMACULADA   DE URENA"/>
    <s v="INGENIO"/>
    <x v="0"/>
    <x v="29"/>
    <n v="6"/>
    <m/>
    <m/>
    <m/>
    <s v=" "/>
    <m/>
    <x v="0"/>
    <s v="REEMPLAZO PERMANENTE POR LA PROMOCION DE RAFAEL VILLAMONT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INGENIO"/>
    <s v="Lidia Saldaña"/>
    <x v="0"/>
    <s v="8-829-1645"/>
    <n v="472019828650"/>
    <n v="26"/>
    <x v="1"/>
    <x v="1"/>
    <s v="JUAN DIAZ, VILLA LAS ACACIAS,CALLE SEGUNDA, CASA 210"/>
    <x v="0"/>
    <x v="0"/>
    <x v="0"/>
    <x v="0"/>
    <m/>
    <m/>
    <x v="2"/>
    <x v="0"/>
    <x v="0"/>
    <x v="0"/>
    <x v="0"/>
    <x v="0"/>
    <x v="0"/>
    <d v="1989-10-02T00:00:00"/>
    <m/>
    <x v="0"/>
    <s v="SUCURSAL EL INGENIO"/>
  </r>
  <r>
    <n v="5962"/>
    <d v="2010-11-16T00:00:00"/>
    <d v="2010-11-16T00:00:00"/>
    <n v="60"/>
    <n v="60"/>
    <x v="0"/>
    <d v="2010-11-16T00:00:00"/>
    <x v="0"/>
    <s v=""/>
    <s v="Agosto 01-30"/>
    <x v="0"/>
    <s v="JOHANY SHARAY"/>
    <s v="LAY INSTURAIN "/>
    <x v="2"/>
    <x v="1"/>
    <m/>
    <s v="MARIBEL CASTILLO"/>
    <s v="INGENIO"/>
    <x v="1"/>
    <x v="29"/>
    <n v="6"/>
    <d v="2011-09-14T00:00:00"/>
    <m/>
    <s v=" "/>
    <s v=" "/>
    <m/>
    <x v="0"/>
    <s v="JOHANY ESTA INCAPACITADA DESDE JULI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35-564"/>
    <n v="472016357154"/>
    <n v="25"/>
    <x v="1"/>
    <x v="0"/>
    <s v="LIMAJO, PH JARDINES DE ALTOS DE SANTA MARIA, EDIF.GRANADA, APTO.2-B"/>
    <x v="5"/>
    <x v="0"/>
    <x v="0"/>
    <x v="1"/>
    <m/>
    <s v="6747-7053"/>
    <x v="0"/>
    <x v="0"/>
    <x v="0"/>
    <x v="0"/>
    <x v="0"/>
    <x v="0"/>
    <x v="0"/>
    <d v="1990-03-11T00:00:00"/>
    <m/>
    <x v="0"/>
    <s v="SUCURSAL EL INGENIO"/>
  </r>
  <r>
    <n v="7167"/>
    <d v="2013-05-02T00:00:00"/>
    <d v="2013-07-03T00:00:00"/>
    <n v="30"/>
    <n v="28"/>
    <x v="1"/>
    <d v="2013-05-02T00:00:00"/>
    <x v="0"/>
    <s v=""/>
    <s v="Mayo 01-30"/>
    <x v="0"/>
    <s v="ENEIDA "/>
    <s v="ARRIETA"/>
    <x v="2"/>
    <x v="0"/>
    <s v="INGENIO"/>
    <s v="INMACULADA   DE URENA"/>
    <s v="INGENIO"/>
    <x v="0"/>
    <x v="29"/>
    <n v="6"/>
    <d v="2013-10-31T00:00:00"/>
    <m/>
    <m/>
    <s v=" "/>
    <m/>
    <x v="0"/>
    <s v="REEMPLAZO POR TRASLADO DE PRISCILA SAMANIEG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INGENIO"/>
    <s v="Priscila Samaniego"/>
    <x v="0"/>
    <s v="8-838-100"/>
    <n v="472019266050"/>
    <n v="26"/>
    <x v="1"/>
    <x v="3"/>
    <s v="LAS CUMBRES, LUCHA FRANCO SUR, CALLE 7MA, CASA 58"/>
    <x v="1"/>
    <x v="0"/>
    <x v="0"/>
    <x v="0"/>
    <m/>
    <m/>
    <x v="0"/>
    <x v="0"/>
    <x v="0"/>
    <x v="0"/>
    <x v="0"/>
    <x v="0"/>
    <x v="0"/>
    <d v="1989-08-31T00:00:00"/>
    <m/>
    <x v="0"/>
    <s v="SUCURSAL EL INGENIO"/>
  </r>
  <r>
    <n v="3085"/>
    <d v="2006-06-05T00:00:00"/>
    <d v="2006-06-05T00:00:00"/>
    <n v="113"/>
    <n v="113"/>
    <x v="0"/>
    <d v="2006-06-05T00:00:00"/>
    <x v="0"/>
    <s v=""/>
    <s v="Junio 01-30"/>
    <x v="0"/>
    <s v="ELIDIA CAROLINA"/>
    <s v="RIVAS  "/>
    <x v="2"/>
    <x v="0"/>
    <s v="INGENIO"/>
    <s v="INMACULADA   DE URENA"/>
    <s v="INGENIO"/>
    <x v="0"/>
    <x v="29"/>
    <n v="6"/>
    <d v="2015-08-01T00:00:00"/>
    <m/>
    <s v=" "/>
    <s v=" "/>
    <m/>
    <x v="0"/>
    <s v="REEMPLAZO PERMANENTE POR LA PROMOCION DE LIDIA SALDAÑA - AGOSTO 2015 // REEMPLAZO POR EL TRASLADO DE DENISE JAE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64-246"/>
    <n v="424012118859"/>
    <n v="32"/>
    <x v="1"/>
    <x v="3"/>
    <s v="LAS CUMBRES, BARRIADA LAS PALMERAS DE SAN LORENZO, CALLE PRINCIPAL, CASA A-9"/>
    <x v="1"/>
    <x v="0"/>
    <x v="0"/>
    <x v="0"/>
    <s v="268-0513"/>
    <s v="6024-8759"/>
    <x v="0"/>
    <x v="1"/>
    <x v="0"/>
    <x v="0"/>
    <x v="0"/>
    <x v="0"/>
    <x v="0"/>
    <d v="1982-12-27T00:00:00"/>
    <m/>
    <x v="0"/>
    <s v="SUCURSAL EL INGENIO"/>
  </r>
  <r>
    <n v="1899"/>
    <d v="1997-12-15T00:00:00"/>
    <d v="1997-12-15T00:00:00"/>
    <n v="215"/>
    <n v="215"/>
    <x v="0"/>
    <d v="1997-12-15T00:00:00"/>
    <x v="0"/>
    <s v=""/>
    <s v="Diciembre 01-30"/>
    <x v="0"/>
    <s v="INMACULADA IRENE"/>
    <s v="ESCURRA MARTINEZ DE UREÑA"/>
    <x v="3"/>
    <x v="0"/>
    <s v="INGENIO"/>
    <s v="MARIBEL DE MUÑOZ"/>
    <s v="INGENIO"/>
    <x v="0"/>
    <x v="29"/>
    <n v="6"/>
    <d v="2009-09-23T00:00:00"/>
    <m/>
    <s v=" "/>
    <s v=" "/>
    <m/>
    <x v="0"/>
    <s v="TRASLADO EL 23 DE SEP.´09 POR EL TRASLADO DE MIRIAM CARVAJAL A WASS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30-818"/>
    <n v="404010056238"/>
    <n v="52"/>
    <x v="1"/>
    <x v="1"/>
    <s v="CONDADO DEL REY, CALLE ARTURO &quot;CHINO&quot; HASSAN; CASA # 179"/>
    <x v="5"/>
    <x v="0"/>
    <x v="0"/>
    <x v="0"/>
    <s v="230-5607"/>
    <s v="6614-0224"/>
    <x v="1"/>
    <x v="0"/>
    <x v="0"/>
    <x v="0"/>
    <x v="0"/>
    <x v="0"/>
    <x v="0"/>
    <d v="1962-12-08T00:00:00"/>
    <m/>
    <x v="0"/>
    <s v="SUCURSAL EL INGENIO"/>
  </r>
  <r>
    <n v="2513"/>
    <d v="2002-09-09T00:00:00"/>
    <d v="2014-09-01T00:00:00"/>
    <n v="158"/>
    <n v="14"/>
    <x v="1"/>
    <d v="2002-09-09T00:00:00"/>
    <x v="0"/>
    <d v="2014-09-01T00:00:00"/>
    <s v="Octubre "/>
    <x v="0"/>
    <s v="TANIA EDITH"/>
    <s v="VILLARREAL GARIBALDO "/>
    <x v="4"/>
    <x v="0"/>
    <s v="BRISAS DEL GOLF"/>
    <s v="INMACULADA   DE URENA"/>
    <s v="BRISAS DEL GOLF"/>
    <x v="0"/>
    <x v="29"/>
    <n v="6"/>
    <d v="2015-11-02T00:00:00"/>
    <m/>
    <m/>
    <s v=" "/>
    <s v="PROMOCIONADA A OFICIAL A PARTIR DEL 01 DE SEPTIEMBRE 2014 // PROMOCIONADO A COORDINADOR DE PLATAFORMA EL 1 DE OCTUBRE 2012 / PROMOVIDO DE CAJERO A EJECUTIVO DE NEGOCIOS 16 MAYO ´10"/>
    <x v="0"/>
    <s v="REEMPLAZO POR EL TRASLADO DE MIRLA SALCEDO - NOVIEMBRE 2017"/>
    <s v="INGEN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65-554"/>
    <n v="424010775627"/>
    <n v="41"/>
    <x v="1"/>
    <x v="3"/>
    <s v="DON BOSCO, LA RIVIERA CALLE 5 CASA C-101"/>
    <x v="0"/>
    <x v="0"/>
    <x v="0"/>
    <x v="0"/>
    <s v="217-1166"/>
    <s v="6677-5079 / 6677-5049"/>
    <x v="1"/>
    <x v="0"/>
    <x v="0"/>
    <x v="0"/>
    <x v="0"/>
    <x v="0"/>
    <x v="0"/>
    <d v="1974-05-13T00:00:00"/>
    <m/>
    <x v="1"/>
    <s v="SUCURSAL EL INGENIO"/>
  </r>
  <r>
    <n v="4191"/>
    <d v="2006-06-26T00:00:00"/>
    <d v="2006-06-26T00:00:00"/>
    <n v="113"/>
    <n v="113"/>
    <x v="0"/>
    <d v="2006-06-26T00:00:00"/>
    <x v="0"/>
    <s v=""/>
    <s v="Julio 01-30"/>
    <x v="0"/>
    <s v="DAVID IVANOR"/>
    <s v="DE LOS RIOS MC DOWELL "/>
    <x v="0"/>
    <x v="0"/>
    <s v="ALBROOK MALL"/>
    <s v="CARMEN MORALES"/>
    <s v="ALBROOK MALL"/>
    <x v="0"/>
    <x v="30"/>
    <n v="89"/>
    <d v="2015-11-02T00:00:00"/>
    <n v="0"/>
    <s v=" "/>
    <s v=" "/>
    <m/>
    <x v="0"/>
    <s v="REEMPLAZO POR EL TRASLADO DE  NICOLAS REYNA ORTEGA -NOV 2015"/>
    <s v="JUSTO AROSEMEN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34.4"/>
    <x v="0"/>
    <m/>
    <m/>
    <x v="0"/>
    <s v="8-738-1901"/>
    <n v="472013129101"/>
    <n v="35"/>
    <x v="0"/>
    <x v="1"/>
    <s v="VACAMONTE, CALLE 4, CASA E-9"/>
    <x v="4"/>
    <x v="0"/>
    <x v="3"/>
    <x v="0"/>
    <m/>
    <s v="6450-0641 / 6949-7652"/>
    <x v="0"/>
    <x v="0"/>
    <x v="0"/>
    <x v="0"/>
    <x v="0"/>
    <x v="0"/>
    <x v="3"/>
    <d v="1980-06-18T00:00:00"/>
    <m/>
    <x v="1"/>
    <s v="SUCURSAL JUSTO AROSEMENA "/>
  </r>
  <r>
    <n v="7657"/>
    <d v="2014-04-01T00:00:00"/>
    <d v="2014-06-11T00:00:00"/>
    <n v="19"/>
    <n v="17"/>
    <x v="1"/>
    <d v="2014-04-01T00:00:00"/>
    <x v="0"/>
    <m/>
    <s v="Febrero 01-30"/>
    <x v="0"/>
    <s v="ERITZA ESTHER"/>
    <s v="RODRIGUEZ"/>
    <x v="0"/>
    <x v="0"/>
    <s v="JUSTO AROSEMENA"/>
    <s v="CARMEN MORALES"/>
    <s v="JUSTO AROSEMENA"/>
    <x v="0"/>
    <x v="30"/>
    <n v="89"/>
    <d v="2015-06-01T00:00:00"/>
    <n v="5"/>
    <m/>
    <s v=" "/>
    <m/>
    <x v="0"/>
    <s v="REEMPLAZO PERMANENTE DE KAROL SANCH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78.25"/>
    <x v="2"/>
    <s v="DORADO"/>
    <s v="Matilde Yañez"/>
    <x v="0"/>
    <s v="8-834-1047"/>
    <n v="472990022320"/>
    <n v="25"/>
    <x v="1"/>
    <x v="3"/>
    <s v="24 DE DICIEMBRE, VILLAS DE SANTA BARBARA"/>
    <x v="0"/>
    <x v="0"/>
    <x v="3"/>
    <x v="0"/>
    <m/>
    <m/>
    <x v="0"/>
    <x v="0"/>
    <x v="0"/>
    <x v="0"/>
    <x v="0"/>
    <x v="0"/>
    <x v="3"/>
    <d v="1990-02-04T00:00:00"/>
    <m/>
    <x v="0"/>
    <s v="SUCURSAL JUSTO AROSEMENA "/>
  </r>
  <r>
    <n v="8342"/>
    <d v="2014-11-17T00:00:00"/>
    <d v="2015-02-05T00:00:00"/>
    <n v="12"/>
    <n v="9"/>
    <x v="2"/>
    <d v="2014-11-17T00:00:00"/>
    <x v="0"/>
    <m/>
    <s v="Noviembre 01-30"/>
    <x v="0"/>
    <s v="REBECA ELIZABETH"/>
    <s v="LAU"/>
    <x v="0"/>
    <x v="1"/>
    <m/>
    <s v="MARIBEL CASTILLO"/>
    <s v="JUSTO AROSEMENA"/>
    <x v="1"/>
    <x v="30"/>
    <n v="89"/>
    <d v="2015-11-02T00:00:00"/>
    <n v="0"/>
    <m/>
    <s v="LIC DE MATERNIDAD DEL 21-feb-16 AL 29-may-16, (VACACIONES DEL 30-may-16 AL 28-jun-16) REGRESA 29-jun-16"/>
    <m/>
    <x v="0"/>
    <s v="REBECA LAU ESTARA DE VACACIONES DEL 02 DE NOVIEMBRE AL 01 DE DICIEMBRE "/>
    <s v="JUSTO AROSEMEN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22"/>
    <x v="2"/>
    <s v="Chanis"/>
    <s v="Olguita Zuñiga"/>
    <x v="0"/>
    <s v="8-824-2008"/>
    <n v="472991534828"/>
    <n v="26"/>
    <x v="1"/>
    <x v="3"/>
    <s v="CHORRERA, RESIDENCIAL LOS GUAYACANES,CALLE C7,CASA B5258"/>
    <x v="4"/>
    <x v="0"/>
    <x v="3"/>
    <x v="1"/>
    <m/>
    <s v="6231-0089"/>
    <x v="1"/>
    <x v="0"/>
    <x v="0"/>
    <x v="0"/>
    <x v="0"/>
    <x v="0"/>
    <x v="3"/>
    <d v="1989-04-15T00:00:00"/>
    <m/>
    <x v="0"/>
    <s v="SUCURSAL JUSTO AROSEMENA "/>
  </r>
  <r>
    <n v="7071"/>
    <d v="2013-02-18T00:00:00"/>
    <d v="2013-05-03T00:00:00"/>
    <n v="33"/>
    <n v="30"/>
    <x v="1"/>
    <d v="2013-02-18T00:00:00"/>
    <x v="0"/>
    <s v=""/>
    <m/>
    <x v="0"/>
    <s v="ITZEL "/>
    <s v="SANTOS"/>
    <x v="0"/>
    <x v="0"/>
    <s v="PUENTE CENTENARIO"/>
    <s v="CARMEN MORALES"/>
    <s v="PUENTE CENTENARIO"/>
    <x v="0"/>
    <x v="30"/>
    <n v="89"/>
    <d v="2015-11-02T00:00:00"/>
    <n v="0"/>
    <m/>
    <m/>
    <m/>
    <x v="0"/>
    <s v="REEMPLAZO POR EL TRASLADO DE  IRENE CASTILLO FLORES -NOV 2015"/>
    <s v="JUSTO AROSEMEN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52.3333333333335"/>
    <x v="2"/>
    <s v="VIA SIMON BOLIVAR"/>
    <s v="Yessica Gantes"/>
    <x v="0"/>
    <s v="3-719-1587"/>
    <n v="472018946058"/>
    <n v="29"/>
    <x v="1"/>
    <x v="1"/>
    <s v="ARRAIJAN, CACERES, CALLE TUÑON, APTO #10"/>
    <x v="4"/>
    <x v="0"/>
    <x v="3"/>
    <x v="0"/>
    <m/>
    <m/>
    <x v="0"/>
    <x v="0"/>
    <x v="0"/>
    <x v="0"/>
    <x v="0"/>
    <x v="0"/>
    <x v="3"/>
    <d v="1986-11-19T00:00:00"/>
    <m/>
    <x v="1"/>
    <s v="SUCURSAL JUSTO AROSEMENA "/>
  </r>
  <r>
    <n v="7946"/>
    <d v="2014-08-18T00:00:00"/>
    <d v="2014-10-29T00:00:00"/>
    <n v="15"/>
    <n v="13"/>
    <x v="1"/>
    <d v="2014-08-18T00:00:00"/>
    <x v="0"/>
    <m/>
    <s v="Octubre 01-30"/>
    <x v="0"/>
    <s v="JESLENI ITZEL"/>
    <s v="HERRERA"/>
    <x v="0"/>
    <x v="1"/>
    <m/>
    <s v="MARIBEL CASTILLO"/>
    <s v="VIA ESPAÑA"/>
    <x v="1"/>
    <x v="30"/>
    <n v="89"/>
    <d v="2015-11-06T00:00:00"/>
    <n v="0"/>
    <m/>
    <s v="LIC DE MATERNIDAD DEL 0-ene-00 AL 0-ene-00, (VACACIONES DEL 0-ene-00 AL 0-ene-00) REGRESA 0-ene-00"/>
    <m/>
    <x v="0"/>
    <s v="REEMPLAZO TEMPORAL DE YIRINA SILVA"/>
    <s v="SAN FRANCISCO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3.3999999999996"/>
    <x v="2"/>
    <s v="SAN FRANCISCO"/>
    <s v="Iris Arias"/>
    <x v="0"/>
    <s v="8-845-1259"/>
    <n v="472990776716"/>
    <n v="24"/>
    <x v="1"/>
    <x v="0"/>
    <s v="CHORRERA, LA HERRADURA"/>
    <x v="4"/>
    <x v="0"/>
    <x v="3"/>
    <x v="1"/>
    <m/>
    <m/>
    <x v="0"/>
    <x v="0"/>
    <x v="0"/>
    <x v="0"/>
    <x v="0"/>
    <x v="0"/>
    <x v="3"/>
    <d v="1991-02-28T00:00:00"/>
    <m/>
    <x v="0"/>
    <s v="SUCURSAL JUSTO AROSEMENA "/>
  </r>
  <r>
    <n v="8745"/>
    <d v="2015-08-17T00:00:00"/>
    <d v="2015-10-27T00:00:00"/>
    <n v="3"/>
    <n v="1"/>
    <x v="2"/>
    <e v="#N/A"/>
    <x v="1"/>
    <m/>
    <m/>
    <x v="0"/>
    <s v="GENESIS ZULAY"/>
    <s v="MORA"/>
    <x v="0"/>
    <x v="1"/>
    <m/>
    <s v="MARIBEL CASTILLO"/>
    <s v="SAN SEBASTIAN"/>
    <x v="1"/>
    <x v="30"/>
    <n v="89"/>
    <d v="2015-11-16T00:00:00"/>
    <n v="0"/>
    <m/>
    <s v=" "/>
    <m/>
    <x v="0"/>
    <s v="REEMPLAZA INCAPACIDAD DE YESLENI HERRERA"/>
    <s v="SAN SEBASTIAN"/>
    <x v="0"/>
    <x v="0"/>
    <x v="0"/>
    <x v="0"/>
    <x v="2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SAN SEBASTIAN"/>
    <s v="Dario Pitti"/>
    <x v="0"/>
    <s v="8-898-1432"/>
    <n v="472993046528"/>
    <n v="20"/>
    <x v="1"/>
    <x v="4"/>
    <s v="VACAMONTE, EL TECAL, CALLE 11"/>
    <x v="4"/>
    <x v="0"/>
    <x v="3"/>
    <x v="1"/>
    <m/>
    <m/>
    <x v="0"/>
    <x v="0"/>
    <x v="0"/>
    <x v="0"/>
    <x v="0"/>
    <x v="0"/>
    <x v="3"/>
    <d v="1995-11-02T00:00:00"/>
    <m/>
    <x v="0"/>
    <s v="SUCURSAL JUSTO AROSEMENA "/>
  </r>
  <r>
    <n v="2296"/>
    <d v="2001-05-28T00:00:00"/>
    <d v="2001-05-28T00:00:00"/>
    <n v="174"/>
    <n v="174"/>
    <x v="0"/>
    <d v="2001-05-28T00:00:00"/>
    <x v="0"/>
    <s v="**"/>
    <s v="Marzo 01-30"/>
    <x v="0"/>
    <s v="EDNA DE LOURDES"/>
    <s v="GUEVARA HENRIQUEZ "/>
    <x v="1"/>
    <x v="1"/>
    <m/>
    <s v="MARIBEL CASTILLO"/>
    <s v="HATO PINTADO"/>
    <x v="1"/>
    <x v="30"/>
    <n v="89"/>
    <d v="2015-11-02T00:00:00"/>
    <m/>
    <s v=" "/>
    <s v=" "/>
    <m/>
    <x v="1"/>
    <s v="REEMPLAZA VACACIONES DE RAFAEL ALVARADO - NOVIEMBRE 2015"/>
    <s v="JUSTO AROSEMEN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6-88-21"/>
    <n v="424010429306"/>
    <n v="40"/>
    <x v="1"/>
    <x v="1"/>
    <s v="CALLE 50, EDIF. SARI APTO. 3"/>
    <x v="5"/>
    <x v="0"/>
    <x v="3"/>
    <x v="1"/>
    <s v="226-4809"/>
    <s v="6438-9881"/>
    <x v="1"/>
    <x v="0"/>
    <x v="1"/>
    <x v="0"/>
    <x v="0"/>
    <x v="0"/>
    <x v="3"/>
    <d v="1975-08-19T00:00:00"/>
    <m/>
    <x v="0"/>
    <s v="SUCURSAL JUSTO AROSEMENA "/>
  </r>
  <r>
    <n v="4492"/>
    <d v="2007-09-17T00:00:00"/>
    <d v="2014-02-17T00:00:00"/>
    <n v="98"/>
    <n v="21"/>
    <x v="1"/>
    <d v="2007-09-17T00:00:00"/>
    <x v="0"/>
    <d v="2014-02-17T00:00:00"/>
    <s v="Noviembre 01-30"/>
    <x v="0"/>
    <s v="RAFAEL ANTONIO"/>
    <s v="ALVARADO LUCAR "/>
    <x v="1"/>
    <x v="0"/>
    <s v="JUSTO AROSEMENA"/>
    <s v="CARMEN MORALES"/>
    <s v="JUSTO AROSEMENA"/>
    <x v="0"/>
    <x v="30"/>
    <n v="89"/>
    <d v="2011-05-05T00:00:00"/>
    <m/>
    <n v="21"/>
    <s v=" "/>
    <s v="PROMOCIONADO A COORDINADOR DE PLATAFORMA A PARTIR DEL 17 FEBRERO 2014 / RECLASIFICADO A EJECUTIVO DE NEGOCIOS EL 16 MAYO ´10"/>
    <x v="0"/>
    <s v="REEMPLAZO POR LA RENUNCIA DE IVAN MORALES.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88-696"/>
    <n v="401013433130"/>
    <n v="30"/>
    <x v="0"/>
    <x v="0"/>
    <s v="URBANIZACION EL PINACULO, CALLE PRINCIPAL, CASA - 22, CORREGUIMIENTO JOSE DOMINGO ESPINAR."/>
    <x v="0"/>
    <x v="0"/>
    <x v="3"/>
    <x v="0"/>
    <s v="233-4093"/>
    <s v="6780-4181"/>
    <x v="1"/>
    <x v="1"/>
    <x v="1"/>
    <x v="0"/>
    <x v="0"/>
    <x v="0"/>
    <x v="3"/>
    <d v="1985-08-20T00:00:00"/>
    <s v="Pareja de Adalgueris Dominguez (6358)"/>
    <x v="0"/>
    <s v="SUCURSAL JUSTO AROSEMENA "/>
  </r>
  <r>
    <n v="6347"/>
    <d v="2011-09-19T00:00:00"/>
    <d v="2015-11-02T00:00:00"/>
    <n v="50"/>
    <n v="0"/>
    <x v="2"/>
    <d v="2011-09-19T00:00:00"/>
    <x v="0"/>
    <d v="2015-11-02T00:00:00"/>
    <s v="Agosto 01-30"/>
    <x v="0"/>
    <s v="YIRINA  MICHELL"/>
    <s v="SILVA PINTO "/>
    <x v="2"/>
    <x v="1"/>
    <s v="JUSTO AROSEMENA"/>
    <s v="MARIBEL CASTILLO"/>
    <s v="JUSTO AROSEMENA"/>
    <x v="1"/>
    <x v="30"/>
    <n v="89"/>
    <d v="2014-02-01T00:00:00"/>
    <m/>
    <n v="0"/>
    <s v=" "/>
    <s v="PROMOCIONADA A EJECUTIVO DE NEGOCIOS A PARTIR DEL 02 DE NOV DEL 2015"/>
    <x v="0"/>
    <s v="APOYO TRANSACCIONAL APROBADO POR IXCHELL NO MOVER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00.6000000000004"/>
    <x v="0"/>
    <s v="HATO PINTADO"/>
    <n v="0"/>
    <x v="0"/>
    <s v="8-849-1335"/>
    <n v="472017230590"/>
    <n v="24"/>
    <x v="1"/>
    <x v="0"/>
    <s v="SAN MIGUELITO, NUEVO VERANILLO"/>
    <x v="1"/>
    <x v="0"/>
    <x v="3"/>
    <x v="1"/>
    <s v="6847-2883"/>
    <s v="6847-2883"/>
    <x v="0"/>
    <x v="0"/>
    <x v="0"/>
    <x v="0"/>
    <x v="0"/>
    <x v="0"/>
    <x v="3"/>
    <d v="1991-04-17T00:00:00"/>
    <m/>
    <x v="1"/>
    <s v="SUCURSAL JUSTO AROSEMENA "/>
  </r>
  <r>
    <n v="7461"/>
    <d v="2013-11-18T00:00:00"/>
    <d v="2014-01-29T00:00:00"/>
    <n v="24"/>
    <n v="22"/>
    <x v="1"/>
    <d v="2013-11-18T00:00:00"/>
    <x v="0"/>
    <m/>
    <s v="Diciembre 01-30"/>
    <x v="0"/>
    <s v="LUZ KARINA "/>
    <s v="SANJUR"/>
    <x v="2"/>
    <x v="0"/>
    <s v="JUSTO AROSEMENA"/>
    <s v="CARMEN MORALES"/>
    <s v="JUSTO AROSEMENA"/>
    <x v="0"/>
    <x v="30"/>
    <n v="89"/>
    <d v="2015-06-01T00:00:00"/>
    <m/>
    <m/>
    <m/>
    <m/>
    <x v="0"/>
    <s v="REEMPLAZO POR EL TRASLADO DE MELANIE NAVIA.  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BRISAS DEL GOLF"/>
    <s v="Juliet Rodriguez"/>
    <x v="0"/>
    <s v="8-835-1189"/>
    <n v="472019828959"/>
    <n v="25"/>
    <x v="1"/>
    <x v="3"/>
    <s v="JOSE DOMINGO ESPINAR, BRISAS DEL GOLF, CALLE 6TA OESTE, CASA 186"/>
    <x v="0"/>
    <x v="0"/>
    <x v="3"/>
    <x v="0"/>
    <m/>
    <m/>
    <x v="2"/>
    <x v="0"/>
    <x v="0"/>
    <x v="0"/>
    <x v="0"/>
    <x v="0"/>
    <x v="3"/>
    <d v="1990-03-16T00:00:00"/>
    <m/>
    <x v="0"/>
    <s v="SUCURSAL JUSTO AROSEMENA "/>
  </r>
  <r>
    <n v="4127"/>
    <d v="2005-09-21T00:00:00"/>
    <d v="2013-11-01T00:00:00"/>
    <n v="122"/>
    <n v="24"/>
    <x v="1"/>
    <d v="2005-09-21T00:00:00"/>
    <x v="0"/>
    <d v="2013-11-01T00:00:00"/>
    <s v="Septiembre 01-30"/>
    <x v="0"/>
    <s v="JEAN CARLOS"/>
    <s v="GUERRA  "/>
    <x v="2"/>
    <x v="2"/>
    <s v="JUSTO AROSEMENA"/>
    <s v="CARMEN MORALES"/>
    <s v="JUSTO AROSEMENA"/>
    <x v="0"/>
    <x v="30"/>
    <n v="89"/>
    <d v="2012-05-16T00:00:00"/>
    <m/>
    <n v="24"/>
    <s v=" "/>
    <s v="PROMOCIONADO EJECUTIVO DE NEGOCIO A PARTIR DEL 01 DE NOVIEMBRE //"/>
    <x v="0"/>
    <s v="REEMPLAZA  TRASLADO DE ABRAHAM MONTENEG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735-1884"/>
    <n v="472013082042"/>
    <n v="31"/>
    <x v="0"/>
    <x v="0"/>
    <s v="12 DE OCTUBRE, PUEBLO NUEVO,AVE 5 C NORTE, PH ALTOS DE LA COLINA, APTO 77, TORRE A"/>
    <x v="2"/>
    <x v="0"/>
    <x v="3"/>
    <x v="2"/>
    <s v="237-9512"/>
    <s v="6702-5013"/>
    <x v="0"/>
    <x v="1"/>
    <x v="0"/>
    <x v="0"/>
    <x v="0"/>
    <x v="0"/>
    <x v="3"/>
    <d v="1984-09-01T00:00:00"/>
    <m/>
    <x v="0"/>
    <s v="SUCURSAL JUSTO AROSEMENA "/>
  </r>
  <r>
    <n v="1478"/>
    <d v="1998-01-05T00:00:00"/>
    <d v="1998-01-05T00:00:00"/>
    <n v="214"/>
    <n v="214"/>
    <x v="0"/>
    <d v="1998-01-05T00:00:00"/>
    <x v="0"/>
    <d v="2015-04-01T00:00:00"/>
    <s v="Octubre 01-15"/>
    <x v="0"/>
    <s v="CARMEN AURORA"/>
    <s v="MORALES GOFF "/>
    <x v="3"/>
    <x v="0"/>
    <s v="JUSTO AROSEMENA"/>
    <s v="DENISE DE LA VITOLA"/>
    <s v="JUSTO AROSEMENA"/>
    <x v="0"/>
    <x v="30"/>
    <n v="89"/>
    <d v="2014-06-16T00:00:00"/>
    <m/>
    <n v="7"/>
    <s v=" "/>
    <s v="PROMOCIONADA A GERENTE DE SUCURSAL A PARTIR DEL 01 DE ABRIL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229-2589"/>
    <n v="401010153523"/>
    <n v="53"/>
    <x v="1"/>
    <x v="0"/>
    <s v="MC GREGOR VALLEY, APTO 5A, TORRE 3"/>
    <x v="5"/>
    <x v="0"/>
    <x v="3"/>
    <x v="0"/>
    <s v="775-5519"/>
    <s v="6614-4556 / 632-4902"/>
    <x v="1"/>
    <x v="0"/>
    <x v="0"/>
    <x v="0"/>
    <x v="0"/>
    <x v="0"/>
    <x v="3"/>
    <d v="1962-07-16T00:00:00"/>
    <m/>
    <x v="0"/>
    <s v="SUCURSAL JUSTO AROSEMENA "/>
  </r>
  <r>
    <n v="2970"/>
    <d v="2005-11-21T00:00:00"/>
    <d v="2014-07-01T00:00:00"/>
    <n v="120"/>
    <n v="16"/>
    <x v="1"/>
    <d v="2005-11-21T00:00:00"/>
    <x v="0"/>
    <d v="2014-07-01T00:00:00"/>
    <s v="Agosto 01-30"/>
    <x v="0"/>
    <s v="RUTH ARGELIS"/>
    <s v="SANJUR BARRIOS "/>
    <x v="4"/>
    <x v="0"/>
    <s v="JUSTO AROSEMENA"/>
    <s v="CARMEN MORALES"/>
    <s v="JUSTO AROSEMENA"/>
    <x v="0"/>
    <x v="30"/>
    <n v="89"/>
    <d v="2014-07-28T00:00:00"/>
    <m/>
    <m/>
    <s v=" "/>
    <s v="PROMOCIONADA A OFICIAL A PARTIR DEL 01 JULIO 2014 / PROMOCIONADO A COORDINADOR DE PLATAFORMA EL 01 DE FEBRERO 2013"/>
    <x v="0"/>
    <s v="REEMPLAZO POR EL TRASLADO DE MIGUEL DE GRACIA A FIDELIZACIÓN //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7-703-81"/>
    <n v="424011893308"/>
    <n v="33"/>
    <x v="1"/>
    <x v="0"/>
    <s v="LA CHORRERA, EL COCO, BARRIADA EL PERIODISTA, CALLE MANUELVALDEZ, CASA NO.18"/>
    <x v="4"/>
    <x v="0"/>
    <x v="3"/>
    <x v="0"/>
    <s v="244-4566"/>
    <s v="6511-9140"/>
    <x v="1"/>
    <x v="0"/>
    <x v="0"/>
    <x v="1"/>
    <x v="0"/>
    <x v="0"/>
    <x v="3"/>
    <d v="1982-08-07T00:00:00"/>
    <m/>
    <x v="0"/>
    <s v="SUCURSAL JUSTO AROSEMENA "/>
  </r>
  <r>
    <n v="589"/>
    <d v="1987-05-21T00:00:00"/>
    <d v="1987-05-21T00:00:00"/>
    <n v="342"/>
    <n v="342"/>
    <x v="0"/>
    <d v="1987-05-21T00:00:00"/>
    <x v="0"/>
    <s v=""/>
    <s v="Marzo 01-30"/>
    <x v="0"/>
    <s v="GABRIEL RICARDO"/>
    <s v="BATISTA  "/>
    <x v="0"/>
    <x v="0"/>
    <s v="LA CHORRERA - PARQUE 10 DE NOV."/>
    <s v="DALIA  DE RONCO"/>
    <s v="LA CHORRERA - PARQUE 10 DE NOV."/>
    <x v="0"/>
    <x v="31"/>
    <n v="73"/>
    <d v="2014-08-19T00:00:00"/>
    <n v="15"/>
    <s v=" "/>
    <s v=" "/>
    <m/>
    <x v="0"/>
    <s v="REEMPLAZO POR EL TRASLADO DE DIDO MORENO"/>
    <s v=""/>
    <x v="0"/>
    <x v="0"/>
    <x v="0"/>
    <x v="0"/>
    <x v="0"/>
    <x v="0"/>
    <x v="0"/>
    <x v="4"/>
    <x v="5"/>
    <x v="0"/>
    <x v="0"/>
    <x v="0"/>
    <x v="0"/>
    <x v="0"/>
    <x v="0"/>
    <x v="0"/>
    <x v="0"/>
    <x v="0"/>
    <x v="0"/>
    <x v="0"/>
    <x v="0"/>
    <x v="0"/>
    <x v="0"/>
    <x v="0"/>
    <x v="0"/>
    <x v="0"/>
    <n v="3593.8"/>
    <x v="0"/>
    <m/>
    <m/>
    <x v="0"/>
    <s v="8-329-297"/>
    <n v="401016137094"/>
    <n v="50"/>
    <x v="0"/>
    <x v="0"/>
    <s v="CIUDAD VACAMONTE, CALLE 6TA. CASA B-150  ARRAIJAN "/>
    <x v="4"/>
    <x v="4"/>
    <x v="2"/>
    <x v="11"/>
    <s v="250-2142"/>
    <s v="6612-5113 / 6676-9625"/>
    <x v="1"/>
    <x v="1"/>
    <x v="0"/>
    <x v="0"/>
    <x v="0"/>
    <x v="1"/>
    <x v="2"/>
    <d v="1965-05-03T00:00:00"/>
    <m/>
    <x v="0"/>
    <s v="Sucursal La Chorrera - Parque 10 De Nov."/>
  </r>
  <r>
    <n v="819"/>
    <d v="1991-10-01T00:00:00"/>
    <d v="1991-10-01T00:00:00"/>
    <n v="289"/>
    <n v="289"/>
    <x v="0"/>
    <d v="1991-10-01T00:00:00"/>
    <x v="0"/>
    <s v=""/>
    <s v="Noviembre 01-30"/>
    <x v="0"/>
    <s v="DAYSI MARLEEN"/>
    <s v="MORENO  DE DIAZ"/>
    <x v="0"/>
    <x v="0"/>
    <s v="LA CHORRERA - PARQUE 10 DE NOV."/>
    <s v="DALIA  DE RONCO"/>
    <s v="LA CHORRERA - PARQUE 10 DE NOV."/>
    <x v="0"/>
    <x v="31"/>
    <n v="73"/>
    <d v="2013-12-16T00:00:00"/>
    <n v="23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89.3999999999996"/>
    <x v="0"/>
    <m/>
    <m/>
    <x v="0"/>
    <s v="8-334-833"/>
    <n v="401010160680"/>
    <n v="45"/>
    <x v="1"/>
    <x v="1"/>
    <s v="LA FLORESTA. CL 3 NORTE CASA A-316, VISTA ALEGRE"/>
    <x v="4"/>
    <x v="4"/>
    <x v="2"/>
    <x v="11"/>
    <s v="6386123"/>
    <s v="6638-6123"/>
    <x v="0"/>
    <x v="0"/>
    <x v="0"/>
    <x v="0"/>
    <x v="0"/>
    <x v="1"/>
    <x v="2"/>
    <d v="1970-05-20T00:00:00"/>
    <m/>
    <x v="0"/>
    <s v="Sucursal La Chorrera - Parque 10 De Nov."/>
  </r>
  <r>
    <n v="3545"/>
    <d v="2000-04-24T00:00:00"/>
    <d v="2000-04-24T00:00:00"/>
    <n v="187"/>
    <n v="187"/>
    <x v="0"/>
    <d v="2000-04-24T00:00:00"/>
    <x v="0"/>
    <s v=""/>
    <s v="Junio 01-30"/>
    <x v="0"/>
    <s v="REINIER FEDERICO"/>
    <s v="RODRIGUEZ ALMANZA "/>
    <x v="0"/>
    <x v="0"/>
    <s v="LA CHORRERA - PARQUE 10 DE NOV."/>
    <s v="DALIA  DE RONCO"/>
    <s v="LA CHORRERA - PARQUE 10 DE NOV."/>
    <x v="0"/>
    <x v="31"/>
    <n v="73"/>
    <d v="2011-05-04T00:00:00"/>
    <n v="54"/>
    <s v=" "/>
    <s v=" "/>
    <m/>
    <x v="0"/>
    <s v="REEMPLAZO POR EL TRASLADO DE AMRELYS FLOR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36.2"/>
    <x v="0"/>
    <m/>
    <m/>
    <x v="0"/>
    <s v="8-435-789"/>
    <n v="472012937591"/>
    <n v="42"/>
    <x v="0"/>
    <x v="3"/>
    <s v="CALLE 31 SUR, LOS GUAYABITOS"/>
    <x v="4"/>
    <x v="4"/>
    <x v="2"/>
    <x v="11"/>
    <s v="253-4435"/>
    <m/>
    <x v="0"/>
    <x v="0"/>
    <x v="0"/>
    <x v="0"/>
    <x v="0"/>
    <x v="1"/>
    <x v="2"/>
    <d v="1973-06-28T00:00:00"/>
    <m/>
    <x v="0"/>
    <s v="Sucursal La Chorrera - Parque 10 De Nov."/>
  </r>
  <r>
    <n v="4316"/>
    <d v="2004-03-04T00:00:00"/>
    <d v="2004-03-04T00:00:00"/>
    <n v="140"/>
    <n v="140"/>
    <x v="0"/>
    <d v="2004-03-04T00:00:00"/>
    <x v="0"/>
    <s v=""/>
    <s v="Julio 01-30"/>
    <x v="0"/>
    <s v="ROGELIO ARIEL"/>
    <s v="CUAN DE GRACIA "/>
    <x v="0"/>
    <x v="1"/>
    <m/>
    <s v="DALIA  DE RONCO"/>
    <s v="LA CHORRERA - PARQUE 10 DE NOV."/>
    <x v="0"/>
    <x v="31"/>
    <n v="73"/>
    <d v="2015-09-12T00:00:00"/>
    <n v="2"/>
    <s v=" "/>
    <s v=" "/>
    <m/>
    <x v="1"/>
    <s v="REEMPLAZA VACACIONES DE DAYSI DE DIAZ - NOVIEMBRE 2015"/>
    <s v="LA CHORRERA - PARQUE 10 DE NOV.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27.3999999999996"/>
    <x v="0"/>
    <m/>
    <m/>
    <x v="0"/>
    <s v="8-802-1111"/>
    <n v="472013150617"/>
    <n v="31"/>
    <x v="0"/>
    <x v="3"/>
    <s v="CHORRERA, AVE. LIBERTADOR CASA #3442"/>
    <x v="4"/>
    <x v="4"/>
    <x v="2"/>
    <x v="15"/>
    <s v="6675-0051"/>
    <s v="6675-0051"/>
    <x v="0"/>
    <x v="1"/>
    <x v="0"/>
    <x v="0"/>
    <x v="0"/>
    <x v="1"/>
    <x v="2"/>
    <d v="1984-07-30T00:00:00"/>
    <m/>
    <x v="0"/>
    <s v="Sucursal La Chorrera - Parque 10 De Nov."/>
  </r>
  <r>
    <n v="2425"/>
    <d v="2002-04-01T00:00:00"/>
    <d v="2002-04-01T00:00:00"/>
    <n v="163"/>
    <n v="163"/>
    <x v="0"/>
    <d v="2002-04-01T00:00:00"/>
    <x v="0"/>
    <s v=""/>
    <s v="Abril 01-30"/>
    <x v="0"/>
    <s v="SUSAN ELIZABETH"/>
    <s v="SHELTON LASSO "/>
    <x v="0"/>
    <x v="0"/>
    <s v="LA CHORRERA - PARQUE 10 DE NOV."/>
    <s v="DALIA  DE RONCO"/>
    <s v="LA CHORRERA - PARQUE 10 DE NOV."/>
    <x v="0"/>
    <x v="31"/>
    <n v="73"/>
    <d v="2011-05-04T00:00:00"/>
    <n v="54"/>
    <s v=" "/>
    <s v=" "/>
    <m/>
    <x v="0"/>
    <s v="REEMPLAZO POR EL TRASLADO DE ALBERTO REY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3.2"/>
    <x v="0"/>
    <m/>
    <m/>
    <x v="0"/>
    <s v="8-368-223"/>
    <n v="424010656481"/>
    <n v="44"/>
    <x v="1"/>
    <x v="1"/>
    <s v="EL TECAL, CALLE 19, CASA J-83"/>
    <x v="4"/>
    <x v="4"/>
    <x v="2"/>
    <x v="11"/>
    <m/>
    <s v="6598-6928 / 6578-3801"/>
    <x v="0"/>
    <x v="1"/>
    <x v="0"/>
    <x v="0"/>
    <x v="0"/>
    <x v="1"/>
    <x v="2"/>
    <d v="1971-02-26T00:00:00"/>
    <m/>
    <x v="0"/>
    <s v="Sucursal La Chorrera - Parque 10 De Nov."/>
  </r>
  <r>
    <n v="5416"/>
    <d v="2008-10-16T00:00:00"/>
    <d v="2008-10-16T00:00:00"/>
    <n v="85"/>
    <n v="85"/>
    <x v="0"/>
    <d v="2008-10-16T00:00:00"/>
    <x v="0"/>
    <s v=""/>
    <s v="Septiembre 01-30"/>
    <x v="0"/>
    <s v="ESMERALDA EDITH"/>
    <s v="LAU CABALLERO DE MARTINEZ"/>
    <x v="0"/>
    <x v="0"/>
    <s v="LA CHORRERA - PARQUE 10 DE NOV."/>
    <s v="DALIA  DE RONCO"/>
    <s v="LA CHORRERA - PARQUE 10 DE NOV."/>
    <x v="0"/>
    <x v="31"/>
    <n v="73"/>
    <d v="2014-10-03T00:00:00"/>
    <n v="13"/>
    <s v=" "/>
    <s v=" "/>
    <m/>
    <x v="0"/>
    <s v="APROBADO 2014 // REEMPLAZO POR TRASLADO DE ALEX MOREN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63.8"/>
    <x v="0"/>
    <m/>
    <m/>
    <x v="0"/>
    <s v="8-398-474"/>
    <n v="421014351382"/>
    <n v="43"/>
    <x v="1"/>
    <x v="0"/>
    <s v="LA CHORRERA VILLA DELCAMPO CASA 23"/>
    <x v="4"/>
    <x v="4"/>
    <x v="2"/>
    <x v="11"/>
    <s v="6669-5910 / 254-1945"/>
    <s v="6553-1491"/>
    <x v="0"/>
    <x v="1"/>
    <x v="0"/>
    <x v="0"/>
    <x v="0"/>
    <x v="1"/>
    <x v="2"/>
    <d v="1972-02-10T00:00:00"/>
    <m/>
    <x v="1"/>
    <s v="Sucursal La Chorrera - Parque 10 De Nov."/>
  </r>
  <r>
    <n v="5428"/>
    <d v="2008-10-16T00:00:00"/>
    <d v="2008-10-16T00:00:00"/>
    <n v="85"/>
    <n v="85"/>
    <x v="0"/>
    <d v="2008-10-16T00:00:00"/>
    <x v="0"/>
    <s v=""/>
    <s v="Octubre 01-30"/>
    <x v="0"/>
    <s v="ANAVEL"/>
    <s v="BARRIOS MORALES "/>
    <x v="0"/>
    <x v="0"/>
    <s v="LA CHORRERA - PARQUE 10 DE NOV."/>
    <s v="DALIA  DE RONCO"/>
    <s v="LA CHORRERA - PARQUE 10 DE NOV."/>
    <x v="0"/>
    <x v="31"/>
    <n v="73"/>
    <d v="2013-05-03T00:00:00"/>
    <n v="30"/>
    <s v=" "/>
    <s v=" "/>
    <m/>
    <x v="0"/>
    <s v="APROBADO 2013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06.2"/>
    <x v="0"/>
    <m/>
    <m/>
    <x v="0"/>
    <s v="7-122-490"/>
    <n v="446014361515"/>
    <n v="40"/>
    <x v="1"/>
    <x v="3"/>
    <s v="CHORRERA, RESIDENCIAL POTO VIEJO, CASA No. 20"/>
    <x v="4"/>
    <x v="4"/>
    <x v="2"/>
    <x v="11"/>
    <s v="6699-5969 / 253-7454"/>
    <s v="6747-3798"/>
    <x v="0"/>
    <x v="1"/>
    <x v="0"/>
    <x v="0"/>
    <x v="0"/>
    <x v="1"/>
    <x v="2"/>
    <d v="1975-11-14T00:00:00"/>
    <m/>
    <x v="0"/>
    <s v="Sucursal La Chorrera - Parque 10 De Nov."/>
  </r>
  <r>
    <n v="437"/>
    <d v="1986-03-17T00:00:00"/>
    <d v="1986-03-17T00:00:00"/>
    <n v="356"/>
    <n v="356"/>
    <x v="0"/>
    <d v="1986-03-17T00:00:00"/>
    <x v="0"/>
    <s v=""/>
    <s v="Febrero 01-30"/>
    <x v="0"/>
    <s v="GUILLERMO ENRIQUE"/>
    <s v="GONZALEZ MENDIETA "/>
    <x v="0"/>
    <x v="0"/>
    <s v="LA CHORRERA - PARQUE 10 DE NOV."/>
    <s v="DALIA  DE RONCO"/>
    <s v="LA CHORRERA - PARQUE 10 DE NOV."/>
    <x v="0"/>
    <x v="31"/>
    <n v="73"/>
    <d v="2007-10-27T00:00:00"/>
    <n v="97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0.25"/>
    <x v="0"/>
    <m/>
    <m/>
    <x v="0"/>
    <s v="8-200-1715"/>
    <n v="401010167491"/>
    <n v="58"/>
    <x v="0"/>
    <x v="1"/>
    <s v="LA CHORRERA, URB. VILLA DEL CAMPO, CALLE 4TA, CASA 249"/>
    <x v="4"/>
    <x v="4"/>
    <x v="2"/>
    <x v="11"/>
    <s v="244-0933"/>
    <m/>
    <x v="1"/>
    <x v="1"/>
    <x v="0"/>
    <x v="0"/>
    <x v="0"/>
    <x v="1"/>
    <x v="2"/>
    <d v="1957-09-15T00:00:00"/>
    <m/>
    <x v="1"/>
    <s v="Sucursal La Chorrera - Parque 10 De Nov."/>
  </r>
  <r>
    <n v="2675"/>
    <d v="2004-08-30T00:00:00"/>
    <d v="2004-08-30T00:00:00"/>
    <n v="135"/>
    <n v="135"/>
    <x v="0"/>
    <d v="2004-08-30T00:00:00"/>
    <x v="0"/>
    <s v=""/>
    <s v="Agosto 01-30"/>
    <x v="0"/>
    <s v="NEFTALI YAMIL"/>
    <s v="PUELLO ORTIZ "/>
    <x v="0"/>
    <x v="0"/>
    <s v="LA CHORRERA - PARQUE 10 DE NOV."/>
    <s v="DALIA  DE RONCO"/>
    <s v="LA CHORRERA - PARQUE 10 DE NOV."/>
    <x v="0"/>
    <x v="31"/>
    <n v="73"/>
    <d v="2010-09-03T00:00:00"/>
    <n v="62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57"/>
    <x v="0"/>
    <m/>
    <m/>
    <x v="0"/>
    <s v="8-724-2305"/>
    <n v="424011418289"/>
    <n v="36"/>
    <x v="0"/>
    <x v="0"/>
    <s v="ARRAIJAN, RESINDENCIAL LA FLORESTA, CL. PRIMERA NORTE CASA 145 B"/>
    <x v="4"/>
    <x v="4"/>
    <x v="2"/>
    <x v="11"/>
    <s v="251-0253"/>
    <s v="6587-0789 / 6767-9951"/>
    <x v="1"/>
    <x v="0"/>
    <x v="0"/>
    <x v="0"/>
    <x v="0"/>
    <x v="1"/>
    <x v="2"/>
    <d v="1979-01-31T00:00:00"/>
    <m/>
    <x v="0"/>
    <s v="Sucursal La Chorrera - Parque 10 De Nov."/>
  </r>
  <r>
    <n v="1988"/>
    <d v="1998-04-20T00:00:00"/>
    <d v="1998-04-20T00:00:00"/>
    <n v="211"/>
    <n v="211"/>
    <x v="0"/>
    <d v="1998-04-20T00:00:00"/>
    <x v="0"/>
    <s v=""/>
    <s v="Febrero 01-30"/>
    <x v="0"/>
    <s v="VIELKA MARIXENIA"/>
    <s v="GOMEZ PITTY DE BATISTA"/>
    <x v="0"/>
    <x v="0"/>
    <s v="LA CHORRERA - PARQUE 10 DE NOV."/>
    <s v="DALIA  DE RONCO"/>
    <s v="LA CHORRERA - PARQUE 10 DE NOV."/>
    <x v="0"/>
    <x v="31"/>
    <n v="73"/>
    <d v="2011-06-03T00:00:00"/>
    <n v="53"/>
    <s v=" "/>
    <s v=" "/>
    <m/>
    <x v="0"/>
    <s v="REEMPLAZO POR LA PROMOCION DE DANIEL PITTI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58.5"/>
    <x v="0"/>
    <m/>
    <m/>
    <x v="0"/>
    <s v="4-189-86"/>
    <n v="401010186345"/>
    <n v="52"/>
    <x v="1"/>
    <x v="1"/>
    <s v="RESIDENCIAL VISTA ALEGRE, CL 6TA SUR CASA 499-A, ARRAIJAN"/>
    <x v="4"/>
    <x v="4"/>
    <x v="2"/>
    <x v="11"/>
    <m/>
    <s v="6657-5181"/>
    <x v="1"/>
    <x v="0"/>
    <x v="0"/>
    <x v="0"/>
    <x v="0"/>
    <x v="1"/>
    <x v="2"/>
    <d v="1963-02-21T00:00:00"/>
    <m/>
    <x v="1"/>
    <s v="Sucursal La Chorrera - Parque 10 De Nov."/>
  </r>
  <r>
    <n v="3715"/>
    <d v="2000-06-26T00:00:00"/>
    <d v="2014-01-16T00:00:00"/>
    <n v="185"/>
    <n v="22"/>
    <x v="1"/>
    <d v="2000-06-26T00:00:00"/>
    <x v="0"/>
    <d v="2014-01-16T00:00:00"/>
    <s v="Marzo 01-30"/>
    <x v="0"/>
    <s v="DIMAS ANTONIO"/>
    <s v="DOMINGUEZ CEDEÑO "/>
    <x v="1"/>
    <x v="1"/>
    <m/>
    <s v="DALIA  DE RONCO"/>
    <s v="CHORRERA"/>
    <x v="0"/>
    <x v="31"/>
    <n v="73"/>
    <d v="2015-11-06T00:00:00"/>
    <m/>
    <n v="22"/>
    <s v=" "/>
    <m/>
    <x v="0"/>
    <s v="POOL APOYO"/>
    <s v="CORONADO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17-2312"/>
    <n v="472013201797"/>
    <n v="37"/>
    <x v="0"/>
    <x v="3"/>
    <s v="LA CHORRERA, CORREGIMIENTO GUADALUPE # 1 CALLE LOS POLLOS  "/>
    <x v="4"/>
    <x v="4"/>
    <x v="2"/>
    <x v="15"/>
    <s v="244-6160"/>
    <s v="6087-3498"/>
    <x v="1"/>
    <x v="1"/>
    <x v="0"/>
    <x v="1"/>
    <x v="0"/>
    <x v="1"/>
    <x v="2"/>
    <d v="1978-05-26T00:00:00"/>
    <m/>
    <x v="2"/>
    <s v="Sucursal La Chorrera - Parque 10 De Nov."/>
  </r>
  <r>
    <n v="3194"/>
    <d v="2006-09-18T00:00:00"/>
    <d v="2011-03-16T00:00:00"/>
    <n v="110"/>
    <n v="56"/>
    <x v="0"/>
    <d v="2006-09-18T00:00:00"/>
    <x v="0"/>
    <d v="2011-03-16T00:00:00"/>
    <s v="Octubre 01-30"/>
    <x v="0"/>
    <s v="DALYS ESTHER"/>
    <s v="GARCIA MARQUEZ DE RODRIGUEZ"/>
    <x v="1"/>
    <x v="0"/>
    <s v="VISTA ALEGRE"/>
    <s v="DALIA  DE RONCO"/>
    <s v="CHORRERA"/>
    <x v="0"/>
    <x v="31"/>
    <n v="73"/>
    <d v="2015-07-01T00:00:00"/>
    <m/>
    <n v="56"/>
    <s v=" "/>
    <m/>
    <x v="0"/>
    <s v="POOL APOYO"/>
    <s v="LA CHORRERA - PARQUE 10 DE NOV.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81-408"/>
    <n v="424012245543"/>
    <n v="40"/>
    <x v="1"/>
    <x v="1"/>
    <s v="LA CHORRERA, BDA. EL NAZARENO , 2DA ENTRADA . CASA #58"/>
    <x v="4"/>
    <x v="4"/>
    <x v="2"/>
    <x v="11"/>
    <s v="6463-0806"/>
    <s v="6793-7922"/>
    <x v="0"/>
    <x v="0"/>
    <x v="1"/>
    <x v="0"/>
    <x v="0"/>
    <x v="1"/>
    <x v="2"/>
    <d v="1974-12-08T00:00:00"/>
    <m/>
    <x v="0"/>
    <s v="Sucursal La Chorrera - Parque 10 De Nov."/>
  </r>
  <r>
    <n v="3173"/>
    <d v="2006-09-04T00:00:00"/>
    <d v="2010-04-01T00:00:00"/>
    <n v="110"/>
    <n v="67"/>
    <x v="0"/>
    <d v="2006-09-04T00:00:00"/>
    <x v="0"/>
    <d v="2010-04-01T00:00:00"/>
    <s v="Junio 01-30"/>
    <x v="0"/>
    <s v="XIOMARA AGRIPINA"/>
    <s v="COMBE ESPINOZA "/>
    <x v="1"/>
    <x v="0"/>
    <s v="LA CHORRERA - PARQUE 10 DE NOV."/>
    <s v="DALIA  DE RONCO"/>
    <s v="LA CHORRERA - PARQUE 10 DE NOV."/>
    <x v="0"/>
    <x v="31"/>
    <n v="73"/>
    <d v="2011-06-02T00:00:00"/>
    <m/>
    <n v="67"/>
    <s v=" "/>
    <s v="PROMOVIDO A COORDINADOR EL 01 DE ABRIL ´10"/>
    <x v="0"/>
    <s v="APROBADO 201O.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7-702-1091"/>
    <n v="424012221759"/>
    <n v="34"/>
    <x v="1"/>
    <x v="1"/>
    <s v="ARRAIJAN, JUAN DEMOSTENES AROSEMENA, VILLAS LAS PALMERAS, CALLE TERCERA, CASA C-66"/>
    <x v="4"/>
    <x v="4"/>
    <x v="2"/>
    <x v="11"/>
    <s v="261-7588"/>
    <s v="6689-6666"/>
    <x v="1"/>
    <x v="0"/>
    <x v="1"/>
    <x v="0"/>
    <x v="0"/>
    <x v="1"/>
    <x v="2"/>
    <d v="1981-06-17T00:00:00"/>
    <m/>
    <x v="1"/>
    <s v="Sucursal La Chorrera - Parque 10 De Nov."/>
  </r>
  <r>
    <n v="961"/>
    <d v="1993-01-04T00:00:00"/>
    <d v="2010-05-01T00:00:00"/>
    <n v="274"/>
    <n v="66"/>
    <x v="0"/>
    <d v="1993-01-04T00:00:00"/>
    <x v="0"/>
    <d v="2010-05-01T00:00:00"/>
    <s v="Enero 01-30"/>
    <x v="0"/>
    <s v="INGRID"/>
    <s v="BATISTA  DE BENITEZ"/>
    <x v="1"/>
    <x v="0"/>
    <s v="LA CHORRERA - PARQUE 10 DE NOV."/>
    <s v="DALIA  DE RONCO"/>
    <s v="LA CHORRERA - PARQUE 10 DE NOV."/>
    <x v="0"/>
    <x v="31"/>
    <n v="73"/>
    <d v="2010-05-05T00:00:00"/>
    <m/>
    <n v="66"/>
    <s v=" "/>
    <s v="PROMOCION A COORDINADOR DE PLATAFORMA EL 01 DE MAYO ´10"/>
    <x v="0"/>
    <s v="REEMPLAZO POR LA PROMOCION DE ERIKA DE BERNAL.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80-892"/>
    <n v="401010159822"/>
    <n v="40"/>
    <x v="1"/>
    <x v="1"/>
    <s v="LA CHORRERA, BARRIO BALBOA, URBANIZACION COOPEVE, CALLE CAPIRA, CASA 46"/>
    <x v="4"/>
    <x v="4"/>
    <x v="2"/>
    <x v="11"/>
    <s v="244-5615"/>
    <s v="6660-1283"/>
    <x v="0"/>
    <x v="0"/>
    <x v="0"/>
    <x v="0"/>
    <x v="0"/>
    <x v="1"/>
    <x v="2"/>
    <d v="1975-03-13T00:00:00"/>
    <m/>
    <x v="0"/>
    <s v="Sucursal La Chorrera - Parque 10 De Nov."/>
  </r>
  <r>
    <n v="6108"/>
    <d v="2011-03-16T00:00:00"/>
    <d v="2011-03-16T00:00:00"/>
    <n v="56"/>
    <n v="56"/>
    <x v="0"/>
    <d v="2011-03-16T00:00:00"/>
    <x v="0"/>
    <s v=""/>
    <s v="Abril 01-30"/>
    <x v="0"/>
    <s v="GHYNELA MARIA"/>
    <s v="NEUMAN  "/>
    <x v="2"/>
    <x v="1"/>
    <m/>
    <s v="DALIA  DE RONCO"/>
    <s v="LA CHORRERA - PARQUE 10 DE NOV."/>
    <x v="0"/>
    <x v="31"/>
    <n v="73"/>
    <d v="2015-09-01T00:00:00"/>
    <m/>
    <s v=" "/>
    <s v="LIC DE MATERNIDAD DEL 14-abr-16 AL 20-jul-16, (VACACIONES DEL 21-jul-16 AL 19-ago-16) REGRESA 20-ago-16"/>
    <m/>
    <x v="1"/>
    <s v="REEMPLAZO INDIRECTO POR LAS VACACIONES DE JONATHAN CAMARGO - NOVIEMBRE 2015"/>
    <s v="LA CHORRERA - PARQUE 10 DE NOV.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92-362"/>
    <n v="472016701206"/>
    <n v="29"/>
    <x v="1"/>
    <x v="1"/>
    <s v="ARRAIJAN CABECERA, LA POLVAREDA"/>
    <x v="4"/>
    <x v="4"/>
    <x v="2"/>
    <x v="15"/>
    <m/>
    <s v="6782-5641 / 6675-2623"/>
    <x v="0"/>
    <x v="0"/>
    <x v="0"/>
    <x v="0"/>
    <x v="0"/>
    <x v="1"/>
    <x v="2"/>
    <d v="1986-01-17T00:00:00"/>
    <m/>
    <x v="1"/>
    <s v="Sucursal La Chorrera - Parque 10 De Nov."/>
  </r>
  <r>
    <n v="5180"/>
    <d v="2008-06-02T00:00:00"/>
    <d v="2008-06-02T00:00:00"/>
    <n v="89"/>
    <n v="89"/>
    <x v="0"/>
    <d v="2008-06-02T00:00:00"/>
    <x v="0"/>
    <s v=""/>
    <s v="Junio 01-30"/>
    <x v="0"/>
    <s v="ERICKA LINETH"/>
    <s v="ATENCIO CONCEPCION "/>
    <x v="2"/>
    <x v="0"/>
    <s v="LA CHORRERA - PARQUE 10 DE NOV."/>
    <s v="DALIA  DE RONCO"/>
    <s v="LA CHORRERA - PARQUE 10 DE NOV."/>
    <x v="0"/>
    <x v="31"/>
    <n v="73"/>
    <d v="2014-10-06T00:00:00"/>
    <m/>
    <s v=" "/>
    <s v=" "/>
    <m/>
    <x v="0"/>
    <s v="TRASLADO TEMPORAL POR EL TRASLADO DE SANDRA VEGA. PERSONAL DE COSTA VERD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716-1080"/>
    <n v="472013979180"/>
    <n v="36"/>
    <x v="1"/>
    <x v="0"/>
    <s v="LA CHORRERA, LA MATA DEL COCO, CALLE 42 NORTE SANTA CECILIA, CASA # 6078."/>
    <x v="4"/>
    <x v="4"/>
    <x v="2"/>
    <x v="11"/>
    <m/>
    <s v="6538-6813"/>
    <x v="1"/>
    <x v="0"/>
    <x v="0"/>
    <x v="0"/>
    <x v="0"/>
    <x v="1"/>
    <x v="2"/>
    <d v="1979-09-15T00:00:00"/>
    <m/>
    <x v="2"/>
    <s v="Sucursal La Chorrera - Parque 10 De Nov."/>
  </r>
  <r>
    <n v="4421"/>
    <d v="2007-07-16T00:00:00"/>
    <d v="2007-07-16T00:00:00"/>
    <n v="100"/>
    <n v="100"/>
    <x v="0"/>
    <d v="2007-07-16T00:00:00"/>
    <x v="0"/>
    <s v=""/>
    <s v="Mayo 01-30"/>
    <x v="0"/>
    <s v="ANAYDA DEL CARMEN"/>
    <s v="GONZALEZ MENACHO "/>
    <x v="2"/>
    <x v="0"/>
    <s v="LA CHORRERA - PARQUE 10 DE NOV."/>
    <s v="DALIA  DE RONCO"/>
    <s v="LA CHORRERA - PARQUE 10 DE NOV."/>
    <x v="0"/>
    <x v="31"/>
    <n v="73"/>
    <d v="2008-09-01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72-484"/>
    <n v="424012869095"/>
    <n v="31"/>
    <x v="1"/>
    <x v="0"/>
    <s v="LA CHORRERA, BARRIO BALBOA, CALLE PRESTAN, CASA #3880."/>
    <x v="4"/>
    <x v="4"/>
    <x v="2"/>
    <x v="11"/>
    <s v="253-1223"/>
    <s v="6629-7447"/>
    <x v="0"/>
    <x v="0"/>
    <x v="0"/>
    <x v="0"/>
    <x v="0"/>
    <x v="1"/>
    <x v="2"/>
    <d v="1984-01-11T00:00:00"/>
    <m/>
    <x v="2"/>
    <s v="Sucursal La Chorrera - Parque 10 De Nov."/>
  </r>
  <r>
    <n v="1037"/>
    <d v="1993-02-08T00:00:00"/>
    <d v="1993-02-08T00:00:00"/>
    <n v="273"/>
    <n v="273"/>
    <x v="0"/>
    <d v="1993-02-08T00:00:00"/>
    <x v="0"/>
    <s v=""/>
    <s v="Marzo 01-30"/>
    <x v="0"/>
    <s v="LISBETH AMNERIS"/>
    <s v="CORREA SANCHEZ "/>
    <x v="2"/>
    <x v="0"/>
    <s v="LA CHORRERA - PARQUE 10 DE NOV."/>
    <s v="DALIA  DE RONCO"/>
    <s v="LA CHORRERA - PARQUE 10 DE NOV."/>
    <x v="0"/>
    <x v="31"/>
    <n v="73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22-2497"/>
    <n v="401010159960"/>
    <n v="52"/>
    <x v="1"/>
    <x v="1"/>
    <s v="LA CHORRERA, BARRIO COLON, CL. EL CARMEN CASA 2818 CERCA DE LA CLINICA PANAMERICANA"/>
    <x v="4"/>
    <x v="4"/>
    <x v="2"/>
    <x v="11"/>
    <s v="253-6590"/>
    <s v="6613-1008"/>
    <x v="0"/>
    <x v="0"/>
    <x v="0"/>
    <x v="0"/>
    <x v="0"/>
    <x v="1"/>
    <x v="2"/>
    <d v="1963-04-28T00:00:00"/>
    <m/>
    <x v="0"/>
    <s v="Sucursal La Chorrera - Parque 10 De Nov."/>
  </r>
  <r>
    <n v="3480"/>
    <d v="1995-02-16T00:00:00"/>
    <d v="1995-02-16T00:00:00"/>
    <n v="249"/>
    <n v="249"/>
    <x v="0"/>
    <d v="1995-02-16T00:00:00"/>
    <x v="0"/>
    <s v=""/>
    <s v="Febrero 01-30"/>
    <x v="0"/>
    <s v="MITZI ARACELLY"/>
    <s v="SANCHEZ  DE CACERES"/>
    <x v="2"/>
    <x v="0"/>
    <s v="LA CHORRERA - PARQUE 10 DE NOV."/>
    <s v="DALIA  DE RONCO"/>
    <s v="LA CHORRERA - PARQUE 10 DE NOV."/>
    <x v="0"/>
    <x v="31"/>
    <n v="73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447-13"/>
    <n v="472013189649"/>
    <n v="42"/>
    <x v="1"/>
    <x v="1"/>
    <s v="LOMAS DE MASTRANTO CALLE TERCERA CASA 19"/>
    <x v="4"/>
    <x v="4"/>
    <x v="2"/>
    <x v="11"/>
    <s v="244-6851"/>
    <s v="6465-0563"/>
    <x v="1"/>
    <x v="0"/>
    <x v="0"/>
    <x v="0"/>
    <x v="0"/>
    <x v="1"/>
    <x v="2"/>
    <d v="1972-12-13T00:00:00"/>
    <m/>
    <x v="0"/>
    <s v="Sucursal La Chorrera - Parque 10 De Nov."/>
  </r>
  <r>
    <n v="6362"/>
    <d v="2011-09-19T00:00:00"/>
    <d v="2011-09-19T00:00:00"/>
    <n v="50"/>
    <n v="50"/>
    <x v="0"/>
    <d v="2011-09-19T00:00:00"/>
    <x v="0"/>
    <s v=""/>
    <s v="Septiembre 01-30"/>
    <x v="0"/>
    <s v="KATHIUZKA MICHELLE"/>
    <s v="MUÑOZ QUINTERO "/>
    <x v="2"/>
    <x v="0"/>
    <s v="LA CHORRERA - PARQUE 10 DE NOV."/>
    <s v="DALIA  DE RONCO"/>
    <s v="LA CHORRERA - PARQUE 10 DE NOV."/>
    <x v="0"/>
    <x v="31"/>
    <n v="73"/>
    <m/>
    <m/>
    <s v=" "/>
    <s v=" "/>
    <m/>
    <x v="0"/>
    <s v="REEMPLAZO PERMANENTE DE PAUL CAÑIZAL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LA CHORRERA - PARQUE 10 DE NOV."/>
    <s v="Lisbeth Correa"/>
    <x v="1"/>
    <s v="8-867-526"/>
    <n v="472017235688"/>
    <n v="24"/>
    <x v="1"/>
    <x v="3"/>
    <s v="LA CHORRERA, BARRIADA SANTA CLARA, CALLE 1ERA OESTE #4375"/>
    <x v="4"/>
    <x v="4"/>
    <x v="2"/>
    <x v="11"/>
    <m/>
    <s v="315-1229 / 6247-4070"/>
    <x v="0"/>
    <x v="0"/>
    <x v="0"/>
    <x v="0"/>
    <x v="0"/>
    <x v="1"/>
    <x v="2"/>
    <d v="1991-05-14T00:00:00"/>
    <m/>
    <x v="1"/>
    <s v="Sucursal La Chorrera - Parque 10 De Nov."/>
  </r>
  <r>
    <n v="3677"/>
    <d v="1993-05-31T00:00:00"/>
    <d v="1993-05-31T00:00:00"/>
    <n v="270"/>
    <n v="270"/>
    <x v="0"/>
    <d v="1993-05-31T00:00:00"/>
    <x v="0"/>
    <s v=""/>
    <s v="Julio 01-30"/>
    <x v="0"/>
    <s v="YESCA MARIANELA"/>
    <s v="VELASQUEZ OBALDIA DE CEDEÑO"/>
    <x v="2"/>
    <x v="0"/>
    <s v="LA CHORRERA - PARQUE 10 DE NOV."/>
    <s v="DALIA  DE RONCO"/>
    <s v="LA CHORRERA - PARQUE 10 DE NOV."/>
    <x v="0"/>
    <x v="31"/>
    <n v="73"/>
    <d v="2013-11-01T00:00:00"/>
    <m/>
    <s v=" "/>
    <s v=" "/>
    <m/>
    <x v="0"/>
    <s v="EN ESPERA DE LA CERTIFICACIÓN  DE LA SIEMPRE LISTO SERIA EL 7MO EJECUTIVO LA CHORRERA 10 NOV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255-550"/>
    <n v="472013197314"/>
    <n v="49"/>
    <x v="1"/>
    <x v="1"/>
    <s v="CALLE DALIA, RESIDENCIAL LAS LOMAS, CASA #199A"/>
    <x v="4"/>
    <x v="4"/>
    <x v="2"/>
    <x v="11"/>
    <m/>
    <s v="6403-1172"/>
    <x v="0"/>
    <x v="0"/>
    <x v="0"/>
    <x v="0"/>
    <x v="0"/>
    <x v="1"/>
    <x v="2"/>
    <d v="1966-10-02T00:00:00"/>
    <m/>
    <x v="0"/>
    <s v="Sucursal La Chorrera - Parque 10 De Nov."/>
  </r>
  <r>
    <n v="7480"/>
    <d v="2013-11-18T00:00:00"/>
    <d v="2013-11-18T00:00:00"/>
    <n v="24"/>
    <n v="24"/>
    <x v="1"/>
    <d v="2013-11-18T00:00:00"/>
    <x v="0"/>
    <m/>
    <s v="Noviembre 01-30"/>
    <x v="0"/>
    <s v="JONATHAN ABDUL"/>
    <s v="CAMARGO SERRANO"/>
    <x v="5"/>
    <x v="0"/>
    <s v="LA CHORRERA - PARQUE 10 DE NOV."/>
    <s v="DALIA  DE RONCO"/>
    <s v="LA CHORRERA - PARQUE 10 DE NOV."/>
    <x v="0"/>
    <x v="31"/>
    <n v="73"/>
    <d v="2014-02-01T00:00:00"/>
    <m/>
    <m/>
    <s v=" "/>
    <m/>
    <x v="0"/>
    <s v="APROBADO POR REMODELACIO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8-811-2182"/>
    <n v="472019828798"/>
    <n v="28"/>
    <x v="0"/>
    <x v="0"/>
    <s v="CALLE LA ESPERANZA, CASA 4309"/>
    <x v="4"/>
    <x v="4"/>
    <x v="2"/>
    <x v="11"/>
    <m/>
    <m/>
    <x v="0"/>
    <x v="0"/>
    <x v="0"/>
    <x v="0"/>
    <x v="0"/>
    <x v="1"/>
    <x v="2"/>
    <d v="1987-11-13T00:00:00"/>
    <m/>
    <x v="1"/>
    <s v="Sucursal La Chorrera - Parque 10 De Nov."/>
  </r>
  <r>
    <n v="6965"/>
    <d v="2012-11-19T00:00:00"/>
    <d v="2012-11-19T00:00:00"/>
    <n v="36"/>
    <n v="36"/>
    <x v="0"/>
    <d v="2012-11-19T00:00:00"/>
    <x v="0"/>
    <s v=""/>
    <s v="Enero 01-30"/>
    <x v="0"/>
    <s v="MIRIAM MARGOT"/>
    <s v="JARAMILLO ROMERO "/>
    <x v="5"/>
    <x v="0"/>
    <s v="LA CHORRERA - PARQUE 10 DE NOV."/>
    <s v="DALIA  DE RONCO"/>
    <s v="LA CHORRERA - PARQUE 10 DE NOV."/>
    <x v="0"/>
    <x v="31"/>
    <n v="73"/>
    <d v="2014-01-20T00:00:00"/>
    <m/>
    <m/>
    <m/>
    <m/>
    <x v="0"/>
    <s v="TRASLADO POR NUEVA ESTRUCTU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94-1590"/>
    <n v="414012567310"/>
    <n v="29"/>
    <x v="1"/>
    <x v="1"/>
    <s v="ARRAIJAN, BRISAS DEL GOLF"/>
    <x v="4"/>
    <x v="4"/>
    <x v="2"/>
    <x v="11"/>
    <m/>
    <m/>
    <x v="0"/>
    <x v="0"/>
    <x v="0"/>
    <x v="0"/>
    <x v="0"/>
    <x v="1"/>
    <x v="2"/>
    <d v="1986-04-24T00:00:00"/>
    <m/>
    <x v="1"/>
    <s v="Sucursal La Chorrera - Parque 10 De Nov."/>
  </r>
  <r>
    <n v="3108"/>
    <d v="2006-06-19T00:00:00"/>
    <d v="2006-06-19T00:00:00"/>
    <n v="113"/>
    <n v="113"/>
    <x v="0"/>
    <d v="2006-06-19T00:00:00"/>
    <x v="0"/>
    <s v=""/>
    <s v="Julio 01-30"/>
    <x v="0"/>
    <s v="DALIA"/>
    <s v="VICTORIA  DE RONCO"/>
    <x v="3"/>
    <x v="0"/>
    <s v="LA CHORRERA - PARQUE 10 DE NOV."/>
    <s v="NATALIA LAY"/>
    <s v="LA CHORRERA - PARQUE 10 DE NOV."/>
    <x v="0"/>
    <x v="31"/>
    <n v="73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93-53"/>
    <n v="401016137923"/>
    <n v="43"/>
    <x v="1"/>
    <x v="1"/>
    <s v="CALLE 4TA. SUR. CASA NO.3271, DETRAS DE PIZZERIA LEONARDO"/>
    <x v="4"/>
    <x v="4"/>
    <x v="2"/>
    <x v="11"/>
    <s v="253-0046"/>
    <s v="6613-5636"/>
    <x v="1"/>
    <x v="0"/>
    <x v="0"/>
    <x v="0"/>
    <x v="0"/>
    <x v="1"/>
    <x v="2"/>
    <d v="1971-12-02T00:00:00"/>
    <m/>
    <x v="0"/>
    <s v="Sucursal La Chorrera - Parque 10 De Nov."/>
  </r>
  <r>
    <n v="4885"/>
    <d v="2008-02-11T00:00:00"/>
    <d v="2012-10-01T00:00:00"/>
    <n v="93"/>
    <n v="37"/>
    <x v="0"/>
    <d v="2008-02-11T00:00:00"/>
    <x v="0"/>
    <d v="2012-10-01T00:00:00"/>
    <m/>
    <x v="0"/>
    <s v="MELINA ALEXANDRA"/>
    <s v="MONTENEGRO RODRIGUEZ DE ORTEGA"/>
    <x v="4"/>
    <x v="0"/>
    <s v="LA CHORRERA - PARQUE 10 DE NOV."/>
    <s v="DALIA  DE RONCO"/>
    <s v="LA CHORRERA - PARQUE 10 DE NOV."/>
    <x v="0"/>
    <x v="31"/>
    <n v="73"/>
    <d v="2014-07-15T00:00:00"/>
    <m/>
    <m/>
    <m/>
    <s v="PROMOCIONADO A OFICIAL  EL 1 DE OCTUBRE 2012  /PROMOCIONADO COORDINADOR 01 FEBRERO ´11."/>
    <x v="0"/>
    <s v="REEMPLAZO POR EL TRASLADO DE ERICKA DE BERNAL  //  RREMPLAZO POR LA PROMOCION DE NEDELKA VELAZC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512-404"/>
    <n v="472013694230"/>
    <n v="39"/>
    <x v="1"/>
    <x v="1"/>
    <s v="BURUNGA, COLINAS DEL SOL , CASA 762,CALLE LA LUNA"/>
    <x v="4"/>
    <x v="4"/>
    <x v="2"/>
    <x v="11"/>
    <s v="6449-6285"/>
    <s v="6805-1045"/>
    <x v="0"/>
    <x v="0"/>
    <x v="0"/>
    <x v="0"/>
    <x v="0"/>
    <x v="1"/>
    <x v="2"/>
    <d v="1975-12-31T00:00:00"/>
    <m/>
    <x v="0"/>
    <s v="Sucursal La Chorrera - Parque 10 De Nov."/>
  </r>
  <r>
    <n v="1368"/>
    <d v="1997-03-03T00:00:00"/>
    <d v="2011-02-01T00:00:00"/>
    <n v="224"/>
    <n v="57"/>
    <x v="0"/>
    <d v="1997-03-03T00:00:00"/>
    <x v="0"/>
    <d v="2011-02-01T00:00:00"/>
    <s v="Enero 01-30"/>
    <x v="0"/>
    <s v="GRACIELA SARAY"/>
    <s v="ICAZA JUAREZ "/>
    <x v="4"/>
    <x v="0"/>
    <s v="LA CHORRERA - PARQUE 10 DE NOV."/>
    <s v="DALIA  DE RONCO"/>
    <s v="LA CHORRERA - PARQUE 10 DE NOV."/>
    <x v="0"/>
    <x v="31"/>
    <n v="73"/>
    <d v="2012-11-06T00:00:00"/>
    <m/>
    <n v="57"/>
    <s v=" "/>
    <s v="PROMOCIONADO OFICIAL 01 FEBRERO ´11. 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715-693"/>
    <n v="401010155959"/>
    <n v="37"/>
    <x v="1"/>
    <x v="3"/>
    <s v="VILLA LUCRE, CALLE 7MA. CASA #9"/>
    <x v="4"/>
    <x v="4"/>
    <x v="2"/>
    <x v="11"/>
    <s v="277-6347"/>
    <s v="6649-0662"/>
    <x v="1"/>
    <x v="0"/>
    <x v="0"/>
    <x v="0"/>
    <x v="0"/>
    <x v="1"/>
    <x v="2"/>
    <d v="1978-02-03T00:00:00"/>
    <s v="Cónyuge Joel Vega (4896) / Sucursal  Obarrio"/>
    <x v="0"/>
    <s v="Sucursal La Chorrera - Parque 10 De Nov."/>
  </r>
  <r>
    <n v="2725"/>
    <d v="2005-01-03T00:00:00"/>
    <d v="2012-10-01T00:00:00"/>
    <n v="130"/>
    <n v="37"/>
    <x v="0"/>
    <d v="2005-01-03T00:00:00"/>
    <x v="0"/>
    <d v="2012-10-01T00:00:00"/>
    <s v="Junio 01-30"/>
    <x v="0"/>
    <s v="NICOLE DENISE"/>
    <s v="AGRIOYANIS BOTELLO "/>
    <x v="4"/>
    <x v="0"/>
    <s v="LA CHORRERA - PARQUE 10 DE NOV."/>
    <s v="DALIA  DE RONCO"/>
    <s v="LA CHORRERA - PARQUE 10 DE NOV."/>
    <x v="0"/>
    <x v="31"/>
    <n v="73"/>
    <d v="2014-02-12T00:00:00"/>
    <m/>
    <m/>
    <m/>
    <s v=" PROMOCIONADO A OFICIAL  EL 1 DE OCTUBRE 2012 . RECLASIFICADA A COORDINADORA 01 DE ABRIL."/>
    <x v="0"/>
    <s v="REEMPLAZO POR RENUNCIA DE CRISTOBAL REYES / / OFICIAL ASIGNADO  PARA  CLAYTO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499-494"/>
    <n v="424011524657"/>
    <n v="40"/>
    <x v="1"/>
    <x v="1"/>
    <s v="BETHANIA, CAMINO REAL #13"/>
    <x v="4"/>
    <x v="4"/>
    <x v="2"/>
    <x v="11"/>
    <s v="261-3962"/>
    <s v="6618-5465"/>
    <x v="1"/>
    <x v="0"/>
    <x v="0"/>
    <x v="0"/>
    <x v="0"/>
    <x v="1"/>
    <x v="2"/>
    <d v="1975-11-01T00:00:00"/>
    <m/>
    <x v="0"/>
    <s v="Sucursal La Chorrera - Parque 10 De Nov."/>
  </r>
  <r>
    <n v="2107"/>
    <d v="1996-06-10T00:00:00"/>
    <d v="1996-06-10T00:00:00"/>
    <n v="233"/>
    <n v="233"/>
    <x v="0"/>
    <d v="1996-06-10T00:00:00"/>
    <x v="0"/>
    <s v=""/>
    <s v="Febrero 01-30"/>
    <x v="0"/>
    <s v="DIDIO IVAN"/>
    <s v="MORENO TACK "/>
    <x v="6"/>
    <x v="0"/>
    <s v="LA CHORRERA - PARQUE 10 DE NOV."/>
    <s v="DALIA  DE RONCO"/>
    <s v="LA CHORRERA - PARQUE 10 DE NOV."/>
    <x v="0"/>
    <x v="31"/>
    <n v="73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312-750"/>
    <n v="403010197534"/>
    <n v="46"/>
    <x v="0"/>
    <x v="1"/>
    <s v="RESIDENCIAL SAN FRANCISCO, CALLE SAN MATEO, CASA #21, "/>
    <x v="4"/>
    <x v="4"/>
    <x v="2"/>
    <x v="11"/>
    <s v="628-0121"/>
    <s v="6628-0121"/>
    <x v="1"/>
    <x v="0"/>
    <x v="0"/>
    <x v="0"/>
    <x v="0"/>
    <x v="1"/>
    <x v="2"/>
    <d v="1969-01-24T00:00:00"/>
    <m/>
    <x v="0"/>
    <s v="Sucursal La Chorrera - Parque 10 De Nov."/>
  </r>
  <r>
    <n v="1183"/>
    <d v="1994-12-01T00:00:00"/>
    <d v="1994-12-01T00:00:00"/>
    <n v="251"/>
    <n v="251"/>
    <x v="0"/>
    <d v="1994-12-01T00:00:00"/>
    <x v="0"/>
    <s v=""/>
    <s v="Enero 01-30"/>
    <x v="0"/>
    <s v="ANA ELENA"/>
    <s v="BENDIBURG CEDENO "/>
    <x v="0"/>
    <x v="0"/>
    <s v="LAS TABLAS"/>
    <s v="EDITH   DE MEDINA"/>
    <s v="LAS TABLAS"/>
    <x v="0"/>
    <x v="32"/>
    <n v="40"/>
    <d v="2010-06-07T00:00:00"/>
    <n v="65"/>
    <s v=" "/>
    <s v=" "/>
    <m/>
    <x v="0"/>
    <s v="REEMPLAZO POR LA SALIDA DE JOSE VERGA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78"/>
    <x v="0"/>
    <m/>
    <m/>
    <x v="0"/>
    <s v="8-367-266"/>
    <n v="401010152480"/>
    <n v="44"/>
    <x v="1"/>
    <x v="0"/>
    <s v="URBANIZACION MIRADOR DEL BOSQUE, CALLE SEPTIMA, CASA 155"/>
    <x v="7"/>
    <x v="3"/>
    <x v="1"/>
    <x v="7"/>
    <s v="229-8528"/>
    <s v="66298640 / 6618-6235"/>
    <x v="1"/>
    <x v="0"/>
    <x v="0"/>
    <x v="0"/>
    <x v="0"/>
    <x v="0"/>
    <x v="1"/>
    <d v="1971-02-18T00:00:00"/>
    <m/>
    <x v="0"/>
    <s v="SUCURSAL LAS TABLAS"/>
  </r>
  <r>
    <n v="7093"/>
    <d v="2013-03-18T00:00:00"/>
    <d v="2013-03-18T00:00:00"/>
    <n v="32"/>
    <n v="32"/>
    <x v="1"/>
    <d v="2013-03-18T00:00:00"/>
    <x v="0"/>
    <s v=""/>
    <s v="Marzo 01-30"/>
    <x v="0"/>
    <s v="BENJAMIN GABRIEL"/>
    <s v="REYES MEDINA "/>
    <x v="0"/>
    <x v="0"/>
    <s v="LAS TABLAS"/>
    <s v="EDITH   DE MEDINA"/>
    <s v="LAS TABLAS"/>
    <x v="0"/>
    <x v="32"/>
    <n v="40"/>
    <d v="2013-03-18T00:00:00"/>
    <n v="32"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42.2"/>
    <x v="2"/>
    <m/>
    <m/>
    <x v="0"/>
    <s v="7-703-217"/>
    <n v="472019073147"/>
    <n v="33"/>
    <x v="0"/>
    <x v="0"/>
    <s v="VILLA LEONA, CASA 19"/>
    <x v="7"/>
    <x v="3"/>
    <x v="1"/>
    <x v="7"/>
    <m/>
    <m/>
    <x v="0"/>
    <x v="0"/>
    <x v="0"/>
    <x v="0"/>
    <x v="0"/>
    <x v="0"/>
    <x v="1"/>
    <d v="1982-09-13T00:00:00"/>
    <m/>
    <x v="1"/>
    <s v="SUCURSAL LAS TABLAS"/>
  </r>
  <r>
    <n v="2426"/>
    <d v="2002-04-01T00:00:00"/>
    <d v="2012-10-01T00:00:00"/>
    <n v="163"/>
    <n v="37"/>
    <x v="0"/>
    <d v="2002-04-01T00:00:00"/>
    <x v="0"/>
    <d v="2012-10-01T00:00:00"/>
    <s v="Junio 01-30"/>
    <x v="0"/>
    <s v="DAIRA ITZEL"/>
    <s v="JAEN CORDOBA "/>
    <x v="1"/>
    <x v="0"/>
    <s v="LAS TABLAS"/>
    <s v="EDITH   DE MEDINA"/>
    <s v="LAS TABLAS"/>
    <x v="0"/>
    <x v="32"/>
    <n v="40"/>
    <d v="1899-12-30T00:00:00"/>
    <m/>
    <m/>
    <m/>
    <s v="PROMOCIONADO A COORDINADOR DE PLATAFORMA A PARTIR DEL 1 DE OCTUBRE 2012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7-113-214"/>
    <n v="440012319799"/>
    <n v="43"/>
    <x v="1"/>
    <x v="0"/>
    <s v="BARRIADA MIRADOR DEL BOSQUE  LAS TABLAS_x000d__x000a_"/>
    <x v="7"/>
    <x v="3"/>
    <x v="1"/>
    <x v="7"/>
    <s v="994-9096"/>
    <s v="6671-6709"/>
    <x v="1"/>
    <x v="1"/>
    <x v="0"/>
    <x v="0"/>
    <x v="0"/>
    <x v="0"/>
    <x v="1"/>
    <d v="1972-01-17T00:00:00"/>
    <m/>
    <x v="1"/>
    <s v="SUCURSAL LAS TABLAS"/>
  </r>
  <r>
    <n v="6240"/>
    <d v="2012-04-16T00:00:00"/>
    <d v="2012-04-16T00:00:00"/>
    <n v="43"/>
    <n v="43"/>
    <x v="0"/>
    <d v="2012-04-16T00:00:00"/>
    <x v="0"/>
    <s v=""/>
    <s v="Enero 01-30"/>
    <x v="0"/>
    <s v="ZULEIKA YANETH"/>
    <s v="MORENO APARICIO DE ALONSO"/>
    <x v="2"/>
    <x v="2"/>
    <s v="LAS TABLAS"/>
    <s v="EDITH   DE MEDINA"/>
    <s v="LAS TABLAS"/>
    <x v="0"/>
    <x v="32"/>
    <n v="40"/>
    <m/>
    <m/>
    <s v=" "/>
    <s v="LIC DE MATERNIDAD DEL 9-sep-15 AL 15-dic-15, (VACACIONES DEL 16-dic-15 AL 14-ene-16) REGRESA 15-ene-16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7-703-2287"/>
    <n v="440016975827"/>
    <n v="31"/>
    <x v="1"/>
    <x v="1"/>
    <s v="CALLE RUFINA ALFARO"/>
    <x v="7"/>
    <x v="3"/>
    <x v="1"/>
    <x v="9"/>
    <m/>
    <s v="6785-2715"/>
    <x v="0"/>
    <x v="1"/>
    <x v="0"/>
    <x v="0"/>
    <x v="0"/>
    <x v="0"/>
    <x v="1"/>
    <d v="1984-02-14T00:00:00"/>
    <m/>
    <x v="1"/>
    <s v="SUCURSAL LAS TABLAS"/>
  </r>
  <r>
    <n v="5896"/>
    <d v="2012-06-18T00:00:00"/>
    <d v="2013-02-16T00:00:00"/>
    <n v="41"/>
    <n v="33"/>
    <x v="1"/>
    <d v="2012-06-18T00:00:00"/>
    <x v="0"/>
    <d v="2013-02-16T00:00:00"/>
    <s v="Julio 01-30"/>
    <x v="0"/>
    <s v="MARIA NELVA"/>
    <s v="HERNANDEZ HERRERA "/>
    <x v="2"/>
    <x v="0"/>
    <s v="LAS TABLAS"/>
    <s v="EDITH   DE MEDINA"/>
    <s v="LAS TABLAS"/>
    <x v="0"/>
    <x v="32"/>
    <n v="40"/>
    <d v="2013-10-14T00:00:00"/>
    <m/>
    <n v="33"/>
    <s v=" "/>
    <s v="PROMOCIONADA A EJECUTIVA DE NEGOCIO DESDE EL 16 FEB DEL 2013"/>
    <x v="0"/>
    <s v="REEMPLAZO POR LA RENUNCIA DE MIRTHA CEDEÑO 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7-704-2262"/>
    <n v="442016199864"/>
    <n v="29"/>
    <x v="1"/>
    <x v="0"/>
    <s v="CORREGIMIENTO DE CHIRQUÍ, DAVID"/>
    <x v="7"/>
    <x v="3"/>
    <x v="1"/>
    <x v="7"/>
    <m/>
    <s v="6419-5625"/>
    <x v="0"/>
    <x v="0"/>
    <x v="0"/>
    <x v="0"/>
    <x v="0"/>
    <x v="0"/>
    <x v="1"/>
    <d v="1986-02-05T00:00:00"/>
    <m/>
    <x v="1"/>
    <s v="SUCURSAL LAS TABLAS"/>
  </r>
  <r>
    <n v="4400"/>
    <d v="2007-06-25T00:00:00"/>
    <d v="2012-10-29T00:00:00"/>
    <n v="101"/>
    <n v="37"/>
    <x v="0"/>
    <d v="2007-06-25T00:00:00"/>
    <x v="0"/>
    <s v=""/>
    <s v="Agosto 01-30"/>
    <x v="0"/>
    <s v="ALINA MARIA"/>
    <s v="GONZALEZ CALDERON "/>
    <x v="5"/>
    <x v="0"/>
    <s v="CHITRE"/>
    <s v="EDITH   DE MEDINA"/>
    <s v="LAS TABLAS"/>
    <x v="0"/>
    <x v="32"/>
    <n v="40"/>
    <d v="2012-11-06T00:00:00"/>
    <m/>
    <m/>
    <s v=" "/>
    <m/>
    <x v="0"/>
    <s v="ES PERSONAL DE SUC. CHITRE PRESTADO A SUC. LAS TABLAS PARA CUBRIR LICENCIA DE MATERNIDAD DE ZULEICA MORENO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6-706-815"/>
    <n v="424012830389"/>
    <n v="34"/>
    <x v="1"/>
    <x v="0"/>
    <s v="EL CANGREJO, CALLE EUSEBIO A. MORALES, APARTAMENTO 4D"/>
    <x v="7"/>
    <x v="3"/>
    <x v="1"/>
    <x v="7"/>
    <m/>
    <m/>
    <x v="2"/>
    <x v="0"/>
    <x v="0"/>
    <x v="0"/>
    <x v="0"/>
    <x v="0"/>
    <x v="1"/>
    <d v="1981-10-29T00:00:00"/>
    <m/>
    <x v="1"/>
    <s v="SUCURSAL LAS TABLAS"/>
  </r>
  <r>
    <n v="2078"/>
    <d v="1985-12-26T00:00:00"/>
    <d v="1985-12-26T00:00:00"/>
    <n v="359"/>
    <n v="359"/>
    <x v="0"/>
    <d v="1985-12-26T00:00:00"/>
    <x v="0"/>
    <s v=""/>
    <s v="Enero 01-15"/>
    <x v="0"/>
    <s v="EDITH ITZEL"/>
    <s v="MARTINEZ RAMOS DE MEDINA"/>
    <x v="3"/>
    <x v="0"/>
    <s v="LAS TABLAS"/>
    <s v="CARMEN SANDOVAL"/>
    <s v="LAS TABLAS"/>
    <x v="0"/>
    <x v="32"/>
    <n v="40"/>
    <d v="1899-12-30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238-1394"/>
    <n v="401016137817"/>
    <n v="50"/>
    <x v="1"/>
    <x v="1"/>
    <s v="BRISAS DE LOS GUAYACANES, CASA NO. 270"/>
    <x v="7"/>
    <x v="3"/>
    <x v="1"/>
    <x v="7"/>
    <m/>
    <s v="6678-5906"/>
    <x v="1"/>
    <x v="0"/>
    <x v="0"/>
    <x v="0"/>
    <x v="0"/>
    <x v="0"/>
    <x v="1"/>
    <d v="1964-12-19T00:00:00"/>
    <m/>
    <x v="1"/>
    <s v="SUCURSAL LAS TABLAS"/>
  </r>
  <r>
    <n v="2293"/>
    <d v="2001-06-18T00:00:00"/>
    <d v="2012-10-01T00:00:00"/>
    <n v="173"/>
    <n v="37"/>
    <x v="0"/>
    <d v="2001-06-18T00:00:00"/>
    <x v="0"/>
    <d v="2012-10-01T00:00:00"/>
    <s v="Julio 01-15"/>
    <x v="0"/>
    <s v="FILOMENA DEL CARMEN"/>
    <s v="GONZALEZ DELGADO "/>
    <x v="4"/>
    <x v="0"/>
    <s v="LAS TABLAS"/>
    <s v="EDITH   DE MEDINA"/>
    <s v="LAS TABLAS"/>
    <x v="0"/>
    <x v="32"/>
    <n v="40"/>
    <m/>
    <m/>
    <m/>
    <s v=" "/>
    <s v="PROMOCIONADO A OFICIAL  EL 1 DE OCTUBRE 2012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7-108-509"/>
    <n v="401016137851"/>
    <n v="45"/>
    <x v="1"/>
    <x v="1"/>
    <s v="LAS TABLAS, VIA TABLAS ABAJO, CALLE JOAQUIN PABLO FRANCO - FINAL, CASA SIN NUEMRO."/>
    <x v="7"/>
    <x v="3"/>
    <x v="1"/>
    <x v="7"/>
    <s v="6671-8863"/>
    <s v="6671-8863"/>
    <x v="1"/>
    <x v="0"/>
    <x v="1"/>
    <x v="0"/>
    <x v="0"/>
    <x v="0"/>
    <x v="1"/>
    <d v="1970-07-27T00:00:00"/>
    <m/>
    <x v="2"/>
    <s v="SUCURSAL LAS TABLAS"/>
  </r>
  <r>
    <n v="1715"/>
    <d v="1999-05-18T00:00:00"/>
    <d v="2010-04-01T00:00:00"/>
    <n v="198"/>
    <n v="67"/>
    <x v="0"/>
    <d v="1999-05-18T00:00:00"/>
    <x v="0"/>
    <d v="2010-04-01T00:00:00"/>
    <s v="Febrero 01-15"/>
    <x v="0"/>
    <s v="CESAR AUGUSTO"/>
    <s v="RODRIGUEZ GALLARDO "/>
    <x v="4"/>
    <x v="1"/>
    <m/>
    <s v="EDITH   DE MEDINA"/>
    <s v="PARQUE LEFEVRE"/>
    <x v="0"/>
    <x v="32"/>
    <n v="40"/>
    <d v="2015-11-16T00:00:00"/>
    <m/>
    <n v="67"/>
    <s v=" "/>
    <s v="PROMOVIDO A COORDINADOR EL 01 DE ABRIL ´10"/>
    <x v="1"/>
    <s v="REEMPLAZA VACACIONES DE FILOMENA GONZALEZ"/>
    <s v=""/>
    <x v="0"/>
    <x v="0"/>
    <x v="0"/>
    <x v="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507-627"/>
    <n v="401010166246"/>
    <n v="39"/>
    <x v="0"/>
    <x v="1"/>
    <s v="SAN MIGUELITO, RUFINA ALFARO, EL VALLE DE CERRO VIENTO, CALLE 72, CASA 3104"/>
    <x v="1"/>
    <x v="3"/>
    <x v="1"/>
    <x v="8"/>
    <s v="220-1639"/>
    <s v="6626-7560"/>
    <x v="1"/>
    <x v="0"/>
    <x v="0"/>
    <x v="1"/>
    <x v="0"/>
    <x v="0"/>
    <x v="1"/>
    <d v="1976-04-28T00:00:00"/>
    <m/>
    <x v="2"/>
    <s v="SUCURSAL LAS TABLAS"/>
  </r>
  <r>
    <n v="4904"/>
    <d v="2008-02-11T00:00:00"/>
    <d v="2008-02-11T00:00:00"/>
    <n v="93"/>
    <n v="93"/>
    <x v="0"/>
    <d v="2008-02-11T00:00:00"/>
    <x v="0"/>
    <s v=""/>
    <s v="Marzo 01-30"/>
    <x v="0"/>
    <s v="BORIS LEONARDO"/>
    <s v="SIMMONS MARTINEZ "/>
    <x v="0"/>
    <x v="0"/>
    <s v="HATO PINTADO"/>
    <s v="ZADOK FLORES"/>
    <s v="HATO PINTADO"/>
    <x v="0"/>
    <x v="33"/>
    <n v="19"/>
    <d v="2015-11-02T00:00:00"/>
    <n v="0"/>
    <s v=" "/>
    <s v=" "/>
    <m/>
    <x v="0"/>
    <s v="REEMPLAZO POR EL TRASLADO DE  JOSE ADILIO HENRIQUEZ MORALES-NOV 2015  // BORIS SIMONS REPORTA QUE LE GUSTA SUCURSAL DE DOBLE TURNO.  "/>
    <s v="LOS AND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58.3999999999996"/>
    <x v="0"/>
    <m/>
    <m/>
    <x v="0"/>
    <s v="8-753-455"/>
    <n v="479013709851"/>
    <n v="34"/>
    <x v="0"/>
    <x v="0"/>
    <s v="VILLA ZAITA, LAROTONDA, CALLE PRINCIPAL, CASA-100"/>
    <x v="1"/>
    <x v="0"/>
    <x v="5"/>
    <x v="0"/>
    <s v="231-3620"/>
    <s v="6504-7606"/>
    <x v="1"/>
    <x v="0"/>
    <x v="0"/>
    <x v="0"/>
    <x v="0"/>
    <x v="1"/>
    <x v="5"/>
    <d v="1981-09-29T00:00:00"/>
    <m/>
    <x v="2"/>
    <s v="SUCURSAL LOS ANDES"/>
  </r>
  <r>
    <n v="8338"/>
    <d v="2014-11-17T00:00:00"/>
    <d v="2015-02-05T00:00:00"/>
    <n v="12"/>
    <n v="9"/>
    <x v="2"/>
    <d v="2014-11-17T00:00:00"/>
    <x v="0"/>
    <m/>
    <s v="Noviembre 01-30"/>
    <x v="0"/>
    <s v="YERALDIN YARABIS"/>
    <s v="AGUIRRE"/>
    <x v="0"/>
    <x v="1"/>
    <m/>
    <s v="MARIBEL CASTILLO"/>
    <s v="LOS ANDES"/>
    <x v="1"/>
    <x v="33"/>
    <n v="19"/>
    <d v="2015-11-02T00:00:00"/>
    <n v="0"/>
    <m/>
    <m/>
    <m/>
    <x v="0"/>
    <s v="YERALDINE ESTARA DE VACACIONES DEL 02 DE NOVIEMBRE AL 01 DE DICIEMBRE 2015"/>
    <s v="LOS AND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90.3999999999996"/>
    <x v="2"/>
    <s v="Casa Matriz"/>
    <s v="Nilsa Sanchez"/>
    <x v="0"/>
    <s v="8-864-594"/>
    <n v="472991534533"/>
    <n v="23"/>
    <x v="1"/>
    <x v="0"/>
    <s v="LAS CUMBRES ALCALDE DIAZ, ALTOS DE LA CALZADA, CALLE E, CASA 85"/>
    <x v="1"/>
    <x v="0"/>
    <x v="5"/>
    <x v="1"/>
    <m/>
    <m/>
    <x v="0"/>
    <x v="0"/>
    <x v="0"/>
    <x v="0"/>
    <x v="0"/>
    <x v="1"/>
    <x v="5"/>
    <d v="1992-07-10T00:00:00"/>
    <m/>
    <x v="0"/>
    <s v="SUCURSAL LOS ANDES"/>
  </r>
  <r>
    <n v="2655"/>
    <d v="2004-07-12T00:00:00"/>
    <d v="2004-07-12T00:00:00"/>
    <n v="136"/>
    <n v="136"/>
    <x v="0"/>
    <d v="2004-07-12T00:00:00"/>
    <x v="0"/>
    <s v=""/>
    <s v="Agosto 01-30"/>
    <x v="0"/>
    <s v="OLIVIA ESTHER"/>
    <s v="ORTEGA DE GRACIA "/>
    <x v="0"/>
    <x v="0"/>
    <s v="LOS ANDES"/>
    <s v="ZADOK FLORES"/>
    <s v="LOS ANDES"/>
    <x v="0"/>
    <x v="33"/>
    <n v="19"/>
    <d v="2014-11-06T00:00:00"/>
    <n v="12"/>
    <s v=" "/>
    <s v=" "/>
    <m/>
    <x v="0"/>
    <s v="REEMPLAZO POR EL TRASLADO DE JUAN ANTONIO CABALLE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68.2"/>
    <x v="0"/>
    <m/>
    <m/>
    <x v="0"/>
    <s v="8-307-814"/>
    <n v="424011370700"/>
    <n v="47"/>
    <x v="1"/>
    <x v="2"/>
    <s v="EL PROGRESO DE ALCALDE DIAZ, CALLE PRINCIPAL, CASA 192"/>
    <x v="1"/>
    <x v="0"/>
    <x v="5"/>
    <x v="0"/>
    <s v="234-0912"/>
    <s v="6070-1268 / 6638-0149"/>
    <x v="0"/>
    <x v="0"/>
    <x v="0"/>
    <x v="0"/>
    <x v="0"/>
    <x v="1"/>
    <x v="5"/>
    <d v="1968-10-29T00:00:00"/>
    <m/>
    <x v="0"/>
    <s v="SUCURSAL LOS ANDES"/>
  </r>
  <r>
    <n v="6791"/>
    <d v="2012-07-16T00:00:00"/>
    <d v="2012-09-25T00:00:00"/>
    <n v="40"/>
    <n v="38"/>
    <x v="0"/>
    <d v="2012-07-16T00:00:00"/>
    <x v="0"/>
    <s v=""/>
    <s v="Julio 01-30"/>
    <x v="0"/>
    <s v="BREDIO AMETH"/>
    <s v="VARGAS HERRERA "/>
    <x v="0"/>
    <x v="0"/>
    <s v="LOS ANDES"/>
    <s v="ZADOK FLORES"/>
    <s v="LOS ANDES"/>
    <x v="0"/>
    <x v="33"/>
    <n v="19"/>
    <d v="2014-11-06T00:00:00"/>
    <n v="12"/>
    <m/>
    <s v=" "/>
    <m/>
    <x v="0"/>
    <s v="REEMPLAZO POR EL TRASLADO DE ALEX RODRIG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06.6"/>
    <x v="0"/>
    <s v="PARQUE LEFEVRE"/>
    <s v="Natividad de Abrego"/>
    <x v="0"/>
    <s v="8-829-1971"/>
    <n v="472018199830"/>
    <n v="26"/>
    <x v="0"/>
    <x v="0"/>
    <s v="LAS CUMBRES PLAZA VALENCIA, CASA #22"/>
    <x v="1"/>
    <x v="0"/>
    <x v="5"/>
    <x v="0"/>
    <m/>
    <s v="6453-0758"/>
    <x v="0"/>
    <x v="0"/>
    <x v="0"/>
    <x v="0"/>
    <x v="0"/>
    <x v="1"/>
    <x v="5"/>
    <d v="1989-10-26T00:00:00"/>
    <m/>
    <x v="0"/>
    <s v="SUCURSAL LOS ANDES"/>
  </r>
  <r>
    <n v="7324"/>
    <d v="2013-08-01T00:00:00"/>
    <d v="2013-10-04T00:00:00"/>
    <n v="27"/>
    <n v="25"/>
    <x v="1"/>
    <d v="2013-08-01T00:00:00"/>
    <x v="0"/>
    <m/>
    <s v="Mayo 01-30"/>
    <x v="0"/>
    <s v="JASNAY "/>
    <s v="RODRIGUEZ "/>
    <x v="0"/>
    <x v="0"/>
    <s v="LOS ANDES"/>
    <s v="ZADOK FLORES"/>
    <s v="LOS ANDES"/>
    <x v="0"/>
    <x v="33"/>
    <n v="19"/>
    <d v="2015-08-15T00:00:00"/>
    <n v="3"/>
    <m/>
    <s v=" "/>
    <m/>
    <x v="0"/>
    <s v="REEMPLAZO POR LA SALIDA DE JOSE AZAEL PEREZ - AGOSTO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66.5"/>
    <x v="2"/>
    <s v="LOS ANDES"/>
    <s v="Cerlmira Guerra"/>
    <x v="0"/>
    <s v="8-844-103"/>
    <n v="472019621859"/>
    <n v="26"/>
    <x v="1"/>
    <x v="1"/>
    <s v="CORREGUIMIENTO LAS CUMBRES, LA CABIMA, BARRIADA DE SAN LORENZO,CASA M 103"/>
    <x v="1"/>
    <x v="0"/>
    <x v="5"/>
    <x v="0"/>
    <s v="831-1252"/>
    <m/>
    <x v="0"/>
    <x v="0"/>
    <x v="0"/>
    <x v="0"/>
    <x v="0"/>
    <x v="1"/>
    <x v="5"/>
    <d v="1989-03-27T00:00:00"/>
    <m/>
    <x v="0"/>
    <s v="SUCURSAL LOS ANDES"/>
  </r>
  <r>
    <n v="8752"/>
    <d v="2015-08-17T00:00:00"/>
    <d v="2015-10-27T00:00:00"/>
    <n v="3"/>
    <n v="1"/>
    <x v="2"/>
    <e v="#N/A"/>
    <x v="1"/>
    <m/>
    <m/>
    <x v="0"/>
    <s v="NORIS"/>
    <s v="ALMANZA"/>
    <x v="0"/>
    <x v="1"/>
    <m/>
    <s v="MARIBEL CASTILLO"/>
    <s v="LOS ANDES"/>
    <x v="1"/>
    <x v="33"/>
    <n v="19"/>
    <d v="2015-10-27T00:00:00"/>
    <n v="1"/>
    <m/>
    <s v=" "/>
    <m/>
    <x v="0"/>
    <s v="POOL APOYO"/>
    <s v="LOS AND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LOS ANDES"/>
    <s v="Olivia Ortega"/>
    <x v="0"/>
    <s v="9-739-2442"/>
    <n v="472993046473"/>
    <n v="22"/>
    <x v="1"/>
    <x v="4"/>
    <s v="VILLA ZAITA- PRADERAS DEL ROCIO"/>
    <x v="1"/>
    <x v="0"/>
    <x v="5"/>
    <x v="1"/>
    <m/>
    <m/>
    <x v="0"/>
    <x v="0"/>
    <x v="0"/>
    <x v="0"/>
    <x v="0"/>
    <x v="1"/>
    <x v="5"/>
    <d v="1993-02-17T00:00:00"/>
    <m/>
    <x v="0"/>
    <s v="SUCURSAL LOS ANDES"/>
  </r>
  <r>
    <n v="5170"/>
    <d v="2008-06-02T00:00:00"/>
    <d v="2008-06-02T00:00:00"/>
    <n v="89"/>
    <n v="89"/>
    <x v="0"/>
    <d v="2008-06-02T00:00:00"/>
    <x v="0"/>
    <s v=""/>
    <s v="Marzo 01-30"/>
    <x v="0"/>
    <s v="RUBIELA"/>
    <s v="RODRIGUEZ DE GRACIA "/>
    <x v="0"/>
    <x v="0"/>
    <s v="TRANSISTMICA"/>
    <s v="ZADOK FLORES"/>
    <s v="TRANSISTMICA"/>
    <x v="0"/>
    <x v="33"/>
    <n v="19"/>
    <d v="2015-11-02T00:00:00"/>
    <n v="0"/>
    <s v=" "/>
    <m/>
    <m/>
    <x v="0"/>
    <s v="REEMPLAZO POR EL TRASLADO DE  YIZZA FIORELLA CASTILLO TORRES-NOV 2015 "/>
    <s v="LOS AND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71"/>
    <x v="0"/>
    <m/>
    <m/>
    <x v="0"/>
    <s v="8-722-721"/>
    <n v="419013972420"/>
    <n v="38"/>
    <x v="1"/>
    <x v="3"/>
    <s v="LAS COLINAS DE SANTA MARTA, SECTOR 11, CASA 298"/>
    <x v="1"/>
    <x v="0"/>
    <x v="5"/>
    <x v="0"/>
    <m/>
    <s v="6645-8885"/>
    <x v="0"/>
    <x v="0"/>
    <x v="0"/>
    <x v="0"/>
    <x v="0"/>
    <x v="1"/>
    <x v="5"/>
    <d v="1977-08-01T00:00:00"/>
    <m/>
    <x v="0"/>
    <s v="SUCURSAL LOS ANDES"/>
  </r>
  <r>
    <n v="6367"/>
    <d v="2011-09-19T00:00:00"/>
    <d v="2011-11-21T00:00:00"/>
    <n v="50"/>
    <n v="48"/>
    <x v="0"/>
    <d v="2011-09-19T00:00:00"/>
    <x v="0"/>
    <s v=""/>
    <s v="Septiembre 01-30"/>
    <x v="0"/>
    <s v="LEIDA BERNARDINA"/>
    <s v="SANTOS SOTO "/>
    <x v="0"/>
    <x v="0"/>
    <s v="TRANSISTMICA"/>
    <s v="ZADOK FLORES"/>
    <s v="TRANSISTMICA"/>
    <x v="0"/>
    <x v="33"/>
    <n v="19"/>
    <d v="2015-11-02T00:00:00"/>
    <n v="0"/>
    <s v=" "/>
    <s v=" "/>
    <m/>
    <x v="0"/>
    <s v="REEMPLAZO POR EL TRASLADO DE  MICHELLE DEL CARMEN SANTAMARIA ALDERETE -NOV 2015"/>
    <s v="LOS AND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47.6000000000004"/>
    <x v="0"/>
    <s v="DORADO"/>
    <n v="0"/>
    <x v="0"/>
    <s v="8-828-8"/>
    <n v="403016075374"/>
    <n v="26"/>
    <x v="1"/>
    <x v="3"/>
    <s v="LA CABIMA , LAS PRADERAS DE SAN LORENZO CALLE SEVILLA, CASA NO F10_x0009__x0009__x0009__x0009__x0009__x000d__x000a__x0009__x0009__x0009__x0009__x0009__x000d__x000a_"/>
    <x v="1"/>
    <x v="0"/>
    <x v="5"/>
    <x v="0"/>
    <m/>
    <s v="6544-5758"/>
    <x v="0"/>
    <x v="0"/>
    <x v="0"/>
    <x v="0"/>
    <x v="0"/>
    <x v="1"/>
    <x v="5"/>
    <d v="1989-08-20T00:00:00"/>
    <m/>
    <x v="1"/>
    <s v="SUCURSAL LOS ANDES"/>
  </r>
  <r>
    <n v="538"/>
    <d v="1986-12-15T00:00:00"/>
    <d v="1986-12-15T00:00:00"/>
    <n v="347"/>
    <n v="347"/>
    <x v="0"/>
    <d v="1986-12-15T00:00:00"/>
    <x v="0"/>
    <s v=""/>
    <s v="Diciembre 01-30"/>
    <x v="0"/>
    <s v="SISSI ELIZABETH"/>
    <s v="MENDIETA DE  CASTILLERO"/>
    <x v="0"/>
    <x v="0"/>
    <s v="VIA ARGENTINA"/>
    <s v="ZADOK FLORES"/>
    <s v="VIA ARGENTINA"/>
    <x v="0"/>
    <x v="33"/>
    <n v="19"/>
    <d v="2015-11-02T00:00:00"/>
    <n v="0"/>
    <s v=" "/>
    <s v=" "/>
    <m/>
    <x v="0"/>
    <s v="REEMPLAZO POR EL TRASLADO DE  NORA ITZEL CEDEÑO NAVARRO -NOV 2015"/>
    <s v="LOS AND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47"/>
    <x v="0"/>
    <m/>
    <m/>
    <x v="0"/>
    <s v="8-245-988"/>
    <n v="401010151711"/>
    <n v="54"/>
    <x v="1"/>
    <x v="1"/>
    <s v="LAS CUMBRES, BARRIADA VILLA BOLIVARIANA CASA NO. L-09, CALLE COLOMBIA"/>
    <x v="1"/>
    <x v="0"/>
    <x v="5"/>
    <x v="0"/>
    <s v="268-4756"/>
    <s v="6062-1726"/>
    <x v="0"/>
    <x v="0"/>
    <x v="0"/>
    <x v="0"/>
    <x v="0"/>
    <x v="1"/>
    <x v="5"/>
    <d v="1961-05-15T00:00:00"/>
    <m/>
    <x v="1"/>
    <s v="SUCURSAL LOS ANDES"/>
  </r>
  <r>
    <n v="5162"/>
    <d v="2008-05-19T00:00:00"/>
    <d v="2008-05-19T00:00:00"/>
    <n v="90"/>
    <n v="90"/>
    <x v="0"/>
    <d v="2008-05-19T00:00:00"/>
    <x v="0"/>
    <s v=""/>
    <s v="Febrero 01-30"/>
    <x v="0"/>
    <s v="SUSANA ESTHER"/>
    <s v="GODOY VALENCIA "/>
    <x v="0"/>
    <x v="0"/>
    <s v="VIA PORRAS"/>
    <s v="ZADOK FLORES"/>
    <s v="VIA PORRAS"/>
    <x v="0"/>
    <x v="33"/>
    <n v="19"/>
    <d v="2015-11-02T00:00:00"/>
    <n v="0"/>
    <s v=" "/>
    <s v=" "/>
    <m/>
    <x v="0"/>
    <s v="REEMPLAZO POR EL TRASLADO DE  BLANCA NIEVES RIVERA-NOV 2015"/>
    <s v="LOS AND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57"/>
    <x v="0"/>
    <m/>
    <m/>
    <x v="0"/>
    <s v="8-747-956"/>
    <n v="472013969565"/>
    <n v="34"/>
    <x v="1"/>
    <x v="3"/>
    <s v="LACABIMA, SECTOR 3, CASA 304_x0009__x0009__x0009__x0009__x0009__x000d__x000a__x0009__x0009__x0009__x0009__x0009__x000d__x000a_"/>
    <x v="1"/>
    <x v="0"/>
    <x v="5"/>
    <x v="0"/>
    <m/>
    <s v="6828-5023"/>
    <x v="0"/>
    <x v="0"/>
    <x v="0"/>
    <x v="0"/>
    <x v="0"/>
    <x v="1"/>
    <x v="5"/>
    <d v="1981-05-07T00:00:00"/>
    <m/>
    <x v="1"/>
    <s v="SUCURSAL LOS ANDES"/>
  </r>
  <r>
    <n v="3007"/>
    <d v="2006-02-16T07:45:00"/>
    <d v="2014-05-01T00:00:00"/>
    <n v="117"/>
    <n v="18"/>
    <x v="1"/>
    <d v="2006-02-16T00:00:00"/>
    <x v="5"/>
    <d v="2014-05-01T00:00:00"/>
    <s v="Marzo 01-30"/>
    <x v="0"/>
    <s v="MICHELLE EDITH"/>
    <s v="SUCRE CABALLERO "/>
    <x v="1"/>
    <x v="0"/>
    <s v="LOS ANDES"/>
    <s v="ZADOK FLORES"/>
    <s v="LOS ANDES"/>
    <x v="0"/>
    <x v="33"/>
    <n v="19"/>
    <m/>
    <m/>
    <n v="18"/>
    <s v=" "/>
    <s v="PROMOCIONADA A COORDINADORA DE PLATAFORMA A PARTIR DEL 01 DE MAYO DEL 2014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77-1921"/>
    <n v="424012004486"/>
    <n v="32"/>
    <x v="1"/>
    <x v="1"/>
    <s v="ALCALDE DIAZ, LAS CUMBRE, CALLE LAS TABLAS, CASA #220"/>
    <x v="1"/>
    <x v="0"/>
    <x v="5"/>
    <x v="0"/>
    <s v="268-2274"/>
    <s v="6601-6137"/>
    <x v="0"/>
    <x v="0"/>
    <x v="0"/>
    <x v="0"/>
    <x v="0"/>
    <x v="1"/>
    <x v="5"/>
    <d v="1983-06-12T00:00:00"/>
    <m/>
    <x v="0"/>
    <s v="SUCURSAL LOS ANDES"/>
  </r>
  <r>
    <n v="5531"/>
    <d v="2009-05-04T00:00:00"/>
    <d v="2015-01-16T00:00:00"/>
    <n v="78"/>
    <n v="10"/>
    <x v="2"/>
    <d v="2009-05-04T00:00:00"/>
    <x v="0"/>
    <d v="2015-01-16T00:00:00"/>
    <s v="Julio 01-30"/>
    <x v="0"/>
    <s v="OTNIEL KENAZ"/>
    <s v="RAMIREZ BOLANOZ "/>
    <x v="1"/>
    <x v="0"/>
    <s v="LOS ANDES"/>
    <s v="ZADOK FLORES"/>
    <s v="LOS ANDES"/>
    <x v="0"/>
    <x v="33"/>
    <n v="19"/>
    <d v="2009-04-05T00:00:00"/>
    <m/>
    <n v="10"/>
    <s v=" "/>
    <s v="PROMOCIONADO A COORDINADOR DE PLATAFORMA A PARTIR DEL 16 DE ENERO 2015 / RECLASIFICADO EJECUTIVO DE NEGOCIOS EL 16 MAYO´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816-1824"/>
    <n v="472014886462"/>
    <n v="28"/>
    <x v="0"/>
    <x v="0"/>
    <s v="SAN MIGUELITO, PARAISO, CALLE H, VEREDA 10, CASA 929- A"/>
    <x v="1"/>
    <x v="0"/>
    <x v="5"/>
    <x v="0"/>
    <m/>
    <s v="6612-2402"/>
    <x v="0"/>
    <x v="0"/>
    <x v="0"/>
    <x v="0"/>
    <x v="0"/>
    <x v="1"/>
    <x v="5"/>
    <d v="1987-09-24T00:00:00"/>
    <m/>
    <x v="0"/>
    <s v="SUCURSAL LOS ANDES"/>
  </r>
  <r>
    <n v="7454"/>
    <d v="2013-11-18T00:00:00"/>
    <d v="2014-01-29T00:00:00"/>
    <n v="24"/>
    <n v="22"/>
    <x v="1"/>
    <d v="2013-11-18T00:00:00"/>
    <x v="0"/>
    <m/>
    <m/>
    <x v="0"/>
    <s v="EIDY MERCEDES "/>
    <s v="GUTIERREZ"/>
    <x v="2"/>
    <x v="0"/>
    <s v="LOS ANDES"/>
    <s v="ZADOK FLORES"/>
    <s v="LOS ANDES"/>
    <x v="0"/>
    <x v="33"/>
    <n v="19"/>
    <d v="2014-12-15T00:00:00"/>
    <m/>
    <m/>
    <s v="LIC DE MATERNIDAD DEL 17-oct-15 AL 22-ene-16, (VACACIONES DEL 23-ene-16 AL 21-feb-16) REGRESA 22-feb-16"/>
    <m/>
    <x v="0"/>
    <s v="REEMPLAZO POR LA SALIDA DE ORIAN PER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PLAZA CORDOBA"/>
    <s v="Erika Perez"/>
    <x v="0"/>
    <s v="6-713-321"/>
    <n v="472019828647"/>
    <n v="26"/>
    <x v="1"/>
    <x v="0"/>
    <s v="PUEBLO NUEVO, VIA FERNANDEZ DE CORDOBA, P.H. VISTA HERMOSA, APARTAMENTO 3C"/>
    <x v="1"/>
    <x v="0"/>
    <x v="5"/>
    <x v="0"/>
    <m/>
    <m/>
    <x v="2"/>
    <x v="0"/>
    <x v="0"/>
    <x v="0"/>
    <x v="0"/>
    <x v="1"/>
    <x v="5"/>
    <d v="1988-12-25T00:00:00"/>
    <m/>
    <x v="3"/>
    <s v="SUCURSAL LOS ANDES"/>
  </r>
  <r>
    <n v="7010"/>
    <d v="2013-01-02T00:00:00"/>
    <d v="2013-03-14T00:00:00"/>
    <n v="34"/>
    <n v="32"/>
    <x v="1"/>
    <d v="2013-01-02T00:00:00"/>
    <x v="0"/>
    <s v=""/>
    <s v="Enero 16-30"/>
    <x v="0"/>
    <s v="YERINELDIS VIVEL"/>
    <s v="PITI HERRERA "/>
    <x v="2"/>
    <x v="0"/>
    <s v="LOS ANDES"/>
    <s v="ZADOK FLORES"/>
    <s v="LOS ANDES"/>
    <x v="0"/>
    <x v="33"/>
    <n v="19"/>
    <d v="2014-05-26T00:00:00"/>
    <m/>
    <s v=" "/>
    <m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LOS ANDES"/>
    <s v="Otniel Ramirez"/>
    <x v="0"/>
    <s v="8-828-1515"/>
    <n v="419013681486"/>
    <n v="26"/>
    <x v="1"/>
    <x v="0"/>
    <s v="LAS CUMBRES, VILLA ACUARIO CASA 38"/>
    <x v="1"/>
    <x v="0"/>
    <x v="5"/>
    <x v="0"/>
    <m/>
    <m/>
    <x v="1"/>
    <x v="0"/>
    <x v="0"/>
    <x v="0"/>
    <x v="0"/>
    <x v="1"/>
    <x v="5"/>
    <d v="1989-09-02T00:00:00"/>
    <m/>
    <x v="2"/>
    <s v="SUCURSAL LOS ANDES"/>
  </r>
  <r>
    <n v="5955"/>
    <d v="2010-11-16T00:00:00"/>
    <d v="2013-02-01T00:00:00"/>
    <n v="60"/>
    <n v="33"/>
    <x v="1"/>
    <d v="2010-11-16T00:00:00"/>
    <x v="0"/>
    <d v="2013-02-01T00:00:00"/>
    <s v="Enero 01-30"/>
    <x v="0"/>
    <s v="JOSE ISRAEL"/>
    <s v="POVEDA CORTEZ "/>
    <x v="2"/>
    <x v="0"/>
    <s v="LOS ANDES"/>
    <s v="ZADOK FLORES"/>
    <s v="LOS ANDES"/>
    <x v="0"/>
    <x v="33"/>
    <n v="19"/>
    <d v="2011-05-04T00:00:00"/>
    <m/>
    <n v="33"/>
    <s v=" "/>
    <s v="PROMOCIONADO A EJCUTIVO DE NEGOCIOS EL 01 FEBRERO 2013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85-1940"/>
    <n v="403016044779"/>
    <n v="30"/>
    <x v="0"/>
    <x v="0"/>
    <s v="ALCADE DIAZ, CALZADA LARGA, CASA A4"/>
    <x v="1"/>
    <x v="0"/>
    <x v="5"/>
    <x v="0"/>
    <m/>
    <s v="6813-8350"/>
    <x v="2"/>
    <x v="1"/>
    <x v="0"/>
    <x v="0"/>
    <x v="0"/>
    <x v="1"/>
    <x v="5"/>
    <d v="1985-01-31T00:00:00"/>
    <m/>
    <x v="0"/>
    <s v="SUCURSAL LOS ANDES"/>
  </r>
  <r>
    <n v="6826"/>
    <d v="2012-08-01T00:00:00"/>
    <d v="2012-10-15T00:00:00"/>
    <n v="39"/>
    <n v="37"/>
    <x v="0"/>
    <d v="2012-08-01T00:00:00"/>
    <x v="0"/>
    <s v=""/>
    <s v="Febrero 01-30"/>
    <x v="0"/>
    <s v="YOLANY MARUSQUEL"/>
    <s v="GOMEZ GONZALEZ "/>
    <x v="2"/>
    <x v="0"/>
    <s v="LOS ANDES"/>
    <s v="ZADOK FLORES"/>
    <s v="LOS ANDES"/>
    <x v="0"/>
    <x v="33"/>
    <n v="19"/>
    <m/>
    <m/>
    <s v=" "/>
    <m/>
    <m/>
    <x v="0"/>
    <s v="APROBADO 2013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LOS ANDES"/>
    <s v="Esmeralda Solis"/>
    <x v="0"/>
    <s v="8-850-636"/>
    <n v="472018232510"/>
    <n v="26"/>
    <x v="1"/>
    <x v="1"/>
    <s v="SAN MIGUELITO , LAS CUMBRES"/>
    <x v="1"/>
    <x v="0"/>
    <x v="5"/>
    <x v="0"/>
    <m/>
    <m/>
    <x v="1"/>
    <x v="0"/>
    <x v="0"/>
    <x v="0"/>
    <x v="0"/>
    <x v="1"/>
    <x v="5"/>
    <d v="1989-01-10T00:00:00"/>
    <m/>
    <x v="0"/>
    <s v="SUCURSAL LOS ANDES"/>
  </r>
  <r>
    <n v="6343"/>
    <d v="2011-09-19T00:00:00"/>
    <d v="2011-09-19T00:00:00"/>
    <n v="50"/>
    <n v="50"/>
    <x v="0"/>
    <d v="2011-09-19T00:00:00"/>
    <x v="0"/>
    <s v=""/>
    <s v="Agosto 01-30"/>
    <x v="0"/>
    <s v="NIJAHIRA LINETH"/>
    <s v="GUERRERO CARMONA "/>
    <x v="2"/>
    <x v="0"/>
    <s v="LOS ANDES"/>
    <s v="ZADOK FLORES"/>
    <s v="LOS ANDES"/>
    <x v="0"/>
    <x v="33"/>
    <n v="19"/>
    <d v="2012-09-17T00:00:00"/>
    <m/>
    <s v=" "/>
    <m/>
    <m/>
    <x v="0"/>
    <s v="REEMPLAZO POR EL TRASLADO DE ANABEL GONZAL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LOS ANGELES"/>
    <s v="Yahira Diaz"/>
    <x v="0"/>
    <s v="8-786-2110"/>
    <n v="472017227251"/>
    <n v="30"/>
    <x v="1"/>
    <x v="3"/>
    <s v="SAN ISIDRO, CALLE PRINCIPAL,CASA 258"/>
    <x v="1"/>
    <x v="0"/>
    <x v="5"/>
    <x v="0"/>
    <m/>
    <s v="68912028"/>
    <x v="0"/>
    <x v="0"/>
    <x v="0"/>
    <x v="0"/>
    <x v="0"/>
    <x v="1"/>
    <x v="5"/>
    <d v="1985-06-15T00:00:00"/>
    <m/>
    <x v="1"/>
    <s v="SUCURSAL LOS ANDES"/>
  </r>
  <r>
    <n v="5271"/>
    <d v="2008-07-16T00:00:00"/>
    <d v="2008-07-16T00:00:00"/>
    <n v="88"/>
    <n v="88"/>
    <x v="0"/>
    <d v="2008-07-16T00:00:00"/>
    <x v="0"/>
    <s v=""/>
    <s v="Agosto 01-30"/>
    <x v="0"/>
    <s v="ELSSIE ENITH"/>
    <s v="MIRANDA GONZALEZ "/>
    <x v="2"/>
    <x v="0"/>
    <s v="LOS ANDES"/>
    <s v="ZADOK FLORES"/>
    <s v="LOS ANDES"/>
    <x v="0"/>
    <x v="33"/>
    <n v="19"/>
    <d v="2010-06-12T00:00:00"/>
    <m/>
    <s v=" "/>
    <m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19-1594"/>
    <n v="446014109934"/>
    <n v="35"/>
    <x v="1"/>
    <x v="1"/>
    <s v="SAN MIGUELITO, EL CRISOL, VILLA VERONICA 2 CASA 302."/>
    <x v="1"/>
    <x v="0"/>
    <x v="5"/>
    <x v="0"/>
    <m/>
    <s v="6435-6342"/>
    <x v="0"/>
    <x v="0"/>
    <x v="0"/>
    <x v="0"/>
    <x v="0"/>
    <x v="1"/>
    <x v="5"/>
    <d v="1980-08-16T00:00:00"/>
    <m/>
    <x v="1"/>
    <s v="SUCURSAL LOS ANDES"/>
  </r>
  <r>
    <n v="3021"/>
    <d v="2006-03-02T00:00:00"/>
    <d v="2011-03-16T00:00:00"/>
    <n v="116"/>
    <n v="56"/>
    <x v="0"/>
    <d v="2006-03-02T00:00:00"/>
    <x v="0"/>
    <d v="2011-03-16T00:00:00"/>
    <s v="Abril 01-30"/>
    <x v="0"/>
    <s v="CRISTINA ARGELYS"/>
    <s v="RODRIGUEZ RIQUELME "/>
    <x v="2"/>
    <x v="0"/>
    <s v="LOS ANDES"/>
    <s v="ZADOK FLORES"/>
    <s v="LOS ANDES"/>
    <x v="0"/>
    <x v="33"/>
    <n v="19"/>
    <m/>
    <m/>
    <n v="56"/>
    <s v=" "/>
    <s v="PROMOCIONADO A EJECUTIVO DE NEGOCIOS EL 16 MARZO ´11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6-700-922"/>
    <n v="424012013612"/>
    <n v="39"/>
    <x v="1"/>
    <x v="0"/>
    <s v="LOS ANDES, EL FUTURO, SECTOR 3, CASA L-262"/>
    <x v="1"/>
    <x v="0"/>
    <x v="5"/>
    <x v="0"/>
    <s v="275-2738"/>
    <s v="6611-4096"/>
    <x v="0"/>
    <x v="1"/>
    <x v="0"/>
    <x v="0"/>
    <x v="0"/>
    <x v="1"/>
    <x v="5"/>
    <d v="1976-05-24T00:00:00"/>
    <m/>
    <x v="0"/>
    <s v="SUCURSAL LOS ANDES"/>
  </r>
  <r>
    <n v="7730"/>
    <d v="2014-05-19T00:00:00"/>
    <d v="2014-07-25T00:00:00"/>
    <n v="18"/>
    <n v="16"/>
    <x v="1"/>
    <d v="2014-05-19T00:00:00"/>
    <x v="0"/>
    <m/>
    <s v="Mayo 01-30"/>
    <x v="0"/>
    <s v="CARMEN"/>
    <s v="OBERTO"/>
    <x v="2"/>
    <x v="0"/>
    <s v="LOS ANDES"/>
    <s v="ZADOK FLORES"/>
    <s v="LOS ANDES"/>
    <x v="0"/>
    <x v="33"/>
    <n v="19"/>
    <d v="2014-10-03T00:00:00"/>
    <m/>
    <m/>
    <m/>
    <m/>
    <x v="0"/>
    <s v="REEMPLAZO POR LA PROMOCION DE OTNIEL RAMIR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PLAZA CORDOBA"/>
    <s v="Erika Perez"/>
    <x v="0"/>
    <s v="8-862-497"/>
    <n v="472019652629"/>
    <n v="23"/>
    <x v="1"/>
    <x v="0"/>
    <s v="VILLA ZAITA/ RESIDENCIAL LA ALHAMBRA/ CALLE C/CASA 128"/>
    <x v="1"/>
    <x v="0"/>
    <x v="5"/>
    <x v="0"/>
    <m/>
    <m/>
    <x v="0"/>
    <x v="0"/>
    <x v="0"/>
    <x v="0"/>
    <x v="0"/>
    <x v="1"/>
    <x v="5"/>
    <d v="1992-08-21T00:00:00"/>
    <m/>
    <x v="2"/>
    <s v="SUCURSAL LOS ANDES"/>
  </r>
  <r>
    <n v="5576"/>
    <d v="2009-06-01T00:00:00"/>
    <d v="2011-05-16T00:00:00"/>
    <n v="77"/>
    <n v="54"/>
    <x v="0"/>
    <d v="2009-06-01T00:00:00"/>
    <x v="0"/>
    <d v="2011-05-16T00:00:00"/>
    <s v="Junio 01-30"/>
    <x v="0"/>
    <s v="ALEXANDRA JULIETE"/>
    <s v="MITIL GONZALEZ "/>
    <x v="2"/>
    <x v="0"/>
    <s v="LOS ANDES"/>
    <s v="ZADOK FLORES"/>
    <s v="LOS ANDES"/>
    <x v="0"/>
    <x v="33"/>
    <n v="19"/>
    <d v="2014-10-03T00:00:00"/>
    <m/>
    <n v="54"/>
    <m/>
    <s v="PROMOCIONADO A EJECUTIVO DE NEGOCIOS EL 16 MARZO ´11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846-961"/>
    <n v="403014960558"/>
    <n v="27"/>
    <x v="1"/>
    <x v="1"/>
    <s v="PUEBLO NUEVO CALLE 22, CASA 4397 B"/>
    <x v="2"/>
    <x v="0"/>
    <x v="5"/>
    <x v="0"/>
    <s v="6678-8432"/>
    <s v="6650-8323"/>
    <x v="0"/>
    <x v="0"/>
    <x v="0"/>
    <x v="0"/>
    <x v="0"/>
    <x v="1"/>
    <x v="5"/>
    <d v="1988-06-18T00:00:00"/>
    <m/>
    <x v="0"/>
    <s v="SUCURSAL LOS ANDES"/>
  </r>
  <r>
    <n v="7981"/>
    <d v="2014-09-16T00:00:00"/>
    <d v="2014-12-05T00:00:00"/>
    <n v="14"/>
    <n v="11"/>
    <x v="2"/>
    <d v="2014-09-16T00:00:00"/>
    <x v="0"/>
    <m/>
    <s v="Septiembre 01-30"/>
    <x v="0"/>
    <s v="ISAMAR YIMARA"/>
    <s v="ALEGRIA"/>
    <x v="2"/>
    <x v="0"/>
    <s v="LOS ANDES"/>
    <s v="ZADOK FLORES"/>
    <s v="LOS ANDES"/>
    <x v="0"/>
    <x v="33"/>
    <n v="19"/>
    <d v="2014-12-20T00:00:00"/>
    <m/>
    <m/>
    <s v=" "/>
    <m/>
    <x v="0"/>
    <s v="REEMPLAZO POR LA RENUNCIA DE INES FRIA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LOS ANGELES"/>
    <s v="Lilia Fuentes"/>
    <x v="0"/>
    <s v="8-844-1957"/>
    <n v="472991096766"/>
    <n v="24"/>
    <x v="1"/>
    <x v="0"/>
    <s v="SAN MIGUELITO, FATIMA, SECTOR 8"/>
    <x v="1"/>
    <x v="0"/>
    <x v="5"/>
    <x v="0"/>
    <m/>
    <m/>
    <x v="0"/>
    <x v="0"/>
    <x v="0"/>
    <x v="0"/>
    <x v="0"/>
    <x v="1"/>
    <x v="5"/>
    <d v="1991-02-20T00:00:00"/>
    <m/>
    <x v="0"/>
    <s v="SUCURSAL LOS ANDES"/>
  </r>
  <r>
    <n v="6307"/>
    <d v="2011-09-01T00:00:00"/>
    <d v="2015-02-16T00:00:00"/>
    <n v="50"/>
    <n v="9"/>
    <x v="2"/>
    <d v="2011-09-01T00:00:00"/>
    <x v="0"/>
    <d v="2015-02-16T00:00:00"/>
    <s v="Mayo 01-30"/>
    <x v="0"/>
    <s v="MARILYN"/>
    <s v="RAMP ROMERO "/>
    <x v="2"/>
    <x v="0"/>
    <s v="LOS ANDES"/>
    <s v="ZADOK FLORES"/>
    <s v="LOS ANDES"/>
    <x v="0"/>
    <x v="33"/>
    <n v="19"/>
    <d v="2013-01-28T00:00:00"/>
    <m/>
    <n v="9"/>
    <s v=" "/>
    <s v="PROMOCIONADA A EJECUTIVO DE NEGOCIOS 16 DE FEBRERO 2015 //"/>
    <x v="0"/>
    <s v="REEMPLAZO POR LA PROMOCION DE LEONARD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57-2166"/>
    <n v="472017178692"/>
    <n v="25"/>
    <x v="1"/>
    <x v="0"/>
    <s v="SAN MIGUELITO, VERANILLO, CALLE PRINCIPAL, CASA 49 A"/>
    <x v="1"/>
    <x v="0"/>
    <x v="5"/>
    <x v="0"/>
    <m/>
    <m/>
    <x v="0"/>
    <x v="0"/>
    <x v="0"/>
    <x v="0"/>
    <x v="0"/>
    <x v="1"/>
    <x v="5"/>
    <d v="1990-01-27T00:00:00"/>
    <m/>
    <x v="1"/>
    <s v="SUCURSAL LOS ANDES"/>
  </r>
  <r>
    <n v="8667"/>
    <d v="2015-07-16T00:00:00"/>
    <d v="2015-09-29T00:00:00"/>
    <n v="4"/>
    <n v="2"/>
    <x v="2"/>
    <d v="2015-07-16T00:00:00"/>
    <x v="0"/>
    <m/>
    <m/>
    <x v="0"/>
    <s v="IVONNE ARGELIS"/>
    <s v="SERRACIN"/>
    <x v="2"/>
    <x v="1"/>
    <m/>
    <s v="MARIBEL CASTILLO"/>
    <s v="LOS ANDES"/>
    <x v="1"/>
    <x v="33"/>
    <n v="19"/>
    <m/>
    <m/>
    <m/>
    <s v=" "/>
    <m/>
    <x v="3"/>
    <s v="REEMPLAZA LICENCIA DE MATERNIDAD DE EYDI GUTIERREZ DEL 17 DE OCTUBRE HASTA ENERO 2016 "/>
    <s v="LOS AND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LOS ANDES"/>
    <s v="Cristina Rodríguez"/>
    <x v="0"/>
    <s v="8-834-980"/>
    <n v="472019503177"/>
    <n v="25"/>
    <x v="1"/>
    <x v="0"/>
    <s v="SAN MIGUELITO, SANTA LIBRADA, 5 ETAPA"/>
    <x v="1"/>
    <x v="0"/>
    <x v="5"/>
    <x v="1"/>
    <m/>
    <m/>
    <x v="0"/>
    <x v="0"/>
    <x v="0"/>
    <x v="0"/>
    <x v="0"/>
    <x v="1"/>
    <x v="5"/>
    <d v="1990-04-03T00:00:00"/>
    <m/>
    <x v="0"/>
    <s v="SUCURSAL LOS ANDES"/>
  </r>
  <r>
    <n v="2275"/>
    <d v="1999-08-25T00:00:00"/>
    <d v="1999-08-25T00:00:00"/>
    <n v="195"/>
    <n v="195"/>
    <x v="0"/>
    <d v="1999-08-25T00:00:00"/>
    <x v="0"/>
    <s v=""/>
    <s v="Agosto 01-30"/>
    <x v="0"/>
    <s v="DAISY ODERAY"/>
    <s v="CARTER QUINTERO DE GRAJALES"/>
    <x v="5"/>
    <x v="0"/>
    <s v="LOS ANDES"/>
    <s v="ZADOK FLORES"/>
    <s v="LOS ANDES"/>
    <x v="0"/>
    <x v="33"/>
    <n v="19"/>
    <d v="2015-02-19T00:00:00"/>
    <m/>
    <s v=" "/>
    <s v=" "/>
    <m/>
    <x v="0"/>
    <s v="REEMPLAZO POR LA RENUNCIA DE GENEV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438-235"/>
    <n v="401010183915"/>
    <n v="51"/>
    <x v="1"/>
    <x v="1"/>
    <s v="CIUDADAD BOLIVAR EL AMANECER CL LAS VERANERAS 3ERA CASA A LA IZQUIERDA CASA# A. 39"/>
    <x v="1"/>
    <x v="0"/>
    <x v="5"/>
    <x v="0"/>
    <m/>
    <s v="6704-8074"/>
    <x v="0"/>
    <x v="0"/>
    <x v="0"/>
    <x v="0"/>
    <x v="0"/>
    <x v="1"/>
    <x v="5"/>
    <d v="1964-11-30T00:00:00"/>
    <m/>
    <x v="0"/>
    <s v="SUCURSAL LOS ANDES"/>
  </r>
  <r>
    <n v="7441"/>
    <d v="2013-11-18T00:00:00"/>
    <d v="2013-11-18T00:00:00"/>
    <n v="24"/>
    <n v="24"/>
    <x v="1"/>
    <d v="2013-11-18T00:00:00"/>
    <x v="0"/>
    <m/>
    <s v="Diciembre 01-30"/>
    <x v="0"/>
    <s v="THARYNE NICOLLE"/>
    <s v="NIETO PINZON"/>
    <x v="5"/>
    <x v="0"/>
    <s v="LOS ANDES"/>
    <s v="ZADOK FLORES"/>
    <s v="LOS ANDES"/>
    <x v="0"/>
    <x v="33"/>
    <n v="19"/>
    <m/>
    <m/>
    <m/>
    <s v=" "/>
    <m/>
    <x v="0"/>
    <s v="REEMPLAZO POR PROMOCIÓN DE INES FRIA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8-893-918"/>
    <n v="472019814031"/>
    <n v="20"/>
    <x v="1"/>
    <x v="0"/>
    <s v="LOS ANDES 2, CALLE PRIMERA, FRENTE AL CUADRO DE FUTBOL"/>
    <x v="1"/>
    <x v="0"/>
    <x v="5"/>
    <x v="0"/>
    <m/>
    <m/>
    <x v="0"/>
    <x v="0"/>
    <x v="0"/>
    <x v="0"/>
    <x v="0"/>
    <x v="1"/>
    <x v="5"/>
    <d v="1995-05-27T00:00:00"/>
    <m/>
    <x v="1"/>
    <s v="SUCURSAL LOS ANDES"/>
  </r>
  <r>
    <n v="1984"/>
    <d v="1998-03-02T00:00:00"/>
    <d v="2011-06-16T00:00:00"/>
    <n v="212"/>
    <n v="53"/>
    <x v="0"/>
    <d v="1998-03-02T00:00:00"/>
    <x v="0"/>
    <d v="2011-06-16T00:00:00"/>
    <s v="Febrero 01-15"/>
    <x v="0"/>
    <s v="ZADOK OMARIS"/>
    <s v="FLORES RUBINO "/>
    <x v="3"/>
    <x v="0"/>
    <s v="LOS ANDES"/>
    <s v="LAURA OLIVELLA "/>
    <s v="LOS ANDES"/>
    <x v="0"/>
    <x v="33"/>
    <n v="19"/>
    <d v="2015-09-08T00:00:00"/>
    <m/>
    <m/>
    <s v=" "/>
    <s v="PROMOCIONADO A GERENTE EL 16 DE JUNIO DEL 2011"/>
    <x v="0"/>
    <s v="REEMPLAZO A PARTIR DEL 08 DE SEPTIEMBRE 2015 POR EL TRASLADO DE ANABELLA BARRIA A DAVID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3-85-1780"/>
    <n v="405014513390"/>
    <n v="51"/>
    <x v="1"/>
    <x v="2"/>
    <s v="PARQUE LEFEVRE, ALTOS DEL ROMERAL CALLE ARANJUEZ N. 397"/>
    <x v="2"/>
    <x v="0"/>
    <x v="5"/>
    <x v="0"/>
    <s v="233-5062"/>
    <s v="6619-5363"/>
    <x v="1"/>
    <x v="0"/>
    <x v="0"/>
    <x v="0"/>
    <x v="0"/>
    <x v="1"/>
    <x v="5"/>
    <d v="1964-01-07T00:00:00"/>
    <m/>
    <x v="2"/>
    <s v="SUCURSAL LOS ANDES"/>
  </r>
  <r>
    <n v="1295"/>
    <d v="1996-09-17T00:00:00"/>
    <d v="2014-05-01T00:00:00"/>
    <n v="230"/>
    <n v="18"/>
    <x v="1"/>
    <d v="1996-09-17T00:00:00"/>
    <x v="0"/>
    <d v="2014-05-01T00:00:00"/>
    <s v="Febrero 01-15"/>
    <x v="0"/>
    <s v="ESMERALDA EDITH"/>
    <s v="SOLIS CEDEÑO "/>
    <x v="4"/>
    <x v="0"/>
    <s v="LOS ANDES"/>
    <s v="ZADOK FLORES"/>
    <s v="LOS ANDES"/>
    <x v="0"/>
    <x v="33"/>
    <n v="19"/>
    <d v="2009-09-02T00:00:00"/>
    <m/>
    <m/>
    <s v=" "/>
    <s v="PROMOCIONADA A OFICIAL A PARTIR DEL 01 DE MAYO 2014 //  PROMOCIONADO A COORDINADOR DE PLATAFORMA EL 1 DE OCTUBRE 2012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68-154"/>
    <n v="401010155010"/>
    <n v="41"/>
    <x v="1"/>
    <x v="1"/>
    <s v="LAS CUMBRES CIUDAD BOLIVAR CALLE PRINCIPAL CASA 1502"/>
    <x v="1"/>
    <x v="0"/>
    <x v="5"/>
    <x v="0"/>
    <s v="268-1131"/>
    <s v="6828-7179"/>
    <x v="0"/>
    <x v="0"/>
    <x v="0"/>
    <x v="0"/>
    <x v="0"/>
    <x v="1"/>
    <x v="5"/>
    <d v="1974-05-26T00:00:00"/>
    <m/>
    <x v="1"/>
    <s v="SUCURSAL LOS ANDES"/>
  </r>
  <r>
    <n v="2315"/>
    <d v="2000-07-05T00:00:00"/>
    <d v="2012-10-01T00:00:00"/>
    <n v="184"/>
    <n v="37"/>
    <x v="0"/>
    <d v="2000-07-05T00:00:00"/>
    <x v="0"/>
    <d v="2012-10-01T00:00:00"/>
    <s v="Junio 01-15"/>
    <x v="0"/>
    <s v="YIRIS MALEYKA"/>
    <s v="PINEDA FLORES "/>
    <x v="4"/>
    <x v="0"/>
    <s v="LOS ANDES"/>
    <s v="ZADOK FLORES"/>
    <s v="LOS ANDES"/>
    <x v="0"/>
    <x v="33"/>
    <n v="19"/>
    <m/>
    <m/>
    <m/>
    <s v=" "/>
    <s v="PROMOCIONADO A OFICIAL  EL 1 DE OCTUBRE 2012  / PROMOVIDO A COORDINADOR EL 16 SEP ´09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502-891"/>
    <n v="401010188589"/>
    <n v="39"/>
    <x v="1"/>
    <x v="1"/>
    <s v="LAS CUMBRES, AVE. FRANCISCO A. PAREDES BDA. MONTERREY, CASA 069"/>
    <x v="1"/>
    <x v="0"/>
    <x v="5"/>
    <x v="0"/>
    <s v="268-0924"/>
    <s v="682-8348 / 6678-5398"/>
    <x v="1"/>
    <x v="1"/>
    <x v="1"/>
    <x v="0"/>
    <x v="0"/>
    <x v="1"/>
    <x v="5"/>
    <d v="1975-12-30T00:00:00"/>
    <m/>
    <x v="1"/>
    <s v="SUCURSAL LOS ANDES"/>
  </r>
  <r>
    <n v="2128"/>
    <d v="1986-06-02T00:00:00"/>
    <d v="1986-06-02T00:00:00"/>
    <n v="353"/>
    <n v="353"/>
    <x v="0"/>
    <d v="1986-06-02T00:00:00"/>
    <x v="0"/>
    <s v=""/>
    <s v="Enero 01-30"/>
    <x v="0"/>
    <s v="YOLANDA"/>
    <s v="GAITAN ESQUIVEL "/>
    <x v="4"/>
    <x v="0"/>
    <s v="LOS ANDES"/>
    <s v="ZADOK FLORES"/>
    <s v="LOS ANDES"/>
    <x v="0"/>
    <x v="33"/>
    <n v="19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145-590"/>
    <n v="401010185690"/>
    <n v="50"/>
    <x v="1"/>
    <x v="1"/>
    <s v="SAN ANTONIO, URB. LAS PRADERAS, CALLE EL CERRO, CASA 73"/>
    <x v="0"/>
    <x v="0"/>
    <x v="5"/>
    <x v="0"/>
    <s v="239-1359"/>
    <s v="6688-3542"/>
    <x v="1"/>
    <x v="0"/>
    <x v="0"/>
    <x v="0"/>
    <x v="0"/>
    <x v="1"/>
    <x v="5"/>
    <d v="1965-03-31T00:00:00"/>
    <m/>
    <x v="0"/>
    <s v="SUCURSAL LOS ANDES"/>
  </r>
  <r>
    <n v="2091"/>
    <d v="1990-05-21T00:00:00"/>
    <d v="1990-05-21T00:00:00"/>
    <n v="306"/>
    <n v="306"/>
    <x v="0"/>
    <d v="1990-05-21T00:00:00"/>
    <x v="0"/>
    <s v=""/>
    <s v="Abril 01-30"/>
    <x v="0"/>
    <s v="ALEX"/>
    <s v="VERNAZA CAPUANO "/>
    <x v="6"/>
    <x v="0"/>
    <s v="LOS ANDES"/>
    <s v="ZADOK FLORES"/>
    <s v="LOS ANDES"/>
    <x v="0"/>
    <x v="33"/>
    <n v="19"/>
    <d v="2014-03-10T00:00:00"/>
    <m/>
    <s v=" "/>
    <s v=" "/>
    <m/>
    <x v="0"/>
    <s v="REEMPLAZO POR PROXIMA PROMOCIÓN DEL OFICINISTA DE BALANCE EN ENTRENAMIENTO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223-144"/>
    <n v="401010185429"/>
    <n v="55"/>
    <x v="0"/>
    <x v="1"/>
    <s v="CERRO BATEA SAN MIGUELITO  SECTOR NO.2 CASA F-52"/>
    <x v="1"/>
    <x v="0"/>
    <x v="5"/>
    <x v="0"/>
    <s v="691-0969"/>
    <s v="6428-8114"/>
    <x v="0"/>
    <x v="0"/>
    <x v="0"/>
    <x v="0"/>
    <x v="0"/>
    <x v="1"/>
    <x v="5"/>
    <d v="1959-12-31T00:00:00"/>
    <m/>
    <x v="1"/>
    <s v="SUCURSAL LOS ANDES"/>
  </r>
  <r>
    <n v="2896"/>
    <d v="2005-08-16T00:00:00"/>
    <d v="2005-08-16T00:00:00"/>
    <n v="123"/>
    <n v="123"/>
    <x v="0"/>
    <d v="2005-08-16T00:00:00"/>
    <x v="0"/>
    <s v=""/>
    <s v="Octubre 01-30"/>
    <x v="0"/>
    <s v="JASMINA"/>
    <s v="CHERIGO HERNANDEZ "/>
    <x v="0"/>
    <x v="0"/>
    <s v="BOULEVARD EL DORADO"/>
    <s v="JOAQUIN   ALMANZA "/>
    <s v="BOULEVARD EL DORADO"/>
    <x v="0"/>
    <x v="34"/>
    <n v="17"/>
    <d v="2015-11-02T00:00:00"/>
    <n v="0"/>
    <s v=" "/>
    <s v=" "/>
    <m/>
    <x v="0"/>
    <s v="REEMPLAZO POR EL TRASLADO DE  MARIA ELIDA CACHAFEIRO ALVARADO -NOV 2015"/>
    <s v="LOS ANGEL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03.8"/>
    <x v="0"/>
    <m/>
    <m/>
    <x v="0"/>
    <s v="8-528-913"/>
    <n v="424011786120"/>
    <n v="45"/>
    <x v="1"/>
    <x v="0"/>
    <s v="ARRAIJAN, BDA LOS CORTIJOS, CALLE LOS PORTALES, CASA # 8"/>
    <x v="4"/>
    <x v="0"/>
    <x v="3"/>
    <x v="0"/>
    <s v="256-5938"/>
    <s v="6634-4703"/>
    <x v="0"/>
    <x v="0"/>
    <x v="0"/>
    <x v="0"/>
    <x v="0"/>
    <x v="0"/>
    <x v="3"/>
    <d v="1970-03-18T00:00:00"/>
    <m/>
    <x v="1"/>
    <s v="SUCURSAL LOS ANGELES"/>
  </r>
  <r>
    <n v="7073"/>
    <d v="2013-02-18T00:00:00"/>
    <d v="2013-05-03T00:00:00"/>
    <n v="33"/>
    <n v="30"/>
    <x v="1"/>
    <d v="2013-02-18T00:00:00"/>
    <x v="0"/>
    <s v=""/>
    <s v="Febrero 01-30"/>
    <x v="0"/>
    <s v="DOMINGO ABDIEL"/>
    <s v="MARTINEZ QUIROZ "/>
    <x v="0"/>
    <x v="0"/>
    <s v="LOS ANGELES"/>
    <s v="JOAQUIN   ALMANZA "/>
    <s v="LOS ANGELES"/>
    <x v="0"/>
    <x v="34"/>
    <n v="17"/>
    <d v="2015-03-04T00:00:00"/>
    <n v="8"/>
    <m/>
    <s v=" "/>
    <m/>
    <x v="0"/>
    <s v="REEMPLAZO DE ORLANDO VALD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6.5"/>
    <x v="2"/>
    <s v="LOS ANDES"/>
    <s v="Maybis Guerra"/>
    <x v="0"/>
    <s v="8-771-1654"/>
    <n v="401012812642"/>
    <n v="31"/>
    <x v="0"/>
    <x v="0"/>
    <s v="LAS CUMBRES, GONZALILLO, SECTOR 6, CASA 94 A"/>
    <x v="1"/>
    <x v="0"/>
    <x v="3"/>
    <x v="0"/>
    <m/>
    <m/>
    <x v="0"/>
    <x v="0"/>
    <x v="0"/>
    <x v="0"/>
    <x v="0"/>
    <x v="0"/>
    <x v="3"/>
    <d v="1983-12-18T00:00:00"/>
    <m/>
    <x v="1"/>
    <s v="SUCURSAL LOS ANGELES"/>
  </r>
  <r>
    <n v="6202"/>
    <d v="2011-06-16T00:00:00"/>
    <d v="2011-06-16T00:00:00"/>
    <n v="53"/>
    <n v="53"/>
    <x v="0"/>
    <d v="2011-06-16T00:00:00"/>
    <x v="0"/>
    <s v=""/>
    <s v="Septiembre 01-30"/>
    <x v="0"/>
    <s v="KATHERINE JOHALYS"/>
    <s v="LEDEZMA SANCHEZ "/>
    <x v="0"/>
    <x v="0"/>
    <s v="LOS ANGELES"/>
    <s v="JOAQUIN   ALMANZA "/>
    <s v="LOS ANGELES"/>
    <x v="0"/>
    <x v="34"/>
    <n v="17"/>
    <d v="2014-11-06T00:00:00"/>
    <n v="12"/>
    <s v=" "/>
    <s v=" "/>
    <m/>
    <x v="0"/>
    <s v="REEMPLAZO POR EL TRASLADO DE DEISY DE MONTENEG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78.8"/>
    <x v="0"/>
    <m/>
    <m/>
    <x v="0"/>
    <s v="8-786-1132"/>
    <n v="403014189953"/>
    <n v="30"/>
    <x v="1"/>
    <x v="0"/>
    <s v="NUEVO ARRAIJAN, VILLA DE LA ALAMEDA"/>
    <x v="4"/>
    <x v="0"/>
    <x v="3"/>
    <x v="0"/>
    <m/>
    <s v="6442-2104"/>
    <x v="0"/>
    <x v="0"/>
    <x v="0"/>
    <x v="0"/>
    <x v="0"/>
    <x v="0"/>
    <x v="3"/>
    <d v="1985-04-12T00:00:00"/>
    <m/>
    <x v="1"/>
    <s v="SUCURSAL LOS ANGELES"/>
  </r>
  <r>
    <n v="4471"/>
    <d v="2007-09-17T00:00:00"/>
    <d v="2007-09-17T00:00:00"/>
    <n v="98"/>
    <n v="98"/>
    <x v="0"/>
    <d v="2007-09-17T00:00:00"/>
    <x v="0"/>
    <s v=""/>
    <s v="Agosto 01-30"/>
    <x v="0"/>
    <s v="VANESSA YARIELA"/>
    <s v="RODRIGUEZ AGUILAR DE ACOSTA"/>
    <x v="0"/>
    <x v="0"/>
    <s v="LOS ANGELES"/>
    <s v="JOAQUIN   ALMANZA "/>
    <s v="LOS ANGELES"/>
    <x v="0"/>
    <x v="34"/>
    <n v="17"/>
    <d v="2014-11-06T00:00:00"/>
    <n v="12"/>
    <s v=" "/>
    <s v=" "/>
    <m/>
    <x v="0"/>
    <s v="REEMPLAZO POR EL TRASLADO DE ROSMERY OTE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9.6"/>
    <x v="0"/>
    <m/>
    <m/>
    <x v="0"/>
    <s v="8-770-1507"/>
    <n v="418013431874"/>
    <n v="32"/>
    <x v="1"/>
    <x v="1"/>
    <s v="LAS CUMBRES, SAN LORENZO, CALLE F CASA#18"/>
    <x v="1"/>
    <x v="0"/>
    <x v="3"/>
    <x v="0"/>
    <s v="231-0673"/>
    <s v="6411-6725"/>
    <x v="0"/>
    <x v="0"/>
    <x v="0"/>
    <x v="0"/>
    <x v="0"/>
    <x v="0"/>
    <x v="3"/>
    <d v="1983-11-07T00:00:00"/>
    <m/>
    <x v="0"/>
    <s v="SUCURSAL LOS ANGELES"/>
  </r>
  <r>
    <n v="1031"/>
    <d v="1993-01-25T00:00:00"/>
    <d v="2014-11-01T00:00:00"/>
    <n v="274"/>
    <n v="12"/>
    <x v="1"/>
    <d v="1993-01-25T00:00:00"/>
    <x v="0"/>
    <d v="2014-11-01T00:00:00"/>
    <s v="Marzo 01-30"/>
    <x v="0"/>
    <s v="JUSTINA DEL CARMEN"/>
    <s v="GUEVARA  DE URRUTIA"/>
    <x v="1"/>
    <x v="0"/>
    <s v="LOS ANGELES"/>
    <s v="JOAQUIN   ALMANZA "/>
    <s v="LOS ANGELES"/>
    <x v="0"/>
    <x v="34"/>
    <n v="17"/>
    <d v="2009-09-02T00:00:00"/>
    <m/>
    <n v="12"/>
    <s v=" "/>
    <s v="PROMOCIONADA A COORDINADORA DE PLATAFORMA A PARTIR DEL 01 DE NOVIEMBRE 2014 // "/>
    <x v="0"/>
    <s v="REEMPLAZA VACANTE POR LA RENUNCIA DE MARIA LORENA GONZAL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42-630"/>
    <n v="480015556758"/>
    <n v="49"/>
    <x v="1"/>
    <x v="1"/>
    <s v="CALLE C ALTOS DE PANAMA CASA 61 CORREGIMIENTO DE AMELIA DENIS DE ICAZA"/>
    <x v="5"/>
    <x v="0"/>
    <x v="3"/>
    <x v="0"/>
    <s v="230-0635"/>
    <s v="6678-9206"/>
    <x v="1"/>
    <x v="0"/>
    <x v="1"/>
    <x v="0"/>
    <x v="0"/>
    <x v="0"/>
    <x v="3"/>
    <d v="1966-01-03T00:00:00"/>
    <m/>
    <x v="2"/>
    <s v="SUCURSAL LOS ANGELES"/>
  </r>
  <r>
    <n v="5736"/>
    <d v="2010-03-16T00:00:00"/>
    <d v="2014-10-16T00:00:00"/>
    <n v="68"/>
    <n v="13"/>
    <x v="1"/>
    <d v="2010-03-16T00:00:00"/>
    <x v="0"/>
    <d v="2014-10-16T00:00:00"/>
    <m/>
    <x v="0"/>
    <s v="MAYLETH ANABEL"/>
    <s v="HUERTAS GUTIERREZ "/>
    <x v="2"/>
    <x v="2"/>
    <s v="LOS ANGELES"/>
    <s v="JOAQUIN   ALMANZA "/>
    <s v="LOS ANGELES"/>
    <x v="0"/>
    <x v="34"/>
    <n v="17"/>
    <d v="2012-04-02T00:00:00"/>
    <m/>
    <n v="13"/>
    <s v="LIC DE MATERNIDAD DEL 12-nov-15 AL 17-feb-16, (VACACIONES DEL 18-feb-16 AL 18-mar-16) REGRESA 19-mar-16"/>
    <s v="PROMOCIONADA A EJECUTIVO DE NEGOCIO DUAL A PARTIR DEL 16 DE OCTUBRE 2014 /"/>
    <x v="0"/>
    <s v="ES PERSONAL PERMANENTE DE SUCURSAL LOS ANGELES TRASLADADA TEMPORALMENTE A SUCURSAL CHANIS HASTA MAS O MENOS 10 DE NOVIEMBRE QUE ESTE EMBARAZADA. CUANDO SALGA DE LICENCIA SE DEVUELVE A LOS ANGELES."/>
    <s v="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29-2027"/>
    <n v="472015721148"/>
    <n v="26"/>
    <x v="1"/>
    <x v="0"/>
    <s v="BARRIADA MONTERICO, CALLE 13"/>
    <x v="0"/>
    <x v="0"/>
    <x v="3"/>
    <x v="2"/>
    <m/>
    <s v="6949-0705"/>
    <x v="0"/>
    <x v="1"/>
    <x v="0"/>
    <x v="0"/>
    <x v="0"/>
    <x v="0"/>
    <x v="3"/>
    <d v="1989-10-02T00:00:00"/>
    <m/>
    <x v="0"/>
    <s v="SUCURSAL LOS ANGELES"/>
  </r>
  <r>
    <n v="2515"/>
    <d v="2002-09-09T00:00:00"/>
    <d v="2013-04-16T00:00:00"/>
    <n v="158"/>
    <n v="31"/>
    <x v="1"/>
    <d v="2002-09-09T00:00:00"/>
    <x v="0"/>
    <d v="2013-04-16T00:00:00"/>
    <s v="Septiembre 01-30"/>
    <x v="0"/>
    <s v="ELBA ROSA"/>
    <s v="RIVERA ARANGO "/>
    <x v="2"/>
    <x v="0"/>
    <s v="LOS ANGELES"/>
    <s v="JOAQUIN   ALMANZA "/>
    <s v="LOS ANGELES"/>
    <x v="0"/>
    <x v="34"/>
    <n v="17"/>
    <d v="2011-09-02T00:00:00"/>
    <m/>
    <n v="31"/>
    <s v=" "/>
    <s v="PROMOCIONADA A EJECUTIVA DE NEGOCIO DUAL A PARTIR DEL 16 ABRIL 2013 / "/>
    <x v="0"/>
    <s v="REEMPLAZO POR TRASLADO DE MIRLA CASTILL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465-508"/>
    <n v="424010776053"/>
    <n v="42"/>
    <x v="1"/>
    <x v="2"/>
    <s v="TOCUMEN"/>
    <x v="0"/>
    <x v="0"/>
    <x v="3"/>
    <x v="0"/>
    <s v="224-7050"/>
    <s v="6708-1068"/>
    <x v="0"/>
    <x v="1"/>
    <x v="0"/>
    <x v="0"/>
    <x v="0"/>
    <x v="0"/>
    <x v="3"/>
    <d v="1973-11-24T00:00:00"/>
    <s v="Label Villarreal / Los Andes"/>
    <x v="0"/>
    <s v="SUCURSAL LOS ANGELES"/>
  </r>
  <r>
    <n v="3141"/>
    <d v="2006-08-01T00:00:00"/>
    <d v="2010-05-16T00:00:00"/>
    <n v="111"/>
    <n v="66"/>
    <x v="0"/>
    <d v="2006-08-01T00:00:00"/>
    <x v="0"/>
    <d v="2010-05-16T00:00:00"/>
    <s v="Junio 01-30"/>
    <x v="0"/>
    <s v="YAJAIRA VENANCIA"/>
    <s v="DIAZ ARIAS "/>
    <x v="2"/>
    <x v="0"/>
    <s v="LOS ANGELES"/>
    <s v="JOAQUIN   ALMANZA "/>
    <s v="LOS ANGELES"/>
    <x v="0"/>
    <x v="34"/>
    <n v="17"/>
    <m/>
    <m/>
    <n v="66"/>
    <s v=" "/>
    <s v="RECLASIFICADA EJECUTIVO DE NEGOCIOS EL 16 MAYO ´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502-459"/>
    <n v="424012178652"/>
    <n v="40"/>
    <x v="1"/>
    <x v="0"/>
    <s v="LAS CUMBRES CASA REAL CALLE M CASA 563"/>
    <x v="1"/>
    <x v="0"/>
    <x v="3"/>
    <x v="0"/>
    <s v="399-1742"/>
    <s v="6518-0793"/>
    <x v="1"/>
    <x v="0"/>
    <x v="0"/>
    <x v="1"/>
    <x v="0"/>
    <x v="0"/>
    <x v="3"/>
    <d v="1975-10-07T00:00:00"/>
    <m/>
    <x v="0"/>
    <s v="SUCURSAL LOS ANGELES"/>
  </r>
  <r>
    <n v="8328"/>
    <d v="2014-11-17T00:00:00"/>
    <d v="2015-02-04T00:00:00"/>
    <n v="12"/>
    <n v="9"/>
    <x v="2"/>
    <d v="2014-11-17T00:00:00"/>
    <x v="0"/>
    <m/>
    <s v="Enero 01-30"/>
    <x v="0"/>
    <s v="LISBETH TALIA"/>
    <s v="MEDINA"/>
    <x v="2"/>
    <x v="0"/>
    <s v="LOS ANGELES"/>
    <s v="JOAQUIN   ALMANZA "/>
    <s v="LOS ANGELES"/>
    <x v="1"/>
    <x v="34"/>
    <n v="17"/>
    <d v="2015-10-01T00:00:00"/>
    <m/>
    <m/>
    <m/>
    <m/>
    <x v="0"/>
    <s v="REEMPLAZO TEMPORAL DE EJECUTIVO APROBADO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VISTA ALEGRE"/>
    <s v="Dalys Rodríguez"/>
    <x v="0"/>
    <s v="8-844-2464"/>
    <n v="472991534773"/>
    <n v="24"/>
    <x v="1"/>
    <x v="0"/>
    <s v="ARRAIJAN, LA HACIENDA, CALLE CORRAL, CASA 170"/>
    <x v="4"/>
    <x v="0"/>
    <x v="3"/>
    <x v="1"/>
    <m/>
    <m/>
    <x v="1"/>
    <x v="0"/>
    <x v="0"/>
    <x v="0"/>
    <x v="0"/>
    <x v="0"/>
    <x v="3"/>
    <d v="1991-03-03T00:00:00"/>
    <m/>
    <x v="2"/>
    <s v="SUCURSAL LOS ANGELES"/>
  </r>
  <r>
    <n v="7893"/>
    <d v="2014-07-16T00:00:00"/>
    <d v="2014-09-24T00:00:00"/>
    <n v="16"/>
    <n v="14"/>
    <x v="1"/>
    <d v="2014-07-16T00:00:00"/>
    <x v="0"/>
    <m/>
    <s v="Junio 01-30"/>
    <x v="0"/>
    <s v="FERGIE YAMILETH"/>
    <s v="MIRANDA"/>
    <x v="2"/>
    <x v="1"/>
    <m/>
    <s v="MARIBEL CASTILLO"/>
    <s v="LOS ANGELES"/>
    <x v="1"/>
    <x v="34"/>
    <n v="17"/>
    <d v="2015-10-31T00:00:00"/>
    <m/>
    <m/>
    <m/>
    <m/>
    <x v="3"/>
    <s v="REEMPLAZA LICENICA DE MATERNIDAD DE MAYLETH HUERTAS DEL  31 OCTUBRE AL 10 DE MARZO"/>
    <s v="LOS ANGEL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DORADO"/>
    <s v="José Fuentes "/>
    <x v="0"/>
    <s v="8-822-231"/>
    <n v="472990776377"/>
    <n v="26"/>
    <x v="1"/>
    <x v="0"/>
    <s v="LAS CUMBRES, BARRIADA SAN LORENZO CALLE 5"/>
    <x v="1"/>
    <x v="0"/>
    <x v="3"/>
    <x v="1"/>
    <m/>
    <m/>
    <x v="0"/>
    <x v="0"/>
    <x v="0"/>
    <x v="0"/>
    <x v="0"/>
    <x v="0"/>
    <x v="3"/>
    <d v="1989-01-11T00:00:00"/>
    <m/>
    <x v="0"/>
    <s v="SUCURSAL LOS ANGELES"/>
  </r>
  <r>
    <n v="3852"/>
    <d v="2004-02-09T00:00:00"/>
    <d v="2004-02-09T00:00:00"/>
    <n v="141"/>
    <n v="141"/>
    <x v="0"/>
    <d v="2004-02-09T00:00:00"/>
    <x v="0"/>
    <s v=""/>
    <s v="Febrero 01-15"/>
    <x v="0"/>
    <s v="JOAQUIN"/>
    <s v="ALMANZA ADAMES "/>
    <x v="3"/>
    <x v="0"/>
    <s v="LOS ANGELES"/>
    <s v="DENISE DE LA VITOLA"/>
    <s v="LOS ANGELES"/>
    <x v="0"/>
    <x v="34"/>
    <n v="17"/>
    <d v="2010-06-02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9-122-1547"/>
    <n v="472012998441"/>
    <n v="52"/>
    <x v="0"/>
    <x v="0"/>
    <s v="URBANIZACION BRISAS DEL GOLF, CALLE 21, CASA 142-E"/>
    <x v="0"/>
    <x v="0"/>
    <x v="3"/>
    <x v="0"/>
    <s v="220-9885"/>
    <s v="6618-5080"/>
    <x v="1"/>
    <x v="0"/>
    <x v="0"/>
    <x v="0"/>
    <x v="0"/>
    <x v="0"/>
    <x v="3"/>
    <d v="1962-12-25T00:00:00"/>
    <m/>
    <x v="2"/>
    <s v="SUCURSAL LOS ANGELES"/>
  </r>
  <r>
    <n v="1287"/>
    <d v="1996-07-23T00:00:00"/>
    <d v="2012-10-01T00:00:00"/>
    <n v="232"/>
    <n v="37"/>
    <x v="0"/>
    <d v="1996-07-23T00:00:00"/>
    <x v="0"/>
    <d v="2012-10-01T00:00:00"/>
    <s v="Enero 01-15"/>
    <x v="0"/>
    <s v="FRANCISCO ALEXIS"/>
    <s v="PEREZ DE LA CRUZ "/>
    <x v="4"/>
    <x v="0"/>
    <s v="LOS ANGELES"/>
    <s v="JOAQUIN   ALMANZA "/>
    <s v="LOS ANGELES"/>
    <x v="0"/>
    <x v="34"/>
    <n v="17"/>
    <d v="1899-12-30T00:00:00"/>
    <m/>
    <m/>
    <s v=" "/>
    <s v="PROMOCIONADO A OFICIAL  EL 1 DE OCTUBRE 2012  / PROMOCIONADO COORDINADOR 01 FEBRERO ´11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390-543"/>
    <n v="401010154885"/>
    <n v="45"/>
    <x v="0"/>
    <x v="1"/>
    <s v="LA CHORRERA, CALLE PRINCIPAL GUADALUPE, CASA #7148-B"/>
    <x v="4"/>
    <x v="0"/>
    <x v="3"/>
    <x v="0"/>
    <s v="244-6091"/>
    <s v="6614-0148"/>
    <x v="1"/>
    <x v="0"/>
    <x v="1"/>
    <x v="0"/>
    <x v="0"/>
    <x v="0"/>
    <x v="3"/>
    <d v="1970-02-05T00:00:00"/>
    <m/>
    <x v="0"/>
    <s v="SUCURSAL LOS ANGELES"/>
  </r>
  <r>
    <n v="5173"/>
    <d v="2008-06-02T00:00:00"/>
    <d v="2008-06-02T00:00:00"/>
    <n v="89"/>
    <n v="89"/>
    <x v="0"/>
    <d v="2008-06-02T00:00:00"/>
    <x v="0"/>
    <s v=""/>
    <s v="Marzo 01-30"/>
    <x v="0"/>
    <s v="MILITZA EDITH"/>
    <s v="ORTEGA  JORDAN "/>
    <x v="0"/>
    <x v="0"/>
    <s v="24 DE DICIEMBRE"/>
    <s v="CARLOS  CODLING"/>
    <s v="24 DE DICIEMBRE"/>
    <x v="0"/>
    <x v="35"/>
    <n v="23"/>
    <d v="2015-11-02T00:00:00"/>
    <n v="0"/>
    <s v=" "/>
    <s v=" "/>
    <m/>
    <x v="0"/>
    <s v="REEMPLAZO POR EL TRASLADO DE  AILEEN AMELIA RODRIGUEZ GUEVARA DE PORTUGAL-NOV 2015"/>
    <s v="LOS PUEBLO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4.6"/>
    <x v="0"/>
    <m/>
    <m/>
    <x v="0"/>
    <s v="8-710-661"/>
    <n v="401013982660"/>
    <n v="38"/>
    <x v="1"/>
    <x v="0"/>
    <s v="BELLO HORIZONTE, CALLE 9A. CASA 71 E"/>
    <x v="0"/>
    <x v="0"/>
    <x v="0"/>
    <x v="0"/>
    <m/>
    <s v="6678-3535"/>
    <x v="1"/>
    <x v="1"/>
    <x v="0"/>
    <x v="0"/>
    <x v="0"/>
    <x v="1"/>
    <x v="0"/>
    <d v="1977-08-14T00:00:00"/>
    <m/>
    <x v="3"/>
    <s v="SUCURSAL LOS PUEBLOS"/>
  </r>
  <r>
    <n v="5740"/>
    <d v="2010-03-16T00:00:00"/>
    <d v="2010-03-16T00:00:00"/>
    <n v="68"/>
    <n v="68"/>
    <x v="0"/>
    <d v="2010-03-16T00:00:00"/>
    <x v="0"/>
    <s v=""/>
    <s v="Marzo 01-30"/>
    <x v="0"/>
    <s v="ELIA LINETH"/>
    <s v="POLANCO CARVAJAL "/>
    <x v="0"/>
    <x v="0"/>
    <s v="CALLE 50"/>
    <s v="CARLOS  CODLING"/>
    <s v="CALLE 50"/>
    <x v="0"/>
    <x v="35"/>
    <n v="23"/>
    <d v="2015-11-02T00:00:00"/>
    <n v="0"/>
    <s v=" "/>
    <s v=" "/>
    <m/>
    <x v="0"/>
    <s v="REEMPLAZO POR EL TRASLADO DE  IVANIA MARIA SANCHEZ RAMOS -NOV 2015"/>
    <s v="LOS PUEBLO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52.75"/>
    <x v="0"/>
    <m/>
    <m/>
    <x v="0"/>
    <s v="8-748-484"/>
    <n v="472015719086"/>
    <n v="34"/>
    <x v="1"/>
    <x v="2"/>
    <s v="TOCUMEN, URB. PUNTA DEL ESTE, CALLE 11-B, CASA #449"/>
    <x v="0"/>
    <x v="0"/>
    <x v="0"/>
    <x v="0"/>
    <m/>
    <s v="6652-4072"/>
    <x v="0"/>
    <x v="0"/>
    <x v="0"/>
    <x v="0"/>
    <x v="0"/>
    <x v="1"/>
    <x v="0"/>
    <d v="1981-06-03T00:00:00"/>
    <m/>
    <x v="0"/>
    <s v="SUCURSAL LOS PUEBLOS"/>
  </r>
  <r>
    <n v="2012"/>
    <d v="1998-07-01T00:00:00"/>
    <d v="1998-07-01T00:00:00"/>
    <n v="208"/>
    <n v="208"/>
    <x v="0"/>
    <d v="1998-07-01T00:00:00"/>
    <x v="0"/>
    <s v=""/>
    <s v="Septiembre 01-30"/>
    <x v="0"/>
    <s v="CRISTINA MARIA"/>
    <s v="SUAREZ ROA "/>
    <x v="0"/>
    <x v="0"/>
    <s v="HATO PINTADO"/>
    <s v="CARLOS  CODLING"/>
    <s v="HATO PINTADO"/>
    <x v="0"/>
    <x v="35"/>
    <n v="23"/>
    <d v="2015-11-02T00:00:00"/>
    <n v="0"/>
    <s v=" "/>
    <s v=" "/>
    <m/>
    <x v="0"/>
    <s v="REEMPLAZO POR EL TRASLADO DE  KATHIRYS DEL CARMEN DE LEON GONZALEZ-NOV 2015  // CRISTINA SUAREZ NOS REPORTA QUE LE GUSTA ESTAR EN SUCURSALES DE DOBLE TURNO.  "/>
    <s v="LOS PUEBLO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58.8"/>
    <x v="0"/>
    <m/>
    <m/>
    <x v="0"/>
    <s v="8-507-959"/>
    <n v="401010185672"/>
    <n v="39"/>
    <x v="1"/>
    <x v="0"/>
    <s v="REPARTO CHANIS, AVE. TERCERA SUR"/>
    <x v="2"/>
    <x v="0"/>
    <x v="0"/>
    <x v="0"/>
    <s v="224-6257"/>
    <s v="6638-4951"/>
    <x v="1"/>
    <x v="0"/>
    <x v="0"/>
    <x v="0"/>
    <x v="0"/>
    <x v="1"/>
    <x v="0"/>
    <d v="1976-05-28T00:00:00"/>
    <m/>
    <x v="2"/>
    <s v="SUCURSAL LOS PUEBLOS"/>
  </r>
  <r>
    <n v="6233"/>
    <d v="2011-06-16T00:00:00"/>
    <d v="2011-06-16T00:00:00"/>
    <n v="53"/>
    <n v="53"/>
    <x v="0"/>
    <d v="2011-06-16T00:00:00"/>
    <x v="0"/>
    <s v=""/>
    <s v="Junio 01-30"/>
    <x v="0"/>
    <s v="JESSICA CAROLINA"/>
    <s v="BENJAMIN ARIAS "/>
    <x v="0"/>
    <x v="0"/>
    <s v="LOS PUEBLOS"/>
    <s v="CARLOS  CODLING"/>
    <s v="LOS PUEBLOS"/>
    <x v="0"/>
    <x v="35"/>
    <n v="23"/>
    <d v="2014-11-06T00:00:00"/>
    <n v="12"/>
    <s v=" "/>
    <s v=" "/>
    <m/>
    <x v="0"/>
    <s v="REEMPLAZO POR EL TRASLADO DE JACKELINE SOLI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83.8"/>
    <x v="0"/>
    <m/>
    <m/>
    <x v="0"/>
    <s v="8-813-1610"/>
    <n v="472016955260"/>
    <n v="27"/>
    <x v="1"/>
    <x v="3"/>
    <s v="VILLAS DEL NARANJAL, PEDREGAL"/>
    <x v="0"/>
    <x v="0"/>
    <x v="0"/>
    <x v="0"/>
    <m/>
    <s v="6063-7369"/>
    <x v="0"/>
    <x v="0"/>
    <x v="0"/>
    <x v="0"/>
    <x v="0"/>
    <x v="1"/>
    <x v="0"/>
    <d v="1988-02-26T00:00:00"/>
    <m/>
    <x v="1"/>
    <s v="SUCURSAL LOS PUEBLOS"/>
  </r>
  <r>
    <n v="2477"/>
    <d v="2002-07-01T00:00:00"/>
    <d v="2002-07-01T00:00:00"/>
    <n v="160"/>
    <n v="160"/>
    <x v="0"/>
    <d v="2002-07-01T00:00:00"/>
    <x v="0"/>
    <s v=""/>
    <s v="Octubre 01-30"/>
    <x v="0"/>
    <s v="ALBERTO"/>
    <s v="BALLESTEROS BERROA "/>
    <x v="0"/>
    <x v="0"/>
    <s v="LOS PUEBLOS"/>
    <s v="CARLOS  CODLING"/>
    <s v="LOS PUEBLOS"/>
    <x v="0"/>
    <x v="35"/>
    <n v="23"/>
    <d v="2014-11-06T00:00:00"/>
    <n v="12"/>
    <s v=" "/>
    <s v=" "/>
    <m/>
    <x v="0"/>
    <s v="REEMPLAZO POR EL TRASLADO DE OLGUITA ZUÑIG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12.3999999999996"/>
    <x v="0"/>
    <m/>
    <m/>
    <x v="0"/>
    <s v="8-418-333"/>
    <n v="424010726662"/>
    <n v="43"/>
    <x v="0"/>
    <x v="1"/>
    <s v="SANTA CLARA, JUAN DIAS ENTRANDO POR EL SEMAFORO SEGUNDA CALLE A LA IZQUIERDA, CASA G-29"/>
    <x v="2"/>
    <x v="0"/>
    <x v="0"/>
    <x v="0"/>
    <s v="278-0715"/>
    <s v="6064-9611"/>
    <x v="1"/>
    <x v="0"/>
    <x v="0"/>
    <x v="0"/>
    <x v="0"/>
    <x v="1"/>
    <x v="0"/>
    <d v="1972-08-21T00:00:00"/>
    <m/>
    <x v="0"/>
    <s v="SUCURSAL LOS PUEBLOS"/>
  </r>
  <r>
    <n v="1223"/>
    <d v="1995-04-03T00:00:00"/>
    <d v="1995-04-03T00:00:00"/>
    <n v="247"/>
    <n v="247"/>
    <x v="0"/>
    <d v="1995-04-03T00:00:00"/>
    <x v="0"/>
    <s v=""/>
    <s v="Mayo 01-30"/>
    <x v="0"/>
    <s v="BRICEIDA CECILIA"/>
    <s v="HERRERA  RAMBOA "/>
    <x v="0"/>
    <x v="0"/>
    <s v="LOS PUEBLOS"/>
    <s v="CARLOS  CODLING"/>
    <s v="LOS PUEBLOS"/>
    <x v="0"/>
    <x v="35"/>
    <n v="23"/>
    <d v="2014-11-06T00:00:00"/>
    <n v="12"/>
    <s v=" "/>
    <s v=" "/>
    <m/>
    <x v="0"/>
    <s v="REEMPLAZO POR EL TRASLADO DE GLINIS HERRE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71.75"/>
    <x v="0"/>
    <m/>
    <m/>
    <x v="0"/>
    <s v="8-220-2592"/>
    <n v="401016137224"/>
    <n v="53"/>
    <x v="1"/>
    <x v="0"/>
    <s v="JUAN DIAZ, VILLAS DE DON BOSCO AVENIDA 2DA. CASA 11"/>
    <x v="0"/>
    <x v="0"/>
    <x v="0"/>
    <x v="0"/>
    <s v="266-3405"/>
    <s v="6702-0233"/>
    <x v="1"/>
    <x v="0"/>
    <x v="0"/>
    <x v="0"/>
    <x v="0"/>
    <x v="1"/>
    <x v="0"/>
    <d v="1962-06-03T00:00:00"/>
    <m/>
    <x v="0"/>
    <s v="SUCURSAL LOS PUEBLOS"/>
  </r>
  <r>
    <n v="4342"/>
    <d v="2006-12-18T00:00:00"/>
    <d v="2006-12-18T00:00:00"/>
    <n v="107"/>
    <n v="107"/>
    <x v="0"/>
    <d v="2006-12-18T00:00:00"/>
    <x v="0"/>
    <s v=""/>
    <s v="Diciembre 01-30"/>
    <x v="0"/>
    <s v="ANGELA GUADALUPE"/>
    <s v="MENDOZA  BERNAL "/>
    <x v="0"/>
    <x v="0"/>
    <s v="LOS PUEBLOS"/>
    <s v="CARLOS  CODLING"/>
    <s v="LOS PUEBLOS"/>
    <x v="0"/>
    <x v="35"/>
    <n v="23"/>
    <d v="2015-01-02T00:00:00"/>
    <n v="10"/>
    <s v=" "/>
    <s v=" "/>
    <m/>
    <x v="0"/>
    <s v="REEMPLAZO POR EL TRASLADO DE DEYSI CAST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49"/>
    <x v="0"/>
    <m/>
    <m/>
    <x v="0"/>
    <s v="8-756-57"/>
    <n v="472013153451"/>
    <n v="33"/>
    <x v="1"/>
    <x v="0"/>
    <s v="QUINTAS DE LAS ACACIAS CALLE A CASA 11 A"/>
    <x v="0"/>
    <x v="0"/>
    <x v="0"/>
    <x v="0"/>
    <s v="220-6905"/>
    <s v="6945-8993 / 6571-6336"/>
    <x v="0"/>
    <x v="0"/>
    <x v="0"/>
    <x v="0"/>
    <x v="0"/>
    <x v="1"/>
    <x v="0"/>
    <d v="1982-04-29T00:00:00"/>
    <m/>
    <x v="0"/>
    <s v="SUCURSAL LOS PUEBLOS"/>
  </r>
  <r>
    <n v="4863"/>
    <d v="2008-01-16T00:00:00"/>
    <d v="2008-01-16T00:00:00"/>
    <n v="94"/>
    <n v="94"/>
    <x v="0"/>
    <d v="2008-01-16T00:00:00"/>
    <x v="0"/>
    <s v=""/>
    <s v="Marzo 01-30"/>
    <x v="0"/>
    <s v="ARIEL BOLIVAR"/>
    <s v="CASTILLO BUITRAGO "/>
    <x v="0"/>
    <x v="0"/>
    <s v="OBARRIO"/>
    <s v="CARLOS  CODLING"/>
    <s v="OBARRIO"/>
    <x v="0"/>
    <x v="35"/>
    <n v="23"/>
    <d v="2015-11-02T00:00:00"/>
    <n v="0"/>
    <s v=" "/>
    <s v=" "/>
    <m/>
    <x v="0"/>
    <s v="REEMPLAZO POR EL TRASLADO DE  LIRROY KINSOR DELGADO  JIMENEZ -NOV 2015"/>
    <s v="LOS PUEBLO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68.2"/>
    <x v="0"/>
    <m/>
    <m/>
    <x v="0"/>
    <s v="8-767-2246"/>
    <n v="472013669039"/>
    <n v="32"/>
    <x v="0"/>
    <x v="1"/>
    <s v="VILLA LUCRE, CASA # 29"/>
    <x v="2"/>
    <x v="0"/>
    <x v="0"/>
    <x v="0"/>
    <s v="277-5628"/>
    <s v="6475-5869"/>
    <x v="0"/>
    <x v="0"/>
    <x v="0"/>
    <x v="0"/>
    <x v="0"/>
    <x v="1"/>
    <x v="0"/>
    <d v="1983-07-15T00:00:00"/>
    <m/>
    <x v="3"/>
    <s v="SUCURSAL LOS PUEBLOS"/>
  </r>
  <r>
    <n v="1727"/>
    <d v="1999-05-31T00:00:00"/>
    <d v="1999-05-31T00:00:00"/>
    <n v="198"/>
    <n v="198"/>
    <x v="0"/>
    <d v="1999-05-31T00:00:00"/>
    <x v="0"/>
    <s v=""/>
    <s v="Febrero 01-30"/>
    <x v="0"/>
    <s v="MIXIA DEL CARMEN"/>
    <s v="BARRIA  "/>
    <x v="0"/>
    <x v="0"/>
    <s v="VILLA LUCRE"/>
    <s v="CARLOS  CODLING"/>
    <s v="VILLA LUCRE"/>
    <x v="0"/>
    <x v="35"/>
    <n v="23"/>
    <d v="2015-11-02T00:00:00"/>
    <n v="0"/>
    <s v=" "/>
    <s v=" "/>
    <m/>
    <x v="0"/>
    <s v="REEMPLAZO POR EL TRASLADO DE  MEYBIS YOLANDA GUERRA  -NOV 2015"/>
    <s v="LOS PUEBLO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63.75"/>
    <x v="0"/>
    <m/>
    <m/>
    <x v="0"/>
    <s v="8-397-1004"/>
    <n v="407011338474"/>
    <n v="43"/>
    <x v="1"/>
    <x v="1"/>
    <s v="BRISAS DEL GOLF, EL PINACULO CALLE PRINCIPAL, CASA #9"/>
    <x v="0"/>
    <x v="0"/>
    <x v="0"/>
    <x v="0"/>
    <s v="221-5047"/>
    <s v="6817-5813"/>
    <x v="0"/>
    <x v="0"/>
    <x v="0"/>
    <x v="0"/>
    <x v="0"/>
    <x v="1"/>
    <x v="0"/>
    <d v="1972-04-12T00:00:00"/>
    <m/>
    <x v="0"/>
    <s v="SUCURSAL LOS PUEBLOS"/>
  </r>
  <r>
    <n v="3234"/>
    <d v="2006-11-13T00:00:00"/>
    <d v="2014-07-01T00:00:00"/>
    <n v="108"/>
    <n v="16"/>
    <x v="1"/>
    <d v="2006-11-13T00:00:00"/>
    <x v="0"/>
    <d v="2014-07-01T00:00:00"/>
    <s v="Diciembre 01-30"/>
    <x v="0"/>
    <s v="LUIS CARLOS"/>
    <s v="LABRADOR  MENACHO "/>
    <x v="1"/>
    <x v="0"/>
    <s v="LOS PUEBLOS"/>
    <s v="CARLOS  CODLING"/>
    <s v="LOS PUEBLOS"/>
    <x v="0"/>
    <x v="35"/>
    <n v="23"/>
    <d v="2011-08-16T00:00:00"/>
    <m/>
    <n v="16"/>
    <s v=" "/>
    <s v="PROMOCIONADO A COORDINADOR DE PLATAFORMA A PARTIR DEL 01 JULIO 2014  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24-1357"/>
    <n v="424012323870"/>
    <n v="36"/>
    <x v="0"/>
    <x v="0"/>
    <s v="DON BOSCO LA RIVIERA, CALLE 6TA, CASA 165-B."/>
    <x v="0"/>
    <x v="0"/>
    <x v="0"/>
    <x v="0"/>
    <s v="293-0138"/>
    <s v="6679-8066"/>
    <x v="1"/>
    <x v="0"/>
    <x v="1"/>
    <x v="0"/>
    <x v="0"/>
    <x v="1"/>
    <x v="0"/>
    <d v="1979-01-11T00:00:00"/>
    <m/>
    <x v="0"/>
    <s v="SUCURSAL LOS PUEBLOS"/>
  </r>
  <r>
    <n v="5950"/>
    <d v="2010-11-16T00:00:00"/>
    <d v="2015-02-16T00:00:00"/>
    <n v="60"/>
    <n v="9"/>
    <x v="2"/>
    <d v="2010-11-16T00:00:00"/>
    <x v="0"/>
    <d v="2015-02-16T00:00:00"/>
    <s v="Octubre 01-30"/>
    <x v="0"/>
    <s v="IRVING JAVIER"/>
    <s v="SANTOS JIMENEZ "/>
    <x v="1"/>
    <x v="0"/>
    <s v="LOS PUEBLOS"/>
    <s v="CARLOS  CODLING"/>
    <s v="LOS PUEBLOS"/>
    <x v="0"/>
    <x v="35"/>
    <n v="23"/>
    <m/>
    <m/>
    <n v="9"/>
    <s v=" "/>
    <s v="PROMOCIONADO A COORDINADOR 16 DE FEBRERO 2015."/>
    <x v="0"/>
    <s v="REEMPLAZO POR EL TRASLADO DE JETZA GONZAL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811-118"/>
    <n v="472016357168"/>
    <n v="28"/>
    <x v="0"/>
    <x v="0"/>
    <s v="PEDREGAL, CALLE JOSE MARIA TORRIJOS, CASA 31"/>
    <x v="0"/>
    <x v="0"/>
    <x v="0"/>
    <x v="0"/>
    <m/>
    <s v="6090-6341"/>
    <x v="2"/>
    <x v="0"/>
    <x v="0"/>
    <x v="0"/>
    <x v="0"/>
    <x v="1"/>
    <x v="0"/>
    <d v="1987-08-03T00:00:00"/>
    <m/>
    <x v="0"/>
    <s v="SUCURSAL LOS PUEBLOS"/>
  </r>
  <r>
    <n v="6817"/>
    <d v="2012-08-01T00:00:00"/>
    <d v="2012-10-15T00:00:00"/>
    <n v="39"/>
    <n v="37"/>
    <x v="0"/>
    <d v="2012-08-01T00:00:00"/>
    <x v="0"/>
    <s v=""/>
    <s v="Mayo 01-30"/>
    <x v="0"/>
    <s v="KAREN YURIEL"/>
    <s v="ESTRADA BATISTA "/>
    <x v="2"/>
    <x v="0"/>
    <s v="LOS PUEBLOS"/>
    <s v="CARLOS  CODLING"/>
    <s v="LOS PUEBLOS"/>
    <x v="0"/>
    <x v="35"/>
    <n v="23"/>
    <m/>
    <m/>
    <s v=" "/>
    <s v="LIC DE MATERNIDAD DEL 30-ago-15 AL 5-dic-15, (VACACIONES DEL 6-dic-15 AL 4-ene-16) REGRESA 5-ene-16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LOS PUEBLOS"/>
    <s v="Luis Carlos Labrador"/>
    <x v="0"/>
    <s v="8-799-97"/>
    <n v="423015991098"/>
    <n v="29"/>
    <x v="1"/>
    <x v="1"/>
    <s v="TOCUMEN BUENA VISTACASA B79"/>
    <x v="0"/>
    <x v="0"/>
    <x v="0"/>
    <x v="0"/>
    <m/>
    <m/>
    <x v="0"/>
    <x v="0"/>
    <x v="1"/>
    <x v="0"/>
    <x v="0"/>
    <x v="1"/>
    <x v="0"/>
    <d v="1986-08-19T00:00:00"/>
    <m/>
    <x v="0"/>
    <s v="SUCURSAL LOS PUEBLOS"/>
  </r>
  <r>
    <n v="5729"/>
    <d v="2010-02-18T00:00:00"/>
    <d v="2012-10-01T00:00:00"/>
    <n v="69"/>
    <n v="37"/>
    <x v="0"/>
    <d v="2010-02-18T00:00:00"/>
    <x v="0"/>
    <d v="2012-10-01T00:00:00"/>
    <s v="Marzo 01-30"/>
    <x v="0"/>
    <s v="KATHERIN VICTORIA"/>
    <s v="MACIAS VASQUEZ "/>
    <x v="2"/>
    <x v="0"/>
    <s v="LOS PUEBLOS"/>
    <s v="CARLOS  CODLING"/>
    <s v="LOS PUEBLOS"/>
    <x v="0"/>
    <x v="35"/>
    <n v="23"/>
    <d v="2010-05-10T00:00:00"/>
    <m/>
    <n v="37"/>
    <m/>
    <s v="PROMOCIONADO A EJECUTIVO DE NEGOCIO  EL 1 DE OCTUBRE 2012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25-901"/>
    <n v="471014459621"/>
    <n v="26"/>
    <x v="1"/>
    <x v="1"/>
    <s v="VALLES DEL LAGO LAS CUMBRES CALLE A CASA 92_x0009__x0009__x0009__x0009__x0009__x000d__x000a__x0009__x0009__x0009__x0009__x0009__x000d__x000a_"/>
    <x v="1"/>
    <x v="0"/>
    <x v="0"/>
    <x v="0"/>
    <s v="293-7620"/>
    <m/>
    <x v="2"/>
    <x v="0"/>
    <x v="0"/>
    <x v="0"/>
    <x v="0"/>
    <x v="1"/>
    <x v="0"/>
    <d v="1989-05-21T00:00:00"/>
    <m/>
    <x v="0"/>
    <s v="SUCURSAL LOS PUEBLOS"/>
  </r>
  <r>
    <n v="5446"/>
    <d v="2008-10-16T00:00:00"/>
    <d v="2010-05-16T00:00:00"/>
    <n v="85"/>
    <n v="66"/>
    <x v="0"/>
    <d v="2008-10-16T00:00:00"/>
    <x v="0"/>
    <d v="2010-05-16T00:00:00"/>
    <s v="Diciembre 01-30"/>
    <x v="0"/>
    <s v="VANESSA ITZEL"/>
    <s v="PATINO  MELENDEZ "/>
    <x v="2"/>
    <x v="0"/>
    <s v="LOS PUEBLOS"/>
    <s v="CARLOS  CODLING"/>
    <s v="LOS PUEBLOS"/>
    <x v="0"/>
    <x v="35"/>
    <n v="23"/>
    <d v="1899-12-30T00:00:00"/>
    <m/>
    <n v="66"/>
    <s v=" "/>
    <s v="RECLASIFICADA EJECUTIVO DE NEGOCIOS EL 16 MAYO´10."/>
    <x v="0"/>
    <s v="REEMPLAZO POR EL TRASLADO DE YAMARA PEREZ. 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73-1025"/>
    <n v="472014358136"/>
    <n v="31"/>
    <x v="1"/>
    <x v="0"/>
    <s v="24 DE DICIEMBRE, RUBEN D. PAREDES N°2, CASA N°20"/>
    <x v="0"/>
    <x v="0"/>
    <x v="0"/>
    <x v="0"/>
    <m/>
    <s v="6859-5810"/>
    <x v="0"/>
    <x v="0"/>
    <x v="1"/>
    <x v="0"/>
    <x v="0"/>
    <x v="1"/>
    <x v="0"/>
    <d v="1984-02-23T00:00:00"/>
    <m/>
    <x v="0"/>
    <s v="SUCURSAL LOS PUEBLOS"/>
  </r>
  <r>
    <n v="6590"/>
    <d v="2012-03-16T00:00:00"/>
    <d v="2012-05-25T00:00:00"/>
    <n v="44"/>
    <n v="42"/>
    <x v="0"/>
    <d v="2012-03-16T00:00:00"/>
    <x v="0"/>
    <s v=""/>
    <s v="Febrero 01-30"/>
    <x v="0"/>
    <s v="DACMA YANETH"/>
    <s v="URRIOLA CISNEROS "/>
    <x v="2"/>
    <x v="0"/>
    <s v="LOS PUEBLOS"/>
    <s v="CARLOS  CODLING"/>
    <s v="LOS PUEBLOS"/>
    <x v="0"/>
    <x v="35"/>
    <n v="23"/>
    <m/>
    <m/>
    <s v=" "/>
    <m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LOS PUEBLOS"/>
    <s v="Michelle Huges"/>
    <x v="0"/>
    <s v="8-794-604"/>
    <n v="472017762964"/>
    <n v="29"/>
    <x v="1"/>
    <x v="0"/>
    <s v="TOCUMEN LA SIESTA CALLE LA PRIMAVERA CASA 20B96_x0009__x0009__x0009__x0009__x0009__x000d__x000a__x0009__x0009__x0009__x0009__x0009__x000d__x000a_"/>
    <x v="0"/>
    <x v="0"/>
    <x v="0"/>
    <x v="0"/>
    <s v="2952694"/>
    <m/>
    <x v="0"/>
    <x v="0"/>
    <x v="0"/>
    <x v="0"/>
    <x v="0"/>
    <x v="1"/>
    <x v="0"/>
    <d v="1986-04-07T00:00:00"/>
    <m/>
    <x v="0"/>
    <s v="SUCURSAL LOS PUEBLOS"/>
  </r>
  <r>
    <n v="7556"/>
    <d v="2014-02-03T00:00:00"/>
    <d v="2014-04-16T00:00:00"/>
    <n v="21"/>
    <n v="19"/>
    <x v="1"/>
    <d v="2014-02-03T00:00:00"/>
    <x v="0"/>
    <m/>
    <s v="Enero 01-30"/>
    <x v="0"/>
    <s v="EVELYN ENITH"/>
    <s v="GUERRERO"/>
    <x v="2"/>
    <x v="0"/>
    <s v="LOS PUEBLOS"/>
    <s v="CARLOS  CODLING"/>
    <s v="LOS PUEBLOS"/>
    <x v="0"/>
    <x v="35"/>
    <n v="23"/>
    <d v="2014-08-04T00:00:00"/>
    <m/>
    <m/>
    <s v=" "/>
    <m/>
    <x v="0"/>
    <s v="REEMPLAZO POR EL TRASLADO DE LUIS CARLOS AROSEMEN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LOS PUEBLOS"/>
    <s v="Luis Carlos Labrador"/>
    <x v="0"/>
    <s v="8-770-796"/>
    <n v="472990021568"/>
    <n v="32"/>
    <x v="1"/>
    <x v="1"/>
    <s v="NUEVO TOCÚMEN, BARRIADA ALTOS DEL ANGEL, CASA P335"/>
    <x v="0"/>
    <x v="0"/>
    <x v="0"/>
    <x v="0"/>
    <m/>
    <m/>
    <x v="0"/>
    <x v="0"/>
    <x v="0"/>
    <x v="0"/>
    <x v="0"/>
    <x v="1"/>
    <x v="0"/>
    <d v="1983-10-31T00:00:00"/>
    <m/>
    <x v="0"/>
    <s v="SUCURSAL LOS PUEBLOS"/>
  </r>
  <r>
    <n v="6926"/>
    <d v="2012-10-16T00:00:00"/>
    <d v="2014-07-01T00:00:00"/>
    <n v="37"/>
    <n v="16"/>
    <x v="1"/>
    <d v="2012-10-16T00:00:00"/>
    <x v="0"/>
    <d v="2014-07-01T00:00:00"/>
    <m/>
    <x v="0"/>
    <s v="DALIS AIDETT"/>
    <s v="ODA ALVARADO "/>
    <x v="2"/>
    <x v="0"/>
    <s v="LOS PUEBLOS"/>
    <s v="CARLOS  CODLING"/>
    <s v="LOS PUEBLOS"/>
    <x v="0"/>
    <x v="35"/>
    <n v="23"/>
    <m/>
    <m/>
    <m/>
    <s v="LIC DE MATERNIDAD DEL 18-jul-15 AL 23-oct-15, (VACACIONES DEL 24-oct-15 AL 22-nov-15) REGRESA 23-nov-15"/>
    <s v="PROMOCIONADA A EJECUTIVA DE NEGOCIO A PARTIR DEL 01 DE JULIO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7-707-55"/>
    <n v="401013916688"/>
    <n v="25"/>
    <x v="1"/>
    <x v="1"/>
    <s v="SAN MIGUELITO"/>
    <x v="1"/>
    <x v="0"/>
    <x v="0"/>
    <x v="0"/>
    <m/>
    <m/>
    <x v="0"/>
    <x v="0"/>
    <x v="0"/>
    <x v="0"/>
    <x v="0"/>
    <x v="1"/>
    <x v="0"/>
    <d v="1990-02-04T00:00:00"/>
    <m/>
    <x v="1"/>
    <s v="SUCURSAL LOS PUEBLOS"/>
  </r>
  <r>
    <n v="7700"/>
    <d v="2014-05-19T00:00:00"/>
    <d v="2014-07-25T00:00:00"/>
    <n v="18"/>
    <n v="16"/>
    <x v="1"/>
    <d v="2014-05-19T00:00:00"/>
    <x v="0"/>
    <m/>
    <s v="Abril 01-30"/>
    <x v="0"/>
    <s v="KAREN ELIZABETH"/>
    <s v="GOMEZ"/>
    <x v="2"/>
    <x v="0"/>
    <s v="LOS PUEBLOS"/>
    <s v="CARLOS  CODLING"/>
    <s v="LOS PUEBLOS"/>
    <x v="0"/>
    <x v="35"/>
    <n v="23"/>
    <m/>
    <m/>
    <m/>
    <m/>
    <m/>
    <x v="0"/>
    <s v="REEMPLAZO POR EL TRASLADO DE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PLAZA LAS AMERICAS"/>
    <s v="Beyra Aparicio"/>
    <x v="0"/>
    <s v="8-777-1714"/>
    <n v="401012655156"/>
    <n v="31"/>
    <x v="1"/>
    <x v="1"/>
    <s v="EL CRISOL, P.H. ALTOS DE LA PRIMAVERA APTO, G1"/>
    <x v="0"/>
    <x v="0"/>
    <x v="0"/>
    <x v="0"/>
    <m/>
    <m/>
    <x v="1"/>
    <x v="0"/>
    <x v="0"/>
    <x v="0"/>
    <x v="0"/>
    <x v="1"/>
    <x v="0"/>
    <d v="1984-07-04T00:00:00"/>
    <m/>
    <x v="0"/>
    <s v="SUCURSAL LOS PUEBLOS"/>
  </r>
  <r>
    <n v="688"/>
    <d v="1990-10-17T00:00:00"/>
    <d v="1990-10-17T00:00:00"/>
    <n v="301"/>
    <n v="301"/>
    <x v="0"/>
    <d v="1990-10-17T00:00:00"/>
    <x v="0"/>
    <s v=""/>
    <s v="Agosto 01-30"/>
    <x v="0"/>
    <s v="SANDRA DE LOS REYES"/>
    <s v="ICAZA HILL "/>
    <x v="2"/>
    <x v="0"/>
    <s v="LOS PUEBLOS"/>
    <s v="CARLOS  CODLING"/>
    <s v="LOS PUEBLOS"/>
    <x v="0"/>
    <x v="35"/>
    <n v="23"/>
    <d v="2014-03-10T00:00:00"/>
    <m/>
    <s v=" "/>
    <s v=" "/>
    <m/>
    <x v="0"/>
    <s v="REEMPLAZO POR EL TRASLADO  DE MILI VEGA /TRASLADO POR APERTURA DE SUCURSAL GALÁPAGOS 17 MARZ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30-795"/>
    <n v="401010154021"/>
    <n v="52"/>
    <x v="1"/>
    <x v="0"/>
    <s v="SAN ANTONIO, DISTRITO DE SAN MIGUELITO, CORREGIMIENTO RUFINA ALFARO, URBANIZACIÓN EL VALLE DE LAS PRADERAS, CL 10 Y LAS CAMELIAS, CASA 239."/>
    <x v="0"/>
    <x v="0"/>
    <x v="0"/>
    <x v="0"/>
    <s v="225-1178"/>
    <s v="6467-3089"/>
    <x v="0"/>
    <x v="0"/>
    <x v="0"/>
    <x v="0"/>
    <x v="0"/>
    <x v="1"/>
    <x v="0"/>
    <d v="1963-01-06T00:00:00"/>
    <m/>
    <x v="0"/>
    <s v="SUCURSAL LOS PUEBLOS"/>
  </r>
  <r>
    <n v="7884"/>
    <d v="2014-07-16T00:00:00"/>
    <d v="2014-09-24T00:00:00"/>
    <n v="16"/>
    <n v="14"/>
    <x v="1"/>
    <d v="2014-07-16T00:00:00"/>
    <x v="0"/>
    <m/>
    <s v="Julio 01-30"/>
    <x v="0"/>
    <s v="SARITZA ZULAY"/>
    <s v="DE FREITAS"/>
    <x v="2"/>
    <x v="0"/>
    <s v="LOS PUEBLOS"/>
    <s v="CARLOS  CODLING"/>
    <s v="LOS PUEBLOS"/>
    <x v="0"/>
    <x v="35"/>
    <n v="23"/>
    <d v="2015-03-04T00:00:00"/>
    <m/>
    <m/>
    <m/>
    <m/>
    <x v="0"/>
    <s v="REEMPLAZO POR PROMOCION DE IRVING SANT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PLAZA CAROLINA"/>
    <s v="Pedro Ruiz"/>
    <x v="0"/>
    <s v="8-983-2056"/>
    <n v="472990300633"/>
    <n v="24"/>
    <x v="1"/>
    <x v="0"/>
    <s v="VILLAS DEL GOLF"/>
    <x v="0"/>
    <x v="0"/>
    <x v="0"/>
    <x v="0"/>
    <m/>
    <m/>
    <x v="0"/>
    <x v="0"/>
    <x v="0"/>
    <x v="0"/>
    <x v="0"/>
    <x v="1"/>
    <x v="0"/>
    <d v="1991-08-20T00:00:00"/>
    <m/>
    <x v="0"/>
    <s v="SUCURSAL LOS PUEBLOS"/>
  </r>
  <r>
    <n v="7899"/>
    <d v="2014-07-16T00:00:00"/>
    <d v="2014-09-24T00:00:00"/>
    <n v="16"/>
    <n v="14"/>
    <x v="1"/>
    <d v="2014-07-16T00:00:00"/>
    <x v="0"/>
    <m/>
    <s v="Octubre 01-30"/>
    <x v="0"/>
    <s v="MIRNA YIZET"/>
    <s v="DIAZ"/>
    <x v="2"/>
    <x v="0"/>
    <s v="LOS PUEBLOS"/>
    <s v="CARLOS  CODLING"/>
    <s v="LOS PUEBLOS"/>
    <x v="0"/>
    <x v="35"/>
    <n v="23"/>
    <d v="2014-10-01T00:00:00"/>
    <m/>
    <m/>
    <m/>
    <m/>
    <x v="0"/>
    <s v="APROBAD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VILLA LUCRE"/>
    <s v="Sandra Rosado"/>
    <x v="0"/>
    <s v="8-817-86"/>
    <n v="401016308764"/>
    <n v="27"/>
    <x v="1"/>
    <x v="3"/>
    <s v="SAN ANTONIO, CAMINO REAL VILLA MARIA, CASA M-44"/>
    <x v="0"/>
    <x v="0"/>
    <x v="0"/>
    <x v="0"/>
    <m/>
    <m/>
    <x v="0"/>
    <x v="0"/>
    <x v="0"/>
    <x v="0"/>
    <x v="0"/>
    <x v="1"/>
    <x v="0"/>
    <d v="1988-06-29T00:00:00"/>
    <m/>
    <x v="2"/>
    <s v="SUCURSAL LOS PUEBLOS"/>
  </r>
  <r>
    <n v="7990"/>
    <d v="2014-09-16T00:00:00"/>
    <d v="2014-12-05T00:00:00"/>
    <n v="14"/>
    <n v="11"/>
    <x v="2"/>
    <d v="2014-09-16T00:00:00"/>
    <x v="0"/>
    <m/>
    <s v="Agosto 01-30"/>
    <x v="0"/>
    <s v="LEIDY MEREDITH"/>
    <s v="PEREZ"/>
    <x v="2"/>
    <x v="0"/>
    <s v="LOS PUEBLOS"/>
    <s v="CARLOS  CODLING"/>
    <s v="LOS PUEBLOS"/>
    <x v="0"/>
    <x v="35"/>
    <n v="23"/>
    <d v="2014-12-22T00:00:00"/>
    <m/>
    <m/>
    <s v=" "/>
    <m/>
    <x v="0"/>
    <s v="PERMANENT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LOS PUEBLOS"/>
    <s v="Karen Estrada"/>
    <x v="0"/>
    <s v="8-859-1377"/>
    <n v="472991096749"/>
    <n v="23"/>
    <x v="1"/>
    <x v="1"/>
    <s v="VILLA LUCRE, LAS LOMAS"/>
    <x v="2"/>
    <x v="0"/>
    <x v="0"/>
    <x v="0"/>
    <m/>
    <m/>
    <x v="0"/>
    <x v="0"/>
    <x v="0"/>
    <x v="0"/>
    <x v="0"/>
    <x v="1"/>
    <x v="0"/>
    <d v="1992-05-26T00:00:00"/>
    <m/>
    <x v="0"/>
    <s v="SUCURSAL LOS PUEBLOS"/>
  </r>
  <r>
    <n v="8289"/>
    <d v="2014-11-17T00:00:00"/>
    <d v="2015-02-04T00:00:00"/>
    <n v="12"/>
    <n v="9"/>
    <x v="2"/>
    <d v="2014-11-17T00:00:00"/>
    <x v="0"/>
    <m/>
    <s v="Noviembre 01-30"/>
    <x v="0"/>
    <s v="YARIXEL AIXA"/>
    <s v="GUELFI"/>
    <x v="2"/>
    <x v="1"/>
    <m/>
    <s v="MARIBEL CASTILLO"/>
    <s v="LOS PUEBLOS"/>
    <x v="1"/>
    <x v="35"/>
    <n v="23"/>
    <d v="2015-11-02T00:00:00"/>
    <m/>
    <m/>
    <m/>
    <m/>
    <x v="0"/>
    <s v="YARIXEL GUELFI ESTARA DE VACACIONES DEL 02 DE NOVIEMBRE AL 01 DE DICIEMBRE"/>
    <s v="LOS PUEBLO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PLAZA CAROLINA"/>
    <s v="Pedro Ruiz"/>
    <x v="0"/>
    <s v="8-768-222"/>
    <n v="472991534742"/>
    <n v="32"/>
    <x v="1"/>
    <x v="3"/>
    <s v="REPARTO NUEVO PANAMÁ, CHANIS, CALLE TERCERA CASA249"/>
    <x v="5"/>
    <x v="0"/>
    <x v="0"/>
    <x v="1"/>
    <m/>
    <m/>
    <x v="0"/>
    <x v="0"/>
    <x v="0"/>
    <x v="0"/>
    <x v="0"/>
    <x v="1"/>
    <x v="0"/>
    <d v="1983-07-28T00:00:00"/>
    <m/>
    <x v="0"/>
    <s v="SUCURSAL LOS PUEBLOS"/>
  </r>
  <r>
    <n v="7383"/>
    <d v="2013-10-01T00:00:00"/>
    <d v="2013-12-10T00:00:00"/>
    <n v="25"/>
    <n v="23"/>
    <x v="1"/>
    <d v="2013-10-01T00:00:00"/>
    <x v="0"/>
    <d v="2013-10-01T00:00:00"/>
    <s v="Septiembre 01-30"/>
    <x v="0"/>
    <s v="DAYRENE "/>
    <s v="BAKER"/>
    <x v="2"/>
    <x v="0"/>
    <s v="LOS PUEBLOS"/>
    <s v="CARLOS  CODLING"/>
    <s v="LOS PUEBLOS"/>
    <x v="0"/>
    <x v="35"/>
    <n v="23"/>
    <d v="2014-03-31T00:00:00"/>
    <m/>
    <n v="25"/>
    <s v=" "/>
    <m/>
    <x v="0"/>
    <s v="REEMPLAZO POR LA RENUNCIA DE  DE YOLALYS JUAR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LOS PUEBLOS"/>
    <s v="Luis Carlos Labrador"/>
    <x v="0"/>
    <s v="8-854-1638"/>
    <n v="472019813653"/>
    <n v="24"/>
    <x v="1"/>
    <x v="0"/>
    <s v="VILLA LORENA , EDIFICIO NO1, APARTAMENTO 14"/>
    <x v="2"/>
    <x v="0"/>
    <x v="0"/>
    <x v="0"/>
    <m/>
    <m/>
    <x v="1"/>
    <x v="0"/>
    <x v="0"/>
    <x v="0"/>
    <x v="0"/>
    <x v="1"/>
    <x v="0"/>
    <d v="1991-08-03T00:00:00"/>
    <m/>
    <x v="1"/>
    <s v="SUCURSAL LOS PUEBLOS"/>
  </r>
  <r>
    <n v="8509"/>
    <d v="2015-05-04T00:00:00"/>
    <d v="2015-07-10T00:00:00"/>
    <n v="6"/>
    <n v="4"/>
    <x v="2"/>
    <d v="2015-05-04T00:00:00"/>
    <x v="0"/>
    <m/>
    <m/>
    <x v="0"/>
    <s v="SHARYN STEFI"/>
    <s v="BELTRAN"/>
    <x v="2"/>
    <x v="1"/>
    <m/>
    <s v="MARIBEL CASTILLO"/>
    <s v="LOS PUEBLOS"/>
    <x v="1"/>
    <x v="35"/>
    <n v="23"/>
    <d v="2015-07-27T00:00:00"/>
    <m/>
    <m/>
    <m/>
    <m/>
    <x v="3"/>
    <s v="REEMPLAZA LICENCIA DE MATERNIDAD DE DALIS ODA DEL 08 DE JULIO AL 22 DE NOVIEMBRE"/>
    <s v="LOS PUEBLO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LOS PUEBLOS"/>
    <s v="Karen Estrada"/>
    <x v="0"/>
    <s v="8-860-732"/>
    <n v="423991699442"/>
    <n v="23"/>
    <x v="1"/>
    <x v="3"/>
    <s v="JUAN DÍAZ, CONCEPCION"/>
    <x v="0"/>
    <x v="0"/>
    <x v="0"/>
    <x v="1"/>
    <m/>
    <m/>
    <x v="0"/>
    <x v="0"/>
    <x v="0"/>
    <x v="0"/>
    <x v="0"/>
    <x v="1"/>
    <x v="0"/>
    <d v="1992-03-19T00:00:00"/>
    <m/>
    <x v="0"/>
    <s v="SUCURSAL LOS PUEBLOS"/>
  </r>
  <r>
    <n v="7293"/>
    <d v="2013-07-16T00:00:00"/>
    <d v="2013-07-16T00:00:00"/>
    <n v="28"/>
    <n v="28"/>
    <x v="1"/>
    <d v="2013-07-16T00:00:00"/>
    <x v="0"/>
    <s v=""/>
    <m/>
    <x v="0"/>
    <s v="NADIA MARIEL"/>
    <s v="DE LEÓN"/>
    <x v="5"/>
    <x v="0"/>
    <s v="LOS PUEBLOS"/>
    <s v="CARLOS  CODLING"/>
    <s v="LOS PUEBLOS"/>
    <x v="0"/>
    <x v="35"/>
    <n v="23"/>
    <d v="2013-08-15T00:00:00"/>
    <m/>
    <m/>
    <m/>
    <m/>
    <x v="0"/>
    <s v="REEMPLAZO POR RENUNCIA DE BRUN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4-752-482"/>
    <n v="472019558413"/>
    <n v="26"/>
    <x v="1"/>
    <x v="0"/>
    <s v="VILLA GUADALUPE CALLE N, ENFRENTE A LA BIBLIOTECA"/>
    <x v="0"/>
    <x v="0"/>
    <x v="0"/>
    <x v="0"/>
    <m/>
    <m/>
    <x v="0"/>
    <x v="0"/>
    <x v="0"/>
    <x v="0"/>
    <x v="0"/>
    <x v="1"/>
    <x v="0"/>
    <d v="1989-07-10T00:00:00"/>
    <m/>
    <x v="1"/>
    <s v="SUCURSAL LOS PUEBLOS"/>
  </r>
  <r>
    <n v="7837"/>
    <d v="2014-06-16T00:00:00"/>
    <d v="2014-06-16T00:00:00"/>
    <n v="17"/>
    <n v="17"/>
    <x v="1"/>
    <d v="2014-06-16T00:00:00"/>
    <x v="0"/>
    <m/>
    <s v="Junio 01-30"/>
    <x v="0"/>
    <s v="KATHERIN ARLENE"/>
    <s v="BARRIA"/>
    <x v="5"/>
    <x v="0"/>
    <s v="LOS PUEBLOS"/>
    <s v="CARLOS  CODLING"/>
    <s v="LOS PUEBLOS"/>
    <x v="0"/>
    <x v="35"/>
    <n v="23"/>
    <m/>
    <m/>
    <m/>
    <m/>
    <m/>
    <x v="0"/>
    <s v="EN ENTRENEMIENT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8-855-1939"/>
    <n v="472990307324"/>
    <n v="23"/>
    <x v="1"/>
    <x v="0"/>
    <s v="PEDREGAL CALLE B SANTA ISABEL"/>
    <x v="0"/>
    <x v="0"/>
    <x v="0"/>
    <x v="0"/>
    <m/>
    <m/>
    <x v="0"/>
    <x v="0"/>
    <x v="0"/>
    <x v="0"/>
    <x v="0"/>
    <x v="1"/>
    <x v="0"/>
    <d v="1992-02-03T00:00:00"/>
    <m/>
    <x v="1"/>
    <s v="SUCURSAL LOS PUEBLOS"/>
  </r>
  <r>
    <n v="162"/>
    <d v="1981-09-01T00:00:00"/>
    <d v="1981-09-01T00:00:00"/>
    <n v="410"/>
    <n v="410"/>
    <x v="0"/>
    <d v="1981-09-01T00:00:00"/>
    <x v="0"/>
    <s v=""/>
    <s v="Abril 06 AL 20"/>
    <x v="0"/>
    <s v="CARLOS ANTONIO"/>
    <s v="CODLING CORDOBA "/>
    <x v="3"/>
    <x v="0"/>
    <s v="LOS PUEBLOS"/>
    <s v="MARIBEL DE MUÑOZ"/>
    <s v="LOS PUEBLOS"/>
    <x v="0"/>
    <x v="35"/>
    <n v="23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235-1328"/>
    <n v="401016136815"/>
    <n v="55"/>
    <x v="0"/>
    <x v="1"/>
    <s v="JUAN DIAZ, CAMPO LIMBERG, EDIFICIO LAS ACACIAS, APTO 82-A"/>
    <x v="0"/>
    <x v="0"/>
    <x v="0"/>
    <x v="0"/>
    <s v="277-7058"/>
    <s v="6618-6051"/>
    <x v="1"/>
    <x v="0"/>
    <x v="0"/>
    <x v="0"/>
    <x v="0"/>
    <x v="1"/>
    <x v="0"/>
    <d v="1960-10-05T00:00:00"/>
    <m/>
    <x v="0"/>
    <s v="SUCURSAL LOS PUEBLOS"/>
  </r>
  <r>
    <n v="4718"/>
    <d v="2007-11-06T00:00:00"/>
    <d v="2015-01-16T00:00:00"/>
    <n v="96"/>
    <n v="10"/>
    <x v="2"/>
    <d v="2007-11-06T00:00:00"/>
    <x v="0"/>
    <d v="2015-01-16T00:00:00"/>
    <s v="Octubre 01-30"/>
    <x v="0"/>
    <s v="JANETH DEL CARMEN"/>
    <s v="BATISTA AIZPRUA "/>
    <x v="4"/>
    <x v="0"/>
    <s v="LOS PUEBLOS"/>
    <s v="CARLOS  CODLING"/>
    <s v="LOS PUEBLOS"/>
    <x v="0"/>
    <x v="35"/>
    <n v="23"/>
    <d v="2015-04-09T00:00:00"/>
    <m/>
    <n v="10"/>
    <s v=" "/>
    <s v="PROMOCIONADA A OFICIAL A PARTIR DEL 16 DE ENERO 2015."/>
    <x v="0"/>
    <s v="REEMPLAZO POR LA JUBILACION DE RICARDO ZULETA   /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3"/>
    <m/>
    <m/>
    <x v="1"/>
    <s v="8-512-963"/>
    <n v="472013508760"/>
    <n v="45"/>
    <x v="1"/>
    <x v="1"/>
    <s v="ALTOS DE PLAZA TOCUMEN CALLE PRINCIPAL CASA 327"/>
    <x v="0"/>
    <x v="0"/>
    <x v="0"/>
    <x v="0"/>
    <s v="290-3002"/>
    <s v="6612-2013"/>
    <x v="1"/>
    <x v="0"/>
    <x v="0"/>
    <x v="0"/>
    <x v="0"/>
    <x v="1"/>
    <x v="0"/>
    <d v="1970-09-15T00:00:00"/>
    <m/>
    <x v="0"/>
    <s v="SUCURSAL LOS PUEBLOS"/>
  </r>
  <r>
    <n v="3217"/>
    <d v="2006-10-16T00:00:00"/>
    <d v="2012-10-01T00:00:00"/>
    <n v="109"/>
    <n v="37"/>
    <x v="0"/>
    <d v="2006-10-16T00:00:00"/>
    <x v="0"/>
    <d v="2012-10-01T00:00:00"/>
    <s v="Enero 01-30"/>
    <x v="0"/>
    <s v="EIRA JUDID"/>
    <s v="VERGARA VELASQUEZ "/>
    <x v="4"/>
    <x v="0"/>
    <s v="LOS PUEBLOS"/>
    <s v="CARLOS  CODLING"/>
    <s v="LOS PUEBLOS"/>
    <x v="0"/>
    <x v="35"/>
    <n v="23"/>
    <d v="2011-01-15T00:00:00"/>
    <m/>
    <m/>
    <s v=" "/>
    <s v="PROMOCIONADO A OFICIAL  EL 1 DE OCTUBRE 2012  / "/>
    <x v="0"/>
    <s v="REEMPLAZO POR LA RENUNCIA DE EVELYN GONZAL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711-1616"/>
    <n v="426012293610"/>
    <n v="39"/>
    <x v="1"/>
    <x v="1"/>
    <s v="SAN ANTONIO, ALTOS DE LAS PRADERAS, CASA B-129"/>
    <x v="0"/>
    <x v="0"/>
    <x v="0"/>
    <x v="0"/>
    <s v="6614-3574"/>
    <s v="6614-3574"/>
    <x v="0"/>
    <x v="0"/>
    <x v="1"/>
    <x v="0"/>
    <x v="0"/>
    <x v="1"/>
    <x v="0"/>
    <d v="1976-06-13T00:00:00"/>
    <m/>
    <x v="1"/>
    <s v="SUCURSAL LOS PUEBLOS"/>
  </r>
  <r>
    <n v="2827"/>
    <d v="2005-05-16T00:00:00"/>
    <d v="2014-02-17T00:00:00"/>
    <n v="126"/>
    <n v="21"/>
    <x v="1"/>
    <d v="2005-05-16T00:00:00"/>
    <x v="0"/>
    <d v="2014-02-17T00:00:00"/>
    <s v="Febrero 16-30"/>
    <x v="0"/>
    <s v="CARMEN MARIA"/>
    <s v="MARENGO SAAVEDRA "/>
    <x v="4"/>
    <x v="0"/>
    <s v="LOS PUEBLOS"/>
    <s v="CARLOS  CODLING"/>
    <s v="LOS PUEBLOS"/>
    <x v="0"/>
    <x v="35"/>
    <n v="23"/>
    <d v="2008-06-02T00:00:00"/>
    <m/>
    <n v="21"/>
    <s v=" "/>
    <s v="PROMOCIONADO A OFICIAL A PARTIR DEL 17 DE FEBRERO 2014 / PROMOCIONADO COORDINADOR 01 FEBRERO ´11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6-700-1764"/>
    <n v="424011682142"/>
    <n v="39"/>
    <x v="1"/>
    <x v="1"/>
    <s v="ALTOS DE LAS ACACIAS, CIRCUNV. B, CASA 1685"/>
    <x v="0"/>
    <x v="0"/>
    <x v="0"/>
    <x v="0"/>
    <s v="266-7664"/>
    <s v="6567-4470"/>
    <x v="0"/>
    <x v="0"/>
    <x v="0"/>
    <x v="1"/>
    <x v="0"/>
    <x v="1"/>
    <x v="0"/>
    <d v="1976-08-25T00:00:00"/>
    <m/>
    <x v="0"/>
    <s v="SUCURSAL LOS PUEBLOS"/>
  </r>
  <r>
    <n v="894"/>
    <d v="1992-05-07T00:00:00"/>
    <d v="1992-05-07T00:00:00"/>
    <n v="282"/>
    <n v="282"/>
    <x v="0"/>
    <d v="1992-05-07T00:00:00"/>
    <x v="0"/>
    <s v=""/>
    <s v="Enero 01-30"/>
    <x v="0"/>
    <s v="LUIS CARLOS"/>
    <s v="GARCIA JAEN "/>
    <x v="6"/>
    <x v="0"/>
    <s v="LOS PUEBLOS"/>
    <s v="CARLOS  CODLING"/>
    <s v="LOS PUEBLOS"/>
    <x v="0"/>
    <x v="35"/>
    <n v="23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237-1956"/>
    <n v="423013545092"/>
    <n v="50"/>
    <x v="0"/>
    <x v="1"/>
    <s v="EL CRISOL, RESIDENCIAL LA CASTELLANA, CALLE 8VA., CASA #625"/>
    <x v="2"/>
    <x v="0"/>
    <x v="0"/>
    <x v="0"/>
    <s v="233-5970"/>
    <s v="6652-5953"/>
    <x v="1"/>
    <x v="0"/>
    <x v="0"/>
    <x v="0"/>
    <x v="0"/>
    <x v="1"/>
    <x v="0"/>
    <d v="1965-05-29T00:00:00"/>
    <m/>
    <x v="3"/>
    <s v="SUCURSAL LOS PUEBLOS"/>
  </r>
  <r>
    <n v="7329"/>
    <d v="2013-08-01T00:00:00"/>
    <d v="2013-10-04T00:00:00"/>
    <n v="27"/>
    <n v="25"/>
    <x v="1"/>
    <d v="2013-08-01T00:00:00"/>
    <x v="0"/>
    <m/>
    <s v="Septiembre 01-30"/>
    <x v="0"/>
    <s v="CARIDAD IBETH  "/>
    <s v="CRUZ "/>
    <x v="0"/>
    <x v="0"/>
    <s v="COSTA DEL ESTE"/>
    <s v="MONICA  PELAEZ "/>
    <s v="COSTA DEL ESTE"/>
    <x v="0"/>
    <x v="36"/>
    <n v="77"/>
    <d v="2015-11-02T00:00:00"/>
    <n v="0"/>
    <m/>
    <s v=" "/>
    <m/>
    <x v="0"/>
    <s v="REEMPLAZO POR EL TRASLADO DE  YARIBETH MAGALYS CORNEJO CORTEZ -NOV 2015"/>
    <s v="MARBELL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2"/>
    <x v="2"/>
    <s v="PLAZA LAS AMERICAS"/>
    <s v="Carlos Madrid"/>
    <x v="0"/>
    <s v="8-821-1675"/>
    <n v="472019621307"/>
    <n v="26"/>
    <x v="1"/>
    <x v="0"/>
    <s v="PEDREGAL, VILLALOBOS BARRIADA, AVE. PRINCIPAL, CALLE 1 ERA SUR, CASA G12"/>
    <x v="0"/>
    <x v="0"/>
    <x v="5"/>
    <x v="0"/>
    <m/>
    <m/>
    <x v="1"/>
    <x v="0"/>
    <x v="0"/>
    <x v="0"/>
    <x v="0"/>
    <x v="0"/>
    <x v="5"/>
    <d v="1988-12-29T00:00:00"/>
    <m/>
    <x v="0"/>
    <s v="SUCURSAL MARBELLA"/>
  </r>
  <r>
    <n v="8430"/>
    <d v="2015-03-16T00:00:00"/>
    <d v="2015-05-28T00:00:00"/>
    <n v="8"/>
    <n v="6"/>
    <x v="2"/>
    <d v="2015-03-16T00:00:00"/>
    <x v="0"/>
    <m/>
    <m/>
    <x v="0"/>
    <s v="ELISA RAQUEL"/>
    <s v="PIMENTEL"/>
    <x v="0"/>
    <x v="1"/>
    <m/>
    <s v="MARIBEL CASTILLO"/>
    <s v="MARBELLA"/>
    <x v="1"/>
    <x v="36"/>
    <n v="77"/>
    <d v="2015-10-01T00:00:00"/>
    <n v="1"/>
    <m/>
    <m/>
    <m/>
    <x v="1"/>
    <s v="REEMPLAZA VACACIONES DE EDWIN DE GRACIA - NOVIEMBRE 2015"/>
    <s v="MARBELL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11"/>
    <x v="2"/>
    <s v="ALBROOK"/>
    <s v="Francis Vasquez"/>
    <x v="0"/>
    <s v="8-816-1163"/>
    <n v="472991767702"/>
    <n v="27"/>
    <x v="1"/>
    <x v="0"/>
    <s v="LOS ANDES NO.2, SECTOR C, CASA NO.100"/>
    <x v="1"/>
    <x v="0"/>
    <x v="5"/>
    <x v="1"/>
    <m/>
    <m/>
    <x v="0"/>
    <x v="0"/>
    <x v="0"/>
    <x v="0"/>
    <x v="0"/>
    <x v="0"/>
    <x v="5"/>
    <d v="1988-03-12T00:00:00"/>
    <m/>
    <x v="0"/>
    <s v="SUCURSAL MARBELLA"/>
  </r>
  <r>
    <n v="2745"/>
    <d v="2005-01-17T00:00:00"/>
    <d v="2005-01-17T00:00:00"/>
    <n v="130"/>
    <n v="130"/>
    <x v="0"/>
    <d v="2005-01-17T00:00:00"/>
    <x v="0"/>
    <s v=""/>
    <s v="Diciembre 01-30"/>
    <x v="0"/>
    <s v="VALESKA MIREYA"/>
    <s v="JOHNSON CHAVARRIA "/>
    <x v="0"/>
    <x v="0"/>
    <s v="MARBELLA"/>
    <s v="MONICA  PELAEZ "/>
    <s v="MARBELLA"/>
    <x v="0"/>
    <x v="36"/>
    <n v="77"/>
    <d v="2014-11-06T00:00:00"/>
    <n v="12"/>
    <s v=" "/>
    <s v=" "/>
    <m/>
    <x v="0"/>
    <s v="REEMPLAZO POR EL TRASLADO DE RICARDO ESPIN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78.3999999999996"/>
    <x v="0"/>
    <m/>
    <m/>
    <x v="0"/>
    <s v="8-723-681"/>
    <n v="424011544698"/>
    <n v="37"/>
    <x v="1"/>
    <x v="1"/>
    <s v="URB. VILLA LUCRE,  CALLE JERTE,  CASA P266"/>
    <x v="2"/>
    <x v="0"/>
    <x v="5"/>
    <x v="0"/>
    <s v="261-6748"/>
    <s v="6614-6748"/>
    <x v="1"/>
    <x v="0"/>
    <x v="0"/>
    <x v="0"/>
    <x v="0"/>
    <x v="0"/>
    <x v="5"/>
    <d v="1978-11-07T00:00:00"/>
    <m/>
    <x v="2"/>
    <s v="SUCURSAL MARBELLA"/>
  </r>
  <r>
    <n v="6969"/>
    <d v="2011-11-19T00:00:00"/>
    <d v="2014-06-11T00:00:00"/>
    <n v="48"/>
    <n v="17"/>
    <x v="1"/>
    <d v="2012-11-19T00:00:00"/>
    <x v="2"/>
    <m/>
    <s v="Noviembre 01-30"/>
    <x v="0"/>
    <s v="EDWIN ALEXANDER"/>
    <s v="DE GRACIA"/>
    <x v="0"/>
    <x v="0"/>
    <s v="MARBELLA"/>
    <s v="MONICA  PELAEZ "/>
    <s v="MARBELLA"/>
    <x v="0"/>
    <x v="36"/>
    <n v="77"/>
    <d v="2015-02-02T00:00:00"/>
    <n v="9"/>
    <m/>
    <m/>
    <m/>
    <x v="0"/>
    <s v="REEMPLAZO POR TRASLADO DE EROS CAN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2.2"/>
    <x v="2"/>
    <s v="24 DE DICIEMBRE"/>
    <s v="Lourdes Trombeta"/>
    <x v="0"/>
    <s v="9-735-209"/>
    <n v="404016083739"/>
    <n v="24"/>
    <x v="0"/>
    <x v="0"/>
    <s v="24 DE DICIEMBRE, CALLE 3, CASA 171"/>
    <x v="0"/>
    <x v="0"/>
    <x v="5"/>
    <x v="0"/>
    <m/>
    <m/>
    <x v="1"/>
    <x v="0"/>
    <x v="0"/>
    <x v="0"/>
    <x v="0"/>
    <x v="0"/>
    <x v="5"/>
    <d v="1990-12-28T00:00:00"/>
    <m/>
    <x v="0"/>
    <s v="SUCURSAL MARBELLA"/>
  </r>
  <r>
    <n v="661"/>
    <d v="1990-08-06T00:00:00"/>
    <d v="1990-08-06T00:00:00"/>
    <n v="303"/>
    <n v="303"/>
    <x v="0"/>
    <d v="1990-08-06T00:00:00"/>
    <x v="0"/>
    <s v=""/>
    <s v="Noviembre 01-30"/>
    <x v="0"/>
    <s v="LUISA MARIA"/>
    <s v="PICHON TORRES "/>
    <x v="0"/>
    <x v="0"/>
    <s v="OBARRIO"/>
    <s v="MONICA  PELAEZ "/>
    <s v="OBARRIO"/>
    <x v="0"/>
    <x v="36"/>
    <n v="77"/>
    <d v="2015-11-02T00:00:00"/>
    <n v="0"/>
    <s v=" "/>
    <s v=" "/>
    <m/>
    <x v="0"/>
    <s v="REEMPLAZO POR EL TRASLADO DE  DANIELA MASSIEL ORTEGA MELENDEZ -NOV 2015"/>
    <s v="MARBELL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47"/>
    <x v="0"/>
    <m/>
    <m/>
    <x v="0"/>
    <s v="3-88-26"/>
    <n v="438010675026"/>
    <n v="50"/>
    <x v="1"/>
    <x v="2"/>
    <s v="VISTA ALEGRE RESIDENCIAL ALTA MIRA AVE. A CASA 70"/>
    <x v="4"/>
    <x v="0"/>
    <x v="5"/>
    <x v="0"/>
    <s v="251-6236"/>
    <s v="6912-2706"/>
    <x v="0"/>
    <x v="1"/>
    <x v="0"/>
    <x v="0"/>
    <x v="0"/>
    <x v="0"/>
    <x v="5"/>
    <d v="1965-04-13T00:00:00"/>
    <m/>
    <x v="0"/>
    <s v="SUCURSAL MARBELLA"/>
  </r>
  <r>
    <n v="5421"/>
    <d v="2008-10-16T00:00:00"/>
    <d v="2008-10-16T00:00:00"/>
    <n v="85"/>
    <n v="85"/>
    <x v="0"/>
    <d v="2008-10-16T00:00:00"/>
    <x v="0"/>
    <s v=""/>
    <s v="Octubre 01-30"/>
    <x v="0"/>
    <s v="YESENIA ARLED"/>
    <s v="CALDERON RAMOS DE ACHURRA"/>
    <x v="0"/>
    <x v="0"/>
    <s v="PUENTE CENTENARIO"/>
    <s v="MONICA  PELAEZ "/>
    <s v="PUENTE CENTENARIO"/>
    <x v="0"/>
    <x v="36"/>
    <n v="77"/>
    <d v="2015-11-02T00:00:00"/>
    <n v="0"/>
    <s v=" "/>
    <s v=" "/>
    <m/>
    <x v="0"/>
    <s v="REEMPLAZO POR EL TRASLADO DE  VIVIANA DEL CARMEN  VARGAS-NOV 2015"/>
    <s v="MARBELL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63.6000000000004"/>
    <x v="0"/>
    <m/>
    <m/>
    <x v="0"/>
    <s v="8-526-1756"/>
    <n v="416014358430"/>
    <n v="41"/>
    <x v="1"/>
    <x v="1"/>
    <s v="ARRAIJAN, CERRO SILVESTRE"/>
    <x v="4"/>
    <x v="0"/>
    <x v="5"/>
    <x v="0"/>
    <s v="6536-9033 / 251-2746"/>
    <s v="6536-9033"/>
    <x v="0"/>
    <x v="0"/>
    <x v="0"/>
    <x v="0"/>
    <x v="0"/>
    <x v="0"/>
    <x v="5"/>
    <d v="1974-01-06T00:00:00"/>
    <m/>
    <x v="4"/>
    <s v="SUCURSAL MARBELLA"/>
  </r>
  <r>
    <n v="8439"/>
    <d v="2015-03-16T00:00:00"/>
    <d v="2015-05-28T00:00:00"/>
    <n v="8"/>
    <n v="6"/>
    <x v="2"/>
    <d v="2015-03-16T00:00:00"/>
    <x v="0"/>
    <m/>
    <m/>
    <x v="0"/>
    <s v="YILKA LISBETH"/>
    <s v="MARIN"/>
    <x v="0"/>
    <x v="1"/>
    <m/>
    <s v="MARIBEL CASTILLO"/>
    <s v="SAN SEBASTIAN"/>
    <x v="1"/>
    <x v="36"/>
    <n v="77"/>
    <d v="2015-11-02T00:00:00"/>
    <n v="0"/>
    <m/>
    <s v="LIC DE MATERNIDAD DEL 1-abr-16 AL 26-jun-16, (VACACIONES DEL 27-jun-16 AL 26-jul-16) REGRESA 27-jul-16"/>
    <m/>
    <x v="1"/>
    <s v="REEMPLAZA VACACIONES DE LUISA PICHON - NOVIEMBRE 2015"/>
    <s v="MARBELL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15"/>
    <x v="2"/>
    <s v="VIA ESPAÑA"/>
    <s v="Anel Quintero"/>
    <x v="0"/>
    <s v="8-876-2180"/>
    <n v="472991767600"/>
    <n v="22"/>
    <x v="1"/>
    <x v="0"/>
    <s v="LIDICE, BARRIADA EL COCO, CASA NO.36"/>
    <x v="4"/>
    <x v="0"/>
    <x v="5"/>
    <x v="1"/>
    <m/>
    <m/>
    <x v="0"/>
    <x v="0"/>
    <x v="0"/>
    <x v="0"/>
    <x v="0"/>
    <x v="0"/>
    <x v="5"/>
    <d v="1993-10-06T00:00:00"/>
    <m/>
    <x v="0"/>
    <s v="SUCURSAL MARBELLA"/>
  </r>
  <r>
    <n v="2111"/>
    <d v="1988-12-01T00:00:00"/>
    <d v="1988-12-01T00:00:00"/>
    <n v="323"/>
    <n v="323"/>
    <x v="0"/>
    <d v="1988-12-01T00:00:00"/>
    <x v="0"/>
    <s v=""/>
    <s v="Octubre 01-30"/>
    <x v="0"/>
    <s v="VERONICA ESTHER"/>
    <s v="CEDEÑO CHONG "/>
    <x v="1"/>
    <x v="0"/>
    <s v="MARBELLA"/>
    <s v="MONICA  PELAEZ "/>
    <s v="MARBELLA"/>
    <x v="0"/>
    <x v="36"/>
    <n v="77"/>
    <d v="2012-04-19T00:00:00"/>
    <m/>
    <s v=" "/>
    <s v=" "/>
    <m/>
    <x v="0"/>
    <s v="REEMPLAZO DE OMAR ESPINOSA QUE ESTA CUBRIENDO OTRA SUC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6-50-1260"/>
    <n v="401010186184"/>
    <n v="57"/>
    <x v="1"/>
    <x v="3"/>
    <s v="CERRO VIENTO, CALLE 56, CASA 2833"/>
    <x v="0"/>
    <x v="0"/>
    <x v="5"/>
    <x v="0"/>
    <s v="6674-4537"/>
    <s v="6674-4537"/>
    <x v="0"/>
    <x v="0"/>
    <x v="0"/>
    <x v="0"/>
    <x v="0"/>
    <x v="0"/>
    <x v="5"/>
    <d v="1958-11-06T00:00:00"/>
    <m/>
    <x v="0"/>
    <s v="SUCURSAL MARBELLA"/>
  </r>
  <r>
    <n v="5614"/>
    <d v="2009-09-16T00:00:00"/>
    <d v="2014-04-01T00:00:00"/>
    <n v="74"/>
    <n v="19"/>
    <x v="1"/>
    <d v="2009-09-21T00:00:00"/>
    <x v="2"/>
    <d v="2014-04-01T00:00:00"/>
    <s v="Agosto 01-30"/>
    <x v="0"/>
    <s v="SOLANGEL ALIRYS"/>
    <s v="ESPINOSA DE GRACIA "/>
    <x v="2"/>
    <x v="2"/>
    <s v="MARBELLA"/>
    <s v="MONICA  PELAEZ "/>
    <s v="MARBELLA"/>
    <x v="0"/>
    <x v="36"/>
    <n v="77"/>
    <d v="2014-04-01T00:00:00"/>
    <m/>
    <n v="19"/>
    <s v=" "/>
    <s v="PROMOCIONADA A EJECUTIVA DE NEGOCIO DUAL A PARTIR DEL 01 ABRIL 2014 /"/>
    <x v="0"/>
    <s v="REEMPLAZO  POR EL TRASLADO DE SISSY CASTILLERO"/>
    <s v=""/>
    <x v="7"/>
    <x v="2"/>
    <x v="4"/>
    <x v="6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40-549"/>
    <n v="427013919633"/>
    <n v="29"/>
    <x v="1"/>
    <x v="3"/>
    <s v="LAS ACACIAS, AVE. BARCELONA, PH CANTABRIA TORRE 200"/>
    <x v="0"/>
    <x v="0"/>
    <x v="5"/>
    <x v="2"/>
    <m/>
    <m/>
    <x v="2"/>
    <x v="1"/>
    <x v="0"/>
    <x v="0"/>
    <x v="0"/>
    <x v="0"/>
    <x v="5"/>
    <d v="1986-06-09T00:00:00"/>
    <m/>
    <x v="2"/>
    <s v="SUCURSAL MARBELLA"/>
  </r>
  <r>
    <n v="8318"/>
    <d v="2014-11-17T00:00:00"/>
    <d v="2015-02-04T00:00:00"/>
    <n v="12"/>
    <n v="9"/>
    <x v="2"/>
    <d v="2014-11-17T00:00:00"/>
    <x v="0"/>
    <m/>
    <s v="Noviembre 01-30"/>
    <x v="0"/>
    <s v="MOISES DANIEL"/>
    <s v="ZAMORA"/>
    <x v="2"/>
    <x v="0"/>
    <s v="MARBELLA"/>
    <s v="MONICA  PELAEZ "/>
    <s v="MARBELLA"/>
    <x v="0"/>
    <x v="36"/>
    <n v="77"/>
    <d v="2015-10-01T00:00:00"/>
    <m/>
    <m/>
    <m/>
    <m/>
    <x v="0"/>
    <s v="REEMPLAZO PERMANENTE POR EL TRASLADO DE ODALYS DIAZ  - OCTUBRE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VIA ESPAÑA"/>
    <s v="Yaisybeth Joseph"/>
    <x v="0"/>
    <s v="8-860-1712"/>
    <n v="472991534756"/>
    <n v="23"/>
    <x v="0"/>
    <x v="0"/>
    <s v="TORRIJOS CARTER BDA. EL ESFUERZO CASA N°"/>
    <x v="1"/>
    <x v="0"/>
    <x v="5"/>
    <x v="0"/>
    <m/>
    <m/>
    <x v="0"/>
    <x v="0"/>
    <x v="0"/>
    <x v="0"/>
    <x v="0"/>
    <x v="0"/>
    <x v="5"/>
    <d v="1991-12-03T00:00:00"/>
    <m/>
    <x v="0"/>
    <s v="SUCURSAL MARBELLA"/>
  </r>
  <r>
    <n v="4128"/>
    <d v="2005-09-21T00:00:00"/>
    <d v="2012-10-01T00:00:00"/>
    <n v="122"/>
    <n v="37"/>
    <x v="0"/>
    <d v="2005-09-21T00:00:00"/>
    <x v="0"/>
    <d v="2012-10-01T00:00:00"/>
    <s v="Julio 01-30"/>
    <x v="0"/>
    <s v="ANABELIS"/>
    <s v="VERGARA BATISTA DE TRUJILLO"/>
    <x v="2"/>
    <x v="0"/>
    <s v="MARBELLA"/>
    <s v="MONICA  PELAEZ "/>
    <s v="MARBELLA"/>
    <x v="0"/>
    <x v="36"/>
    <n v="77"/>
    <d v="2012-06-01T00:00:00"/>
    <m/>
    <n v="37"/>
    <s v=" "/>
    <s v="PROMOCIONADO A EJECUTIVO DE NEGOCIO DUAL EL 1 DE OCTUBRE 2012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01-2401"/>
    <n v="472013082056"/>
    <n v="39"/>
    <x v="1"/>
    <x v="1"/>
    <s v="ALCALDE DIAZ , BARRIADA CUMBRES DEL ESTE PRIMERA ETAPA CASA 54 "/>
    <x v="1"/>
    <x v="0"/>
    <x v="5"/>
    <x v="0"/>
    <s v="268-9583"/>
    <s v="6172-2681 / 6480-2466"/>
    <x v="0"/>
    <x v="0"/>
    <x v="0"/>
    <x v="0"/>
    <x v="0"/>
    <x v="0"/>
    <x v="5"/>
    <d v="1976-07-24T00:00:00"/>
    <s v="Cónyuge Leonidas Trujillo / Administración"/>
    <x v="1"/>
    <s v="SUCURSAL MARBELLA"/>
  </r>
  <r>
    <n v="3132"/>
    <d v="2006-07-03T00:00:00"/>
    <d v="2012-05-16T00:00:00"/>
    <n v="112"/>
    <n v="42"/>
    <x v="0"/>
    <d v="2006-07-03T00:00:00"/>
    <x v="0"/>
    <d v="2012-05-16T00:00:00"/>
    <s v="Junio 01-30"/>
    <x v="0"/>
    <s v="YENIS IRIS"/>
    <s v="TORIBIO CISNEROS "/>
    <x v="2"/>
    <x v="0"/>
    <s v="MARBELLA"/>
    <s v="MONICA  PELAEZ "/>
    <s v="MARBELLA"/>
    <x v="0"/>
    <x v="36"/>
    <n v="77"/>
    <d v="2011-12-02T00:00:00"/>
    <m/>
    <n v="42"/>
    <s v=" "/>
    <s v="PROMOCIONADA A EJECUTIVA DE NEGOCIOS 16 MAYO 2012 / RECLASIFICADA DE CAJERA A OFIC. DE BAL EL 16-7-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9-707-977"/>
    <n v="477015467583"/>
    <n v="36"/>
    <x v="1"/>
    <x v="1"/>
    <s v="DISTRITO DE SAN MIGUELITO, CORREGIMIENTO RUFINA ALFARO, URBANIZACION BRISAS DEL GOLF, CALLE 12 OCCIDENTE, CASA GO-19"/>
    <x v="1"/>
    <x v="0"/>
    <x v="5"/>
    <x v="0"/>
    <s v="267-7638"/>
    <s v="6674-0198"/>
    <x v="0"/>
    <x v="1"/>
    <x v="0"/>
    <x v="0"/>
    <x v="0"/>
    <x v="0"/>
    <x v="5"/>
    <d v="1978-12-18T00:00:00"/>
    <m/>
    <x v="0"/>
    <s v="SUCURSAL MARBELLA"/>
  </r>
  <r>
    <n v="4112"/>
    <d v="2005-08-16T00:00:00"/>
    <d v="2005-08-16T00:00:00"/>
    <n v="123"/>
    <n v="123"/>
    <x v="0"/>
    <d v="2005-08-16T00:00:00"/>
    <x v="0"/>
    <s v=""/>
    <s v="Julio 01-30"/>
    <x v="0"/>
    <s v="MONICA ANGELICA"/>
    <s v="PELAEZ ORTEGA "/>
    <x v="3"/>
    <x v="0"/>
    <s v="MARBELLA"/>
    <s v="LAURA OLIVELLA "/>
    <s v="MARBELLA"/>
    <x v="0"/>
    <x v="36"/>
    <n v="77"/>
    <d v="1899-12-30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03-874"/>
    <n v="472013072480"/>
    <n v="43"/>
    <x v="1"/>
    <x v="0"/>
    <s v="CALLE 1 1/2 PARQUE LEFEVRE EDIF TOWER PARK APARTAMENTO 10A"/>
    <x v="2"/>
    <x v="0"/>
    <x v="5"/>
    <x v="0"/>
    <s v="260-1447"/>
    <s v="6671-7219"/>
    <x v="1"/>
    <x v="0"/>
    <x v="0"/>
    <x v="0"/>
    <x v="0"/>
    <x v="0"/>
    <x v="5"/>
    <d v="1972-03-19T00:00:00"/>
    <m/>
    <x v="2"/>
    <s v="SUCURSAL MARBELLA"/>
  </r>
  <r>
    <n v="5177"/>
    <d v="2008-06-02T00:00:00"/>
    <d v="2014-07-01T00:00:00"/>
    <n v="89"/>
    <n v="16"/>
    <x v="1"/>
    <d v="2008-06-02T00:00:00"/>
    <x v="0"/>
    <d v="2014-07-01T00:00:00"/>
    <s v="Septiembre 01-30"/>
    <x v="0"/>
    <s v="MICHELLE YVETTE"/>
    <s v="HUGUES CLIFTON "/>
    <x v="4"/>
    <x v="0"/>
    <s v="MARBELLA"/>
    <s v="MONICA  PELAEZ "/>
    <s v="MARBELLA"/>
    <x v="0"/>
    <x v="36"/>
    <n v="77"/>
    <d v="2014-12-15T00:00:00"/>
    <m/>
    <m/>
    <s v=" "/>
    <s v="PROMOCIONADA A OFICIAL A PARTIR DEL 01 JULIO 2014 //PROMOCIONADO A COORDINADOR DE PLATAFORMA EL 1 DE OCTUBRE 2012 /"/>
    <x v="0"/>
    <s v="REEMPLAZO POR TRASLADO DE PRISCILA FAMIGLIETTI // .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40-1182"/>
    <n v="407013979653"/>
    <n v="35"/>
    <x v="1"/>
    <x v="0"/>
    <s v="URB. VILLA DEL SOL, JUAN DIAZ, CALLE 1ERA CASA C16A"/>
    <x v="0"/>
    <x v="0"/>
    <x v="5"/>
    <x v="0"/>
    <m/>
    <s v="6657-7566"/>
    <x v="1"/>
    <x v="0"/>
    <x v="0"/>
    <x v="0"/>
    <x v="0"/>
    <x v="0"/>
    <x v="5"/>
    <d v="1980-09-10T00:00:00"/>
    <s v="Cónyuge Dario Moreno (812) / Sucursal Albrook"/>
    <x v="2"/>
    <s v="SUCURSAL MARBELLA"/>
  </r>
  <r>
    <n v="8335"/>
    <d v="2014-11-17T00:00:00"/>
    <d v="2015-03-04T00:00:00"/>
    <n v="12"/>
    <n v="8"/>
    <x v="2"/>
    <d v="2014-11-17T00:00:00"/>
    <x v="0"/>
    <m/>
    <s v="Diciembre 01-30"/>
    <x v="0"/>
    <s v="LYANNE YANARITH"/>
    <s v="GONZALEZ"/>
    <x v="0"/>
    <x v="1"/>
    <m/>
    <s v="MARIBEL CASTILLO"/>
    <s v="BRISAS DEL GOLF"/>
    <x v="1"/>
    <x v="37"/>
    <n v="66"/>
    <d v="2015-11-18T00:00:00"/>
    <n v="0"/>
    <m/>
    <m/>
    <m/>
    <x v="0"/>
    <s v="POOL APOYO"/>
    <s v="METROMALL"/>
    <x v="0"/>
    <x v="0"/>
    <x v="0"/>
    <x v="0"/>
    <x v="0"/>
    <x v="0"/>
    <x v="0"/>
    <x v="0"/>
    <x v="6"/>
    <x v="3"/>
    <x v="0"/>
    <x v="0"/>
    <x v="0"/>
    <x v="0"/>
    <x v="0"/>
    <x v="0"/>
    <x v="0"/>
    <x v="0"/>
    <x v="0"/>
    <x v="0"/>
    <x v="0"/>
    <x v="0"/>
    <x v="0"/>
    <x v="0"/>
    <x v="0"/>
    <x v="0"/>
    <n v="3239.2"/>
    <x v="2"/>
    <s v="Ave Cuba"/>
    <s v="Damaris Guerra"/>
    <x v="0"/>
    <s v="8-844-2362"/>
    <n v="472991534578"/>
    <n v="24"/>
    <x v="1"/>
    <x v="3"/>
    <s v="SAN MIGUELITO PARAISO, CALLE CIRCUNVALACIÓN PRINCIPAL CASA Nº 8-112"/>
    <x v="1"/>
    <x v="0"/>
    <x v="0"/>
    <x v="1"/>
    <m/>
    <m/>
    <x v="2"/>
    <x v="0"/>
    <x v="0"/>
    <x v="0"/>
    <x v="0"/>
    <x v="0"/>
    <x v="0"/>
    <d v="1991-01-27T00:00:00"/>
    <m/>
    <x v="0"/>
    <s v="SUCURSAL METROMALL"/>
  </r>
  <r>
    <n v="7950"/>
    <d v="2014-08-18T00:00:00"/>
    <d v="2014-10-29T00:00:00"/>
    <n v="15"/>
    <n v="13"/>
    <x v="1"/>
    <d v="2014-08-18T00:00:00"/>
    <x v="0"/>
    <m/>
    <s v="Julio 01-30"/>
    <x v="0"/>
    <s v="EYMI KATHERINE"/>
    <s v="RAMOS"/>
    <x v="0"/>
    <x v="0"/>
    <s v="METROMALL"/>
    <s v="ELSIE  KARICA "/>
    <s v="METROMALL"/>
    <x v="0"/>
    <x v="37"/>
    <n v="66"/>
    <d v="2015-03-04T00:00:00"/>
    <n v="8"/>
    <m/>
    <m/>
    <m/>
    <x v="0"/>
    <s v="REEMPLAZO POR EL TRASLADO DE LUIS BARRI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84"/>
    <x v="2"/>
    <s v="BRISAS DEL GOLF"/>
    <s v="Aminta Valdes / Diana Irigoyen"/>
    <x v="0"/>
    <s v="8-840-112"/>
    <n v="472990776590"/>
    <n v="26"/>
    <x v="1"/>
    <x v="3"/>
    <s v="24 DE DICIEMBRE , BARRIADA NUEVA ESPERANZA"/>
    <x v="0"/>
    <x v="0"/>
    <x v="0"/>
    <x v="0"/>
    <m/>
    <m/>
    <x v="0"/>
    <x v="0"/>
    <x v="0"/>
    <x v="0"/>
    <x v="0"/>
    <x v="0"/>
    <x v="0"/>
    <d v="1989-03-14T00:00:00"/>
    <m/>
    <x v="0"/>
    <s v="SUCURSAL METROMALL"/>
  </r>
  <r>
    <n v="3016"/>
    <d v="2006-03-02T07:45:00"/>
    <d v="2006-03-02T07:45:00"/>
    <n v="116"/>
    <n v="116"/>
    <x v="0"/>
    <d v="2006-03-02T00:00:00"/>
    <x v="0"/>
    <s v=""/>
    <s v="Junio 01-30"/>
    <x v="0"/>
    <s v="LOURDES MARIA"/>
    <s v="TROMBETTA AVILA "/>
    <x v="0"/>
    <x v="0"/>
    <s v="METROMALL"/>
    <s v="ELSIE  KARICA "/>
    <s v="METROMALL"/>
    <x v="0"/>
    <x v="37"/>
    <n v="66"/>
    <d v="2014-11-06T00:00:00"/>
    <n v="12"/>
    <s v=" "/>
    <s v=" "/>
    <m/>
    <x v="0"/>
    <s v="REEMPLAZO POR EL TRASLADO DE  BRICEIDA HERRE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57.4"/>
    <x v="0"/>
    <m/>
    <m/>
    <x v="0"/>
    <s v="8-323-956"/>
    <n v="423012014730"/>
    <n v="50"/>
    <x v="1"/>
    <x v="1"/>
    <s v="24 DE DICIEMBRE PUNTA DEL ESTE CALLE 3ERA CASA C-58"/>
    <x v="0"/>
    <x v="0"/>
    <x v="0"/>
    <x v="0"/>
    <s v="266-0783"/>
    <s v="6794-4838"/>
    <x v="0"/>
    <x v="0"/>
    <x v="0"/>
    <x v="0"/>
    <x v="0"/>
    <x v="0"/>
    <x v="0"/>
    <d v="1965-09-18T00:00:00"/>
    <m/>
    <x v="0"/>
    <s v="SUCURSAL METROMALL"/>
  </r>
  <r>
    <n v="3339"/>
    <d v="1994-06-01T00:00:00"/>
    <d v="1994-06-01T00:00:00"/>
    <n v="257"/>
    <n v="257"/>
    <x v="0"/>
    <d v="1994-06-01T00:00:00"/>
    <x v="0"/>
    <s v=""/>
    <s v="Mayo 01-30"/>
    <x v="0"/>
    <s v="JOSE DE LA CRUZ"/>
    <s v="MONTENEGRO MONTENEGRO "/>
    <x v="0"/>
    <x v="0"/>
    <s v="PLAZA BANCO GENERAL"/>
    <s v="ELSIE  KARICA "/>
    <s v="PLAZA BANCO GENERAL"/>
    <x v="0"/>
    <x v="37"/>
    <n v="66"/>
    <d v="2015-11-02T00:00:00"/>
    <n v="0"/>
    <s v=" "/>
    <s v=" "/>
    <m/>
    <x v="0"/>
    <s v="REEMPLAZO POR EL TRASLADO DE  MELISSA DEL CARMEN QUINTERO CAMPINES -NOV 2015"/>
    <s v="METROMAL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41"/>
    <x v="0"/>
    <m/>
    <m/>
    <x v="0"/>
    <s v="7-96-421"/>
    <n v="472012919105"/>
    <n v="52"/>
    <x v="0"/>
    <x v="1"/>
    <s v="VILLA LUCRE PASEOS DEL VALLE CALLE D CASA 641B"/>
    <x v="2"/>
    <x v="0"/>
    <x v="0"/>
    <x v="0"/>
    <s v="267-0960"/>
    <s v="6417-2835"/>
    <x v="0"/>
    <x v="0"/>
    <x v="0"/>
    <x v="0"/>
    <x v="0"/>
    <x v="0"/>
    <x v="0"/>
    <d v="1963-10-12T00:00:00"/>
    <m/>
    <x v="2"/>
    <s v="SUCURSAL METROMALL"/>
  </r>
  <r>
    <n v="3494"/>
    <d v="1998-06-22T00:00:00"/>
    <d v="2012-05-16T00:00:00"/>
    <n v="209"/>
    <n v="42"/>
    <x v="0"/>
    <d v="1998-06-22T00:00:00"/>
    <x v="0"/>
    <d v="2012-05-16T00:00:00"/>
    <s v="Junio 01-30"/>
    <x v="0"/>
    <s v="MARIA ANGELICA"/>
    <s v="CABRERA SANCHEZ "/>
    <x v="1"/>
    <x v="0"/>
    <s v="METROMALL"/>
    <s v="ELSIE  KARICA "/>
    <s v="METROMALL"/>
    <x v="0"/>
    <x v="37"/>
    <n v="66"/>
    <m/>
    <m/>
    <n v="42"/>
    <s v=" "/>
    <s v="PROMOCIONADO A COORDINADOR DE PLATAFORMA EL 16 DE MAYO 2012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3"/>
    <m/>
    <m/>
    <x v="1"/>
    <s v="6-72-730"/>
    <n v="472012933738"/>
    <n v="44"/>
    <x v="1"/>
    <x v="1"/>
    <s v="VILLAS DEL GOLF II, VILLA TIVOLI, CASA 13 CL FLORENCIA"/>
    <x v="0"/>
    <x v="0"/>
    <x v="0"/>
    <x v="0"/>
    <s v="996-4673"/>
    <s v="6430-1045"/>
    <x v="1"/>
    <x v="0"/>
    <x v="1"/>
    <x v="0"/>
    <x v="0"/>
    <x v="0"/>
    <x v="0"/>
    <d v="1971-03-10T00:00:00"/>
    <m/>
    <x v="0"/>
    <s v="SUCURSAL METROMALL"/>
  </r>
  <r>
    <n v="6721"/>
    <d v="2012-06-18T00:00:00"/>
    <d v="2012-08-24T00:00:00"/>
    <n v="41"/>
    <n v="39"/>
    <x v="0"/>
    <d v="2012-06-18T00:00:00"/>
    <x v="0"/>
    <s v=""/>
    <s v="Julio 01-30"/>
    <x v="0"/>
    <s v="SILVIA ITZEL"/>
    <s v="ALVEO URANGO "/>
    <x v="2"/>
    <x v="0"/>
    <s v="METROMALL"/>
    <s v="ELSIE  KARICA "/>
    <s v="METROMALL"/>
    <x v="0"/>
    <x v="37"/>
    <n v="66"/>
    <m/>
    <m/>
    <s v=" "/>
    <s v=" "/>
    <m/>
    <x v="0"/>
    <s v="APROBADO PRESUPUESTO 2013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METROMALL"/>
    <s v="Maria Angelica Cabrera"/>
    <x v="0"/>
    <s v="8-790-2089"/>
    <n v="401018082516"/>
    <n v="29"/>
    <x v="1"/>
    <x v="0"/>
    <s v="EL CRISOL, VILLA VERONICA 2, CASA 11"/>
    <x v="2"/>
    <x v="0"/>
    <x v="0"/>
    <x v="0"/>
    <m/>
    <m/>
    <x v="0"/>
    <x v="0"/>
    <x v="0"/>
    <x v="0"/>
    <x v="0"/>
    <x v="0"/>
    <x v="0"/>
    <d v="1985-12-14T00:00:00"/>
    <m/>
    <x v="0"/>
    <s v="SUCURSAL METROMALL"/>
  </r>
  <r>
    <n v="4341"/>
    <d v="2006-12-18T00:00:00"/>
    <d v="2014-01-16T00:00:00"/>
    <n v="107"/>
    <n v="22"/>
    <x v="1"/>
    <d v="2006-12-18T00:00:00"/>
    <x v="0"/>
    <d v="2014-01-16T00:00:00"/>
    <s v="Octubre 01-30"/>
    <x v="0"/>
    <s v="YARIBETH LINETH"/>
    <s v="CABALLERO BLANCO "/>
    <x v="2"/>
    <x v="2"/>
    <s v="METROMALL"/>
    <s v="ELSIE  KARICA "/>
    <s v="METROMALL"/>
    <x v="0"/>
    <x v="37"/>
    <n v="66"/>
    <d v="2015-02-02T00:00:00"/>
    <m/>
    <n v="22"/>
    <s v=" "/>
    <s v="PROMOCIONADA A EJECUTIVA DE NEGOCIO  A PARTIR DEL 16 DE ENERO 2014"/>
    <x v="0"/>
    <s v="REEMPLAZO POR EL TRASLADO DE RODRIGO MENDOZA //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40-2361"/>
    <n v="472013153448"/>
    <n v="35"/>
    <x v="1"/>
    <x v="3"/>
    <s v="PEDREGAL VILLALOBOS, CALLE TRANSVERSAL, CASA349"/>
    <x v="0"/>
    <x v="0"/>
    <x v="0"/>
    <x v="2"/>
    <s v="6460-2030"/>
    <s v="6460-2030"/>
    <x v="1"/>
    <x v="1"/>
    <x v="0"/>
    <x v="0"/>
    <x v="0"/>
    <x v="0"/>
    <x v="0"/>
    <d v="1980-10-20T00:00:00"/>
    <m/>
    <x v="0"/>
    <s v="SUCURSAL METROMALL"/>
  </r>
  <r>
    <n v="8670"/>
    <d v="2015-07-16T00:00:00"/>
    <d v="2015-09-29T00:00:00"/>
    <n v="4"/>
    <n v="2"/>
    <x v="2"/>
    <d v="2015-07-16T00:00:00"/>
    <x v="0"/>
    <m/>
    <m/>
    <x v="0"/>
    <s v="JOEL ALEJANDRO"/>
    <s v="ZEBALLOS"/>
    <x v="2"/>
    <x v="1"/>
    <m/>
    <s v="MARIBEL CASTILLO"/>
    <s v="METROMALL"/>
    <x v="1"/>
    <x v="37"/>
    <n v="66"/>
    <m/>
    <m/>
    <m/>
    <s v=" "/>
    <m/>
    <x v="0"/>
    <s v="POOL APOYO"/>
    <s v="METROMAL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METROMALL"/>
    <s v="María Angelica Cabrera"/>
    <x v="0"/>
    <s v="8-875-1898"/>
    <n v="472992823545"/>
    <n v="22"/>
    <x v="0"/>
    <x v="0"/>
    <s v="LAS ACACIAS, ALTOS DE LAS ACACIAS, CALLE PRINCIPAL"/>
    <x v="0"/>
    <x v="0"/>
    <x v="0"/>
    <x v="1"/>
    <m/>
    <m/>
    <x v="0"/>
    <x v="0"/>
    <x v="0"/>
    <x v="0"/>
    <x v="0"/>
    <x v="0"/>
    <x v="0"/>
    <d v="1993-11-24T00:00:00"/>
    <m/>
    <x v="0"/>
    <s v="SUCURSAL METROMALL"/>
  </r>
  <r>
    <n v="3375"/>
    <d v="1996-08-26T00:00:00"/>
    <d v="1996-08-26T00:00:00"/>
    <n v="231"/>
    <n v="231"/>
    <x v="0"/>
    <d v="1996-08-26T00:00:00"/>
    <x v="0"/>
    <s v=""/>
    <s v="Abril 16-30"/>
    <x v="0"/>
    <s v="ELSIE MARIA"/>
    <s v="KARICA RUIZ "/>
    <x v="3"/>
    <x v="0"/>
    <s v="METROMALL"/>
    <s v="MARIBEL DE MUÑOZ"/>
    <s v="METROMALL"/>
    <x v="0"/>
    <x v="37"/>
    <n v="66"/>
    <d v="2008-06-02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09-97"/>
    <n v="472012922426"/>
    <n v="46"/>
    <x v="1"/>
    <x v="1"/>
    <s v="URBANIZACION BRISAS DEL GOLF, CALLE 5TA OESTE, CASA # 135."/>
    <x v="0"/>
    <x v="0"/>
    <x v="0"/>
    <x v="0"/>
    <s v="220-8464"/>
    <s v="6674-2289"/>
    <x v="1"/>
    <x v="0"/>
    <x v="0"/>
    <x v="0"/>
    <x v="0"/>
    <x v="0"/>
    <x v="0"/>
    <d v="1969-04-29T00:00:00"/>
    <m/>
    <x v="3"/>
    <s v="SUCURSAL METROMALL"/>
  </r>
  <r>
    <n v="685"/>
    <d v="1990-10-10T00:00:00"/>
    <d v="2012-05-16T00:00:00"/>
    <n v="301"/>
    <n v="42"/>
    <x v="0"/>
    <d v="1990-10-10T00:00:00"/>
    <x v="0"/>
    <d v="2012-05-16T00:00:00"/>
    <s v="Febrero 01-30"/>
    <x v="0"/>
    <s v="ZADHID YAIRIS"/>
    <s v="MEZA  DE MORENO"/>
    <x v="4"/>
    <x v="0"/>
    <s v="METROMALL"/>
    <s v="ELSIE  KARICA "/>
    <s v="METROMALL"/>
    <x v="0"/>
    <x v="37"/>
    <n v="66"/>
    <d v="2011-03-04T00:00:00"/>
    <m/>
    <n v="42"/>
    <s v=" "/>
    <s v="PROMOCIONADO A OFICIAL EL 16 DE MAYO 2012/"/>
    <x v="0"/>
    <s v="REEMPLAZO POR EL TRASLADO Y PROMOCION DE MABYS ESPINOZ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447-284"/>
    <n v="417010225965"/>
    <n v="42"/>
    <x v="1"/>
    <x v="1"/>
    <s v="SAN ANTONIO, CAMINO REAL, AVENIDA AMADOR, VILLA LAS PALMAS, CASA M-11"/>
    <x v="0"/>
    <x v="0"/>
    <x v="0"/>
    <x v="0"/>
    <s v="266-7291"/>
    <s v="6617-9964"/>
    <x v="0"/>
    <x v="0"/>
    <x v="1"/>
    <x v="0"/>
    <x v="0"/>
    <x v="0"/>
    <x v="0"/>
    <d v="1973-04-06T00:00:00"/>
    <m/>
    <x v="0"/>
    <s v="SUCURSAL METROMALL"/>
  </r>
  <r>
    <n v="8604"/>
    <d v="2015-06-16T00:00:00"/>
    <d v="2015-08-21T00:00:00"/>
    <n v="5"/>
    <n v="3"/>
    <x v="2"/>
    <d v="2015-06-16T00:00:00"/>
    <x v="0"/>
    <m/>
    <m/>
    <x v="0"/>
    <s v="RICARDO ALEXANDER"/>
    <s v="GONZALEZ"/>
    <x v="0"/>
    <x v="1"/>
    <m/>
    <s v="MARIBEL CASTILLO"/>
    <s v="ALBROOK"/>
    <x v="1"/>
    <x v="38"/>
    <n v="44"/>
    <d v="2015-11-02T00:00:00"/>
    <n v="0"/>
    <m/>
    <m/>
    <m/>
    <x v="0"/>
    <s v="POOL APOYO"/>
    <s v="MULTIPLAZ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AVE CUBA"/>
    <s v="DAMARIS GUERRA"/>
    <x v="0"/>
    <s v="8-904-214"/>
    <n v="472992087245"/>
    <n v="20"/>
    <x v="0"/>
    <x v="0"/>
    <s v="LA CHORRERA, LA MITRA, CALLE PRINCIPAL"/>
    <x v="4"/>
    <x v="0"/>
    <x v="5"/>
    <x v="1"/>
    <m/>
    <m/>
    <x v="0"/>
    <x v="0"/>
    <x v="0"/>
    <x v="0"/>
    <x v="0"/>
    <x v="1"/>
    <x v="5"/>
    <d v="1995-01-20T00:00:00"/>
    <m/>
    <x v="0"/>
    <s v="SUCURSAL MULTIPLAZA"/>
  </r>
  <r>
    <n v="5870"/>
    <d v="2010-08-16T00:00:00"/>
    <d v="2010-08-16T00:00:00"/>
    <n v="63"/>
    <n v="63"/>
    <x v="0"/>
    <d v="2010-08-16T00:00:00"/>
    <x v="0"/>
    <s v=""/>
    <s v="Septiembre 01-30"/>
    <x v="0"/>
    <s v="MELISSA DEL CARMEN"/>
    <s v="QUINTERO CAMPINES "/>
    <x v="0"/>
    <x v="0"/>
    <s v="METROMALL"/>
    <s v="GINA  SMITH "/>
    <s v="METROMALL"/>
    <x v="0"/>
    <x v="38"/>
    <n v="44"/>
    <d v="2015-11-02T00:00:00"/>
    <n v="0"/>
    <s v=" "/>
    <m/>
    <m/>
    <x v="0"/>
    <s v="REEMPLAZO POR EL TRASLADO DE  ANGEL AXEL ARAUZ LUCERO -NOV 2015"/>
    <s v="MULTIPLAZ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74.6"/>
    <x v="0"/>
    <m/>
    <m/>
    <x v="0"/>
    <s v="8-821-1636"/>
    <n v="472016106976"/>
    <n v="27"/>
    <x v="1"/>
    <x v="3"/>
    <s v="24 DE DICIEMBRE, SECTOR # 3, CASA #132"/>
    <x v="0"/>
    <x v="0"/>
    <x v="5"/>
    <x v="0"/>
    <m/>
    <s v="6613-5350"/>
    <x v="0"/>
    <x v="0"/>
    <x v="0"/>
    <x v="0"/>
    <x v="0"/>
    <x v="1"/>
    <x v="5"/>
    <d v="1988-10-12T00:00:00"/>
    <m/>
    <x v="1"/>
    <s v="SUCURSAL MULTIPLAZA"/>
  </r>
  <r>
    <n v="8339"/>
    <d v="2014-11-17T00:00:00"/>
    <d v="2015-02-05T00:00:00"/>
    <n v="12"/>
    <n v="9"/>
    <x v="2"/>
    <d v="2014-11-17T00:00:00"/>
    <x v="0"/>
    <m/>
    <s v="Noviembre 01-30"/>
    <x v="0"/>
    <s v="ANA MACIEL"/>
    <s v="AVILES"/>
    <x v="0"/>
    <x v="1"/>
    <m/>
    <s v="MARIBEL CASTILLO"/>
    <s v="MULTIPLAZA"/>
    <x v="1"/>
    <x v="38"/>
    <n v="44"/>
    <d v="2015-11-02T00:00:00"/>
    <n v="0"/>
    <m/>
    <m/>
    <m/>
    <x v="0"/>
    <s v="ANA AVILES ESTARA DE VACACIONES DEL 02 DE NOVIEMBRE AL 01 DE DICIEMBRE "/>
    <s v="MULTIPLAZ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82.8"/>
    <x v="2"/>
    <s v="Paitilla"/>
    <s v="Liz Garrido"/>
    <x v="0"/>
    <s v="8-893-2163"/>
    <n v="472991534550"/>
    <n v="21"/>
    <x v="1"/>
    <x v="0"/>
    <s v="CORREGIMIENTO DE LAS CUMBRES, BARRIADA COLINAS DE LAS CUMBRES, CALLE 8°,CASA B-214"/>
    <x v="1"/>
    <x v="0"/>
    <x v="5"/>
    <x v="1"/>
    <m/>
    <m/>
    <x v="0"/>
    <x v="0"/>
    <x v="0"/>
    <x v="0"/>
    <x v="0"/>
    <x v="1"/>
    <x v="5"/>
    <d v="1994-01-04T00:00:00"/>
    <m/>
    <x v="0"/>
    <s v="SUCURSAL MULTIPLAZA"/>
  </r>
  <r>
    <n v="2356"/>
    <d v="2001-08-06T00:00:00"/>
    <d v="2001-08-06T00:00:00"/>
    <n v="171"/>
    <n v="171"/>
    <x v="0"/>
    <d v="2001-08-06T00:00:00"/>
    <x v="0"/>
    <s v=""/>
    <s v="Agosto 01-30"/>
    <x v="0"/>
    <s v="IVAN ENRIQUE"/>
    <s v="HAYER MARTINEZ "/>
    <x v="0"/>
    <x v="0"/>
    <s v="MULTIPLAZA"/>
    <s v="GINA  SMITH "/>
    <s v="MULTIPLAZA"/>
    <x v="0"/>
    <x v="38"/>
    <n v="44"/>
    <d v="2014-12-02T00:00:00"/>
    <n v="11"/>
    <s v=" "/>
    <s v=" "/>
    <m/>
    <x v="0"/>
    <s v="REEMPLAZO POR EL TARSLADO DE DELIA PINZO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85.2"/>
    <x v="0"/>
    <m/>
    <m/>
    <x v="0"/>
    <s v="8-304-434"/>
    <n v="424010476911"/>
    <n v="46"/>
    <x v="0"/>
    <x v="1"/>
    <s v="CLAYTON , CALLE MABE DRIVE , EDIFICIO 1115 APTO B_x0009__x0009__x0009__x0009__x0009__x000d__x000a__x0009__x0009__x0009__x0009__x0009__x000d__x000a_"/>
    <x v="5"/>
    <x v="0"/>
    <x v="5"/>
    <x v="0"/>
    <m/>
    <s v="6409-9686"/>
    <x v="1"/>
    <x v="1"/>
    <x v="0"/>
    <x v="0"/>
    <x v="0"/>
    <x v="1"/>
    <x v="5"/>
    <d v="1969-01-19T00:00:00"/>
    <m/>
    <x v="0"/>
    <s v="SUCURSAL MULTIPLAZA"/>
  </r>
  <r>
    <n v="7427"/>
    <d v="2013-11-18T00:00:00"/>
    <d v="2014-01-29T00:00:00"/>
    <n v="24"/>
    <n v="22"/>
    <x v="1"/>
    <d v="2013-11-18T00:00:00"/>
    <x v="0"/>
    <m/>
    <s v="Enero 01-30"/>
    <x v="0"/>
    <s v="YAMILETH EDITH "/>
    <s v="CARDENAS"/>
    <x v="0"/>
    <x v="0"/>
    <s v="MULTIPLAZA"/>
    <s v="GINA  SMITH "/>
    <s v="MULTIPLAZA"/>
    <x v="0"/>
    <x v="38"/>
    <n v="44"/>
    <d v="2015-02-02T00:00:00"/>
    <n v="9"/>
    <m/>
    <s v=" "/>
    <m/>
    <x v="0"/>
    <s v="REEMPLAZO POR LA PROMOCION DE YENY RODRIG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41.5"/>
    <x v="2"/>
    <s v="BOULEVARD EL DORADO"/>
    <s v="Aida Quiroz"/>
    <x v="0"/>
    <s v="8-807-1708"/>
    <n v="472019828544"/>
    <n v="28"/>
    <x v="1"/>
    <x v="1"/>
    <s v="LA CHORRERA, LOMA DE GUADALUPE, CALLE SANTO TÓMAS."/>
    <x v="4"/>
    <x v="0"/>
    <x v="5"/>
    <x v="0"/>
    <m/>
    <m/>
    <x v="2"/>
    <x v="0"/>
    <x v="0"/>
    <x v="0"/>
    <x v="0"/>
    <x v="1"/>
    <x v="5"/>
    <d v="1987-05-20T00:00:00"/>
    <m/>
    <x v="0"/>
    <s v="SUCURSAL MULTIPLAZA"/>
  </r>
  <r>
    <n v="203"/>
    <d v="1982-10-25T00:00:00"/>
    <d v="1982-10-25T00:00:00"/>
    <n v="397"/>
    <n v="397"/>
    <x v="0"/>
    <d v="1982-10-25T00:00:00"/>
    <x v="0"/>
    <s v=""/>
    <s v="Septiembre 01-30"/>
    <x v="0"/>
    <s v="MANUEL ANTONIO"/>
    <s v="CORTEZ TORRES "/>
    <x v="0"/>
    <x v="0"/>
    <s v="MULTIPLAZA"/>
    <s v="GINA  SMITH "/>
    <s v="MULTIPLAZA"/>
    <x v="0"/>
    <x v="38"/>
    <n v="44"/>
    <d v="2014-11-06T00:00:00"/>
    <n v="12"/>
    <s v=" "/>
    <s v=" "/>
    <m/>
    <x v="0"/>
    <s v="OBSERVACIONES : NO ENVIAR A OBARRIO // REEMPLAZO POR EL TRASLADO DE KATRINA BRITTO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52.8"/>
    <x v="0"/>
    <m/>
    <m/>
    <x v="0"/>
    <s v="8-480-551"/>
    <n v="472014375600"/>
    <n v="57"/>
    <x v="0"/>
    <x v="1"/>
    <s v="CERRO VIENTO ,CALLE 39, CASA 2509"/>
    <x v="0"/>
    <x v="0"/>
    <x v="5"/>
    <x v="0"/>
    <s v="239-8546"/>
    <s v="6626-3688"/>
    <x v="0"/>
    <x v="0"/>
    <x v="0"/>
    <x v="0"/>
    <x v="0"/>
    <x v="1"/>
    <x v="5"/>
    <d v="1958-08-03T00:00:00"/>
    <m/>
    <x v="2"/>
    <s v="SUCURSAL MULTIPLAZA"/>
  </r>
  <r>
    <n v="8613"/>
    <d v="2015-06-16T00:00:00"/>
    <d v="2015-08-21T00:00:00"/>
    <n v="5"/>
    <n v="3"/>
    <x v="2"/>
    <d v="2015-06-16T00:00:00"/>
    <x v="0"/>
    <m/>
    <m/>
    <x v="0"/>
    <s v="VIANKA VANESSA"/>
    <s v="VILLARREAL"/>
    <x v="0"/>
    <x v="1"/>
    <m/>
    <s v="MARIBEL CASTILLO"/>
    <s v="MULTIPLAZA"/>
    <x v="1"/>
    <x v="38"/>
    <n v="44"/>
    <d v="2015-09-21T00:00:00"/>
    <n v="2"/>
    <m/>
    <m/>
    <m/>
    <x v="1"/>
    <s v="REEMPLAZA VACACIONES DE YAMILETH CARDENAS - NOVIEMBRE 2015"/>
    <s v="MULTIPLAZ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PLAZA BANCO GENERAL"/>
    <s v="JOSE RODRIGUEZ"/>
    <x v="0"/>
    <s v="6-713-289"/>
    <n v="472992087200"/>
    <n v="27"/>
    <x v="1"/>
    <x v="0"/>
    <s v="BELLA VISTA, EL CANGREJO, CALLE I, EDIFICIO PH ATRIUM"/>
    <x v="2"/>
    <x v="0"/>
    <x v="5"/>
    <x v="1"/>
    <m/>
    <s v="6368-9952"/>
    <x v="0"/>
    <x v="0"/>
    <x v="0"/>
    <x v="0"/>
    <x v="0"/>
    <x v="1"/>
    <x v="5"/>
    <d v="1988-09-02T00:00:00"/>
    <m/>
    <x v="0"/>
    <s v="SUCURSAL MULTIPLAZA"/>
  </r>
  <r>
    <n v="5875"/>
    <d v="2010-08-16T00:00:00"/>
    <d v="2010-08-16T00:00:00"/>
    <n v="63"/>
    <n v="63"/>
    <x v="0"/>
    <d v="2010-08-16T00:00:00"/>
    <x v="0"/>
    <s v=""/>
    <s v="Julio 01-30"/>
    <x v="0"/>
    <s v="YESICA ISVET"/>
    <s v="GANTES PINZON "/>
    <x v="0"/>
    <x v="0"/>
    <s v="SAN FRANCISCO"/>
    <s v="GINA  SMITH "/>
    <s v="SAN FRANCISCO"/>
    <x v="0"/>
    <x v="38"/>
    <n v="44"/>
    <d v="2015-11-02T00:00:00"/>
    <n v="0"/>
    <s v=" "/>
    <s v=" "/>
    <m/>
    <x v="0"/>
    <s v="REEMPLAZO POR EL TRASLADO DE  JUAN FELIPE MONTERO CUETO -NOV 2015"/>
    <s v="MULTIPLAZ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14"/>
    <x v="0"/>
    <m/>
    <m/>
    <x v="0"/>
    <s v="4-706-1618"/>
    <n v="420014628625"/>
    <n v="38"/>
    <x v="1"/>
    <x v="0"/>
    <s v="BELLA VISTA, VIA BRASIL P.H PARANA APT. 26 _x0009__x0009__x0009__x0009__x0009__x000d__x000a__x0009__x0009__x0009__x0009__x0009__x000d__x000a_"/>
    <x v="5"/>
    <x v="0"/>
    <x v="5"/>
    <x v="0"/>
    <m/>
    <s v="6588-6993"/>
    <x v="0"/>
    <x v="0"/>
    <x v="0"/>
    <x v="0"/>
    <x v="0"/>
    <x v="1"/>
    <x v="5"/>
    <d v="1977-07-03T00:00:00"/>
    <m/>
    <x v="1"/>
    <s v="SUCURSAL MULTIPLAZA"/>
  </r>
  <r>
    <n v="6353"/>
    <d v="2011-09-19T00:00:00"/>
    <d v="2011-11-21T00:00:00"/>
    <n v="50"/>
    <n v="48"/>
    <x v="0"/>
    <d v="2011-09-19T00:00:00"/>
    <x v="0"/>
    <s v=""/>
    <s v="Octubre 01-30"/>
    <x v="0"/>
    <s v="VICTOR  VICENTE"/>
    <s v="VALDESPINO RODRIGUEZ "/>
    <x v="0"/>
    <x v="0"/>
    <s v="VIA SIMON BOLIVAR"/>
    <s v="GINA  SMITH "/>
    <s v="VIA SIMON BOLIVAR"/>
    <x v="0"/>
    <x v="38"/>
    <n v="44"/>
    <d v="2015-11-02T00:00:00"/>
    <n v="0"/>
    <s v=" "/>
    <s v=" "/>
    <m/>
    <x v="0"/>
    <s v="REEMPLAZO POR EL TRASLADO DE  ANAIS ZULEIKA MARTINEZ REYES DE MONTENEGRO-NOV 2015"/>
    <s v="MULTIPLAZ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40.2"/>
    <x v="0"/>
    <s v="COSTA DEL ESTE"/>
    <n v="0"/>
    <x v="0"/>
    <s v="8-750-1305"/>
    <n v="472017220841"/>
    <n v="34"/>
    <x v="0"/>
    <x v="0"/>
    <s v="ARRAIJAN, VISTA ALEGRA, VALLE DE LOS CEREZOS, CASA 07-39"/>
    <x v="4"/>
    <x v="0"/>
    <x v="5"/>
    <x v="0"/>
    <s v="212-3304"/>
    <s v="6953-7836"/>
    <x v="0"/>
    <x v="0"/>
    <x v="0"/>
    <x v="0"/>
    <x v="0"/>
    <x v="1"/>
    <x v="5"/>
    <d v="1981-06-27T00:00:00"/>
    <m/>
    <x v="1"/>
    <s v="SUCURSAL MULTIPLAZA"/>
  </r>
  <r>
    <n v="440"/>
    <d v="1986-04-01T00:00:00"/>
    <d v="1986-04-01T00:00:00"/>
    <n v="355"/>
    <n v="355"/>
    <x v="0"/>
    <d v="1986-04-01T00:00:00"/>
    <x v="0"/>
    <s v=""/>
    <s v="Mayo 01-30"/>
    <x v="0"/>
    <s v="JUAN BAUTISTA"/>
    <s v="PEREZ JARAMILLO "/>
    <x v="1"/>
    <x v="0"/>
    <s v="MULTIPLAZA"/>
    <s v="GINA  SMITH "/>
    <s v="MULTIPLAZA"/>
    <x v="0"/>
    <x v="38"/>
    <n v="44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8-317-402"/>
    <n v="401010149231"/>
    <n v="52"/>
    <x v="0"/>
    <x v="0"/>
    <s v="ANCON,CALLE BAYANO, CASA 0285,APTO.D"/>
    <x v="2"/>
    <x v="0"/>
    <x v="5"/>
    <x v="0"/>
    <s v="239-8696"/>
    <s v="6685-6746 / 6789-1242"/>
    <x v="1"/>
    <x v="0"/>
    <x v="0"/>
    <x v="0"/>
    <x v="0"/>
    <x v="1"/>
    <x v="5"/>
    <d v="1962-12-09T00:00:00"/>
    <m/>
    <x v="0"/>
    <s v="SUCURSAL MULTIPLAZA"/>
  </r>
  <r>
    <n v="2982"/>
    <d v="2006-01-03T00:00:00"/>
    <d v="2015-02-16T00:00:00"/>
    <n v="118"/>
    <n v="9"/>
    <x v="2"/>
    <d v="2006-01-03T00:00:00"/>
    <x v="0"/>
    <d v="2015-02-16T00:00:00"/>
    <s v="Febrero 01-30"/>
    <x v="0"/>
    <s v="MIRIAM"/>
    <s v="VILLA  DE RIOS"/>
    <x v="1"/>
    <x v="0"/>
    <s v="MULTIPLAZA"/>
    <s v="GINA  SMITH "/>
    <s v="MULTIPLAZA"/>
    <x v="0"/>
    <x v="38"/>
    <n v="44"/>
    <d v="1899-12-30T00:00:00"/>
    <m/>
    <n v="9"/>
    <s v=" "/>
    <s v="PROMOCIONADO A COORDINADOR 16 DE FEBRERO 2015.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E-8-80349"/>
    <n v="424011941660"/>
    <n v="50"/>
    <x v="1"/>
    <x v="1"/>
    <s v="CAMINO REAL II ETAPA, CALLE BOYACA, CASA # 457"/>
    <x v="0"/>
    <x v="0"/>
    <x v="5"/>
    <x v="0"/>
    <s v="239-1607"/>
    <s v="6515-7541"/>
    <x v="0"/>
    <x v="1"/>
    <x v="1"/>
    <x v="0"/>
    <x v="0"/>
    <x v="1"/>
    <x v="5"/>
    <d v="1965-04-26T00:00:00"/>
    <m/>
    <x v="0"/>
    <s v="SUCURSAL MULTIPLAZA"/>
  </r>
  <r>
    <n v="8676"/>
    <d v="2015-07-16T00:00:00"/>
    <d v="2015-09-29T00:00:00"/>
    <n v="4"/>
    <n v="2"/>
    <x v="2"/>
    <d v="2015-07-16T00:00:00"/>
    <x v="0"/>
    <m/>
    <m/>
    <x v="0"/>
    <s v="KYRIA KATHRYN"/>
    <s v="CHONG"/>
    <x v="2"/>
    <x v="1"/>
    <m/>
    <s v="MARIBEL CASTILLO"/>
    <s v="MULTIPLAZA"/>
    <x v="1"/>
    <x v="38"/>
    <n v="44"/>
    <d v="2015-10-10T00:00:00"/>
    <m/>
    <m/>
    <s v=" "/>
    <m/>
    <x v="0"/>
    <s v="POOL APOYO"/>
    <s v="MULTIPLAZ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MARBELLA"/>
    <s v="Yenis Toribio"/>
    <x v="0"/>
    <s v="8-861-384"/>
    <n v="403017082503"/>
    <n v="23"/>
    <x v="1"/>
    <x v="0"/>
    <s v="LAS SABANAS, HATO PINTADO, EDIFICIO EL CEREZO, APARTAMENTO 4-E"/>
    <x v="2"/>
    <x v="0"/>
    <x v="5"/>
    <x v="1"/>
    <m/>
    <m/>
    <x v="0"/>
    <x v="0"/>
    <x v="0"/>
    <x v="0"/>
    <x v="0"/>
    <x v="1"/>
    <x v="5"/>
    <d v="1992-07-11T00:00:00"/>
    <m/>
    <x v="2"/>
    <s v="SUCURSAL MULTIPLAZA"/>
  </r>
  <r>
    <n v="6336"/>
    <d v="2011-09-19T00:00:00"/>
    <d v="2015-02-16T00:00:00"/>
    <n v="50"/>
    <n v="9"/>
    <x v="2"/>
    <d v="2011-09-19T00:00:00"/>
    <x v="0"/>
    <d v="2015-02-16T00:00:00"/>
    <s v="Agosto 01-30"/>
    <x v="0"/>
    <s v="YENY LINETT"/>
    <s v="RODRIGUEZ GUERRA "/>
    <x v="2"/>
    <x v="2"/>
    <s v="MULTIPLAZA"/>
    <s v="GINA  SMITH "/>
    <s v="MULTIPLAZA"/>
    <x v="0"/>
    <x v="38"/>
    <n v="44"/>
    <d v="2012-10-08T00:00:00"/>
    <n v="37"/>
    <n v="9"/>
    <s v=" "/>
    <s v="PROMOCIONADO EJECUTIVO DE NEGOCIOS 16 FEBRERO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8.3333333333335"/>
    <x v="0"/>
    <s v="SAN SEBASTIAN"/>
    <n v="0"/>
    <x v="0"/>
    <s v="9-704-931"/>
    <n v="426011228303"/>
    <n v="38"/>
    <x v="1"/>
    <x v="0"/>
    <s v="CALLE 15 RIO ABAJO EDIFICIO EDMAR #3, APTO 1-E"/>
    <x v="2"/>
    <x v="0"/>
    <x v="5"/>
    <x v="2"/>
    <s v="224-8059"/>
    <s v="6640-5757"/>
    <x v="0"/>
    <x v="0"/>
    <x v="0"/>
    <x v="0"/>
    <x v="0"/>
    <x v="1"/>
    <x v="5"/>
    <d v="1977-06-28T00:00:00"/>
    <m/>
    <x v="1"/>
    <s v="SUCURSAL MULTIPLAZA"/>
  </r>
  <r>
    <n v="6832"/>
    <d v="2012-08-01T00:00:00"/>
    <d v="2012-10-15T00:00:00"/>
    <n v="39"/>
    <n v="37"/>
    <x v="0"/>
    <d v="2012-08-01T00:00:00"/>
    <x v="0"/>
    <s v=""/>
    <s v="Junio 01-30"/>
    <x v="0"/>
    <s v="ELVA MARIA"/>
    <s v="SINGH AVILA "/>
    <x v="2"/>
    <x v="0"/>
    <s v="MULTIPLAZA"/>
    <s v="GINA  SMITH "/>
    <s v="MULTIPLAZA"/>
    <x v="0"/>
    <x v="38"/>
    <n v="44"/>
    <d v="2013-05-27T00:00:00"/>
    <m/>
    <s v=" "/>
    <s v=" "/>
    <m/>
    <x v="0"/>
    <s v="EJECUTIVO APROBAD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MULTIPLAZA"/>
    <s v="Pamela Paredes"/>
    <x v="0"/>
    <s v="8-858-1770"/>
    <n v="472018200677"/>
    <n v="26"/>
    <x v="1"/>
    <x v="3"/>
    <s v="LA CHORRERA EL MATADERO"/>
    <x v="4"/>
    <x v="0"/>
    <x v="5"/>
    <x v="0"/>
    <m/>
    <m/>
    <x v="0"/>
    <x v="0"/>
    <x v="0"/>
    <x v="0"/>
    <x v="0"/>
    <x v="1"/>
    <x v="5"/>
    <d v="1989-11-22T00:00:00"/>
    <m/>
    <x v="0"/>
    <s v="SUCURSAL MULTIPLAZA"/>
  </r>
  <r>
    <n v="5097"/>
    <d v="2008-05-05T00:00:00"/>
    <d v="2015-02-16T00:00:00"/>
    <n v="90"/>
    <n v="9"/>
    <x v="2"/>
    <d v="2008-05-05T00:00:00"/>
    <x v="0"/>
    <d v="2015-02-16T00:00:00"/>
    <s v="Julio 01-30"/>
    <x v="0"/>
    <s v="YARA LISBETH"/>
    <s v="MENDOZA CASTILLO "/>
    <x v="2"/>
    <x v="0"/>
    <s v="MULTIPLAZA"/>
    <s v="GINA  SMITH "/>
    <s v="MULTIPLAZA"/>
    <x v="0"/>
    <x v="38"/>
    <n v="44"/>
    <d v="2008-06-02T00:00:00"/>
    <m/>
    <n v="9"/>
    <s v=" "/>
    <s v="PROMOCIONADO EJECUTIVO DE NEGOCIOS 16 FEBRERO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316-707"/>
    <n v="419013892864"/>
    <n v="45"/>
    <x v="1"/>
    <x v="0"/>
    <s v="CALLE CADIZ BARRIADA PRADERAS DE SAN LORENZO"/>
    <x v="1"/>
    <x v="0"/>
    <x v="5"/>
    <x v="0"/>
    <s v="268-1779"/>
    <s v="6515-9699"/>
    <x v="1"/>
    <x v="0"/>
    <x v="0"/>
    <x v="0"/>
    <x v="0"/>
    <x v="1"/>
    <x v="5"/>
    <d v="1970-02-02T00:00:00"/>
    <m/>
    <x v="0"/>
    <s v="SUCURSAL MULTIPLAZA"/>
  </r>
  <r>
    <n v="2403"/>
    <d v="2001-12-17T00:00:00"/>
    <d v="2008-10-01T00:00:00"/>
    <n v="167"/>
    <n v="85"/>
    <x v="0"/>
    <d v="2001-12-17T00:00:00"/>
    <x v="0"/>
    <d v="2008-10-01T00:00:00"/>
    <s v="Septiembre 01-30"/>
    <x v="0"/>
    <s v="DENIS FRANKLIN"/>
    <s v="ARRIETA GUERRA "/>
    <x v="2"/>
    <x v="0"/>
    <s v="MULTIPLAZA"/>
    <s v="GINA  SMITH "/>
    <s v="MULTIPLAZA"/>
    <x v="0"/>
    <x v="38"/>
    <n v="44"/>
    <d v="2015-10-01T00:00:00"/>
    <m/>
    <n v="85"/>
    <s v=" "/>
    <m/>
    <x v="0"/>
    <s v="REEMPLAZO POR EL TARSLADO DE PAMELA PARED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276-939"/>
    <n v="414013484355"/>
    <n v="41"/>
    <x v="0"/>
    <x v="0"/>
    <s v="RIO ABAJO, CALLE TERCERA, P.H. MORADA DO SOL, TORRE C-1, PLANTA BAJA A"/>
    <x v="2"/>
    <x v="0"/>
    <x v="5"/>
    <x v="0"/>
    <s v="229-3279"/>
    <s v="6018-7000"/>
    <x v="1"/>
    <x v="1"/>
    <x v="0"/>
    <x v="0"/>
    <x v="0"/>
    <x v="1"/>
    <x v="5"/>
    <d v="1974-08-19T00:00:00"/>
    <m/>
    <x v="2"/>
    <s v="SUCURSAL MULTIPLAZA"/>
  </r>
  <r>
    <n v="3325"/>
    <d v="1980-02-01T00:00:00"/>
    <d v="1980-02-01T00:00:00"/>
    <n v="429"/>
    <n v="429"/>
    <x v="0"/>
    <d v="1980-02-01T00:00:00"/>
    <x v="0"/>
    <s v=""/>
    <s v="Agosto 01-15"/>
    <x v="0"/>
    <s v="GINA ELIETH"/>
    <s v="SMITH VERGARA "/>
    <x v="3"/>
    <x v="0"/>
    <s v="MULTIPLAZA"/>
    <s v="LAURA OLIVELLA "/>
    <s v="MULTIPLAZA"/>
    <x v="0"/>
    <x v="38"/>
    <n v="44"/>
    <d v="1899-12-30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24-1490"/>
    <n v="472012918196"/>
    <n v="53"/>
    <x v="1"/>
    <x v="0"/>
    <s v="CALLE 15 VILLA LUCRE CASA #23, SAN MIGUELITO"/>
    <x v="2"/>
    <x v="0"/>
    <x v="5"/>
    <x v="0"/>
    <s v="277-4111"/>
    <s v="6949-4960/6606-5886"/>
    <x v="0"/>
    <x v="0"/>
    <x v="0"/>
    <x v="0"/>
    <x v="0"/>
    <x v="1"/>
    <x v="5"/>
    <d v="1962-03-29T00:00:00"/>
    <m/>
    <x v="1"/>
    <s v="SUCURSAL MULTIPLAZA"/>
  </r>
  <r>
    <n v="1998"/>
    <d v="1990-10-24T00:00:00"/>
    <d v="1990-10-24T00:00:00"/>
    <n v="301"/>
    <n v="301"/>
    <x v="0"/>
    <d v="1990-10-24T00:00:00"/>
    <x v="0"/>
    <s v=""/>
    <s v="Abril 01-15"/>
    <x v="0"/>
    <s v="JACKELIN AREX"/>
    <s v="CABALLERO  "/>
    <x v="4"/>
    <x v="0"/>
    <s v="MULTIPLAZA"/>
    <s v="GINA  SMITH "/>
    <s v="MULTIPLAZA"/>
    <x v="0"/>
    <x v="38"/>
    <n v="44"/>
    <d v="2013-07-03T00:00:00"/>
    <m/>
    <s v=" "/>
    <s v=" "/>
    <m/>
    <x v="0"/>
    <s v="REEMPLAZO POR EL TRASLADO DE YARITZA DE VEG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6-59-631"/>
    <n v="477013840652"/>
    <n v="49"/>
    <x v="1"/>
    <x v="1"/>
    <s v="VILLA LUCRE, TIERRA ALTA, CASA 54"/>
    <x v="2"/>
    <x v="0"/>
    <x v="5"/>
    <x v="0"/>
    <s v="224-3038"/>
    <s v="6681-3784"/>
    <x v="1"/>
    <x v="0"/>
    <x v="0"/>
    <x v="0"/>
    <x v="0"/>
    <x v="1"/>
    <x v="5"/>
    <d v="1966-02-15T00:00:00"/>
    <m/>
    <x v="0"/>
    <s v="SUCURSAL MULTIPLAZA"/>
  </r>
  <r>
    <n v="1359"/>
    <d v="1997-02-17T00:00:00"/>
    <d v="1997-02-17T00:00:00"/>
    <n v="225"/>
    <n v="225"/>
    <x v="0"/>
    <d v="1997-02-17T00:00:00"/>
    <x v="0"/>
    <s v=""/>
    <s v="Febrero 01-15"/>
    <x v="0"/>
    <s v="MIRIAM ARACELLIS"/>
    <s v="CANDANEDO  DE HERNANDEZ"/>
    <x v="4"/>
    <x v="0"/>
    <s v="MULTIPLAZA"/>
    <s v="GINA  SMITH "/>
    <s v="MULTIPLAZA"/>
    <x v="0"/>
    <x v="38"/>
    <n v="44"/>
    <d v="2015-04-27T00:00:00"/>
    <m/>
    <s v=" "/>
    <s v=" "/>
    <m/>
    <x v="0"/>
    <s v="REEMPLAZO TEMPORA POR TRASLADO DE ITZELA DE BRAV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48-810"/>
    <n v="401016137447"/>
    <n v="42"/>
    <x v="1"/>
    <x v="1"/>
    <s v="RUFINA ALFARO, URBANIZACION VILLA TIVOLI, DUPLEX A-73"/>
    <x v="1"/>
    <x v="0"/>
    <x v="5"/>
    <x v="0"/>
    <s v="233-1738"/>
    <s v="6615-2077"/>
    <x v="1"/>
    <x v="0"/>
    <x v="0"/>
    <x v="0"/>
    <x v="0"/>
    <x v="1"/>
    <x v="5"/>
    <d v="1973-11-25T00:00:00"/>
    <m/>
    <x v="2"/>
    <s v="SUCURSAL MULTIPLAZA"/>
  </r>
  <r>
    <n v="6319"/>
    <d v="2011-09-19T00:00:00"/>
    <d v="2011-11-21T00:00:00"/>
    <n v="50"/>
    <n v="48"/>
    <x v="0"/>
    <d v="2011-09-19T00:00:00"/>
    <x v="0"/>
    <s v=""/>
    <s v="Agosto 01-30"/>
    <x v="0"/>
    <s v="ISAAC DAVID"/>
    <s v="TORRES BROWN "/>
    <x v="0"/>
    <x v="0"/>
    <s v="ALBROOK MALL"/>
    <s v="MARTHA  C. DE GUERRA"/>
    <s v="ALBROOK MALL"/>
    <x v="0"/>
    <x v="39"/>
    <n v="10"/>
    <d v="2015-11-02T00:00:00"/>
    <n v="0"/>
    <s v=" "/>
    <s v=" "/>
    <m/>
    <x v="0"/>
    <s v="REEMPLAZO POR EL TRASLADO DE  ARIEL BOLIVAR CASTILLO BUITRAGO -NOV 2015"/>
    <s v="OBAR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34"/>
    <x v="0"/>
    <s v="ALTOS DE PANAMA"/>
    <n v="0"/>
    <x v="0"/>
    <s v="8-813-296"/>
    <n v="472017209005"/>
    <n v="27"/>
    <x v="0"/>
    <x v="1"/>
    <s v="PUERTO CAIMITO, LA CHORRERA, BARRIADA PALMERA DEL OESTE, CASA 107._x0009__x0009__x0009__x0009__x0009__x000d__x000a__x0009__x0009__x0009__x0009__x0009__x000d__x000a_"/>
    <x v="4"/>
    <x v="0"/>
    <x v="3"/>
    <x v="0"/>
    <s v="253-5818"/>
    <s v="6762-7991"/>
    <x v="1"/>
    <x v="0"/>
    <x v="0"/>
    <x v="0"/>
    <x v="0"/>
    <x v="1"/>
    <x v="3"/>
    <d v="1988-02-24T00:00:00"/>
    <m/>
    <x v="1"/>
    <s v="SUCURSAL OBARRIO"/>
  </r>
  <r>
    <n v="7845"/>
    <d v="2014-06-16T00:00:00"/>
    <d v="2014-08-28T00:00:00"/>
    <n v="17"/>
    <n v="15"/>
    <x v="1"/>
    <d v="2014-06-16T00:00:00"/>
    <x v="0"/>
    <m/>
    <s v="Agosto 01-30"/>
    <x v="0"/>
    <s v="MITZI YOLIBETH"/>
    <s v="AGUIRRE"/>
    <x v="0"/>
    <x v="1"/>
    <m/>
    <s v="MARIBEL CASTILLO"/>
    <s v="OBARRIO"/>
    <x v="1"/>
    <x v="39"/>
    <n v="10"/>
    <d v="2015-09-01T00:00:00"/>
    <n v="2"/>
    <m/>
    <s v=" "/>
    <m/>
    <x v="0"/>
    <s v="POOL APOYO"/>
    <s v="OBAR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29.8"/>
    <x v="2"/>
    <s v="MULTIPLAZA"/>
    <s v="Sabina Lartiga"/>
    <x v="0"/>
    <s v="8-742-257"/>
    <n v="472990306888"/>
    <n v="35"/>
    <x v="1"/>
    <x v="3"/>
    <s v="LA CHORRERA, LLANO LARGO , BARRIADA VALLE BONITO CASA 234"/>
    <x v="4"/>
    <x v="0"/>
    <x v="3"/>
    <x v="1"/>
    <m/>
    <m/>
    <x v="0"/>
    <x v="0"/>
    <x v="0"/>
    <x v="0"/>
    <x v="0"/>
    <x v="1"/>
    <x v="3"/>
    <d v="1980-11-19T00:00:00"/>
    <m/>
    <x v="0"/>
    <s v="SUCURSAL OBARRIO"/>
  </r>
  <r>
    <n v="659"/>
    <d v="1990-08-03T00:00:00"/>
    <d v="1990-08-03T00:00:00"/>
    <n v="303"/>
    <n v="303"/>
    <x v="0"/>
    <d v="1990-08-03T00:00:00"/>
    <x v="0"/>
    <s v=""/>
    <s v="Junio 01-30"/>
    <x v="0"/>
    <s v="BORIS RAUL"/>
    <s v="GONZALEZ  CASTRO "/>
    <x v="0"/>
    <x v="0"/>
    <s v="OBARRIO"/>
    <s v="MARTHA  C. DE GUERRA"/>
    <s v="OBARRIO"/>
    <x v="0"/>
    <x v="39"/>
    <n v="10"/>
    <d v="2014-11-06T00:00:00"/>
    <n v="12"/>
    <s v=" "/>
    <s v=" "/>
    <m/>
    <x v="0"/>
    <s v="REEMPLAZO POR EL TRASLADO DE DARIO URRIOL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1.4"/>
    <x v="0"/>
    <m/>
    <m/>
    <x v="0"/>
    <s v="8-349-421"/>
    <n v="401010151386"/>
    <n v="45"/>
    <x v="0"/>
    <x v="1"/>
    <s v="CALLE 3A, RIO ABAJO; EDIFICIO P.H. LOMA BONITA, APTO. 1-2"/>
    <x v="2"/>
    <x v="0"/>
    <x v="3"/>
    <x v="0"/>
    <s v="222-1532"/>
    <s v="6687-0938 / 6665-6605"/>
    <x v="1"/>
    <x v="1"/>
    <x v="0"/>
    <x v="0"/>
    <x v="0"/>
    <x v="1"/>
    <x v="3"/>
    <d v="1970-08-29T00:00:00"/>
    <m/>
    <x v="2"/>
    <s v="SUCURSAL OBARRIO"/>
  </r>
  <r>
    <n v="7649"/>
    <d v="2014-04-01T00:00:00"/>
    <d v="2014-06-11T00:00:00"/>
    <n v="19"/>
    <n v="17"/>
    <x v="1"/>
    <d v="2014-04-01T00:00:00"/>
    <x v="0"/>
    <m/>
    <s v="Febrero 01-30"/>
    <x v="0"/>
    <s v="GREYSI VERONICA"/>
    <s v="GONZALEZ"/>
    <x v="0"/>
    <x v="0"/>
    <s v="OBARRIO"/>
    <s v="MARTHA  C. DE GUERRA"/>
    <s v="OBARRIO"/>
    <x v="0"/>
    <x v="39"/>
    <n v="10"/>
    <d v="2014-12-02T00:00:00"/>
    <n v="11"/>
    <m/>
    <s v=" "/>
    <m/>
    <x v="0"/>
    <s v="REEMPLAZO PERMANENTE POR LA SALIDA DE MONICA MEJIA - JULIO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11"/>
    <x v="2"/>
    <s v="CASA MATRIZ"/>
    <s v="Elizabeth Rodriguez"/>
    <x v="0"/>
    <s v="8-833-622"/>
    <n v="472990022169"/>
    <n v="25"/>
    <x v="1"/>
    <x v="0"/>
    <s v="EL COCO, LA CHORRERA, BARRIADA EL PERIODISTA, CALLE MANUEL VALDES"/>
    <x v="4"/>
    <x v="0"/>
    <x v="3"/>
    <x v="0"/>
    <m/>
    <m/>
    <x v="0"/>
    <x v="0"/>
    <x v="0"/>
    <x v="0"/>
    <x v="0"/>
    <x v="1"/>
    <x v="3"/>
    <d v="1990-01-29T00:00:00"/>
    <m/>
    <x v="2"/>
    <s v="SUCURSAL OBARRIO"/>
  </r>
  <r>
    <n v="8735"/>
    <d v="2015-08-17T00:00:00"/>
    <d v="2015-10-27T00:00:00"/>
    <n v="3"/>
    <n v="1"/>
    <x v="2"/>
    <e v="#N/A"/>
    <x v="1"/>
    <m/>
    <m/>
    <x v="0"/>
    <s v="SARA ELIZABETH"/>
    <s v="DE LA ROSA"/>
    <x v="0"/>
    <x v="1"/>
    <m/>
    <s v="MARIBEL CASTILLO"/>
    <s v="OBARRIO"/>
    <x v="1"/>
    <x v="39"/>
    <n v="10"/>
    <d v="2015-10-27T00:00:00"/>
    <n v="1"/>
    <m/>
    <s v=" "/>
    <m/>
    <x v="0"/>
    <s v="POOL APOYO"/>
    <s v="OBAR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OBARRIO"/>
    <s v="Alexis Gonzalez/ Luisa Pichon"/>
    <x v="0"/>
    <s v="2-737-1927"/>
    <n v="472993046278"/>
    <n v="19"/>
    <x v="1"/>
    <x v="4"/>
    <s v="EL CARMEN, AVE RAMON ARIAS. EDIF. MARISABEL"/>
    <x v="5"/>
    <x v="0"/>
    <x v="3"/>
    <x v="1"/>
    <m/>
    <m/>
    <x v="0"/>
    <x v="0"/>
    <x v="0"/>
    <x v="0"/>
    <x v="0"/>
    <x v="1"/>
    <x v="3"/>
    <d v="1996-07-05T00:00:00"/>
    <m/>
    <x v="0"/>
    <s v="SUCURSAL OBARRIO"/>
  </r>
  <r>
    <n v="5124"/>
    <d v="2008-05-19T00:00:00"/>
    <d v="2008-05-19T00:00:00"/>
    <n v="90"/>
    <n v="90"/>
    <x v="0"/>
    <d v="2008-05-19T00:00:00"/>
    <x v="0"/>
    <s v=""/>
    <s v="Febrero 01-30"/>
    <x v="0"/>
    <s v="MARICELA"/>
    <s v="CAMBRA GUERRERO "/>
    <x v="0"/>
    <x v="0"/>
    <s v="PARQUE LEFEVRE"/>
    <s v="MARTHA  C. DE GUERRA"/>
    <s v="PARQUE LEFEVRE"/>
    <x v="0"/>
    <x v="39"/>
    <n v="10"/>
    <d v="2015-11-02T00:00:00"/>
    <n v="0"/>
    <s v=" "/>
    <s v=" "/>
    <m/>
    <x v="0"/>
    <s v="REEMPLAZO POR EL TRASLADO DE  ALEXIS ELIAS GONZALEZ CANO -NOV 2015"/>
    <s v="OBAR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3.75"/>
    <x v="0"/>
    <m/>
    <m/>
    <x v="0"/>
    <s v="8-722-2156"/>
    <n v="472013949778"/>
    <n v="37"/>
    <x v="1"/>
    <x v="3"/>
    <s v="PRADERAS DE SAN LORENZO, LAS CUMBRES, CASA L-22"/>
    <x v="1"/>
    <x v="0"/>
    <x v="3"/>
    <x v="0"/>
    <m/>
    <s v="6913-9679"/>
    <x v="0"/>
    <x v="0"/>
    <x v="0"/>
    <x v="0"/>
    <x v="0"/>
    <x v="1"/>
    <x v="3"/>
    <d v="1978-09-25T00:00:00"/>
    <m/>
    <x v="0"/>
    <s v="SUCURSAL OBARRIO"/>
  </r>
  <r>
    <n v="3813"/>
    <d v="2003-08-28T00:00:00"/>
    <d v="2003-08-28T00:00:00"/>
    <n v="147"/>
    <n v="147"/>
    <x v="0"/>
    <d v="2003-08-28T00:00:00"/>
    <x v="0"/>
    <s v=""/>
    <s v="Junio 01-30"/>
    <x v="0"/>
    <s v="ALFONSO"/>
    <s v="BAYARD  ALVEO "/>
    <x v="0"/>
    <x v="0"/>
    <s v="PLAZA CORDOBA"/>
    <s v="MARTHA  C. DE GUERRA"/>
    <s v="PLAZA CORDOBA"/>
    <x v="0"/>
    <x v="39"/>
    <n v="10"/>
    <d v="2015-11-02T00:00:00"/>
    <n v="0"/>
    <s v=" "/>
    <s v=" "/>
    <m/>
    <x v="0"/>
    <s v="REEMPLAZO POR EL TRASLADO DE  BLANCA FLOR BARRIOS  -NOV 2015"/>
    <s v="OBAR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40"/>
    <x v="0"/>
    <m/>
    <m/>
    <x v="0"/>
    <s v="8-475-636"/>
    <n v="472012978181"/>
    <n v="41"/>
    <x v="0"/>
    <x v="0"/>
    <s v="URBANIZACION SANTA CLARA, CALLE B, CASA # B-30_x0009__x0009__x0009__x0009__x0009__x000d__x000a__x0009__x0009__x0009__x0009__x0009__x000d__x000a_"/>
    <x v="2"/>
    <x v="0"/>
    <x v="3"/>
    <x v="0"/>
    <s v="233-6140"/>
    <s v="6676-6140 / 6745-3947"/>
    <x v="1"/>
    <x v="0"/>
    <x v="0"/>
    <x v="0"/>
    <x v="0"/>
    <x v="1"/>
    <x v="3"/>
    <d v="1974-11-26T00:00:00"/>
    <m/>
    <x v="0"/>
    <s v="SUCURSAL OBARRIO"/>
  </r>
  <r>
    <n v="6376"/>
    <d v="2011-09-19T00:00:00"/>
    <d v="2011-11-21T00:00:00"/>
    <n v="50"/>
    <n v="48"/>
    <x v="0"/>
    <d v="2011-09-19T00:00:00"/>
    <x v="0"/>
    <s v=""/>
    <s v="Septiembre 01-30"/>
    <x v="0"/>
    <s v="BELEN"/>
    <s v="CASTRO  "/>
    <x v="0"/>
    <x v="0"/>
    <s v="RIO ABAJO"/>
    <s v="MARTHA  C. DE GUERRA"/>
    <s v="RIO ABAJO"/>
    <x v="0"/>
    <x v="39"/>
    <n v="10"/>
    <d v="2015-11-02T00:00:00"/>
    <n v="0"/>
    <s v=" "/>
    <s v=" "/>
    <m/>
    <x v="0"/>
    <s v="REEMPLAZO POR EL TRASLADO DE  ISRAEL ENRIQUE DIAZ RAMOS -NOV 2015"/>
    <s v="OBAR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02.4"/>
    <x v="0"/>
    <s v="COSTA DEL ESTE CENTENARIO"/>
    <n v="0"/>
    <x v="0"/>
    <s v="8-838-1011"/>
    <n v="472017244355"/>
    <n v="28"/>
    <x v="1"/>
    <x v="0"/>
    <s v="PEDEGRAL URBANIZACION PACIFIC PLACE CASA #6_x0009__x0009__x0009__x0009__x0009__x000d__x000a__x0009__x0009__x0009__x0009__x0009__x000d__x000a_"/>
    <x v="0"/>
    <x v="0"/>
    <x v="3"/>
    <x v="0"/>
    <s v="6948-0367"/>
    <s v="69480367"/>
    <x v="0"/>
    <x v="0"/>
    <x v="0"/>
    <x v="0"/>
    <x v="0"/>
    <x v="1"/>
    <x v="3"/>
    <d v="1987-10-03T00:00:00"/>
    <m/>
    <x v="1"/>
    <s v="SUCURSAL OBARRIO"/>
  </r>
  <r>
    <n v="6338"/>
    <d v="2011-09-19T00:00:00"/>
    <d v="2011-11-21T00:00:00"/>
    <n v="50"/>
    <n v="48"/>
    <x v="0"/>
    <d v="2011-09-19T00:00:00"/>
    <x v="0"/>
    <s v=""/>
    <s v="Diciembre 01-30"/>
    <x v="0"/>
    <s v="ZULAY DAYAMARA"/>
    <s v="SEGURA AGUIRRE "/>
    <x v="0"/>
    <x v="0"/>
    <s v="VIA ESPAÑA"/>
    <s v="MARTHA  C. DE GUERRA"/>
    <s v="VIA ESPAÑA"/>
    <x v="0"/>
    <x v="39"/>
    <n v="10"/>
    <d v="2015-11-02T00:00:00"/>
    <n v="0"/>
    <s v=" "/>
    <s v=" "/>
    <m/>
    <x v="0"/>
    <s v="REEMPLAZO POR EL TRASLADO DE  VANESSA  GUERRA-NOV 2015"/>
    <s v="OBAR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41.8"/>
    <x v="0"/>
    <s v="PAITILLA"/>
    <n v="0"/>
    <x v="0"/>
    <s v="8-503-245"/>
    <n v="472017218389"/>
    <n v="40"/>
    <x v="1"/>
    <x v="1"/>
    <s v="ARRAIJÁN NUEVO CHORRILLO, BARRIADA COLINAS DEL SOL"/>
    <x v="4"/>
    <x v="0"/>
    <x v="3"/>
    <x v="0"/>
    <s v="231-0180"/>
    <s v="6830-2856"/>
    <x v="0"/>
    <x v="0"/>
    <x v="0"/>
    <x v="0"/>
    <x v="0"/>
    <x v="1"/>
    <x v="3"/>
    <d v="1974-12-27T00:00:00"/>
    <m/>
    <x v="1"/>
    <s v="SUCURSAL OBARRIO"/>
  </r>
  <r>
    <n v="7070"/>
    <d v="2013-02-18T00:00:00"/>
    <d v="2013-05-03T00:00:00"/>
    <n v="33"/>
    <n v="30"/>
    <x v="1"/>
    <d v="2013-02-18T00:00:00"/>
    <x v="0"/>
    <s v=""/>
    <s v="Mayo 01-30"/>
    <x v="0"/>
    <s v="TAMARA GRISEL MARIA"/>
    <s v="ARGUELLES FLORES "/>
    <x v="0"/>
    <x v="0"/>
    <s v="VIA PORRAS"/>
    <s v="MARTHA  C. DE GUERRA"/>
    <s v="VIA PORRAS"/>
    <x v="0"/>
    <x v="39"/>
    <n v="10"/>
    <d v="2015-11-02T00:00:00"/>
    <n v="0"/>
    <m/>
    <s v=" "/>
    <m/>
    <x v="0"/>
    <s v="REEMPLAZO POR EL TRASLADO DE  LUISA MARIA PICHON TORRES -NOV 2015"/>
    <s v="OBAR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58.25"/>
    <x v="2"/>
    <s v="DORADO"/>
    <s v="Thanara Gonzalez"/>
    <x v="0"/>
    <s v="8-830-358"/>
    <n v="472018946044"/>
    <n v="26"/>
    <x v="1"/>
    <x v="1"/>
    <s v="SAN MIGUELITO, AMELIA DENNIS DE ICAZA, SECTOR C, CASA 200"/>
    <x v="1"/>
    <x v="0"/>
    <x v="3"/>
    <x v="0"/>
    <m/>
    <m/>
    <x v="0"/>
    <x v="0"/>
    <x v="0"/>
    <x v="0"/>
    <x v="0"/>
    <x v="1"/>
    <x v="3"/>
    <d v="1989-10-17T00:00:00"/>
    <m/>
    <x v="1"/>
    <s v="SUCURSAL OBARRIO"/>
  </r>
  <r>
    <n v="3144"/>
    <d v="2006-08-01T00:00:00"/>
    <d v="2012-10-01T00:00:00"/>
    <n v="111"/>
    <n v="37"/>
    <x v="0"/>
    <d v="2006-08-01T00:00:00"/>
    <x v="0"/>
    <d v="2012-10-01T00:00:00"/>
    <s v="Noviembre 01-30"/>
    <x v="0"/>
    <s v="STEPHANIE"/>
    <s v="CALLES SALINAS "/>
    <x v="1"/>
    <x v="0"/>
    <s v="OBARRIO"/>
    <s v="MARTHA  C. DE GUERRA"/>
    <s v="OBARRIO"/>
    <x v="0"/>
    <x v="39"/>
    <n v="10"/>
    <d v="2013-06-10T00:00:00"/>
    <m/>
    <m/>
    <s v=" "/>
    <s v="PROMOCIONADO A COORDINADOR DE PLATAFORMA EL 1 DE OCTUBRE 2012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41-2150"/>
    <n v="403012183144"/>
    <n v="35"/>
    <x v="1"/>
    <x v="1"/>
    <s v="SAN MIGUELITO, LOS ANDES #2, CASA 216B"/>
    <x v="1"/>
    <x v="0"/>
    <x v="3"/>
    <x v="0"/>
    <s v="279-0620"/>
    <s v="6754-1825"/>
    <x v="1"/>
    <x v="0"/>
    <x v="0"/>
    <x v="0"/>
    <x v="0"/>
    <x v="1"/>
    <x v="3"/>
    <d v="1980-09-29T00:00:00"/>
    <m/>
    <x v="0"/>
    <s v="SUCURSAL OBARRIO"/>
  </r>
  <r>
    <n v="1751"/>
    <d v="1999-07-12T00:00:00"/>
    <d v="2012-05-16T00:00:00"/>
    <n v="196"/>
    <n v="42"/>
    <x v="0"/>
    <d v="1999-07-12T00:00:00"/>
    <x v="0"/>
    <d v="2012-05-16T00:00:00"/>
    <s v="Septiembre 01-30"/>
    <x v="0"/>
    <s v="GIANNINA"/>
    <s v="GONZALEZ CAMBRA "/>
    <x v="1"/>
    <x v="0"/>
    <s v="OBARRIO"/>
    <s v="MARTHA  C. DE GUERRA"/>
    <s v="OBARRIO"/>
    <x v="0"/>
    <x v="39"/>
    <n v="10"/>
    <d v="2014-01-02T00:00:00"/>
    <m/>
    <n v="42"/>
    <s v=" "/>
    <s v="PROMOCIONADO A COORDINADOR DE PLATAFORMA 16 DE MAYO 2012 / REEMPLAZA VACANTE POR EL TRASLADO DE KATERINE CAROL. RECLASIFICACION EL 08/01/08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3"/>
    <m/>
    <m/>
    <x v="1"/>
    <s v="8-711-775"/>
    <n v="418011357806"/>
    <n v="38"/>
    <x v="1"/>
    <x v="3"/>
    <s v="DON BOSCO, TEREMAR, CALLE PRIMERA, CASA B-23"/>
    <x v="0"/>
    <x v="0"/>
    <x v="3"/>
    <x v="0"/>
    <s v="290-5618"/>
    <s v="6565-4766"/>
    <x v="0"/>
    <x v="0"/>
    <x v="0"/>
    <x v="1"/>
    <x v="0"/>
    <x v="1"/>
    <x v="3"/>
    <d v="1977-08-28T00:00:00"/>
    <m/>
    <x v="0"/>
    <s v="SUCURSAL OBARRIO"/>
  </r>
  <r>
    <n v="8329"/>
    <d v="2014-11-17T00:00:00"/>
    <d v="2015-02-04T00:00:00"/>
    <n v="12"/>
    <n v="9"/>
    <x v="2"/>
    <d v="2014-11-17T00:00:00"/>
    <x v="0"/>
    <m/>
    <s v="Diciembre 01-30"/>
    <x v="0"/>
    <s v="LISETH YIRELKIS"/>
    <s v="VASQUEZ"/>
    <x v="2"/>
    <x v="1"/>
    <m/>
    <s v="MARIBEL CASTILLO"/>
    <s v="OBARRIO"/>
    <x v="1"/>
    <x v="39"/>
    <n v="10"/>
    <d v="2015-09-01T00:00:00"/>
    <m/>
    <m/>
    <m/>
    <m/>
    <x v="4"/>
    <s v="APOYO POR VACACIONES DE SUSAN BERNAL - NOVIEMBRE 2015"/>
    <s v="OBAR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INGENIO"/>
    <s v="Karina Rivera"/>
    <x v="0"/>
    <s v="8-844-681"/>
    <n v="472991534831"/>
    <n v="24"/>
    <x v="1"/>
    <x v="0"/>
    <s v="TORRIJOS CARTER,CALLE C-5 CASA ,327E"/>
    <x v="4"/>
    <x v="0"/>
    <x v="3"/>
    <x v="1"/>
    <m/>
    <m/>
    <x v="0"/>
    <x v="0"/>
    <x v="0"/>
    <x v="0"/>
    <x v="0"/>
    <x v="1"/>
    <x v="3"/>
    <d v="1991-02-20T00:00:00"/>
    <m/>
    <x v="0"/>
    <s v="SUCURSAL OBARRIO"/>
  </r>
  <r>
    <n v="7172"/>
    <d v="2013-05-02T00:00:00"/>
    <d v="2013-07-03T00:00:00"/>
    <n v="30"/>
    <n v="28"/>
    <x v="1"/>
    <d v="2013-05-02T00:00:00"/>
    <x v="0"/>
    <s v=""/>
    <s v="Julio 01-30"/>
    <x v="0"/>
    <s v="KEVIN "/>
    <s v="ALMANZA"/>
    <x v="2"/>
    <x v="0"/>
    <s v="OBARRIO"/>
    <s v="MARTHA  C. DE GUERRA"/>
    <s v="OBARRIO"/>
    <x v="0"/>
    <x v="39"/>
    <n v="10"/>
    <d v="2014-09-03T00:00:00"/>
    <m/>
    <m/>
    <s v=" "/>
    <m/>
    <x v="0"/>
    <s v="REEMPLAZO DE MAYLIN CANT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AVE. CUBA"/>
    <s v="Laritza Moreno"/>
    <x v="0"/>
    <s v="9-734-411"/>
    <n v="472019266210"/>
    <n v="24"/>
    <x v="1"/>
    <x v="0"/>
    <s v="ANCON, MAGOON PLACE DIABLO, CALLE PARSON CALLE SIN SALIDA CASA 5358"/>
    <x v="5"/>
    <x v="0"/>
    <x v="3"/>
    <x v="0"/>
    <m/>
    <m/>
    <x v="0"/>
    <x v="0"/>
    <x v="0"/>
    <x v="0"/>
    <x v="0"/>
    <x v="1"/>
    <x v="3"/>
    <d v="1990-12-05T00:00:00"/>
    <m/>
    <x v="0"/>
    <s v="SUCURSAL OBARRIO"/>
  </r>
  <r>
    <n v="4915"/>
    <d v="2008-02-11T00:00:00"/>
    <d v="2008-02-11T00:00:00"/>
    <n v="93"/>
    <n v="93"/>
    <x v="0"/>
    <d v="2008-02-11T00:00:00"/>
    <x v="0"/>
    <s v=""/>
    <s v="Marzo 01-30"/>
    <x v="0"/>
    <s v="EIDA LISETH"/>
    <s v="CHECA AGRAZAL "/>
    <x v="2"/>
    <x v="0"/>
    <s v="OBARRIO"/>
    <s v="MARTHA  C. DE GUERRA"/>
    <s v="OBARRIO"/>
    <x v="0"/>
    <x v="39"/>
    <n v="10"/>
    <d v="2014-03-05T00:00:00"/>
    <m/>
    <s v=" "/>
    <m/>
    <m/>
    <x v="0"/>
    <s v="REEMPLAZO POR EL TRASALDO DE SANDRA ICAZ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38-1557"/>
    <n v="403013711160"/>
    <n v="35"/>
    <x v="1"/>
    <x v="1"/>
    <s v="RESIDENCIAL MONSERRAT, LAS CUMBRES, CALLE 3RA. , CASA 175 "/>
    <x v="1"/>
    <x v="0"/>
    <x v="3"/>
    <x v="0"/>
    <s v="274-8660"/>
    <s v="6757-0321"/>
    <x v="1"/>
    <x v="0"/>
    <x v="1"/>
    <x v="0"/>
    <x v="0"/>
    <x v="1"/>
    <x v="3"/>
    <d v="1980-07-05T00:00:00"/>
    <m/>
    <x v="2"/>
    <s v="SUCURSAL OBARRIO"/>
  </r>
  <r>
    <n v="1119"/>
    <d v="1994-03-01T00:00:00"/>
    <d v="1994-03-01T00:00:00"/>
    <n v="260"/>
    <n v="260"/>
    <x v="0"/>
    <d v="1994-03-01T00:00:00"/>
    <x v="0"/>
    <s v=""/>
    <s v="Mayo 01-30"/>
    <x v="0"/>
    <s v="LUIS CARLOS"/>
    <s v="ARAUZ RIOS "/>
    <x v="2"/>
    <x v="0"/>
    <s v="OBARRIO"/>
    <s v="MARTHA  C. DE GUERRA"/>
    <s v="OBARRIO"/>
    <x v="0"/>
    <x v="39"/>
    <n v="10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127-1900"/>
    <n v="471160098825"/>
    <n v="47"/>
    <x v="0"/>
    <x v="0"/>
    <s v="ALTOS EL DORADO. CASA 33"/>
    <x v="5"/>
    <x v="0"/>
    <x v="3"/>
    <x v="0"/>
    <s v="260-2342"/>
    <s v="6675-4695 / 616-2572"/>
    <x v="1"/>
    <x v="0"/>
    <x v="0"/>
    <x v="0"/>
    <x v="0"/>
    <x v="1"/>
    <x v="3"/>
    <d v="1968-02-01T00:00:00"/>
    <m/>
    <x v="2"/>
    <s v="SUCURSAL OBARRIO"/>
  </r>
  <r>
    <n v="4967"/>
    <d v="2008-02-25T00:00:00"/>
    <d v="2008-02-25T00:00:00"/>
    <n v="93"/>
    <n v="93"/>
    <x v="0"/>
    <d v="2008-02-25T00:00:00"/>
    <x v="0"/>
    <s v=""/>
    <s v="Abril 01-30"/>
    <x v="0"/>
    <s v="LILISBETH LINETH"/>
    <s v="SAAVEDRA PANDALES "/>
    <x v="2"/>
    <x v="0"/>
    <s v="OBARRIO"/>
    <s v="MARTHA  C. DE GUERRA"/>
    <s v="OBARRIO"/>
    <x v="0"/>
    <x v="39"/>
    <n v="10"/>
    <m/>
    <m/>
    <s v=" "/>
    <s v=" "/>
    <m/>
    <x v="0"/>
    <s v="REEMPLAZO POR LA RENUNCIA DE NATALIE HIDALG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10-1440"/>
    <n v="472013744373"/>
    <n v="38"/>
    <x v="1"/>
    <x v="0"/>
    <s v="TORRIJOS CARTER CASA 2836 SECTOR 3-5"/>
    <x v="1"/>
    <x v="0"/>
    <x v="3"/>
    <x v="0"/>
    <s v="234-9582"/>
    <s v="6764-9436"/>
    <x v="1"/>
    <x v="0"/>
    <x v="0"/>
    <x v="0"/>
    <x v="0"/>
    <x v="1"/>
    <x v="3"/>
    <d v="1977-08-11T00:00:00"/>
    <m/>
    <x v="0"/>
    <s v="SUCURSAL OBARRIO"/>
  </r>
  <r>
    <n v="6083"/>
    <d v="2011-03-16T00:00:00"/>
    <d v="2011-03-16T00:00:00"/>
    <n v="56"/>
    <n v="56"/>
    <x v="0"/>
    <d v="2011-03-16T00:00:00"/>
    <x v="0"/>
    <s v=""/>
    <s v="Enero 01-30"/>
    <x v="0"/>
    <s v="GRISELDA ESTHER"/>
    <s v="DE LEON JUSTINIANI "/>
    <x v="2"/>
    <x v="0"/>
    <s v="OBARRIO"/>
    <s v="MARTHA  C. DE GUERRA"/>
    <s v="OBARRIO"/>
    <x v="0"/>
    <x v="39"/>
    <n v="10"/>
    <d v="2011-06-01T00:00:00"/>
    <m/>
    <s v=" "/>
    <s v=" "/>
    <m/>
    <x v="0"/>
    <s v="REEMPLAZO POR EL TRASLADO DE EVELYNN SCHOUWE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63-609"/>
    <n v="472016673926"/>
    <n v="32"/>
    <x v="1"/>
    <x v="0"/>
    <s v="RIO ABAJO, AVE LA PULIDA, APTO 17"/>
    <x v="2"/>
    <x v="0"/>
    <x v="3"/>
    <x v="0"/>
    <m/>
    <s v="6782-5641"/>
    <x v="0"/>
    <x v="0"/>
    <x v="0"/>
    <x v="0"/>
    <x v="0"/>
    <x v="1"/>
    <x v="3"/>
    <d v="1983-01-11T00:00:00"/>
    <m/>
    <x v="1"/>
    <s v="SUCURSAL OBARRIO"/>
  </r>
  <r>
    <n v="6361"/>
    <d v="2011-09-19T00:00:00"/>
    <d v="2011-09-19T00:00:00"/>
    <n v="50"/>
    <n v="50"/>
    <x v="0"/>
    <d v="2011-09-19T00:00:00"/>
    <x v="0"/>
    <s v=""/>
    <s v="Octubre 01-30"/>
    <x v="0"/>
    <s v="ANA MATILDE"/>
    <s v="CABEZA ARIAS "/>
    <x v="2"/>
    <x v="0"/>
    <s v="OBARRIO"/>
    <s v="MARTHA  C. DE GUERRA"/>
    <s v="OBARRIO"/>
    <x v="0"/>
    <x v="39"/>
    <n v="10"/>
    <d v="2012-06-01T00:00:00"/>
    <m/>
    <s v=" "/>
    <m/>
    <m/>
    <x v="0"/>
    <s v="REEMPLAZO POR EL TRASLADO DE LAILY DOMING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LOS PUEBLOS"/>
    <s v="Michelle Huges"/>
    <x v="0"/>
    <s v="8-789-1225"/>
    <n v="472017232826"/>
    <n v="30"/>
    <x v="1"/>
    <x v="1"/>
    <s v="TOCUMEN, VILLA BELEN, CALLE JUDEA"/>
    <x v="0"/>
    <x v="0"/>
    <x v="3"/>
    <x v="0"/>
    <m/>
    <s v="6150-1461 / 205-4000"/>
    <x v="0"/>
    <x v="0"/>
    <x v="1"/>
    <x v="0"/>
    <x v="0"/>
    <x v="1"/>
    <x v="3"/>
    <d v="1985-08-14T00:00:00"/>
    <m/>
    <x v="1"/>
    <s v="SUCURSAL OBARRIO"/>
  </r>
  <r>
    <n v="7170"/>
    <d v="2013-05-02T00:00:00"/>
    <d v="2013-07-03T00:00:00"/>
    <n v="30"/>
    <n v="28"/>
    <x v="1"/>
    <d v="2013-05-02T00:00:00"/>
    <x v="0"/>
    <s v=""/>
    <s v="Junio 01-30"/>
    <x v="0"/>
    <s v="YISELA "/>
    <s v="BERNAL"/>
    <x v="2"/>
    <x v="0"/>
    <s v="OBARRIO"/>
    <s v="MARTHA  C. DE GUERRA"/>
    <s v="OBARRIO"/>
    <x v="0"/>
    <x v="39"/>
    <n v="10"/>
    <d v="2013-09-28T00:00:00"/>
    <m/>
    <m/>
    <s v=" "/>
    <m/>
    <x v="0"/>
    <s v="REEMPLAZO  DE ALEJANDRINA  DE LA CRU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JUSTO AROSEMENA"/>
    <s v="Rafael Alvarado"/>
    <x v="0"/>
    <s v="8-870-269"/>
    <n v="401017015792"/>
    <n v="22"/>
    <x v="1"/>
    <x v="0"/>
    <s v="PARQUE LEFEVRE, CALLE 13, CASA 6828"/>
    <x v="2"/>
    <x v="0"/>
    <x v="3"/>
    <x v="0"/>
    <m/>
    <m/>
    <x v="0"/>
    <x v="0"/>
    <x v="0"/>
    <x v="0"/>
    <x v="0"/>
    <x v="1"/>
    <x v="3"/>
    <d v="1993-02-04T00:00:00"/>
    <m/>
    <x v="0"/>
    <s v="SUCURSAL OBARRIO"/>
  </r>
  <r>
    <n v="4497"/>
    <d v="2013-11-18T00:00:00"/>
    <d v="2014-01-29T00:00:00"/>
    <n v="24"/>
    <n v="22"/>
    <x v="1"/>
    <d v="2007-09-17T00:00:00"/>
    <x v="2"/>
    <m/>
    <s v="Septiembre 01-30"/>
    <x v="0"/>
    <s v="SUSAN "/>
    <s v="BERNAL"/>
    <x v="2"/>
    <x v="0"/>
    <s v="OBARRIO"/>
    <s v="MARTHA  C. DE GUERRA"/>
    <s v="OBARRIO"/>
    <x v="0"/>
    <x v="39"/>
    <n v="10"/>
    <d v="2014-04-01T00:00:00"/>
    <m/>
    <m/>
    <s v=" "/>
    <m/>
    <x v="0"/>
    <s v="REEMPLAZO POR LA SALIDA DE ARILIS SANCH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OBARRIO"/>
    <s v="Ana Cabeza"/>
    <x v="0"/>
    <s v="8-792-1172"/>
    <n v="405012709168"/>
    <n v="29"/>
    <x v="1"/>
    <x v="0"/>
    <s v="PUEBLO NUEVO, ENTRE CALLE 8VA Y NOVENA LOS SAUCES # 2 CASA 28"/>
    <x v="1"/>
    <x v="0"/>
    <x v="3"/>
    <x v="0"/>
    <m/>
    <m/>
    <x v="2"/>
    <x v="0"/>
    <x v="0"/>
    <x v="0"/>
    <x v="0"/>
    <x v="1"/>
    <x v="3"/>
    <d v="1986-02-04T00:00:00"/>
    <m/>
    <x v="0"/>
    <s v="SUCURSAL OBARRIO"/>
  </r>
  <r>
    <n v="6266"/>
    <d v="2011-07-18T00:00:00"/>
    <d v="2015-05-01T00:00:00"/>
    <n v="52"/>
    <n v="6"/>
    <x v="2"/>
    <d v="2011-07-18T00:00:00"/>
    <x v="0"/>
    <d v="2015-05-01T00:00:00"/>
    <s v="Agosto 01-30"/>
    <x v="0"/>
    <s v="CAROLINE SHANTAL"/>
    <s v="ESCUDERO ZALDIVAR "/>
    <x v="2"/>
    <x v="0"/>
    <s v="OBARRIO"/>
    <s v="MARTHA  C. DE GUERRA"/>
    <s v="OBARRIO"/>
    <x v="0"/>
    <x v="39"/>
    <n v="10"/>
    <m/>
    <m/>
    <n v="6"/>
    <s v="LIC DE MATERNIDAD DEL 26-nov-15 AL 2-mar-16, (VACACIONES DEL 3-mar-16 AL 1-abr-16) REGRESA 2-abr-16"/>
    <s v="PROMOCIONADA A EJECUTIVA DE NEGOCIO A PARTIR DEL 01 DE MAYO DEL 2015 /"/>
    <x v="0"/>
    <s v="REEMPLAZO POR VACANTE POR LA SALIDA DE CAROLINA PALACI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70-421"/>
    <n v="472017048450"/>
    <n v="22"/>
    <x v="1"/>
    <x v="0"/>
    <s v="VACAMONTE, CALLE 6TA TRANSVERSAL, CASA #F43"/>
    <x v="4"/>
    <x v="0"/>
    <x v="3"/>
    <x v="0"/>
    <m/>
    <s v="6982-9623"/>
    <x v="2"/>
    <x v="0"/>
    <x v="0"/>
    <x v="0"/>
    <x v="0"/>
    <x v="1"/>
    <x v="3"/>
    <d v="1993-05-23T00:00:00"/>
    <m/>
    <x v="1"/>
    <s v="SUCURSAL OBARRIO"/>
  </r>
  <r>
    <n v="7976"/>
    <d v="2014-09-01T00:00:00"/>
    <d v="2014-09-01T00:00:00"/>
    <n v="14"/>
    <n v="14"/>
    <x v="1"/>
    <d v="2014-09-01T00:00:00"/>
    <x v="0"/>
    <m/>
    <s v="Octubre 01-30"/>
    <x v="0"/>
    <s v="KELLY ELIENAI"/>
    <s v="LLANES"/>
    <x v="5"/>
    <x v="0"/>
    <s v="OBARRIO"/>
    <s v="MARTHA  C. DE GUERRA"/>
    <s v="OBARRIO"/>
    <x v="0"/>
    <x v="39"/>
    <n v="10"/>
    <d v="2014-12-02T00:00:00"/>
    <m/>
    <m/>
    <m/>
    <m/>
    <x v="0"/>
    <s v="REEMPLAZO DE CAROLINE ESCUDE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3-731-2165"/>
    <n v="472990775954"/>
    <n v="21"/>
    <x v="1"/>
    <x v="0"/>
    <s v="ARRAIJAN, CIUDAD DEL FUTURO CASA 119-A"/>
    <x v="4"/>
    <x v="0"/>
    <x v="3"/>
    <x v="0"/>
    <m/>
    <m/>
    <x v="1"/>
    <x v="0"/>
    <x v="0"/>
    <x v="0"/>
    <x v="0"/>
    <x v="1"/>
    <x v="3"/>
    <d v="1994-01-19T00:00:00"/>
    <m/>
    <x v="1"/>
    <s v="SUCURSAL OBARRIO"/>
  </r>
  <r>
    <n v="6887"/>
    <d v="2012-09-17T00:00:00"/>
    <d v="2012-09-17T00:00:00"/>
    <n v="38"/>
    <n v="38"/>
    <x v="0"/>
    <d v="2012-09-17T00:00:00"/>
    <x v="0"/>
    <s v=""/>
    <s v="Noviembre 01-30"/>
    <x v="0"/>
    <s v="DARLENYS GISSELL"/>
    <s v="GONZALEZ GONZALEZ "/>
    <x v="5"/>
    <x v="0"/>
    <s v="OBARRIO"/>
    <s v="MARTHA  C. DE GUERRA"/>
    <s v="OBARRIO"/>
    <x v="0"/>
    <x v="39"/>
    <n v="10"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30-400"/>
    <n v="472018433387"/>
    <n v="26"/>
    <x v="1"/>
    <x v="0"/>
    <s v="LA LOCERIA CALLE PRIMERA, EDIFICIO LA LOCERIA_x0009__x0009__x0009__x0009__x0009__x000d__x000a__x0009__x0009__x0009__x0009__x0009__x000d__x000a_"/>
    <x v="5"/>
    <x v="0"/>
    <x v="3"/>
    <x v="0"/>
    <m/>
    <m/>
    <x v="0"/>
    <x v="0"/>
    <x v="0"/>
    <x v="0"/>
    <x v="0"/>
    <x v="1"/>
    <x v="3"/>
    <d v="1989-10-24T00:00:00"/>
    <m/>
    <x v="1"/>
    <s v="SUCURSAL OBARRIO"/>
  </r>
  <r>
    <n v="112"/>
    <d v="1979-08-16T00:00:00"/>
    <d v="1979-08-16T00:00:00"/>
    <n v="435"/>
    <n v="435"/>
    <x v="0"/>
    <d v="1979-08-16T00:00:00"/>
    <x v="0"/>
    <s v=""/>
    <s v="Julio 01-30"/>
    <x v="0"/>
    <s v="MARTHA STELLA"/>
    <s v="CUCALON  DE GUERRA"/>
    <x v="3"/>
    <x v="0"/>
    <s v="OBARRIO"/>
    <s v="DENISE DE LA VITOLA"/>
    <s v="OBARRIO"/>
    <x v="0"/>
    <x v="39"/>
    <n v="10"/>
    <d v="2010-04-19T00:00:00"/>
    <m/>
    <s v=" "/>
    <s v=" "/>
    <m/>
    <x v="0"/>
    <s v="REEMPLAZO POR EL TRASLADO DE MARIA ISABEL DOMINGUEZ A DEPARTAMENT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PE-8-356"/>
    <n v="401016136147"/>
    <n v="57"/>
    <x v="1"/>
    <x v="1"/>
    <s v="CALLE I, EL CANGREJO, PH TERRANOVA, APTO.7C"/>
    <x v="5"/>
    <x v="0"/>
    <x v="3"/>
    <x v="0"/>
    <s v="263-7543"/>
    <s v="6676-5096"/>
    <x v="1"/>
    <x v="0"/>
    <x v="0"/>
    <x v="0"/>
    <x v="0"/>
    <x v="1"/>
    <x v="3"/>
    <d v="1958-11-25T00:00:00"/>
    <m/>
    <x v="2"/>
    <s v="SUCURSAL OBARRIO"/>
  </r>
  <r>
    <n v="1957"/>
    <d v="1998-03-17T00:00:00"/>
    <d v="1998-03-17T00:00:00"/>
    <n v="212"/>
    <n v="212"/>
    <x v="0"/>
    <d v="1998-03-17T00:00:00"/>
    <x v="0"/>
    <s v=""/>
    <s v="Enero "/>
    <x v="0"/>
    <s v="MAYLU MARGARITA DEL C."/>
    <s v="VARGAS  "/>
    <x v="4"/>
    <x v="0"/>
    <s v="OBARRIO"/>
    <s v="MARTHA  C. DE GUERRA"/>
    <s v="OBARRIO"/>
    <x v="0"/>
    <x v="39"/>
    <n v="10"/>
    <m/>
    <m/>
    <s v=" "/>
    <s v=" "/>
    <m/>
    <x v="0"/>
    <s v="CAMBIA LA ESTRUCTURA DE UN OFICIAL POR UN COORDINADOR ADICIONAL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9-181-400"/>
    <n v="421010068180"/>
    <n v="44"/>
    <x v="1"/>
    <x v="1"/>
    <s v="BETHANIA, URB EL DORADO CLE 3ERA O B NORTE CASA 11 J"/>
    <x v="5"/>
    <x v="0"/>
    <x v="3"/>
    <x v="0"/>
    <s v="260-3865"/>
    <s v="6617-9544"/>
    <x v="1"/>
    <x v="0"/>
    <x v="1"/>
    <x v="0"/>
    <x v="0"/>
    <x v="1"/>
    <x v="3"/>
    <d v="1971-07-25T00:00:00"/>
    <m/>
    <x v="0"/>
    <s v="SUCURSAL OBARRIO"/>
  </r>
  <r>
    <n v="2079"/>
    <d v="1990-10-09T00:00:00"/>
    <d v="1990-10-09T00:00:00"/>
    <n v="301"/>
    <n v="301"/>
    <x v="0"/>
    <d v="1990-10-09T00:00:00"/>
    <x v="0"/>
    <s v=""/>
    <s v="Julio 01-15"/>
    <x v="0"/>
    <s v="YAHIR ESTHER"/>
    <s v="GAMBOA POLANCO "/>
    <x v="4"/>
    <x v="0"/>
    <s v="OBARRIO"/>
    <s v="MARTHA  C. DE GUERRA"/>
    <s v="OBARRIO"/>
    <x v="0"/>
    <x v="39"/>
    <n v="10"/>
    <d v="2012-05-03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289-280"/>
    <n v="401010186568"/>
    <n v="47"/>
    <x v="1"/>
    <x v="2"/>
    <s v="VILLA DE LAS FUENTES 2, CASA O-3"/>
    <x v="5"/>
    <x v="0"/>
    <x v="3"/>
    <x v="0"/>
    <s v="236-0155"/>
    <s v="6680-8700"/>
    <x v="1"/>
    <x v="0"/>
    <x v="0"/>
    <x v="0"/>
    <x v="0"/>
    <x v="1"/>
    <x v="3"/>
    <d v="1967-12-07T00:00:00"/>
    <m/>
    <x v="2"/>
    <s v="SUCURSAL OBARRIO"/>
  </r>
  <r>
    <n v="3671"/>
    <d v="1986-08-18T00:00:00"/>
    <d v="1986-08-18T00:00:00"/>
    <n v="351"/>
    <n v="351"/>
    <x v="0"/>
    <d v="1986-08-18T00:00:00"/>
    <x v="0"/>
    <s v=""/>
    <s v="Junio "/>
    <x v="0"/>
    <s v="NILKA GISELA"/>
    <s v="NAVARRO GUERRERO "/>
    <x v="4"/>
    <x v="0"/>
    <s v="OBARRIO"/>
    <s v="MARTHA  C. DE GUERRA"/>
    <s v="OBARRIO"/>
    <x v="0"/>
    <x v="39"/>
    <n v="10"/>
    <d v="2011-01-03T00:00:00"/>
    <m/>
    <s v=" "/>
    <s v=" "/>
    <m/>
    <x v="0"/>
    <s v="REEMPLAZO POR LA RENUNCIA DE JOSTCKIEN ATENCI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71-549"/>
    <n v="472013197359"/>
    <n v="54"/>
    <x v="1"/>
    <x v="0"/>
    <s v="DORADO LAKES, CALLE N, CASA 159 HILL"/>
    <x v="5"/>
    <x v="0"/>
    <x v="3"/>
    <x v="0"/>
    <s v="224-7784"/>
    <s v="6626-4294"/>
    <x v="1"/>
    <x v="0"/>
    <x v="0"/>
    <x v="0"/>
    <x v="0"/>
    <x v="1"/>
    <x v="3"/>
    <d v="1961-09-29T00:00:00"/>
    <m/>
    <x v="2"/>
    <s v="SUCURSAL OBARRIO"/>
  </r>
  <r>
    <n v="711"/>
    <d v="1990-11-26T00:00:00"/>
    <d v="1990-11-26T00:00:00"/>
    <n v="300"/>
    <n v="300"/>
    <x v="0"/>
    <d v="1990-11-26T00:00:00"/>
    <x v="0"/>
    <s v=""/>
    <s v="Febrero 01-30"/>
    <x v="0"/>
    <s v="EDGAR HORACIO"/>
    <s v="QUINTANA WONG "/>
    <x v="6"/>
    <x v="0"/>
    <s v="OBARRIO"/>
    <s v="MARTHA  C. DE GUERRA"/>
    <s v="OBARRIO"/>
    <x v="0"/>
    <x v="39"/>
    <n v="10"/>
    <d v="2014-08-20T00:00:00"/>
    <m/>
    <s v=" "/>
    <s v=" "/>
    <m/>
    <x v="0"/>
    <s v="REEMPLAZO DE JAVIER OVIED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225-1842"/>
    <n v="429015641436"/>
    <n v="52"/>
    <x v="0"/>
    <x v="1"/>
    <s v="VILLA LUCRE ALTAVISTA CL 2W CASA 91 A"/>
    <x v="2"/>
    <x v="0"/>
    <x v="3"/>
    <x v="0"/>
    <s v="260-7711"/>
    <s v="6671-2661"/>
    <x v="1"/>
    <x v="0"/>
    <x v="0"/>
    <x v="0"/>
    <x v="0"/>
    <x v="1"/>
    <x v="3"/>
    <d v="1963-10-01T00:00:00"/>
    <m/>
    <x v="2"/>
    <s v="SUCURSAL OBARRIO"/>
  </r>
  <r>
    <n v="3499"/>
    <d v="2004-12-13T00:00:00"/>
    <d v="2013-02-16T00:00:00"/>
    <n v="131"/>
    <n v="33"/>
    <x v="1"/>
    <d v="2004-12-13T00:00:00"/>
    <x v="0"/>
    <d v="2013-02-16T00:00:00"/>
    <s v="Septiembre 01-30"/>
    <x v="0"/>
    <s v="RUTH YAMIRETH"/>
    <s v="PITTY ESPINOZA "/>
    <x v="1"/>
    <x v="0"/>
    <s v="OPERACIONES SAN MATEO"/>
    <s v="YINA BARRIOS"/>
    <s v="OPERACIONES SAN MATEO"/>
    <x v="0"/>
    <x v="40"/>
    <s v="157Aa"/>
    <m/>
    <m/>
    <m/>
    <s v=" "/>
    <s v="PROMOCIONADA A COORDINADOR DE PLATAFORMA DESDE EL 16 FEB DEL 2013"/>
    <x v="0"/>
    <s v="REEMPLAZO POR LA RENUNCIA DE ANA NAVARRO"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280-136"/>
    <n v="472013026157"/>
    <n v="41"/>
    <x v="1"/>
    <x v="0"/>
    <s v="RESIDENCIAL SANTA MARIA, CALLE 3, CASA # 42._x0009__x0009__x0009__x0009__x0009__x000d__x000a__x0009__x0009__x0009__x0009__x0009__x000d__x000a_"/>
    <x v="6"/>
    <x v="2"/>
    <x v="4"/>
    <x v="5"/>
    <s v="607-2385"/>
    <s v="6612-7827"/>
    <x v="1"/>
    <x v="0"/>
    <x v="0"/>
    <x v="0"/>
    <x v="0"/>
    <x v="0"/>
    <x v="4"/>
    <d v="1974-10-14T00:00:00"/>
    <m/>
    <x v="0"/>
    <e v="#N/A"/>
  </r>
  <r>
    <n v="3456"/>
    <d v="1990-08-06T00:00:00"/>
    <d v="1990-08-06T00:00:00"/>
    <n v="303"/>
    <n v="303"/>
    <x v="0"/>
    <d v="1990-08-06T00:00:00"/>
    <x v="0"/>
    <s v=""/>
    <s v="Junio 01-30"/>
    <x v="0"/>
    <s v="SHIRLY MAGLENI"/>
    <s v="URRIOLA VILLAMONTE "/>
    <x v="2"/>
    <x v="0"/>
    <s v="OPERACIONES SAN MATEO"/>
    <s v="YINA BARRIOS"/>
    <s v="OPERACIONES SAN MATEO"/>
    <x v="0"/>
    <x v="40"/>
    <s v="157Aa"/>
    <m/>
    <m/>
    <s v=" "/>
    <s v=" "/>
    <m/>
    <x v="0"/>
    <s v="EJECUTIVO DE NEGOCIO OPERACION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243-731"/>
    <n v="472012933039"/>
    <n v="43"/>
    <x v="1"/>
    <x v="3"/>
    <s v="LAS LOMAS LLANO DEL MEDIO ARRIBA, VIA A MATA DEL NANCE, DESPUES DEL PARQUE DE LA VIRGENCITA, LA 8VA CASA A LA MANO DEREC"/>
    <x v="6"/>
    <x v="2"/>
    <x v="4"/>
    <x v="5"/>
    <m/>
    <s v="6490-3383"/>
    <x v="1"/>
    <x v="0"/>
    <x v="0"/>
    <x v="0"/>
    <x v="0"/>
    <x v="0"/>
    <x v="4"/>
    <d v="1972-03-14T00:00:00"/>
    <m/>
    <x v="0"/>
    <e v="#N/A"/>
  </r>
  <r>
    <n v="6691"/>
    <d v="2013-02-18T00:00:00"/>
    <d v="2015-05-01T00:00:00"/>
    <n v="33"/>
    <n v="6"/>
    <x v="2"/>
    <d v="2013-02-18T00:00:00"/>
    <x v="0"/>
    <d v="2015-05-01T00:00:00"/>
    <s v="Febrero 01-30"/>
    <x v="0"/>
    <s v="JOSE ALONSO"/>
    <s v="MIRANDA GRANADOS "/>
    <x v="2"/>
    <x v="0"/>
    <s v="OPERACIONES SAN MATEO"/>
    <s v="YINA BARRIOS"/>
    <s v="OPERACIONES SAN MATEO"/>
    <x v="0"/>
    <x v="40"/>
    <s v="157Aa"/>
    <m/>
    <m/>
    <m/>
    <s v=" "/>
    <s v="PROMOCIONADO A EJECUTIVO DE NEGOCIO A A PARTIR DEL 01 DE MAYO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51-1592"/>
    <n v="472018801182"/>
    <n v="26"/>
    <x v="0"/>
    <x v="1"/>
    <s v="CALLE H NORTE - DOLEGUITA, DAVID CHIRIQUI, URBANIZACION VILLA ORIANA."/>
    <x v="6"/>
    <x v="2"/>
    <x v="4"/>
    <x v="5"/>
    <m/>
    <m/>
    <x v="0"/>
    <x v="0"/>
    <x v="0"/>
    <x v="0"/>
    <x v="0"/>
    <x v="0"/>
    <x v="4"/>
    <d v="1989-11-23T00:00:00"/>
    <m/>
    <x v="1"/>
    <e v="#N/A"/>
  </r>
  <r>
    <n v="8920"/>
    <d v="2015-11-16T00:00:00"/>
    <d v="2015-11-16T00:00:00"/>
    <n v="0"/>
    <n v="0"/>
    <x v="2"/>
    <m/>
    <x v="4"/>
    <m/>
    <m/>
    <x v="0"/>
    <s v="ANALIDES"/>
    <s v="VEGA SERRANO"/>
    <x v="2"/>
    <x v="0"/>
    <s v="OPERACIONES SAN MATEO"/>
    <s v="YINA BARRIOS"/>
    <s v="OPERACIONES SAN MATEO"/>
    <x v="0"/>
    <x v="40"/>
    <s v="157Aa"/>
    <m/>
    <m/>
    <m/>
    <s v=" "/>
    <m/>
    <x v="0"/>
    <m/>
    <m/>
    <x v="4"/>
    <x v="1"/>
    <x v="3"/>
    <x v="5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n v="0"/>
    <n v="0"/>
    <x v="0"/>
    <s v="4-742-2070"/>
    <m/>
    <n v="28"/>
    <x v="1"/>
    <x v="4"/>
    <m/>
    <x v="6"/>
    <x v="2"/>
    <x v="4"/>
    <x v="5"/>
    <m/>
    <m/>
    <x v="0"/>
    <x v="0"/>
    <x v="0"/>
    <x v="0"/>
    <x v="0"/>
    <x v="0"/>
    <x v="4"/>
    <d v="1987-03-29T00:00:00"/>
    <m/>
    <x v="1"/>
    <e v="#N/A"/>
  </r>
  <r>
    <n v="8467"/>
    <d v="2015-04-06T00:00:00"/>
    <m/>
    <m/>
    <m/>
    <x v="3"/>
    <d v="2015-04-06T00:00:00"/>
    <x v="0"/>
    <m/>
    <m/>
    <x v="0"/>
    <s v="CARLOS CRUZ"/>
    <s v="BATISTA"/>
    <x v="8"/>
    <x v="0"/>
    <s v="OPERACIONES SAN MATEO"/>
    <s v="YINA BARRIOS"/>
    <s v="OPERACIONES SAN MATEO"/>
    <x v="0"/>
    <x v="40"/>
    <s v="157Aa"/>
    <m/>
    <m/>
    <m/>
    <m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4-716-649"/>
    <n v="472991767805"/>
    <n v="36"/>
    <x v="0"/>
    <x v="3"/>
    <s v="DAVID (CABECERA) PORTACHUELO, QUINTA CASA DESPUÉS DE ABARROTERIA RAYKAR"/>
    <x v="6"/>
    <x v="2"/>
    <x v="4"/>
    <x v="5"/>
    <m/>
    <m/>
    <x v="0"/>
    <x v="0"/>
    <x v="0"/>
    <x v="0"/>
    <x v="0"/>
    <x v="0"/>
    <x v="4"/>
    <d v="1979-07-16T00:00:00"/>
    <m/>
    <x v="1"/>
    <e v="#N/A"/>
  </r>
  <r>
    <n v="3752"/>
    <d v="2000-09-01T00:00:00"/>
    <d v="2015-10-01T00:00:00"/>
    <n v="182"/>
    <n v="1"/>
    <x v="2"/>
    <m/>
    <x v="4"/>
    <d v="2015-10-01T00:00:00"/>
    <m/>
    <x v="0"/>
    <s v="YINA GISELA"/>
    <s v="BARRIOS VERGARA "/>
    <x v="11"/>
    <x v="0"/>
    <s v="OPERACIONES SAN MATEO"/>
    <s v="ANABELLA BARRIA"/>
    <s v="OPERACIONES SAN MATEO"/>
    <x v="0"/>
    <x v="40"/>
    <s v="157Aa"/>
    <m/>
    <m/>
    <m/>
    <m/>
    <s v="PROMOCIONADA A SUBGERENTE DE COMITÉ DE CRÉDITO A PARTIR DEL 01 DE OCTUBRE 2015 // TRASLADADA DEL DEPARTAMENTO CREDITO HIPOTECARIO A SUCURSAL DAVID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m/>
    <m/>
    <x v="1"/>
    <s v="8-741-1414"/>
    <n v="472013202055"/>
    <n v="35"/>
    <x v="1"/>
    <x v="1"/>
    <s v="LA FONTANA, CASA C-3B_x0009__x0009__x0009__x0009__x0009__x000d__x000a__x0009__x0009__x0009__x0009__x0009__x000d__x000a_"/>
    <x v="6"/>
    <x v="2"/>
    <x v="4"/>
    <x v="5"/>
    <m/>
    <m/>
    <x v="1"/>
    <x v="0"/>
    <x v="0"/>
    <x v="0"/>
    <x v="0"/>
    <x v="0"/>
    <x v="4"/>
    <d v="1980-11-04T00:00:00"/>
    <m/>
    <x v="1"/>
    <e v="#N/A"/>
  </r>
  <r>
    <n v="5329"/>
    <d v="2008-08-18T00:00:00"/>
    <d v="2008-08-18T00:00:00"/>
    <n v="87"/>
    <n v="87"/>
    <x v="0"/>
    <d v="2008-08-18T00:00:00"/>
    <x v="0"/>
    <s v=""/>
    <s v="Octubre 01-30"/>
    <x v="0"/>
    <s v="HISEMIA MERCEDES"/>
    <s v="CRUZ  SANCHEZ "/>
    <x v="0"/>
    <x v="0"/>
    <s v="CALLE 50"/>
    <s v="ELIZABETH  DE AMO"/>
    <s v="CALLE 50"/>
    <x v="0"/>
    <x v="41"/>
    <n v="2"/>
    <d v="2015-11-02T00:00:00"/>
    <n v="0"/>
    <s v=" "/>
    <m/>
    <m/>
    <x v="0"/>
    <s v="REEMPLAZO POR EL TRASLADO DE  ARLEINY ALYENKA TAPIA    DE SELLES-NOV 2015"/>
    <s v="PAITILL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9.6"/>
    <x v="0"/>
    <m/>
    <m/>
    <x v="0"/>
    <s v="9-714-1123"/>
    <n v="403014185942"/>
    <n v="34"/>
    <x v="1"/>
    <x v="0"/>
    <s v="ARRAIJAN, BARRIADA LA CONDESA, CASA #27, CALLE PRIMERA"/>
    <x v="4"/>
    <x v="0"/>
    <x v="5"/>
    <x v="0"/>
    <s v="6462-0404"/>
    <s v="6611-6464"/>
    <x v="0"/>
    <x v="0"/>
    <x v="0"/>
    <x v="0"/>
    <x v="0"/>
    <x v="0"/>
    <x v="5"/>
    <d v="1981-07-15T00:00:00"/>
    <m/>
    <x v="1"/>
    <s v="SUCURSAL PAITILLA"/>
  </r>
  <r>
    <n v="6332"/>
    <d v="2011-09-19T00:00:00"/>
    <d v="2011-11-21T00:00:00"/>
    <n v="50"/>
    <n v="48"/>
    <x v="0"/>
    <d v="2011-09-19T00:00:00"/>
    <x v="0"/>
    <s v=""/>
    <s v="Septiembre 01-30"/>
    <x v="0"/>
    <s v="NORA ITZEL"/>
    <s v="CEDEÑO NAVARRO "/>
    <x v="0"/>
    <x v="0"/>
    <s v="LOS ANDES"/>
    <s v="ELIZABETH  DE AMO"/>
    <s v="LOS ANDES"/>
    <x v="0"/>
    <x v="41"/>
    <n v="2"/>
    <d v="2015-11-02T00:00:00"/>
    <n v="0"/>
    <s v=" "/>
    <s v=" "/>
    <m/>
    <x v="0"/>
    <s v="REEMPLAZO POR EL TRASLADO DE  ZORAYA ESTHER DA SILVA RIVERA -NOV 2015"/>
    <s v="PAITILL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24.6"/>
    <x v="0"/>
    <s v="BOULEVARD EL DORADO"/>
    <n v="0"/>
    <x v="0"/>
    <s v="8-798-1344"/>
    <n v="472017219572"/>
    <n v="29"/>
    <x v="1"/>
    <x v="1"/>
    <s v="LAS CUMBRES RESIDENCIAL PLAZA VALENCIA"/>
    <x v="1"/>
    <x v="0"/>
    <x v="5"/>
    <x v="0"/>
    <s v="6527-5206"/>
    <m/>
    <x v="0"/>
    <x v="0"/>
    <x v="0"/>
    <x v="0"/>
    <x v="0"/>
    <x v="0"/>
    <x v="5"/>
    <d v="1986-09-11T00:00:00"/>
    <m/>
    <x v="1"/>
    <s v="SUCURSAL PAITILLA"/>
  </r>
  <r>
    <n v="3057"/>
    <d v="2006-05-16T00:00:00"/>
    <d v="2006-05-16T00:00:00"/>
    <n v="114"/>
    <n v="114"/>
    <x v="0"/>
    <d v="2006-05-16T00:00:00"/>
    <x v="0"/>
    <s v=""/>
    <s v="Febrero 01-30"/>
    <x v="0"/>
    <s v="AILEEN AMELIA"/>
    <s v="RODRIGUEZ GUEVARA DE PORTUGAL"/>
    <x v="0"/>
    <x v="0"/>
    <s v="LOS PUEBLOS"/>
    <s v="ELIZABETH  DE AMO"/>
    <s v="LOS PUEBLOS"/>
    <x v="0"/>
    <x v="41"/>
    <n v="2"/>
    <d v="2015-11-02T00:00:00"/>
    <n v="0"/>
    <s v=" "/>
    <s v=" "/>
    <m/>
    <x v="0"/>
    <s v="REEMPLAZO POR EL TRASLADO DE  MARIA CLIOFE  SALAZAR-NOV 2015"/>
    <s v="PAITILL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98.75"/>
    <x v="0"/>
    <m/>
    <m/>
    <x v="0"/>
    <s v="8-700-823"/>
    <n v="416012086926"/>
    <n v="39"/>
    <x v="1"/>
    <x v="1"/>
    <s v="CAMPO LIMBERGH, TORRE C-3E"/>
    <x v="0"/>
    <x v="0"/>
    <x v="5"/>
    <x v="0"/>
    <s v="228-6766"/>
    <s v="6643-7588"/>
    <x v="0"/>
    <x v="1"/>
    <x v="0"/>
    <x v="0"/>
    <x v="0"/>
    <x v="0"/>
    <x v="5"/>
    <d v="1976-06-16T00:00:00"/>
    <m/>
    <x v="1"/>
    <s v="SUCURSAL PAITILLA"/>
  </r>
  <r>
    <n v="6045"/>
    <d v="2011-02-01T00:00:00"/>
    <d v="2011-02-01T00:00:00"/>
    <n v="57"/>
    <n v="57"/>
    <x v="0"/>
    <d v="2011-02-01T00:00:00"/>
    <x v="0"/>
    <s v=""/>
    <s v="Marzo 01-30"/>
    <x v="0"/>
    <s v="FATIMA ARACELY"/>
    <s v="VELASQUEZ JAEN "/>
    <x v="0"/>
    <x v="0"/>
    <s v="PAITILLA"/>
    <s v="ELIZABETH  DE AMO"/>
    <s v="PAITILLA"/>
    <x v="0"/>
    <x v="41"/>
    <n v="2"/>
    <d v="2014-11-06T00:00:00"/>
    <n v="12"/>
    <s v=" "/>
    <s v=" "/>
    <m/>
    <x v="0"/>
    <s v="REEMPLAZO POR EL TRASLADO DE ANGELA MENDOZ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25.4"/>
    <x v="0"/>
    <m/>
    <m/>
    <x v="0"/>
    <s v="7-700-1626"/>
    <n v="472016551932"/>
    <n v="38"/>
    <x v="1"/>
    <x v="0"/>
    <s v="RESIDENCIAL LA ESMERALDA, CASA 119, LA CHORRERA"/>
    <x v="4"/>
    <x v="0"/>
    <x v="5"/>
    <x v="0"/>
    <m/>
    <s v="6692-7127"/>
    <x v="2"/>
    <x v="0"/>
    <x v="0"/>
    <x v="0"/>
    <x v="0"/>
    <x v="0"/>
    <x v="5"/>
    <d v="1977-10-07T00:00:00"/>
    <m/>
    <x v="1"/>
    <s v="SUCURSAL PAITILLA"/>
  </r>
  <r>
    <n v="7641"/>
    <d v="2014-04-01T00:00:00"/>
    <d v="2014-06-11T00:00:00"/>
    <n v="19"/>
    <n v="17"/>
    <x v="1"/>
    <d v="2014-04-01T00:00:00"/>
    <x v="0"/>
    <m/>
    <s v="Mayo 01-30"/>
    <x v="0"/>
    <s v="YURIBIA DEL CARMEN"/>
    <s v="CASTILLO"/>
    <x v="0"/>
    <x v="0"/>
    <m/>
    <s v="ELIZABETH  DE AMO"/>
    <s v="PAITILLA"/>
    <x v="0"/>
    <x v="41"/>
    <n v="2"/>
    <d v="2015-11-02T00:00:00"/>
    <n v="0"/>
    <m/>
    <s v=" "/>
    <m/>
    <x v="0"/>
    <s v="APROBADO 2015"/>
    <s v="PAITILL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4.75"/>
    <x v="2"/>
    <s v="PLAZA BANCO GENERAL"/>
    <s v="Jose Montenegro"/>
    <x v="0"/>
    <s v="4-736-1614"/>
    <n v="472990022258"/>
    <n v="30"/>
    <x v="1"/>
    <x v="3"/>
    <s v="ARRAIJAN, CABECERA, CALLE ROGELIO AROSEMENA"/>
    <x v="4"/>
    <x v="0"/>
    <x v="5"/>
    <x v="0"/>
    <m/>
    <m/>
    <x v="0"/>
    <x v="0"/>
    <x v="0"/>
    <x v="0"/>
    <x v="0"/>
    <x v="0"/>
    <x v="5"/>
    <d v="1985-05-13T00:00:00"/>
    <m/>
    <x v="0"/>
    <s v="SUCURSAL PAITILLA"/>
  </r>
  <r>
    <n v="6349"/>
    <d v="2011-09-19T00:00:00"/>
    <d v="2011-11-21T00:00:00"/>
    <n v="50"/>
    <n v="48"/>
    <x v="0"/>
    <d v="2011-09-19T00:00:00"/>
    <x v="0"/>
    <s v=""/>
    <s v="Julio 01-30"/>
    <x v="0"/>
    <s v="IRIS RAQUEL"/>
    <s v="PINTO MARTINEZ "/>
    <x v="0"/>
    <x v="0"/>
    <s v="PUENTE CENTENARIO"/>
    <s v="ELIZABETH  DE AMO"/>
    <s v="PUENTE CENTENARIO"/>
    <x v="0"/>
    <x v="41"/>
    <n v="2"/>
    <d v="2015-11-02T00:00:00"/>
    <n v="0"/>
    <s v=" "/>
    <m/>
    <m/>
    <x v="0"/>
    <s v="REEMPLAZO POR EL TRASLADO DE  LIZ YEADTHEY GARRIDO TRUJILLO -NOV 2015"/>
    <s v="PAITILL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3.4"/>
    <x v="0"/>
    <s v="ALBROOK MALL"/>
    <n v="0"/>
    <x v="0"/>
    <s v="9-726-1874"/>
    <n v="472017218224"/>
    <n v="28"/>
    <x v="1"/>
    <x v="0"/>
    <s v="PALMERAS DEL OESTE, LA CHORRERA"/>
    <x v="4"/>
    <x v="0"/>
    <x v="5"/>
    <x v="0"/>
    <s v="6370-3483"/>
    <m/>
    <x v="0"/>
    <x v="0"/>
    <x v="0"/>
    <x v="0"/>
    <x v="0"/>
    <x v="0"/>
    <x v="5"/>
    <d v="1987-02-09T00:00:00"/>
    <m/>
    <x v="1"/>
    <s v="SUCURSAL PAITILLA"/>
  </r>
  <r>
    <n v="5743"/>
    <d v="2010-03-16T00:00:00"/>
    <d v="2010-03-16T00:00:00"/>
    <n v="68"/>
    <n v="68"/>
    <x v="0"/>
    <d v="2010-03-16T00:00:00"/>
    <x v="0"/>
    <s v=""/>
    <s v="Junio 01-30"/>
    <x v="0"/>
    <s v="BETZI YARELYS"/>
    <s v="FRANCIS CAJAR "/>
    <x v="0"/>
    <x v="0"/>
    <s v="VILLA LUCRE"/>
    <s v="ELIZABETH  DE AMO"/>
    <s v="VILLA LUCRE"/>
    <x v="0"/>
    <x v="41"/>
    <n v="2"/>
    <d v="2015-11-02T00:00:00"/>
    <n v="0"/>
    <s v=" "/>
    <s v=" "/>
    <m/>
    <x v="0"/>
    <s v="REEMPLAZO POR EL TRASLADO DE  YARILIN IVETH RODRIGUEZ GONZALEZ -NOV 2015"/>
    <s v="PAITILL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48.8"/>
    <x v="0"/>
    <m/>
    <m/>
    <x v="0"/>
    <s v="8-786-1135"/>
    <n v="472015731622"/>
    <n v="32"/>
    <x v="1"/>
    <x v="0"/>
    <s v="TORRIJOS CARTER, BDA EL ESFUERZO, CASA #90"/>
    <x v="1"/>
    <x v="0"/>
    <x v="5"/>
    <x v="0"/>
    <m/>
    <s v="6057-3610"/>
    <x v="0"/>
    <x v="0"/>
    <x v="0"/>
    <x v="0"/>
    <x v="0"/>
    <x v="0"/>
    <x v="5"/>
    <d v="1983-05-26T00:00:00"/>
    <m/>
    <x v="0"/>
    <s v="SUCURSAL PAITILLA"/>
  </r>
  <r>
    <n v="8748"/>
    <d v="2015-08-17T00:00:00"/>
    <d v="2015-10-27T00:00:00"/>
    <n v="3"/>
    <n v="1"/>
    <x v="2"/>
    <e v="#N/A"/>
    <x v="1"/>
    <m/>
    <m/>
    <x v="0"/>
    <s v="KATHIA IBETH"/>
    <s v="DIAZ DE CARDENAS"/>
    <x v="0"/>
    <x v="1"/>
    <m/>
    <s v="MARIBEL CASTILLO"/>
    <s v="MARBELLA"/>
    <x v="1"/>
    <x v="41"/>
    <n v="2"/>
    <d v="2015-11-11T00:00:00"/>
    <n v="0"/>
    <m/>
    <s v=" "/>
    <m/>
    <x v="0"/>
    <s v="POOL APOYO"/>
    <s v="PAITILLA"/>
    <x v="0"/>
    <x v="0"/>
    <x v="5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MARBELLA"/>
    <s v="Daniela Ortega"/>
    <x v="0"/>
    <s v="8-746-1680"/>
    <n v="472993046500"/>
    <n v="34"/>
    <x v="1"/>
    <x v="4"/>
    <s v="DON BOSCO LA RIVIERA"/>
    <x v="0"/>
    <x v="0"/>
    <x v="5"/>
    <x v="1"/>
    <m/>
    <m/>
    <x v="0"/>
    <x v="0"/>
    <x v="0"/>
    <x v="0"/>
    <x v="0"/>
    <x v="0"/>
    <x v="5"/>
    <d v="1981-05-21T00:00:00"/>
    <m/>
    <x v="0"/>
    <s v="SUCURSAL PAITILLA"/>
  </r>
  <r>
    <n v="186"/>
    <d v="1982-05-01T00:00:00"/>
    <d v="2014-03-01T00:00:00"/>
    <n v="402"/>
    <n v="20"/>
    <x v="1"/>
    <d v="1982-05-01T00:00:00"/>
    <x v="0"/>
    <d v="2014-03-01T00:00:00"/>
    <s v="Enero 01-30"/>
    <x v="0"/>
    <s v="JAVIER ANTONIO"/>
    <s v="GONZALEZ DE LA CRUZ "/>
    <x v="1"/>
    <x v="0"/>
    <s v="PAITILLA"/>
    <s v="ELIZABETH  DE AMO"/>
    <s v="PAITILLA"/>
    <x v="0"/>
    <x v="41"/>
    <n v="2"/>
    <m/>
    <m/>
    <n v="20"/>
    <s v=" "/>
    <s v="PROMOCIONADO A COORDINADOR DE PLATAFORMA A PARTIR DEL 01 DE MARZO 2014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25-1985"/>
    <n v="401010151653"/>
    <n v="52"/>
    <x v="0"/>
    <x v="1"/>
    <s v="VIA PORRAS, EN FRENTE DE GIRLL 50, CASA 47"/>
    <x v="5"/>
    <x v="0"/>
    <x v="5"/>
    <x v="0"/>
    <s v="277-6934"/>
    <s v="6827-4617"/>
    <x v="0"/>
    <x v="0"/>
    <x v="0"/>
    <x v="0"/>
    <x v="0"/>
    <x v="0"/>
    <x v="5"/>
    <d v="1963-09-18T00:00:00"/>
    <m/>
    <x v="0"/>
    <s v="SUCURSAL PAITILLA"/>
  </r>
  <r>
    <n v="7892"/>
    <d v="2014-07-16T00:00:00"/>
    <d v="2014-09-24T00:00:00"/>
    <n v="16"/>
    <n v="14"/>
    <x v="1"/>
    <d v="2014-07-16T00:00:00"/>
    <x v="0"/>
    <m/>
    <s v="Noviembre 01-30"/>
    <x v="0"/>
    <s v="TATIANA YISSELL"/>
    <s v="MAURE"/>
    <x v="2"/>
    <x v="0"/>
    <s v="PAITILLA"/>
    <s v="ELIZABETH  DE AMO"/>
    <s v="PAITILLA"/>
    <x v="0"/>
    <x v="41"/>
    <n v="2"/>
    <d v="2015-06-11T00:00:00"/>
    <m/>
    <m/>
    <m/>
    <m/>
    <x v="0"/>
    <s v="REEMPLAZO PERMANENTE  POR LA PROMOCION Y TRASLADO DE MARIELA MONTENEGRO - AGOSTO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JUSTO AROSEMENA"/>
    <s v="Guadaluupe Guerrero"/>
    <x v="0"/>
    <s v="8-885-311"/>
    <n v="472990776421"/>
    <n v="21"/>
    <x v="1"/>
    <x v="0"/>
    <s v="GONZALILLO, SECTOR #8A, CALLE DE LOS OCUENOS, CASA #77"/>
    <x v="1"/>
    <x v="0"/>
    <x v="5"/>
    <x v="0"/>
    <m/>
    <m/>
    <x v="0"/>
    <x v="0"/>
    <x v="0"/>
    <x v="0"/>
    <x v="0"/>
    <x v="0"/>
    <x v="5"/>
    <d v="1994-06-07T00:00:00"/>
    <m/>
    <x v="0"/>
    <s v="SUCURSAL PAITILLA"/>
  </r>
  <r>
    <n v="6254"/>
    <d v="2011-07-18T00:00:00"/>
    <d v="2011-07-18T00:00:00"/>
    <n v="52"/>
    <n v="52"/>
    <x v="0"/>
    <d v="2011-07-18T00:00:00"/>
    <x v="0"/>
    <s v=""/>
    <s v="Junio 01-30"/>
    <x v="0"/>
    <s v="KATHERINE ESTHER"/>
    <s v="VASQUEZ ESTRIBÍ "/>
    <x v="2"/>
    <x v="0"/>
    <s v="PAITILLA"/>
    <s v="ELIZABETH  DE AMO"/>
    <s v="PAITILLA"/>
    <x v="0"/>
    <x v="41"/>
    <n v="2"/>
    <d v="2012-02-02T00:00:00"/>
    <m/>
    <s v=" "/>
    <s v=" "/>
    <m/>
    <x v="0"/>
    <s v="REEMPLAZA POR LA RENUNCIA DE YARISEL MARI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58-64"/>
    <n v="472017043359"/>
    <n v="25"/>
    <x v="1"/>
    <x v="3"/>
    <s v="TOCUMENT ANTES DE LLEGAR A CC LA DOÑA, RESIDENCIAL EL LAGO, ETAPA  BRISAS DEL LAGO, CL. ALLOS CASA I-3_x0009__x0009__x0009__x0009__x0009__x000d__x000a__x0009__x0009__x0009__x0009__x0009__x000d__x000a_"/>
    <x v="0"/>
    <x v="0"/>
    <x v="5"/>
    <x v="0"/>
    <m/>
    <s v="216-4622  6798-4899"/>
    <x v="1"/>
    <x v="0"/>
    <x v="1"/>
    <x v="0"/>
    <x v="0"/>
    <x v="0"/>
    <x v="5"/>
    <d v="1990-02-07T00:00:00"/>
    <m/>
    <x v="1"/>
    <s v="SUCURSAL PAITILLA"/>
  </r>
  <r>
    <n v="3621"/>
    <d v="2002-07-29T00:00:00"/>
    <d v="2009-09-16T00:00:00"/>
    <n v="160"/>
    <n v="74"/>
    <x v="0"/>
    <d v="2002-07-29T00:00:00"/>
    <x v="0"/>
    <d v="2009-09-16T00:00:00"/>
    <s v="Mayo 01-30"/>
    <x v="0"/>
    <s v="BELKIS WALKYRIAS"/>
    <s v="PINZON DOMINGUEZ "/>
    <x v="2"/>
    <x v="0"/>
    <s v="PAITILLA"/>
    <s v="ELIZABETH  DE AMO"/>
    <s v="PAITILLA"/>
    <x v="0"/>
    <x v="41"/>
    <n v="2"/>
    <d v="2007-01-10T00:00:00"/>
    <m/>
    <n v="74"/>
    <s v=" "/>
    <s v="RECLASIFICADO EJECUTIVO DE NEGOCIOS 16 SEP. ´09.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08-1915"/>
    <n v="472012958590"/>
    <n v="38"/>
    <x v="1"/>
    <x v="0"/>
    <s v="VILLA LUCRE, CALLE CONCORDIA, COLONIA LAS LOMAS, CASA#150"/>
    <x v="2"/>
    <x v="0"/>
    <x v="5"/>
    <x v="0"/>
    <s v="277-5583"/>
    <s v="6782-3463"/>
    <x v="1"/>
    <x v="1"/>
    <x v="0"/>
    <x v="0"/>
    <x v="0"/>
    <x v="0"/>
    <x v="5"/>
    <d v="1977-05-13T00:00:00"/>
    <m/>
    <x v="0"/>
    <s v="SUCURSAL PAITILLA"/>
  </r>
  <r>
    <n v="3738"/>
    <d v="1997-10-08T00:00:00"/>
    <d v="1997-10-08T00:00:00"/>
    <n v="217"/>
    <n v="217"/>
    <x v="0"/>
    <d v="1997-10-08T00:00:00"/>
    <x v="0"/>
    <s v=""/>
    <s v="Octubre 01-30"/>
    <x v="0"/>
    <s v="MITZEL DEL CARMEN"/>
    <s v="GONZALEZ GONZALEZ "/>
    <x v="2"/>
    <x v="0"/>
    <s v="PAITILLA"/>
    <s v="ELIZABETH  DE AMO"/>
    <s v="PAITILLA"/>
    <x v="0"/>
    <x v="41"/>
    <n v="2"/>
    <d v="1899-12-30T00:00:00"/>
    <m/>
    <s v=" "/>
    <m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465-270"/>
    <n v="472013197537"/>
    <n v="41"/>
    <x v="1"/>
    <x v="1"/>
    <s v="SAN FERNANDO JUAN DIAZ CL FCO SUCRE CASA 5218"/>
    <x v="0"/>
    <x v="0"/>
    <x v="5"/>
    <x v="0"/>
    <s v="266-4518"/>
    <s v="6735-0041"/>
    <x v="1"/>
    <x v="0"/>
    <x v="0"/>
    <x v="0"/>
    <x v="0"/>
    <x v="0"/>
    <x v="5"/>
    <d v="1974-03-18T00:00:00"/>
    <m/>
    <x v="0"/>
    <s v="SUCURSAL PAITILLA"/>
  </r>
  <r>
    <n v="5279"/>
    <d v="2008-07-16T00:00:00"/>
    <d v="2008-07-16T00:00:00"/>
    <n v="88"/>
    <n v="88"/>
    <x v="0"/>
    <d v="2008-07-16T00:00:00"/>
    <x v="0"/>
    <s v=""/>
    <s v="Julio 01-30"/>
    <x v="0"/>
    <s v="ZORAYA GABRIELA"/>
    <s v="CORDOBA BONILLA "/>
    <x v="2"/>
    <x v="0"/>
    <s v="PAITILLA"/>
    <s v="ELIZABETH  DE AMO"/>
    <s v="PAITILLA"/>
    <x v="0"/>
    <x v="41"/>
    <n v="2"/>
    <d v="2008-12-03T00:00:00"/>
    <m/>
    <s v=" "/>
    <s v=" "/>
    <m/>
    <x v="0"/>
    <s v="REEMPLAZA VACANTE POR RENUNCIA DE LUZMILA SA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495-489"/>
    <n v="405014107132"/>
    <n v="40"/>
    <x v="1"/>
    <x v="0"/>
    <s v="ARRAIJAN CALLE INTERMERICANA FRENTE A UNION FENOSA, CASA 3230"/>
    <x v="4"/>
    <x v="0"/>
    <x v="5"/>
    <x v="0"/>
    <m/>
    <s v="6656-5947"/>
    <x v="0"/>
    <x v="0"/>
    <x v="0"/>
    <x v="0"/>
    <x v="0"/>
    <x v="0"/>
    <x v="5"/>
    <d v="1974-12-22T00:00:00"/>
    <m/>
    <x v="1"/>
    <s v="SUCURSAL PAITILLA"/>
  </r>
  <r>
    <n v="8503"/>
    <d v="2015-05-04T00:00:00"/>
    <d v="2015-07-10T00:00:00"/>
    <n v="6"/>
    <n v="4"/>
    <x v="2"/>
    <d v="2015-05-04T00:00:00"/>
    <x v="0"/>
    <m/>
    <m/>
    <x v="0"/>
    <s v="KAREN GISELA"/>
    <s v="ZAMBRANO"/>
    <x v="2"/>
    <x v="1"/>
    <m/>
    <s v="MARIBEL CASTILLO"/>
    <s v="PAITILLA"/>
    <x v="1"/>
    <x v="41"/>
    <n v="2"/>
    <d v="2015-08-10T00:00:00"/>
    <m/>
    <m/>
    <m/>
    <m/>
    <x v="1"/>
    <s v="REEMPLAZA VACACIONES DE TATIANA MAURE - NOVIEMBRE 2015"/>
    <s v="PAITILL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VIA ESPAÑA"/>
    <s v="Darlenys Samaniego"/>
    <x v="0"/>
    <s v="8-803-1325"/>
    <n v="472992445145"/>
    <n v="28"/>
    <x v="1"/>
    <x v="1"/>
    <s v="JUAN DIAZ, CAMPO LIMBERGH, EDIFICIO F"/>
    <x v="0"/>
    <x v="0"/>
    <x v="5"/>
    <x v="1"/>
    <m/>
    <m/>
    <x v="1"/>
    <x v="0"/>
    <x v="0"/>
    <x v="0"/>
    <x v="0"/>
    <x v="0"/>
    <x v="5"/>
    <d v="1987-03-11T00:00:00"/>
    <m/>
    <x v="0"/>
    <s v="SUCURSAL PAITILLA"/>
  </r>
  <r>
    <n v="36"/>
    <d v="2006-01-01T00:00:00"/>
    <d v="2006-01-01T00:00:00"/>
    <n v="118"/>
    <n v="118"/>
    <x v="0"/>
    <d v="2006-01-01T00:00:00"/>
    <x v="0"/>
    <s v=""/>
    <s v="Marzo 01-30"/>
    <x v="0"/>
    <s v="ELIZABETH"/>
    <s v="LASSO DE LA VEGA  DE AMO"/>
    <x v="3"/>
    <x v="0"/>
    <s v="PAITILLA"/>
    <s v="LAURA OLIVELLA "/>
    <s v="PAITILLA"/>
    <x v="0"/>
    <x v="41"/>
    <n v="2"/>
    <d v="1899-12-30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3"/>
    <m/>
    <m/>
    <x v="1"/>
    <s v="8-153-1829"/>
    <n v="401016136829"/>
    <n v="70"/>
    <x v="1"/>
    <x v="1"/>
    <s v="LA LOCERIA, CALLE JUAN PABLO II, RESIDENCIALES COLONIALES #4"/>
    <x v="5"/>
    <x v="0"/>
    <x v="5"/>
    <x v="0"/>
    <s v="236-4237"/>
    <s v="6631-0402"/>
    <x v="1"/>
    <x v="0"/>
    <x v="0"/>
    <x v="0"/>
    <x v="0"/>
    <x v="0"/>
    <x v="5"/>
    <d v="1945-02-16T00:00:00"/>
    <m/>
    <x v="2"/>
    <s v="SUCURSAL PAITILLA"/>
  </r>
  <r>
    <n v="544"/>
    <d v="1987-01-16T00:00:00"/>
    <d v="1987-01-16T00:00:00"/>
    <n v="346"/>
    <n v="346"/>
    <x v="0"/>
    <d v="1987-01-16T00:00:00"/>
    <x v="0"/>
    <s v=""/>
    <s v="Noviembre 01-30"/>
    <x v="0"/>
    <s v="YARITZA DEL CARMEN"/>
    <s v="SEN  DE VEGA"/>
    <x v="4"/>
    <x v="0"/>
    <s v="PAITILLA"/>
    <s v="ELIZABETH  DE AMO"/>
    <s v="PAITILLA"/>
    <x v="0"/>
    <x v="41"/>
    <n v="2"/>
    <d v="2013-07-08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44-427"/>
    <n v="410010845377"/>
    <n v="50"/>
    <x v="1"/>
    <x v="1"/>
    <s v="SAN FRANCISCO CL 74 EDIF. PH BEGOMAR APTO 102-A"/>
    <x v="5"/>
    <x v="0"/>
    <x v="5"/>
    <x v="0"/>
    <s v="270-7633"/>
    <s v="6669-1555 / 6626-9991"/>
    <x v="1"/>
    <x v="0"/>
    <x v="0"/>
    <x v="0"/>
    <x v="0"/>
    <x v="0"/>
    <x v="5"/>
    <d v="1965-11-23T00:00:00"/>
    <m/>
    <x v="1"/>
    <s v="SUCURSAL PAITILLA"/>
  </r>
  <r>
    <n v="1309"/>
    <d v="1996-11-06T00:00:00"/>
    <d v="2010-04-01T00:00:00"/>
    <n v="228"/>
    <n v="67"/>
    <x v="0"/>
    <d v="1996-11-06T00:00:00"/>
    <x v="0"/>
    <d v="2010-04-01T00:00:00"/>
    <s v="Septiembre 01-30"/>
    <x v="0"/>
    <s v="CAROLINA"/>
    <s v="OLMOS MORENO "/>
    <x v="4"/>
    <x v="0"/>
    <s v="PAITILLA"/>
    <s v="ELIZABETH  DE AMO"/>
    <s v="PAITILLA"/>
    <x v="0"/>
    <x v="41"/>
    <n v="2"/>
    <d v="2012-07-10T00:00:00"/>
    <m/>
    <n v="67"/>
    <s v=" "/>
    <s v="PROMOVIDO A OFICIAL EL 01 DE ABRIL ´10. "/>
    <x v="0"/>
    <s v="REEMPLAZA TRASLADO DE GINA DUMANUOR /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2-139-980"/>
    <n v="401016136236"/>
    <n v="43"/>
    <x v="1"/>
    <x v="0"/>
    <s v="EDIFICIO PH RESIDENCIAL SAN CRISTOBAL, APTO 6, CALLE PRINCIPAL, DETRAS DEL CENTRO COMERCIAL SAN CRISTOBAL"/>
    <x v="2"/>
    <x v="0"/>
    <x v="5"/>
    <x v="0"/>
    <s v="274-0592"/>
    <s v="260-9847 / 6480-1502"/>
    <x v="0"/>
    <x v="0"/>
    <x v="0"/>
    <x v="0"/>
    <x v="0"/>
    <x v="0"/>
    <x v="5"/>
    <d v="1972-04-17T00:00:00"/>
    <m/>
    <x v="0"/>
    <s v="SUCURSAL PAITILLA"/>
  </r>
  <r>
    <n v="248"/>
    <d v="1984-05-17T00:00:00"/>
    <d v="1984-05-17T00:00:00"/>
    <n v="378"/>
    <n v="378"/>
    <x v="0"/>
    <d v="1984-05-17T00:00:00"/>
    <x v="0"/>
    <s v=""/>
    <s v="Abril 01-30"/>
    <x v="0"/>
    <s v="ALEX ROBERTO"/>
    <s v="RIVERA MENDOZA "/>
    <x v="6"/>
    <x v="0"/>
    <s v="PAITILLA"/>
    <s v="ELIZABETH  DE AMO"/>
    <s v="PAITILLA"/>
    <x v="0"/>
    <x v="41"/>
    <n v="2"/>
    <d v="1899-12-30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283-322"/>
    <n v="401010159747"/>
    <n v="55"/>
    <x v="0"/>
    <x v="0"/>
    <s v="VILLA LUCRE CASA 5C CL. 19"/>
    <x v="2"/>
    <x v="0"/>
    <x v="5"/>
    <x v="0"/>
    <s v="263-9000"/>
    <s v="6657-2411"/>
    <x v="1"/>
    <x v="0"/>
    <x v="0"/>
    <x v="0"/>
    <x v="0"/>
    <x v="0"/>
    <x v="5"/>
    <d v="1960-04-17T00:00:00"/>
    <m/>
    <x v="1"/>
    <s v="SUCURSAL PAITILLA"/>
  </r>
  <r>
    <n v="828"/>
    <d v="1991-10-16T00:00:00"/>
    <d v="1991-10-16T00:00:00"/>
    <n v="289"/>
    <n v="289"/>
    <x v="0"/>
    <d v="1991-10-16T00:00:00"/>
    <x v="0"/>
    <s v=""/>
    <s v="Octubre 01-30"/>
    <x v="0"/>
    <s v="LUIS ALFONSO"/>
    <s v="CHACON CRUZ "/>
    <x v="7"/>
    <x v="0"/>
    <s v="PAITILLA"/>
    <s v="ELIZABETH  DE AMO"/>
    <s v="PAITILLA"/>
    <x v="0"/>
    <x v="41"/>
    <n v="2"/>
    <d v="1899-12-30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320-631"/>
    <n v="401010160591"/>
    <n v="51"/>
    <x v="0"/>
    <x v="1"/>
    <s v="CERRO BATE A ALTOS DEL LIRIO # 167"/>
    <x v="1"/>
    <x v="0"/>
    <x v="5"/>
    <x v="0"/>
    <s v="226-7120"/>
    <s v="6540-8061"/>
    <x v="1"/>
    <x v="0"/>
    <x v="0"/>
    <x v="0"/>
    <x v="0"/>
    <x v="0"/>
    <x v="5"/>
    <d v="1963-12-26T00:00:00"/>
    <m/>
    <x v="1"/>
    <s v="SUCURSAL PAITILLA"/>
  </r>
  <r>
    <n v="1753"/>
    <d v="1999-07-19T00:00:00"/>
    <d v="1999-07-19T00:00:00"/>
    <n v="196"/>
    <n v="196"/>
    <x v="0"/>
    <d v="1999-07-19T00:00:00"/>
    <x v="0"/>
    <s v=""/>
    <s v="Diciembre 01-30"/>
    <x v="0"/>
    <s v="JULISSA AMADITH"/>
    <s v="JULIO GUZMAN "/>
    <x v="0"/>
    <x v="0"/>
    <s v="PANAMÁ PACÍFICO"/>
    <s v="ANA PATRICIA GUARDIA"/>
    <s v="PANAMÁ PACÍFICO"/>
    <x v="0"/>
    <x v="42"/>
    <n v="35"/>
    <d v="2014-06-26T00:00:00"/>
    <n v="17"/>
    <s v=" "/>
    <s v=" "/>
    <m/>
    <x v="0"/>
    <s v="ASIGNADA PARA PANAMÁ PACIFICO //REEMPLAZO TEMPORAL DE DILIA VIQUEZ ESTA HACIENDO EL BALANC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37.6"/>
    <x v="0"/>
    <m/>
    <m/>
    <x v="0"/>
    <s v="8-497-582"/>
    <n v="401016137656"/>
    <n v="40"/>
    <x v="1"/>
    <x v="1"/>
    <s v="ARRAIJAN, COLINAS DEL SOL, AVE. EL PALMAR, CASA 275"/>
    <x v="4"/>
    <x v="4"/>
    <x v="2"/>
    <x v="11"/>
    <s v="259-8670"/>
    <s v="6452-1410"/>
    <x v="1"/>
    <x v="1"/>
    <x v="0"/>
    <x v="0"/>
    <x v="0"/>
    <x v="0"/>
    <x v="2"/>
    <d v="1975-10-02T00:00:00"/>
    <m/>
    <x v="3"/>
    <s v="SUCURSAL PANAMA PACIFICO"/>
  </r>
  <r>
    <n v="3953"/>
    <d v="2004-09-16T00:00:00"/>
    <d v="2004-09-16T00:00:00"/>
    <n v="134"/>
    <n v="134"/>
    <x v="0"/>
    <d v="2004-09-16T00:00:00"/>
    <x v="0"/>
    <s v=""/>
    <s v="Noviembre 01-30"/>
    <x v="0"/>
    <s v="MARISOL"/>
    <s v="BERRIO BERMUDEZ "/>
    <x v="0"/>
    <x v="0"/>
    <s v="PANAMÁ PACÍFICO"/>
    <s v="ANA PATRICIA GUARDIA"/>
    <s v="PANAMÁ PACÍFICO"/>
    <x v="0"/>
    <x v="42"/>
    <n v="35"/>
    <d v="2014-06-16T00:00:00"/>
    <n v="17"/>
    <s v=" "/>
    <s v=" "/>
    <m/>
    <x v="0"/>
    <s v="ASIGNADA PARA PANAMA PACIFICO // REEMPLAZO POR TRASLADO DE ARIEL MENDOZ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49.6"/>
    <x v="0"/>
    <m/>
    <m/>
    <x v="0"/>
    <s v="8-497-496"/>
    <n v="472013016090"/>
    <n v="40"/>
    <x v="1"/>
    <x v="3"/>
    <s v="NVO. CHORRILLO, COLINAS DEL SOL, AVE. EL PALMAR, #167"/>
    <x v="4"/>
    <x v="4"/>
    <x v="2"/>
    <x v="11"/>
    <m/>
    <s v="6624-3334"/>
    <x v="1"/>
    <x v="1"/>
    <x v="0"/>
    <x v="0"/>
    <x v="0"/>
    <x v="0"/>
    <x v="2"/>
    <d v="1975-08-19T00:00:00"/>
    <m/>
    <x v="0"/>
    <s v="SUCURSAL PANAMA PACIFICO"/>
  </r>
  <r>
    <n v="6334"/>
    <d v="2011-09-19T00:00:00"/>
    <d v="2011-11-21T00:00:00"/>
    <n v="50"/>
    <n v="48"/>
    <x v="0"/>
    <d v="2011-09-19T00:00:00"/>
    <x v="0"/>
    <s v=""/>
    <s v="Diciembre 01-30"/>
    <x v="0"/>
    <s v="ROLANDO"/>
    <s v="GANTES AVILA "/>
    <x v="0"/>
    <x v="1"/>
    <m/>
    <s v="ANA PATRICIA GUARDIA"/>
    <s v="VISTA ALEGRE"/>
    <x v="0"/>
    <x v="42"/>
    <n v="35"/>
    <d v="2015-11-02T00:00:00"/>
    <n v="0"/>
    <s v=" "/>
    <s v=" "/>
    <m/>
    <x v="1"/>
    <s v="REEMPLAZA VACACIONES DE MARISOL BERRIO - NOVIEMBRE 2015"/>
    <s v="PANAMÁ PACÍFIC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72.3999999999996"/>
    <x v="0"/>
    <s v="LA CHORRERA - PARQUE 10 DE NOV."/>
    <n v="0"/>
    <x v="0"/>
    <s v="8-865-2289"/>
    <n v="472017218420"/>
    <n v="22"/>
    <x v="0"/>
    <x v="3"/>
    <s v="LA CHORRERA, EL COCO, LOS CHORRITOS # 3"/>
    <x v="4"/>
    <x v="4"/>
    <x v="2"/>
    <x v="15"/>
    <s v="244-7278"/>
    <s v="6978-5240 - 244-7278"/>
    <x v="0"/>
    <x v="1"/>
    <x v="0"/>
    <x v="0"/>
    <x v="0"/>
    <x v="0"/>
    <x v="2"/>
    <d v="1993-01-14T00:00:00"/>
    <m/>
    <x v="1"/>
    <s v="SUCURSAL PANAMA PACIFICO"/>
  </r>
  <r>
    <n v="5321"/>
    <d v="2008-08-18T00:00:00"/>
    <d v="2014-05-16T00:00:00"/>
    <n v="87"/>
    <n v="18"/>
    <x v="1"/>
    <d v="2008-08-18T00:00:00"/>
    <x v="0"/>
    <d v="2014-05-16T00:00:00"/>
    <s v="Julio 01-30"/>
    <x v="0"/>
    <s v="CIRO"/>
    <s v="PEREZ ATENCIO "/>
    <x v="2"/>
    <x v="2"/>
    <s v="PANAMÁ PACÍFICO"/>
    <s v="ANA PATRICIA GUARDIA"/>
    <s v="PANAMÁ PACÍFICO"/>
    <x v="0"/>
    <x v="42"/>
    <n v="35"/>
    <d v="2011-03-09T00:00:00"/>
    <m/>
    <n v="18"/>
    <s v=" "/>
    <s v="PROMOCIONADO A EJECUTIVO DE NEGOCIO A PARTIR DEL 16 DE MAYO 2014 // PROMOCIONADO A OFICINISTA DE BALANCE 16 MAYO 2012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12-2396"/>
    <n v="472014191515"/>
    <n v="27"/>
    <x v="0"/>
    <x v="3"/>
    <s v="VISTA ALEGRE ARRAIJAN, CALLE PANAMERICANA CASA#57"/>
    <x v="4"/>
    <x v="4"/>
    <x v="2"/>
    <x v="12"/>
    <s v="6506-2723"/>
    <s v="6506-2723"/>
    <x v="1"/>
    <x v="1"/>
    <x v="0"/>
    <x v="0"/>
    <x v="0"/>
    <x v="0"/>
    <x v="2"/>
    <d v="1987-12-15T00:00:00"/>
    <s v="Lizbeth Urrutia (6895) / Vía España"/>
    <x v="0"/>
    <s v="SUCURSAL PANAMA PACIFICO"/>
  </r>
  <r>
    <n v="5431"/>
    <d v="2008-10-16T00:00:00"/>
    <d v="2011-03-16T00:00:00"/>
    <n v="85"/>
    <n v="56"/>
    <x v="0"/>
    <d v="2008-10-16T00:00:00"/>
    <x v="0"/>
    <d v="2011-03-16T00:00:00"/>
    <s v="Agosto 01-30"/>
    <x v="0"/>
    <s v="LISSETH DEL CARMEN"/>
    <s v="ATENCIO  MUÑOZ "/>
    <x v="2"/>
    <x v="0"/>
    <s v="PANAMÁ PACÍFICO"/>
    <s v="ANA PATRICIA GUARDIA"/>
    <s v="PANAMÁ PACÍFICO"/>
    <x v="0"/>
    <x v="42"/>
    <n v="35"/>
    <d v="2009-10-01T00:00:00"/>
    <m/>
    <n v="56"/>
    <m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92-1567"/>
    <n v="472014363166"/>
    <n v="29"/>
    <x v="1"/>
    <x v="3"/>
    <s v="CHORRERA, URBANIZACIÓN MONTELIMAR."/>
    <x v="4"/>
    <x v="4"/>
    <x v="2"/>
    <x v="11"/>
    <s v="6578-1730"/>
    <s v="6518-1730"/>
    <x v="1"/>
    <x v="0"/>
    <x v="0"/>
    <x v="0"/>
    <x v="0"/>
    <x v="0"/>
    <x v="2"/>
    <d v="1986-01-18T00:00:00"/>
    <m/>
    <x v="2"/>
    <s v="SUCURSAL PANAMA PACIFICO"/>
  </r>
  <r>
    <n v="7878"/>
    <d v="2014-07-02T00:00:00"/>
    <d v="2014-07-02T00:00:00"/>
    <n v="16"/>
    <n v="16"/>
    <x v="1"/>
    <d v="2014-07-02T00:00:00"/>
    <x v="0"/>
    <m/>
    <s v="Julio 01-15"/>
    <x v="0"/>
    <s v="ANA PATRICIA"/>
    <s v="GUARDIA SANTANACH"/>
    <x v="3"/>
    <x v="0"/>
    <s v="PANAMÁ PACÍFICO"/>
    <s v="NATALIA LAY"/>
    <s v="PANAMÁ PACÍFICO"/>
    <x v="0"/>
    <x v="42"/>
    <n v="35"/>
    <d v="2014-11-19T00:00:00"/>
    <m/>
    <m/>
    <m/>
    <m/>
    <x v="0"/>
    <s v="REEMPLAZO POR TRASLADO DE MARIANA DE GUEVA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1"/>
    <s v="8-782-884"/>
    <n v="472990776082"/>
    <n v="30"/>
    <x v="1"/>
    <x v="0"/>
    <s v="RUFINA ALFARO, POR BRISAS DEL GOLF, COLINAS DEL GOLF, CALLE YORK ,CASA 97"/>
    <x v="4"/>
    <x v="4"/>
    <x v="2"/>
    <x v="11"/>
    <s v="6006--0251"/>
    <m/>
    <x v="1"/>
    <x v="0"/>
    <x v="0"/>
    <x v="0"/>
    <x v="0"/>
    <x v="0"/>
    <x v="2"/>
    <d v="1985-02-20T00:00:00"/>
    <m/>
    <x v="1"/>
    <s v="SUCURSAL PANAMA PACIFICO"/>
  </r>
  <r>
    <n v="5337"/>
    <d v="2008-08-18T00:00:00"/>
    <d v="2012-10-01T00:00:00"/>
    <n v="87"/>
    <n v="37"/>
    <x v="0"/>
    <d v="2008-08-18T00:00:00"/>
    <x v="0"/>
    <d v="2012-10-01T00:00:00"/>
    <s v="Abril 16-30"/>
    <x v="0"/>
    <s v="LUIS ENRIQUE"/>
    <s v="DOMINGUEZ ROSAS "/>
    <x v="4"/>
    <x v="0"/>
    <s v="PANAMÁ PACÍFICO"/>
    <s v="ANA PATRICIA GUARDIA"/>
    <s v="PANAMÁ PACÍFICO"/>
    <x v="0"/>
    <x v="42"/>
    <n v="35"/>
    <d v="2014-06-30T00:00:00"/>
    <m/>
    <m/>
    <s v=" "/>
    <s v="PROMOCIONADO A OFICIAL  EL 1 DE OCTUBRE 2012  / PROMOCIONADO COORDINADOR 01 FEBRERO ´11"/>
    <x v="0"/>
    <s v="ASIGNADO PARA PANAMÁ PACÍFIC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734-1053"/>
    <n v="472014170850"/>
    <n v="35"/>
    <x v="0"/>
    <x v="1"/>
    <s v="ARRAIJAN VACAMONTE LA FLORESTA CALLE 1RA, CASA B-77"/>
    <x v="4"/>
    <x v="4"/>
    <x v="2"/>
    <x v="11"/>
    <m/>
    <s v="6592-9859"/>
    <x v="0"/>
    <x v="0"/>
    <x v="0"/>
    <x v="0"/>
    <x v="0"/>
    <x v="0"/>
    <x v="2"/>
    <d v="1980-01-29T00:00:00"/>
    <m/>
    <x v="0"/>
    <s v="SUCURSAL PANAMA PACIFICO"/>
  </r>
  <r>
    <n v="6906"/>
    <d v="2012-09-17T00:00:00"/>
    <d v="2012-12-05T00:00:00"/>
    <n v="38"/>
    <n v="35"/>
    <x v="1"/>
    <d v="2012-09-17T00:00:00"/>
    <x v="0"/>
    <s v=""/>
    <s v="Octubre 01-30"/>
    <x v="0"/>
    <s v="GABRIELA JUDITH"/>
    <s v="MARTINEZ ZUÑIGA "/>
    <x v="0"/>
    <x v="0"/>
    <s v="COSTA DEL ESTE"/>
    <s v="SARA   DE GUARDIA"/>
    <s v="COSTA DEL ESTE"/>
    <x v="0"/>
    <x v="43"/>
    <n v="29"/>
    <d v="2015-11-02T00:00:00"/>
    <n v="0"/>
    <m/>
    <s v=" "/>
    <m/>
    <x v="0"/>
    <s v="REEMPLAZO POR EL TRASLADO DE  JOSE EDWIN MORENO  CORTES -NOV 2015"/>
    <s v="PARQUE LEFEV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26"/>
    <x v="0"/>
    <s v="PARQUE LEFEVRE"/>
    <s v="Natividad de Abrego"/>
    <x v="0"/>
    <s v="8-826-72"/>
    <n v="444014453051"/>
    <n v="26"/>
    <x v="1"/>
    <x v="0"/>
    <s v="JUAN DIAZ"/>
    <x v="0"/>
    <x v="0"/>
    <x v="5"/>
    <x v="0"/>
    <m/>
    <m/>
    <x v="1"/>
    <x v="0"/>
    <x v="0"/>
    <x v="0"/>
    <x v="0"/>
    <x v="0"/>
    <x v="5"/>
    <d v="1989-06-09T00:00:00"/>
    <m/>
    <x v="0"/>
    <s v="SUCURSAL PARQUE LEFEVRE"/>
  </r>
  <r>
    <n v="6558"/>
    <d v="2012-02-16T00:00:00"/>
    <d v="2012-05-23T00:00:00"/>
    <n v="45"/>
    <n v="42"/>
    <x v="0"/>
    <d v="2012-02-16T00:00:00"/>
    <x v="0"/>
    <s v=""/>
    <s v="Febrero 01-30"/>
    <x v="0"/>
    <s v="YIZZA FIORELLA"/>
    <s v="CASTILLO TORRES "/>
    <x v="0"/>
    <x v="0"/>
    <s v="LOS ANDES"/>
    <s v="SARA   DE GUARDIA"/>
    <s v="LOS ANDES"/>
    <x v="0"/>
    <x v="43"/>
    <n v="29"/>
    <d v="2015-11-02T00:00:00"/>
    <n v="0"/>
    <s v=" "/>
    <s v=" "/>
    <m/>
    <x v="0"/>
    <s v="REEMPLAZO POR EL TRASLADO DE  MIRIAM GICELA BUSTAMANTE RIZO -NOV 2015"/>
    <s v="PARQUE LEFEV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34.5"/>
    <x v="0"/>
    <s v="PARQUE LEFEVRE"/>
    <s v="Natividad de Abrego"/>
    <x v="0"/>
    <s v="4-750-2473"/>
    <n v="472017667030"/>
    <n v="26"/>
    <x v="1"/>
    <x v="0"/>
    <s v="EL INGENIO, CALLE PRIMERA, CASA # 36"/>
    <x v="2"/>
    <x v="0"/>
    <x v="5"/>
    <x v="0"/>
    <m/>
    <m/>
    <x v="0"/>
    <x v="0"/>
    <x v="0"/>
    <x v="0"/>
    <x v="0"/>
    <x v="0"/>
    <x v="5"/>
    <d v="1989-09-12T00:00:00"/>
    <m/>
    <x v="1"/>
    <s v="SUCURSAL PARQUE LEFEVRE"/>
  </r>
  <r>
    <n v="6192"/>
    <d v="2011-06-16T00:00:00"/>
    <d v="2011-06-16T00:00:00"/>
    <n v="53"/>
    <n v="53"/>
    <x v="0"/>
    <d v="2011-06-16T00:00:00"/>
    <x v="0"/>
    <s v=""/>
    <s v="Agosto 01-30"/>
    <x v="0"/>
    <s v="KATHIRYS DEL CARMEN"/>
    <s v="DE LEON GONZALEZ "/>
    <x v="0"/>
    <x v="0"/>
    <s v="LOS PUEBLOS"/>
    <s v="SARA   DE GUARDIA"/>
    <s v="LOS PUEBLOS"/>
    <x v="0"/>
    <x v="43"/>
    <n v="29"/>
    <d v="2015-11-02T00:00:00"/>
    <n v="0"/>
    <s v=" "/>
    <s v=" "/>
    <m/>
    <x v="0"/>
    <s v="REEMPLAZO POR EL TRASLADO DE  MARICELA CAMBRA GUERRERO -NOV 2015"/>
    <s v="PARQUE LEFEV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56.3999999999996"/>
    <x v="0"/>
    <m/>
    <m/>
    <x v="0"/>
    <s v="8-785-2441"/>
    <n v="472016951006"/>
    <n v="30"/>
    <x v="1"/>
    <x v="3"/>
    <s v="PEDREGAL, BARRIADA VILLAS DEL NARANJAL"/>
    <x v="0"/>
    <x v="0"/>
    <x v="5"/>
    <x v="0"/>
    <m/>
    <s v="6053-5539"/>
    <x v="0"/>
    <x v="0"/>
    <x v="0"/>
    <x v="0"/>
    <x v="0"/>
    <x v="0"/>
    <x v="5"/>
    <d v="1985-04-09T00:00:00"/>
    <m/>
    <x v="1"/>
    <s v="SUCURSAL PARQUE LEFEVRE"/>
  </r>
  <r>
    <n v="4864"/>
    <d v="2014-04-21T00:00:00"/>
    <d v="2014-04-21T00:00:00"/>
    <n v="19"/>
    <n v="19"/>
    <x v="1"/>
    <d v="2014-04-21T00:00:00"/>
    <x v="0"/>
    <m/>
    <m/>
    <x v="0"/>
    <s v="VANESSA "/>
    <s v="GUERRA"/>
    <x v="0"/>
    <x v="0"/>
    <s v="OBARRIO"/>
    <s v="SARA   DE GUARDIA"/>
    <s v="OBARRIO"/>
    <x v="0"/>
    <x v="43"/>
    <n v="29"/>
    <d v="2015-11-02T00:00:00"/>
    <n v="0"/>
    <m/>
    <m/>
    <m/>
    <x v="0"/>
    <s v="REEMPLAZO POR EL TRASLADO DE  CELESTE DEL CARMEN GONZALEZ CONCEPCION -NOV 2015"/>
    <s v="PARQUE LEFEV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85.5"/>
    <x v="2"/>
    <m/>
    <m/>
    <x v="0"/>
    <s v="8-742-1455"/>
    <n v="423013672068"/>
    <n v="34"/>
    <x v="1"/>
    <x v="0"/>
    <s v="NUEVO HIPODROMO, CALLE D, CASA 77"/>
    <x v="2"/>
    <x v="0"/>
    <x v="5"/>
    <x v="0"/>
    <m/>
    <m/>
    <x v="1"/>
    <x v="0"/>
    <x v="0"/>
    <x v="0"/>
    <x v="0"/>
    <x v="0"/>
    <x v="5"/>
    <d v="1980-12-17T00:00:00"/>
    <m/>
    <x v="1"/>
    <s v="SUCURSAL PARQUE LEFEVRE"/>
  </r>
  <r>
    <n v="7069"/>
    <d v="2013-02-18T00:00:00"/>
    <d v="2013-05-03T00:00:00"/>
    <n v="33"/>
    <n v="30"/>
    <x v="1"/>
    <d v="2013-02-18T00:00:00"/>
    <x v="0"/>
    <s v=""/>
    <s v="Enero 01-30"/>
    <x v="0"/>
    <s v="STEFANIE ARGELIS"/>
    <s v="WILLIAMS BRAND DE LA CRUZ"/>
    <x v="0"/>
    <x v="0"/>
    <s v="PARQUE LEFEVRE"/>
    <s v="SARA   DE GUARDIA"/>
    <s v="PARQUE LEFEVRE"/>
    <x v="0"/>
    <x v="43"/>
    <n v="29"/>
    <d v="2015-06-01T00:00:00"/>
    <n v="5"/>
    <m/>
    <s v=" "/>
    <m/>
    <x v="0"/>
    <s v="REEMPLAZO PERMANENTE POR LA PROMOCION DE KATHERINE SANTAN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3"/>
    <x v="2"/>
    <s v="LOS PUEBLOS"/>
    <s v="Azael Saltarin"/>
    <x v="0"/>
    <s v="8-760-2005"/>
    <n v="472018945875"/>
    <n v="33"/>
    <x v="1"/>
    <x v="1"/>
    <s v="CABRA RESIDENCIAL EL TREBOL, CALLE 8VA, CASA 26"/>
    <x v="0"/>
    <x v="0"/>
    <x v="5"/>
    <x v="0"/>
    <m/>
    <m/>
    <x v="0"/>
    <x v="0"/>
    <x v="0"/>
    <x v="0"/>
    <x v="0"/>
    <x v="0"/>
    <x v="5"/>
    <d v="1982-10-16T00:00:00"/>
    <m/>
    <x v="1"/>
    <s v="SUCURSAL PARQUE LEFEVRE"/>
  </r>
  <r>
    <n v="1247"/>
    <d v="1995-11-01T00:00:00"/>
    <d v="1995-11-01T00:00:00"/>
    <n v="240"/>
    <n v="240"/>
    <x v="0"/>
    <d v="1995-11-01T00:00:00"/>
    <x v="0"/>
    <s v=""/>
    <s v="Diciembre 01-30"/>
    <x v="0"/>
    <s v="WALTER IVAN"/>
    <s v="TORRES GRAJALES "/>
    <x v="0"/>
    <x v="0"/>
    <s v="PARQUE LEFEVRE"/>
    <s v="SARA   DE GUARDIA"/>
    <s v="PARQUE LEFEVRE"/>
    <x v="0"/>
    <x v="43"/>
    <n v="29"/>
    <d v="2014-11-06T00:00:00"/>
    <n v="12"/>
    <s v=" "/>
    <s v=" "/>
    <m/>
    <x v="0"/>
    <s v="REEMPLAZO POR EL TRASLADO DE  BREDIO VARGA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75.3999999999996"/>
    <x v="0"/>
    <m/>
    <m/>
    <x v="0"/>
    <s v="8-377-339"/>
    <n v="401010153328"/>
    <n v="52"/>
    <x v="0"/>
    <x v="1"/>
    <s v="RIO ABAJO, CALLE 5 FINAL CASA 3"/>
    <x v="2"/>
    <x v="0"/>
    <x v="5"/>
    <x v="0"/>
    <s v="221-4084"/>
    <s v="6650-1725"/>
    <x v="1"/>
    <x v="0"/>
    <x v="0"/>
    <x v="0"/>
    <x v="0"/>
    <x v="0"/>
    <x v="5"/>
    <d v="1963-10-21T00:00:00"/>
    <m/>
    <x v="2"/>
    <s v="SUCURSAL PARQUE LEFEVRE"/>
  </r>
  <r>
    <n v="1695"/>
    <d v="1999-04-12T00:00:00"/>
    <d v="2013-04-16T00:00:00"/>
    <n v="199"/>
    <n v="31"/>
    <x v="1"/>
    <d v="1999-04-12T00:00:00"/>
    <x v="0"/>
    <d v="2013-04-16T00:00:00"/>
    <s v="Enero 01-30"/>
    <x v="0"/>
    <s v="JEOVANA LIZBETH"/>
    <s v="BARRIOS VARGAS "/>
    <x v="1"/>
    <x v="0"/>
    <s v="PARQUE LEFEVRE"/>
    <s v="SARA   DE GUARDIA"/>
    <s v="PARQUE LEFEVRE"/>
    <x v="0"/>
    <x v="43"/>
    <n v="29"/>
    <d v="2009-12-02T00:00:00"/>
    <m/>
    <n v="31"/>
    <s v=" "/>
    <s v=" PROMOCIONADA A COORDINADORA DE PLATAFORMA A PARTIR DEL 16 ABRIL 2013 /"/>
    <x v="0"/>
    <s v=" REEMPLAZA VACANTE POR RECLASIFICACION DE EDNA GUEVA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95-433"/>
    <n v="401010164990"/>
    <n v="44"/>
    <x v="1"/>
    <x v="3"/>
    <s v="CIUDAD JARDIN SAN ANTONIO, CAMINO REAL, AVENIDA EL RECREO, CASA N-69"/>
    <x v="0"/>
    <x v="0"/>
    <x v="5"/>
    <x v="0"/>
    <s v="239-1809"/>
    <s v="6674-3535"/>
    <x v="1"/>
    <x v="0"/>
    <x v="1"/>
    <x v="0"/>
    <x v="0"/>
    <x v="0"/>
    <x v="5"/>
    <d v="1971-10-22T00:00:00"/>
    <m/>
    <x v="0"/>
    <s v="SUCURSAL PARQUE LEFEVRE"/>
  </r>
  <r>
    <n v="534"/>
    <d v="1986-12-19T00:00:00"/>
    <d v="2010-05-16T00:00:00"/>
    <n v="347"/>
    <n v="66"/>
    <x v="0"/>
    <d v="1986-12-19T00:00:00"/>
    <x v="0"/>
    <d v="2010-05-16T00:00:00"/>
    <s v="Noviembre 01-30"/>
    <x v="0"/>
    <s v="GLORIELA EDITH"/>
    <s v="ATENCIO  DE CALDERON"/>
    <x v="1"/>
    <x v="1"/>
    <m/>
    <s v="MARIBEL CASTILLO"/>
    <s v="PARQUE LEFEVRE"/>
    <x v="1"/>
    <x v="43"/>
    <n v="29"/>
    <d v="2015-11-02T00:00:00"/>
    <m/>
    <n v="66"/>
    <s v=" "/>
    <m/>
    <x v="0"/>
    <s v="GLORIELA ESTARA DE VACACIONES DEL 02 DE NOVIEMBRE AL 01 DE DICIEMBRE."/>
    <s v="PARQUE LEFEV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31-422"/>
    <n v="401010148805"/>
    <n v="51"/>
    <x v="1"/>
    <x v="1"/>
    <s v="BRISAS DEL GOLF, CALLE 20 CASA 107E"/>
    <x v="0"/>
    <x v="0"/>
    <x v="5"/>
    <x v="1"/>
    <m/>
    <s v="6677-6585"/>
    <x v="0"/>
    <x v="0"/>
    <x v="1"/>
    <x v="0"/>
    <x v="0"/>
    <x v="0"/>
    <x v="5"/>
    <d v="1964-03-25T00:00:00"/>
    <m/>
    <x v="0"/>
    <s v="SUCURSAL PARQUE LEFEVRE"/>
  </r>
  <r>
    <n v="2346"/>
    <d v="2001-07-30T00:00:00"/>
    <d v="2001-07-30T00:00:00"/>
    <n v="172"/>
    <n v="172"/>
    <x v="0"/>
    <d v="2001-07-30T00:00:00"/>
    <x v="0"/>
    <s v=""/>
    <s v="Octubre 01-30"/>
    <x v="0"/>
    <s v="CINDY SYBELLE"/>
    <s v="VALDES GONZALEZ DE GARCIA"/>
    <x v="1"/>
    <x v="1"/>
    <m/>
    <s v="MARIBEL CASTILLO"/>
    <s v="TERMINAL ALBROOK"/>
    <x v="1"/>
    <x v="43"/>
    <n v="29"/>
    <d v="2015-11-02T00:00:00"/>
    <m/>
    <s v=" "/>
    <s v=" "/>
    <m/>
    <x v="2"/>
    <s v="REEMPLAZA INCAPACIDAD DE JEOVANA BARRIOS"/>
    <s v="PARQUE LEFEV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487-26"/>
    <n v="424010475910"/>
    <n v="40"/>
    <x v="1"/>
    <x v="1"/>
    <s v="BRISAS DEL GOLF, CALLE 12 OCCIDENTE, CASA FO-68"/>
    <x v="0"/>
    <x v="0"/>
    <x v="5"/>
    <x v="1"/>
    <s v="233-0620"/>
    <s v="6614-5461"/>
    <x v="0"/>
    <x v="0"/>
    <x v="1"/>
    <x v="1"/>
    <x v="0"/>
    <x v="0"/>
    <x v="5"/>
    <d v="1974-12-30T00:00:00"/>
    <m/>
    <x v="2"/>
    <s v="SUCURSAL PARQUE LEFEVRE"/>
  </r>
  <r>
    <n v="7064"/>
    <d v="2013-02-18T00:00:00"/>
    <d v="2015-07-01T00:00:00"/>
    <n v="33"/>
    <n v="4"/>
    <x v="2"/>
    <d v="2013-02-18T00:00:00"/>
    <x v="0"/>
    <d v="2015-07-01T00:00:00"/>
    <s v="Enero 01-30"/>
    <x v="0"/>
    <s v="KATHERINE"/>
    <s v="SANTANA RODRIGUEZ "/>
    <x v="2"/>
    <x v="0"/>
    <s v="PARQUE LEFEVRE"/>
    <s v="SARA   DE GUARDIA"/>
    <s v="PARQUE LEFEVRE"/>
    <x v="0"/>
    <x v="43"/>
    <n v="29"/>
    <d v="2014-11-06T00:00:00"/>
    <n v="12"/>
    <m/>
    <s v=" "/>
    <s v="PROMOCIONADA A EJECUTIVO DE NEGOCIO A PARTIR DEL 01 DE JULIO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58.5"/>
    <x v="2"/>
    <s v="PLAZA TOCUMEN"/>
    <s v="Manuel Garrido"/>
    <x v="0"/>
    <s v="8-837-129"/>
    <n v="472018970661"/>
    <n v="25"/>
    <x v="1"/>
    <x v="0"/>
    <s v="24 DE DICIEMBRE, BARRIADA RUBEN D. PAREDES, SECTOR #2, CASA #16, TOCUMEN"/>
    <x v="0"/>
    <x v="0"/>
    <x v="5"/>
    <x v="0"/>
    <m/>
    <m/>
    <x v="0"/>
    <x v="0"/>
    <x v="0"/>
    <x v="0"/>
    <x v="0"/>
    <x v="0"/>
    <x v="5"/>
    <d v="1990-03-28T00:00:00"/>
    <m/>
    <x v="1"/>
    <s v="SUCURSAL PARQUE LEFEVRE"/>
  </r>
  <r>
    <n v="6340"/>
    <d v="2011-09-19T00:00:00"/>
    <d v="2014-10-16T00:00:00"/>
    <n v="50"/>
    <n v="13"/>
    <x v="1"/>
    <d v="2011-09-19T00:00:00"/>
    <x v="0"/>
    <d v="2014-10-16T00:00:00"/>
    <s v="Diciembre 01-30"/>
    <x v="0"/>
    <s v="AMBAR ARELIS"/>
    <s v="SANTOS PINEDA "/>
    <x v="2"/>
    <x v="2"/>
    <s v="PARQUE LEFEVRE"/>
    <s v="SARA   DE GUARDIA"/>
    <s v="PARQUE LEFEVRE"/>
    <x v="0"/>
    <x v="43"/>
    <n v="29"/>
    <d v="2012-08-31T00:00:00"/>
    <n v="39"/>
    <n v="13"/>
    <s v="LIC DE MATERNIDAD DEL 6-mar-16 AL 11-jun-16, (VACACIONES DEL 12-jun-16 AL 11-jul-16) REGRESA 12-jul-16"/>
    <s v="PROMOCIONADA A EJECUTIVO DE NEGOCIOS DUAL A PARTIR DEL 16 DE OCTUBRE 2014 /"/>
    <x v="0"/>
    <s v="REEMPLAZO PERMANENTE POR EL TRASLADO MIGUEL MARTINEZ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PARQUE LEFEVRE"/>
    <n v="0"/>
    <x v="0"/>
    <s v="4-728-2305"/>
    <n v="401012900216"/>
    <n v="32"/>
    <x v="1"/>
    <x v="1"/>
    <s v="24 DE DICIEMBRE BARRIADA SANTA RITA"/>
    <x v="0"/>
    <x v="0"/>
    <x v="5"/>
    <x v="2"/>
    <s v="396-3396"/>
    <s v="6889-4754"/>
    <x v="0"/>
    <x v="1"/>
    <x v="0"/>
    <x v="0"/>
    <x v="0"/>
    <x v="0"/>
    <x v="5"/>
    <d v="1983-04-26T00:00:00"/>
    <m/>
    <x v="1"/>
    <s v="SUCURSAL PARQUE LEFEVRE"/>
  </r>
  <r>
    <n v="2342"/>
    <d v="2001-07-23T00:00:00"/>
    <d v="2009-03-16T00:00:00"/>
    <n v="172"/>
    <n v="80"/>
    <x v="0"/>
    <d v="2001-07-23T00:00:00"/>
    <x v="0"/>
    <d v="2009-03-16T00:00:00"/>
    <s v="Abril 01-30"/>
    <x v="0"/>
    <s v="VIVELKA DEL CARMEN"/>
    <s v="GORDON OGG "/>
    <x v="2"/>
    <x v="0"/>
    <s v="PARQUE LEFEVRE"/>
    <s v="SARA   DE GUARDIA"/>
    <s v="PARQUE LEFEVRE"/>
    <x v="0"/>
    <x v="43"/>
    <n v="29"/>
    <d v="1899-12-30T00:00:00"/>
    <m/>
    <n v="80"/>
    <s v=" "/>
    <s v="RECLASIFICADO EJECUTIVO DE NEGOCIOS 03/16/09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401-85"/>
    <n v="424010475402"/>
    <n v="43"/>
    <x v="1"/>
    <x v="0"/>
    <s v="VILLAS DE DON BOSCO CASA 50 C AVE. PRIMERA MANZANA 8"/>
    <x v="0"/>
    <x v="0"/>
    <x v="5"/>
    <x v="0"/>
    <s v="290-1149"/>
    <s v="6434-2848"/>
    <x v="1"/>
    <x v="0"/>
    <x v="0"/>
    <x v="0"/>
    <x v="0"/>
    <x v="0"/>
    <x v="5"/>
    <d v="1971-12-18T00:00:00"/>
    <m/>
    <x v="0"/>
    <s v="SUCURSAL PARQUE LEFEVRE"/>
  </r>
  <r>
    <n v="7725"/>
    <d v="2014-05-19T00:00:00"/>
    <d v="2014-07-25T00:00:00"/>
    <n v="18"/>
    <n v="16"/>
    <x v="1"/>
    <d v="2014-05-19T00:00:00"/>
    <x v="0"/>
    <m/>
    <s v="Marzo 01-30"/>
    <x v="0"/>
    <s v="YINELKA ESTEFANIA"/>
    <s v="HERRERA"/>
    <x v="2"/>
    <x v="0"/>
    <s v="PARQUE LEFEVRE"/>
    <s v="SARA   DE GUARDIA"/>
    <s v="PARQUE LEFEVRE"/>
    <x v="0"/>
    <x v="43"/>
    <n v="29"/>
    <d v="2014-10-18T00:00:00"/>
    <m/>
    <m/>
    <m/>
    <m/>
    <x v="0"/>
    <s v="REEMPLAZO POR EL TRASLADO DE DAMARIS CEDEÑ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PARQUE LEFEVRE"/>
    <s v="Vivelka Gordon"/>
    <x v="0"/>
    <s v="8-852-440"/>
    <n v="472990307101"/>
    <n v="24"/>
    <x v="1"/>
    <x v="0"/>
    <s v="SAN MIGUELITO, NUEVO VERANILLO"/>
    <x v="1"/>
    <x v="0"/>
    <x v="5"/>
    <x v="0"/>
    <m/>
    <m/>
    <x v="0"/>
    <x v="0"/>
    <x v="0"/>
    <x v="0"/>
    <x v="0"/>
    <x v="0"/>
    <x v="5"/>
    <d v="1991-10-15T00:00:00"/>
    <m/>
    <x v="0"/>
    <s v="SUCURSAL PARQUE LEFEVRE"/>
  </r>
  <r>
    <n v="1928"/>
    <d v="1987-02-09T00:00:00"/>
    <d v="1987-02-09T00:00:00"/>
    <n v="345"/>
    <n v="345"/>
    <x v="0"/>
    <d v="1987-02-09T00:00:00"/>
    <x v="0"/>
    <s v=""/>
    <s v="Febrero 16-30"/>
    <x v="0"/>
    <s v="SARA JUDITH"/>
    <s v="GUERRERO  DE GUARDIA"/>
    <x v="3"/>
    <x v="0"/>
    <s v="PARQUE LEFEVRE"/>
    <s v="LAURA OLIVELLA "/>
    <s v="PARQUE LEFEVRE"/>
    <x v="0"/>
    <x v="43"/>
    <n v="29"/>
    <d v="1899-12-30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2-99-216"/>
    <n v="401016136205"/>
    <n v="52"/>
    <x v="1"/>
    <x v="1"/>
    <s v="VILLA LUCRE, COLONIA LAS LOMAS, CASA #74, LA PULIDA."/>
    <x v="2"/>
    <x v="0"/>
    <x v="5"/>
    <x v="0"/>
    <s v="277-5051"/>
    <s v="6685-4051"/>
    <x v="1"/>
    <x v="0"/>
    <x v="0"/>
    <x v="0"/>
    <x v="0"/>
    <x v="0"/>
    <x v="5"/>
    <d v="1963-06-26T00:00:00"/>
    <m/>
    <x v="2"/>
    <s v="SUCURSAL PARQUE LEFEVRE"/>
  </r>
  <r>
    <n v="1366"/>
    <d v="1997-03-03T00:00:00"/>
    <d v="1997-03-03T00:00:00"/>
    <n v="224"/>
    <n v="224"/>
    <x v="0"/>
    <d v="1997-03-03T00:00:00"/>
    <x v="0"/>
    <s v=""/>
    <s v="Enero 16-30"/>
    <x v="0"/>
    <s v="LILIANA DEL CARMEN"/>
    <s v="ZULETA  MONG "/>
    <x v="4"/>
    <x v="0"/>
    <m/>
    <s v="SARA   DE GUARDIA"/>
    <s v="HOSPITAL PUNTA PACIFICA"/>
    <x v="0"/>
    <x v="43"/>
    <n v="29"/>
    <d v="2015-11-12T00:00:00"/>
    <m/>
    <s v=" "/>
    <s v=" "/>
    <m/>
    <x v="2"/>
    <s v="REEMPLAZA INCAPACIDAD DE BRENDA AVILA"/>
    <s v="HOSPITAL PUNTA PACIFICA"/>
    <x v="0"/>
    <x v="0"/>
    <x v="0"/>
    <x v="8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58-847"/>
    <n v="401010156008"/>
    <n v="41"/>
    <x v="1"/>
    <x v="1"/>
    <s v="URBANIZACION BRISAS DEL GOLF, CALLE 24, CASA 48F"/>
    <x v="0"/>
    <x v="0"/>
    <x v="5"/>
    <x v="0"/>
    <s v="224-5959"/>
    <s v="6613-7510"/>
    <x v="1"/>
    <x v="0"/>
    <x v="0"/>
    <x v="0"/>
    <x v="0"/>
    <x v="0"/>
    <x v="5"/>
    <d v="1974-03-30T00:00:00"/>
    <m/>
    <x v="2"/>
    <s v="SUCURSAL PARQUE LEFEVRE"/>
  </r>
  <r>
    <n v="7971"/>
    <d v="2015-05-04T00:00:00"/>
    <d v="2015-05-04T00:00:00"/>
    <n v="6"/>
    <n v="6"/>
    <x v="2"/>
    <d v="2015-05-04T00:00:00"/>
    <x v="0"/>
    <m/>
    <m/>
    <x v="0"/>
    <s v="RUBÉN ESTEBAN"/>
    <s v="TORRES GALVEZ"/>
    <x v="0"/>
    <x v="0"/>
    <s v="AGUADULCE"/>
    <s v="RITA TEJEIRA"/>
    <s v="AGUADULCE"/>
    <x v="0"/>
    <x v="44"/>
    <n v="37"/>
    <d v="2015-11-02T00:00:00"/>
    <n v="0"/>
    <m/>
    <m/>
    <m/>
    <x v="1"/>
    <s v="REEMPLAZA VACACIONES DE JOSE BUITRAGO - NOVIEMBRE 2015"/>
    <s v="PENONOM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54"/>
    <x v="2"/>
    <n v="0"/>
    <n v="0"/>
    <x v="0"/>
    <s v="6-79-231"/>
    <n v="472990775940"/>
    <n v="43"/>
    <x v="0"/>
    <x v="0"/>
    <s v="POCRI (CABECERA) BARRIADA MONTE CARMELO"/>
    <x v="3"/>
    <x v="1"/>
    <x v="1"/>
    <x v="3"/>
    <m/>
    <m/>
    <x v="0"/>
    <x v="0"/>
    <x v="0"/>
    <x v="0"/>
    <x v="0"/>
    <x v="0"/>
    <x v="1"/>
    <d v="1972-11-08T00:00:00"/>
    <m/>
    <x v="1"/>
    <s v="SUCURSAL PENONOME"/>
  </r>
  <r>
    <n v="5072"/>
    <d v="2008-04-16T00:00:00"/>
    <d v="2008-04-16T00:00:00"/>
    <n v="91"/>
    <n v="91"/>
    <x v="0"/>
    <d v="2008-04-16T00:00:00"/>
    <x v="0"/>
    <s v=""/>
    <s v="Abril 01-30"/>
    <x v="0"/>
    <s v="DIGNA MARLINA"/>
    <s v="JAEN QUEZADA "/>
    <x v="0"/>
    <x v="0"/>
    <s v="PENONOME"/>
    <s v="RITA TEJEIRA"/>
    <s v="PENONOME"/>
    <x v="0"/>
    <x v="44"/>
    <n v="37"/>
    <d v="2013-11-27T00:00:00"/>
    <n v="24"/>
    <s v=" "/>
    <m/>
    <m/>
    <x v="0"/>
    <s v=" REEMPLAZO POR EL TRASLADO DE HISEMIA CRU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95.4"/>
    <x v="0"/>
    <m/>
    <m/>
    <x v="0"/>
    <s v="2-144-127"/>
    <n v="472013877950"/>
    <n v="43"/>
    <x v="1"/>
    <x v="0"/>
    <s v="LAS CUMBRES, CALLE 20 LA ALEGRIA, CASA 109"/>
    <x v="3"/>
    <x v="1"/>
    <x v="1"/>
    <x v="3"/>
    <s v="217-4332"/>
    <s v="6699-4268"/>
    <x v="1"/>
    <x v="0"/>
    <x v="0"/>
    <x v="0"/>
    <x v="0"/>
    <x v="0"/>
    <x v="1"/>
    <d v="1972-05-30T00:00:00"/>
    <m/>
    <x v="0"/>
    <s v="SUCURSAL PENONOME"/>
  </r>
  <r>
    <n v="5817"/>
    <d v="2010-06-16T00:00:00"/>
    <d v="2010-06-16T00:00:00"/>
    <n v="65"/>
    <n v="65"/>
    <x v="0"/>
    <d v="2010-06-16T00:00:00"/>
    <x v="0"/>
    <s v=""/>
    <s v="Junio 01-30"/>
    <x v="0"/>
    <s v="JAIME ADOLFO"/>
    <s v="GOMEZ  "/>
    <x v="0"/>
    <x v="0"/>
    <s v="PENONOME"/>
    <s v="RITA TEJEIRA"/>
    <s v="PENONOME"/>
    <x v="0"/>
    <x v="44"/>
    <n v="37"/>
    <d v="2012-06-01T00:00:00"/>
    <n v="41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46"/>
    <x v="0"/>
    <m/>
    <m/>
    <x v="0"/>
    <s v="2-140-752"/>
    <n v="437013881284"/>
    <n v="43"/>
    <x v="0"/>
    <x v="1"/>
    <s v="SARDINA, VIA LAS DELICIAS"/>
    <x v="3"/>
    <x v="1"/>
    <x v="1"/>
    <x v="3"/>
    <m/>
    <s v="6466-1239"/>
    <x v="0"/>
    <x v="0"/>
    <x v="0"/>
    <x v="0"/>
    <x v="0"/>
    <x v="0"/>
    <x v="1"/>
    <d v="1972-03-10T00:00:00"/>
    <m/>
    <x v="0"/>
    <s v="SUCURSAL PENONOME"/>
  </r>
  <r>
    <n v="2015"/>
    <d v="1999-12-06T00:00:00"/>
    <d v="1999-12-06T00:00:00"/>
    <n v="191"/>
    <n v="191"/>
    <x v="0"/>
    <d v="1999-12-06T00:00:00"/>
    <x v="0"/>
    <s v=""/>
    <s v="Noviembre 01-30"/>
    <x v="0"/>
    <s v="JOSE CATALINO"/>
    <s v="BUITRAGO MONTOYA "/>
    <x v="0"/>
    <x v="0"/>
    <s v="PENONOME"/>
    <s v="RITA TEJEIRA"/>
    <s v="PENONOME"/>
    <x v="0"/>
    <x v="44"/>
    <n v="37"/>
    <d v="1999-12-06T00:00:00"/>
    <n v="191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13"/>
    <x v="0"/>
    <m/>
    <m/>
    <x v="0"/>
    <s v="2-98-2121"/>
    <n v="422010003871"/>
    <n v="54"/>
    <x v="0"/>
    <x v="1"/>
    <s v="AVE. JUAN DEMOSTENES AROSEMENA, CASA 3437, PENONOME"/>
    <x v="3"/>
    <x v="1"/>
    <x v="1"/>
    <x v="3"/>
    <s v="997-7122"/>
    <m/>
    <x v="0"/>
    <x v="0"/>
    <x v="0"/>
    <x v="0"/>
    <x v="0"/>
    <x v="0"/>
    <x v="1"/>
    <d v="1961-01-24T00:00:00"/>
    <m/>
    <x v="0"/>
    <s v="SUCURSAL PENONOME"/>
  </r>
  <r>
    <n v="5929"/>
    <d v="2010-10-18T00:00:00"/>
    <d v="2010-10-18T00:00:00"/>
    <n v="61"/>
    <n v="61"/>
    <x v="0"/>
    <d v="2010-10-18T00:00:00"/>
    <x v="0"/>
    <s v=""/>
    <s v="Septiembre 01-30"/>
    <x v="0"/>
    <s v="ANAYANSI"/>
    <s v="CHERIGO GUTIERREZ "/>
    <x v="0"/>
    <x v="0"/>
    <s v="PENONOME"/>
    <s v="RITA TEJEIRA"/>
    <s v="PENONOME"/>
    <x v="0"/>
    <x v="44"/>
    <n v="37"/>
    <d v="2010-10-18T00:00:00"/>
    <n v="61"/>
    <s v=" "/>
    <s v=" "/>
    <m/>
    <x v="0"/>
    <s v="REEMPLAZO POR LA SALIDA DE JAIME ACHUR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57.3999999999996"/>
    <x v="0"/>
    <m/>
    <m/>
    <x v="0"/>
    <s v="2-716-1872"/>
    <n v="437016295062"/>
    <n v="30"/>
    <x v="1"/>
    <x v="0"/>
    <s v="CALLE JOSE VASQUEZ FINAL SIN SALIDA, DAMIEN CARLES"/>
    <x v="3"/>
    <x v="1"/>
    <x v="1"/>
    <x v="3"/>
    <s v="997-4939"/>
    <s v="6052-7800"/>
    <x v="0"/>
    <x v="0"/>
    <x v="0"/>
    <x v="0"/>
    <x v="0"/>
    <x v="0"/>
    <x v="1"/>
    <d v="1985-09-02T00:00:00"/>
    <m/>
    <x v="0"/>
    <s v="SUCURSAL PENONOME"/>
  </r>
  <r>
    <n v="1964"/>
    <d v="1999-11-16T00:00:00"/>
    <d v="2011-06-01T00:00:00"/>
    <n v="192"/>
    <n v="53"/>
    <x v="0"/>
    <d v="1999-11-16T00:00:00"/>
    <x v="0"/>
    <d v="2011-06-01T00:00:00"/>
    <s v="Septiembre 01-30"/>
    <x v="0"/>
    <s v="DAYSI GISELA"/>
    <s v="HERRERA TORRES "/>
    <x v="1"/>
    <x v="0"/>
    <s v="PENONOME"/>
    <s v="RITA TEJEIRA"/>
    <s v="PENONOME"/>
    <x v="0"/>
    <x v="44"/>
    <n v="37"/>
    <d v="2007-01-11T00:00:00"/>
    <m/>
    <n v="53"/>
    <s v=" "/>
    <s v="PROMOCIONADO COORDINADOR DE PALTAFORMA EL 01 DE JUNIO 2011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2-122-538"/>
    <n v="422010003868"/>
    <n v="46"/>
    <x v="1"/>
    <x v="0"/>
    <s v="EL ENCANTO, CL.28 DE NOVIEMBRE , PENONOME "/>
    <x v="3"/>
    <x v="1"/>
    <x v="1"/>
    <x v="3"/>
    <s v="991-2166"/>
    <s v="6774-9562 / 6579-0520"/>
    <x v="1"/>
    <x v="1"/>
    <x v="0"/>
    <x v="0"/>
    <x v="0"/>
    <x v="0"/>
    <x v="1"/>
    <d v="1969-01-15T00:00:00"/>
    <m/>
    <x v="0"/>
    <s v="SUCURSAL PENONOME"/>
  </r>
  <r>
    <n v="3552"/>
    <d v="2000-06-01T00:00:00"/>
    <d v="2000-06-01T00:00:00"/>
    <n v="185"/>
    <n v="185"/>
    <x v="0"/>
    <d v="2000-06-01T00:00:00"/>
    <x v="0"/>
    <s v=""/>
    <s v="Junio 01-30"/>
    <x v="0"/>
    <s v="NORIS MINELVA"/>
    <s v="RODRIGUEZ MENDOZA DE GUERRERO"/>
    <x v="2"/>
    <x v="1"/>
    <m/>
    <s v="RITA TEJEIRA"/>
    <s v="PENONOME"/>
    <x v="0"/>
    <x v="44"/>
    <n v="37"/>
    <d v="2015-11-14T00:00:00"/>
    <m/>
    <s v=" "/>
    <s v=" "/>
    <m/>
    <x v="1"/>
    <s v="REEMPLAZA VACACIONES DE JOSE DE LEON - NOVIEMBRE 2015"/>
    <s v="PENONOME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3-107-568"/>
    <n v="472012937913"/>
    <n v="44"/>
    <x v="1"/>
    <x v="1"/>
    <s v="LLANO APOSTOL, CORREGIMIENTO DE RIO GRANDE DISTRITO PENONOME"/>
    <x v="3"/>
    <x v="1"/>
    <x v="1"/>
    <x v="18"/>
    <s v="987-9285"/>
    <s v="6431-1222"/>
    <x v="0"/>
    <x v="1"/>
    <x v="0"/>
    <x v="0"/>
    <x v="0"/>
    <x v="0"/>
    <x v="1"/>
    <d v="1971-08-12T00:00:00"/>
    <m/>
    <x v="0"/>
    <s v="SUCURSAL PENONOME"/>
  </r>
  <r>
    <n v="5680"/>
    <d v="2009-11-23T00:00:00"/>
    <d v="2010-07-16T00:00:00"/>
    <n v="72"/>
    <n v="64"/>
    <x v="0"/>
    <d v="2009-11-23T00:00:00"/>
    <x v="0"/>
    <d v="2010-07-16T00:00:00"/>
    <s v="Noviembre 01-30"/>
    <x v="0"/>
    <s v="JOSE ANTONIO"/>
    <s v="DE LEON CIOKON "/>
    <x v="2"/>
    <x v="2"/>
    <s v="PENONOME"/>
    <s v="RITA TEJEIRA"/>
    <s v="PENONOME"/>
    <x v="0"/>
    <x v="44"/>
    <n v="37"/>
    <d v="2009-11-23T00:00:00"/>
    <m/>
    <n v="64"/>
    <s v=" "/>
    <s v="RECLASIFICACION A PARTIR DEL 16-7-20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532-130"/>
    <n v="437015445978"/>
    <n v="40"/>
    <x v="0"/>
    <x v="1"/>
    <s v="URB ALTOS DEL PRADO CASA 143"/>
    <x v="3"/>
    <x v="1"/>
    <x v="1"/>
    <x v="4"/>
    <m/>
    <s v="6689-7948"/>
    <x v="1"/>
    <x v="1"/>
    <x v="0"/>
    <x v="0"/>
    <x v="0"/>
    <x v="0"/>
    <x v="1"/>
    <d v="1975-04-23T00:00:00"/>
    <m/>
    <x v="0"/>
    <s v="SUCURSAL PENONOME"/>
  </r>
  <r>
    <n v="5963"/>
    <d v="2010-11-16T00:00:00"/>
    <d v="2010-11-16T00:00:00"/>
    <n v="60"/>
    <n v="60"/>
    <x v="0"/>
    <d v="2010-11-16T00:00:00"/>
    <x v="0"/>
    <s v=""/>
    <s v="Octubre 01-30"/>
    <x v="0"/>
    <s v="MARIELA YISEL"/>
    <s v="CAMARENA TUÑON "/>
    <x v="2"/>
    <x v="0"/>
    <s v="PENONOME"/>
    <s v="RITA TEJEIRA"/>
    <s v="PENONOME"/>
    <x v="0"/>
    <x v="44"/>
    <n v="37"/>
    <d v="1899-12-30T00:00:00"/>
    <m/>
    <s v=" "/>
    <s v=" "/>
    <m/>
    <x v="0"/>
    <s v="REEMPLAZA VACANTE POR LA SALIDA DE BETILDA ACOST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9-719-2365"/>
    <n v="437016351056"/>
    <n v="31"/>
    <x v="1"/>
    <x v="1"/>
    <s v="BARRIADA VILLA CUMBRERAS No. 2, CALLE LOS TULIPANES PENONOME, "/>
    <x v="3"/>
    <x v="1"/>
    <x v="1"/>
    <x v="3"/>
    <m/>
    <s v="6948-8134"/>
    <x v="1"/>
    <x v="1"/>
    <x v="1"/>
    <x v="0"/>
    <x v="0"/>
    <x v="0"/>
    <x v="1"/>
    <d v="1984-05-11T00:00:00"/>
    <m/>
    <x v="0"/>
    <s v="SUCURSAL PENONOME"/>
  </r>
  <r>
    <n v="6630"/>
    <d v="2012-04-02T00:00:00"/>
    <d v="2012-04-02T00:00:00"/>
    <n v="43"/>
    <n v="43"/>
    <x v="0"/>
    <d v="2012-04-02T00:00:00"/>
    <x v="0"/>
    <s v=""/>
    <s v="Abril 01-30"/>
    <x v="0"/>
    <s v="ROSINA MARIA"/>
    <s v="LOZADA JIMENEZ "/>
    <x v="2"/>
    <x v="0"/>
    <s v="PENONOME"/>
    <s v="RITA TEJEIRA"/>
    <s v="PENONOME"/>
    <x v="0"/>
    <x v="44"/>
    <n v="37"/>
    <m/>
    <m/>
    <s v=" "/>
    <m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2-713-752"/>
    <n v="437017840326"/>
    <n v="32"/>
    <x v="1"/>
    <x v="3"/>
    <s v="PENONOME, CALLE CHOGRE-PRINCIPAL"/>
    <x v="3"/>
    <x v="1"/>
    <x v="1"/>
    <x v="3"/>
    <m/>
    <s v="67811583"/>
    <x v="2"/>
    <x v="1"/>
    <x v="0"/>
    <x v="0"/>
    <x v="0"/>
    <x v="0"/>
    <x v="1"/>
    <d v="1983-09-07T00:00:00"/>
    <m/>
    <x v="1"/>
    <s v="SUCURSAL PENONOME"/>
  </r>
  <r>
    <n v="2386"/>
    <d v="2001-10-29T00:00:00"/>
    <d v="2001-10-29T00:00:00"/>
    <n v="169"/>
    <n v="169"/>
    <x v="0"/>
    <d v="2001-10-29T00:00:00"/>
    <x v="0"/>
    <s v=""/>
    <s v="Febrero "/>
    <x v="0"/>
    <s v="RITA CECILIA"/>
    <s v="TEJEIRA QUIROS "/>
    <x v="3"/>
    <x v="0"/>
    <s v="PENONOME"/>
    <s v="CARMEN SANDOVAL"/>
    <s v="PENONOME"/>
    <x v="0"/>
    <x v="44"/>
    <n v="37"/>
    <d v="1899-12-30T00:00:00"/>
    <m/>
    <s v=" "/>
    <s v=" "/>
    <m/>
    <x v="0"/>
    <s v="CAMBIO DE ESTUCTU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80-509"/>
    <n v="424010546160"/>
    <n v="48"/>
    <x v="1"/>
    <x v="1"/>
    <s v="BARRIADA MIRAFLORES, PENONOME_x000d__x000a_"/>
    <x v="3"/>
    <x v="1"/>
    <x v="1"/>
    <x v="3"/>
    <m/>
    <s v="6613-8743"/>
    <x v="1"/>
    <x v="0"/>
    <x v="0"/>
    <x v="0"/>
    <x v="0"/>
    <x v="0"/>
    <x v="1"/>
    <d v="1967-10-19T00:00:00"/>
    <m/>
    <x v="0"/>
    <s v="SUCURSAL PENONOME"/>
  </r>
  <r>
    <n v="2310"/>
    <d v="2000-07-03T00:00:00"/>
    <d v="2011-06-01T00:00:00"/>
    <n v="184"/>
    <n v="53"/>
    <x v="0"/>
    <d v="2000-07-03T00:00:00"/>
    <x v="0"/>
    <d v="2011-06-01T00:00:00"/>
    <s v="Junio "/>
    <x v="0"/>
    <s v="ADOLFO FERNANDO"/>
    <s v="NUÑEZ CHEN "/>
    <x v="4"/>
    <x v="0"/>
    <s v="PENONOME"/>
    <s v="RITA TEJEIRA"/>
    <s v="PENONOME"/>
    <x v="0"/>
    <x v="44"/>
    <n v="37"/>
    <d v="2008-09-16T00:00:00"/>
    <m/>
    <n v="53"/>
    <s v=" "/>
    <s v="PROMOCIONADO OFICIAL EL 01 DE JUNIO 2011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2-126-27"/>
    <n v="437010000704"/>
    <n v="46"/>
    <x v="0"/>
    <x v="1"/>
    <s v="BARRIADA VILLA CUMBRERA NO. 2 CASA 111, CALLE LAS MAGNOLIAS"/>
    <x v="3"/>
    <x v="1"/>
    <x v="1"/>
    <x v="3"/>
    <s v="997-7232"/>
    <s v="6532-3991"/>
    <x v="0"/>
    <x v="0"/>
    <x v="0"/>
    <x v="0"/>
    <x v="0"/>
    <x v="0"/>
    <x v="1"/>
    <d v="1969-06-26T00:00:00"/>
    <m/>
    <x v="0"/>
    <s v="SUCURSAL PENONOME"/>
  </r>
  <r>
    <n v="7066"/>
    <d v="2013-02-18T00:00:00"/>
    <d v="2013-05-03T00:00:00"/>
    <n v="33"/>
    <n v="30"/>
    <x v="1"/>
    <d v="2013-02-18T00:00:00"/>
    <x v="0"/>
    <s v=""/>
    <s v="Mayo 01-30"/>
    <x v="0"/>
    <s v="MELISSA YISETH"/>
    <s v="VILLARREAL BARRERA "/>
    <x v="0"/>
    <x v="0"/>
    <s v="DORADO"/>
    <s v="MELISSA ALVAREZ"/>
    <s v="DORADO"/>
    <x v="0"/>
    <x v="45"/>
    <n v="72"/>
    <d v="2015-11-02T00:00:00"/>
    <n v="0"/>
    <m/>
    <s v=" "/>
    <m/>
    <x v="0"/>
    <s v="REEMPLAZO POR EL TRASLADO DE  KATHIA GISELA AYALA CAMPOS -NOV 2015"/>
    <s v="PLAZA BANCO GENERA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62.5"/>
    <x v="2"/>
    <s v="BOULEVARD EL DORADO"/>
    <s v="Noemi Arcia"/>
    <x v="0"/>
    <s v="8-780-983"/>
    <n v="472018970630"/>
    <n v="31"/>
    <x v="1"/>
    <x v="3"/>
    <s v="LA CHORRERA, VILLAS DEL CARMEN, LA HERRADURA"/>
    <x v="4"/>
    <x v="0"/>
    <x v="5"/>
    <x v="0"/>
    <m/>
    <m/>
    <x v="0"/>
    <x v="0"/>
    <x v="0"/>
    <x v="0"/>
    <x v="0"/>
    <x v="0"/>
    <x v="5"/>
    <d v="1984-09-10T00:00:00"/>
    <m/>
    <x v="1"/>
    <s v="SUCURSAL PLAZA BANCO GENERAL "/>
  </r>
  <r>
    <n v="6569"/>
    <d v="2012-02-16T00:00:00"/>
    <d v="2012-05-23T00:00:00"/>
    <n v="45"/>
    <n v="42"/>
    <x v="0"/>
    <d v="2012-02-16T00:00:00"/>
    <x v="0"/>
    <s v=""/>
    <s v="Junio 01-30"/>
    <x v="0"/>
    <s v="JITZEL LINETH"/>
    <s v="PALACIO RIZO "/>
    <x v="0"/>
    <x v="0"/>
    <s v="PLAZA BANCO GENERAL"/>
    <s v="MELISSA ALVAREZ"/>
    <s v="PLAZA BANCO GENERAL"/>
    <x v="0"/>
    <x v="45"/>
    <n v="72"/>
    <d v="2014-09-03T00:00:00"/>
    <n v="14"/>
    <s v=" "/>
    <s v=" "/>
    <m/>
    <x v="0"/>
    <s v="TRASLADAR EN NOVIEMBRE 2016 // REEMPLAZO POR EL TRASLADO DE JAIZA SANCH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75.6000000000004"/>
    <x v="0"/>
    <s v="DORADO"/>
    <s v="Bexabel Morales"/>
    <x v="0"/>
    <s v="8-802-734"/>
    <n v="472017666772"/>
    <n v="28"/>
    <x v="1"/>
    <x v="1"/>
    <s v="TOCUMEN, BARRIADA BUENA VISTA"/>
    <x v="0"/>
    <x v="0"/>
    <x v="5"/>
    <x v="0"/>
    <m/>
    <s v="6442-4800"/>
    <x v="0"/>
    <x v="0"/>
    <x v="0"/>
    <x v="0"/>
    <x v="0"/>
    <x v="0"/>
    <x v="5"/>
    <d v="1987-01-18T00:00:00"/>
    <m/>
    <x v="1"/>
    <s v="SUCURSAL PLAZA BANCO GENERAL "/>
  </r>
  <r>
    <n v="7842"/>
    <d v="2014-06-16T00:00:00"/>
    <d v="2014-08-28T00:00:00"/>
    <n v="17"/>
    <n v="15"/>
    <x v="1"/>
    <d v="2014-06-16T00:00:00"/>
    <x v="0"/>
    <m/>
    <s v="Septiembre 01-30"/>
    <x v="0"/>
    <s v="DIANA LISBETH"/>
    <s v="RODRIGUEZ"/>
    <x v="0"/>
    <x v="0"/>
    <s v="PLAZA BANCO GENERAL"/>
    <s v="MELISSA ALVAREZ"/>
    <s v="PLAZA BANCO GENERAL"/>
    <x v="0"/>
    <x v="45"/>
    <n v="72"/>
    <d v="2015-04-27T00:00:00"/>
    <n v="7"/>
    <m/>
    <s v=" "/>
    <m/>
    <x v="0"/>
    <s v="REEMPLAZO POR TRASLADO DE DENISE MONTILL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66.2"/>
    <x v="2"/>
    <s v="PLAZA BANCO GENERAL"/>
    <s v="Jose Montenegro"/>
    <x v="0"/>
    <s v="9-734-2376"/>
    <n v="472990306812"/>
    <n v="24"/>
    <x v="1"/>
    <x v="0"/>
    <s v="VALLE LOS CEREZOS VACAMONTE"/>
    <x v="4"/>
    <x v="0"/>
    <x v="5"/>
    <x v="0"/>
    <m/>
    <m/>
    <x v="0"/>
    <x v="0"/>
    <x v="0"/>
    <x v="0"/>
    <x v="0"/>
    <x v="0"/>
    <x v="5"/>
    <d v="1991-03-29T00:00:00"/>
    <m/>
    <x v="0"/>
    <s v="SUCURSAL PLAZA BANCO GENERAL "/>
  </r>
  <r>
    <n v="3143"/>
    <d v="2006-08-01T00:00:00"/>
    <d v="2006-08-01T00:00:00"/>
    <n v="111"/>
    <n v="111"/>
    <x v="0"/>
    <d v="2006-08-01T00:00:00"/>
    <x v="0"/>
    <s v=""/>
    <s v="Agosto 01-30"/>
    <x v="0"/>
    <s v="JAIME"/>
    <s v="MARTINEZ ALMANZA "/>
    <x v="0"/>
    <x v="0"/>
    <s v="TRANSISTMICA"/>
    <s v="MELISSA ALVAREZ"/>
    <s v="TRANSISTMICA"/>
    <x v="0"/>
    <x v="45"/>
    <n v="72"/>
    <d v="2015-11-02T00:00:00"/>
    <n v="0"/>
    <s v=" "/>
    <s v=" "/>
    <m/>
    <x v="0"/>
    <s v="REEMPLAZO POR EL TRASLADO DE  JOSE DE LA CRUZ MONTENEGRO MONTENEGRO -NOV 2015"/>
    <s v="PLAZA BANCO GENERA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64.3999999999996"/>
    <x v="0"/>
    <m/>
    <m/>
    <x v="0"/>
    <s v="8-521-1208"/>
    <n v="424012184489"/>
    <n v="44"/>
    <x v="0"/>
    <x v="3"/>
    <s v="ALCALDE DIAZ, CALLE 7º, CASA #678"/>
    <x v="1"/>
    <x v="0"/>
    <x v="5"/>
    <x v="0"/>
    <s v="268-2206"/>
    <s v="6629-2794"/>
    <x v="1"/>
    <x v="1"/>
    <x v="0"/>
    <x v="0"/>
    <x v="0"/>
    <x v="0"/>
    <x v="5"/>
    <d v="1970-12-16T00:00:00"/>
    <m/>
    <x v="2"/>
    <s v="SUCURSAL PLAZA BANCO GENERAL "/>
  </r>
  <r>
    <n v="6354"/>
    <d v="2011-09-19T00:00:00"/>
    <d v="2011-11-21T00:00:00"/>
    <n v="50"/>
    <n v="48"/>
    <x v="0"/>
    <d v="2011-09-19T00:00:00"/>
    <x v="0"/>
    <s v=""/>
    <s v="Diciembre 01-30"/>
    <x v="0"/>
    <s v="ESTEFANY YAZNIA"/>
    <s v="GOMEZ AGRAZAL "/>
    <x v="0"/>
    <x v="0"/>
    <s v="VIA SIMON BOLIVAR"/>
    <s v="MELISSA ALVAREZ"/>
    <s v="VIA SIMON BOLIVAR"/>
    <x v="0"/>
    <x v="45"/>
    <n v="72"/>
    <d v="2015-11-02T00:00:00"/>
    <n v="0"/>
    <s v=" "/>
    <m/>
    <m/>
    <x v="0"/>
    <s v="REEMPLAZO POR EL TRASLADO DE  MIROSLAVA BATISTA GONZALEZ -NOV 2015"/>
    <s v="PLAZA BANCO GENERA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81.2"/>
    <x v="0"/>
    <s v="TRANSISTMICA"/>
    <n v="0"/>
    <x v="0"/>
    <s v="8-880-1724"/>
    <n v="472017219079"/>
    <n v="26"/>
    <x v="1"/>
    <x v="3"/>
    <s v="ARRAIJAN, VACAMONTE, VALLE DE LOS CEREZOS, MANZANA #9 CASA 0509_x0009__x0009__x0009__x0009__x0009__x000d__x000a__x0009__x0009__x0009__x0009__x0009__x000d__x000a_"/>
    <x v="4"/>
    <x v="0"/>
    <x v="5"/>
    <x v="0"/>
    <s v="262-6323"/>
    <s v="279-5532 / 6042-0487"/>
    <x v="0"/>
    <x v="1"/>
    <x v="0"/>
    <x v="0"/>
    <x v="0"/>
    <x v="0"/>
    <x v="5"/>
    <d v="1988-12-28T00:00:00"/>
    <m/>
    <x v="1"/>
    <s v="SUCURSAL PLAZA BANCO GENERAL "/>
  </r>
  <r>
    <n v="8432"/>
    <d v="2015-03-16T00:00:00"/>
    <d v="2015-05-28T00:00:00"/>
    <n v="8"/>
    <n v="6"/>
    <x v="2"/>
    <d v="2015-03-16T00:00:00"/>
    <x v="0"/>
    <m/>
    <m/>
    <x v="0"/>
    <s v="KIMBERLY YARICELYS"/>
    <s v="VIGIL"/>
    <x v="0"/>
    <x v="1"/>
    <m/>
    <s v="MARIBEL CASTILLO"/>
    <s v="BUSINESS PARK"/>
    <x v="1"/>
    <x v="45"/>
    <n v="72"/>
    <d v="2015-11-17T00:00:00"/>
    <n v="0"/>
    <m/>
    <m/>
    <m/>
    <x v="0"/>
    <s v="POOL APOYO"/>
    <s v="PLAZA BANCO GENERAL"/>
    <x v="0"/>
    <x v="0"/>
    <x v="5"/>
    <x v="9"/>
    <x v="0"/>
    <x v="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n v="1053.5"/>
    <x v="2"/>
    <s v="VERSALLES"/>
    <s v="Manuel Garrido"/>
    <x v="0"/>
    <s v="8-914-67"/>
    <n v="472991767716"/>
    <n v="19"/>
    <x v="1"/>
    <x v="0"/>
    <s v="TOCUMEN, SAN ANTONIO, CALLE VANDER HANDS, CASA D-59"/>
    <x v="0"/>
    <x v="0"/>
    <x v="5"/>
    <x v="1"/>
    <m/>
    <m/>
    <x v="0"/>
    <x v="0"/>
    <x v="0"/>
    <x v="0"/>
    <x v="0"/>
    <x v="0"/>
    <x v="5"/>
    <d v="1996-10-17T00:00:00"/>
    <m/>
    <x v="0"/>
    <s v="SUCURSAL PLAZA BANCO GENERAL "/>
  </r>
  <r>
    <n v="3514"/>
    <d v="1999-10-11T00:00:00"/>
    <d v="2014-05-01T00:00:00"/>
    <n v="193"/>
    <n v="18"/>
    <x v="1"/>
    <d v="1999-10-11T00:00:00"/>
    <x v="0"/>
    <d v="2014-05-01T00:00:00"/>
    <s v="Agosto 01-30"/>
    <x v="0"/>
    <s v="HEIDI BELEN"/>
    <s v="CORTEZ BARNES DE VEGA"/>
    <x v="1"/>
    <x v="0"/>
    <s v="PLAZA BANCO GENERAL"/>
    <s v="MELISSA ALVAREZ"/>
    <s v="PLAZA BANCO GENERAL"/>
    <x v="0"/>
    <x v="45"/>
    <n v="72"/>
    <d v="2011-09-02T00:00:00"/>
    <m/>
    <n v="18"/>
    <s v=" "/>
    <s v="PROMOCIONADA A COORDINADORA DE PLATAFORMA A PARTIR DEL 01 DE MAYO DEL 2014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25-408"/>
    <n v="472012935673"/>
    <n v="36"/>
    <x v="1"/>
    <x v="1"/>
    <s v="SAN MIGUELITO , SANTA LIBRADA CORREGIMIENTO DE OMAR TORRIJOS . SANTA LIBRADA 3ERA ETAPA CASA J-34"/>
    <x v="1"/>
    <x v="0"/>
    <x v="5"/>
    <x v="0"/>
    <s v="231-6468"/>
    <s v="6632-1821"/>
    <x v="1"/>
    <x v="0"/>
    <x v="1"/>
    <x v="0"/>
    <x v="0"/>
    <x v="0"/>
    <x v="5"/>
    <d v="1978-12-28T00:00:00"/>
    <m/>
    <x v="1"/>
    <s v="SUCURSAL PLAZA BANCO GENERAL "/>
  </r>
  <r>
    <n v="7894"/>
    <d v="2014-07-16T00:00:00"/>
    <d v="2014-09-24T00:00:00"/>
    <n v="16"/>
    <n v="14"/>
    <x v="1"/>
    <d v="2014-07-16T00:00:00"/>
    <x v="0"/>
    <m/>
    <s v="Octubre 01-30"/>
    <x v="0"/>
    <s v="EVANGELINA"/>
    <s v="PRADO"/>
    <x v="2"/>
    <x v="1"/>
    <m/>
    <s v="MARIBEL CASTILLO"/>
    <s v="AVE. CENTRAL"/>
    <x v="1"/>
    <x v="45"/>
    <n v="72"/>
    <d v="2015-11-02T00:00:00"/>
    <m/>
    <m/>
    <s v="LIC DE MATERNIDAD DEL 12-ene-16 AL 19-abr-16, (VACACIONES DEL 0-ene-00 AL 0-ene-00) REGRESA 20-abr-16"/>
    <m/>
    <x v="1"/>
    <s v="REEMPLAZA VACACIONES DE ERIC RIOS - NOVIEMBRE 2015"/>
    <s v="PLAZA BANCO GENERA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LA CHORRERA - PARQUE 10 DE NOV."/>
    <s v="Kathiuzka Muñoz"/>
    <x v="0"/>
    <s v="8-814-449"/>
    <n v="472990776435"/>
    <n v="27"/>
    <x v="1"/>
    <x v="0"/>
    <s v="LA CHORRERA, BDA. SANTOS JORJE"/>
    <x v="4"/>
    <x v="0"/>
    <x v="5"/>
    <x v="1"/>
    <m/>
    <m/>
    <x v="0"/>
    <x v="0"/>
    <x v="0"/>
    <x v="0"/>
    <x v="0"/>
    <x v="0"/>
    <x v="5"/>
    <d v="1988-02-11T00:00:00"/>
    <m/>
    <x v="0"/>
    <s v="SUCURSAL PLAZA BANCO GENERAL "/>
  </r>
  <r>
    <n v="4688"/>
    <d v="2007-09-24T00:00:00"/>
    <d v="2014-01-16T00:00:00"/>
    <n v="98"/>
    <n v="22"/>
    <x v="1"/>
    <d v="2007-09-24T00:00:00"/>
    <x v="0"/>
    <d v="2014-01-16T00:00:00"/>
    <s v="Julio 01-30"/>
    <x v="0"/>
    <s v="ELENA"/>
    <s v="OSES MUNOZ "/>
    <x v="2"/>
    <x v="2"/>
    <s v="PLAZA BANCO GENERAL"/>
    <s v="MELISSA ALVAREZ"/>
    <s v="PLAZA BANCO GENERAL"/>
    <x v="0"/>
    <x v="45"/>
    <n v="72"/>
    <d v="2015-06-24T00:00:00"/>
    <m/>
    <n v="22"/>
    <s v=" "/>
    <s v="PROMOCIONADA A EJECUTIVA DE NEGOCIO A PARTIR DEL 16 DE ENERO 2014"/>
    <x v="0"/>
    <s v="REEMPLAZO POR PROMOCION DE ERIC RI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528-682"/>
    <n v="401013438616"/>
    <n v="39"/>
    <x v="1"/>
    <x v="1"/>
    <s v="ALTOS DEL CRISOL N°2, CALLE 14, CASA 196"/>
    <x v="2"/>
    <x v="0"/>
    <x v="5"/>
    <x v="2"/>
    <m/>
    <s v="6634-8587"/>
    <x v="0"/>
    <x v="1"/>
    <x v="0"/>
    <x v="0"/>
    <x v="0"/>
    <x v="0"/>
    <x v="5"/>
    <d v="1976-01-31T00:00:00"/>
    <m/>
    <x v="1"/>
    <s v="SUCURSAL PLAZA BANCO GENERAL "/>
  </r>
  <r>
    <n v="6588"/>
    <d v="2012-03-16T00:00:00"/>
    <d v="2012-05-25T00:00:00"/>
    <n v="44"/>
    <n v="42"/>
    <x v="0"/>
    <d v="2012-03-16T00:00:00"/>
    <x v="0"/>
    <s v=""/>
    <s v="Febrero 01-30"/>
    <x v="0"/>
    <s v="SISLEY ELIZABETH"/>
    <s v="SANCHEZ SAEZ "/>
    <x v="2"/>
    <x v="0"/>
    <s v="PLAZA BANCO GENERAL"/>
    <s v="MELISSA ALVAREZ"/>
    <s v="PLAZA BANCO GENERAL"/>
    <x v="0"/>
    <x v="45"/>
    <n v="72"/>
    <d v="2012-11-01T00:00:00"/>
    <m/>
    <s v=" "/>
    <s v=" "/>
    <m/>
    <x v="0"/>
    <s v="REEMPLAZO  POR RENUNCIA DE BARBARA RODRIG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PLAZA BANCO GENERAL"/>
    <s v="Barbara Rodríguez"/>
    <x v="1"/>
    <s v="8-804-846"/>
    <n v="472017756932"/>
    <n v="28"/>
    <x v="1"/>
    <x v="0"/>
    <s v="ANCON"/>
    <x v="5"/>
    <x v="0"/>
    <x v="5"/>
    <x v="0"/>
    <s v="2120214"/>
    <m/>
    <x v="0"/>
    <x v="0"/>
    <x v="0"/>
    <x v="0"/>
    <x v="0"/>
    <x v="0"/>
    <x v="5"/>
    <d v="1987-03-24T00:00:00"/>
    <m/>
    <x v="0"/>
    <s v="SUCURSAL PLAZA BANCO GENERAL "/>
  </r>
  <r>
    <n v="7550"/>
    <d v="2014-02-03T00:00:00"/>
    <d v="2014-04-16T00:00:00"/>
    <n v="21"/>
    <n v="19"/>
    <x v="1"/>
    <d v="2014-02-03T00:00:00"/>
    <x v="0"/>
    <m/>
    <s v="Junio 01-30"/>
    <x v="0"/>
    <s v="GISELCRI KRISEL"/>
    <s v="CRUZ"/>
    <x v="2"/>
    <x v="0"/>
    <s v="PLAZA BANCO GENERAL"/>
    <s v="MELISSA ALVAREZ"/>
    <s v="PLAZA BANCO GENERAL"/>
    <x v="0"/>
    <x v="45"/>
    <n v="72"/>
    <d v="2015-07-01T00:00:00"/>
    <m/>
    <m/>
    <s v=" "/>
    <m/>
    <x v="0"/>
    <s v="REEMPLAZO PERMANENTE POR VICTORIA CRU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CHORRERA"/>
    <s v="Yeira Cordoba"/>
    <x v="0"/>
    <s v="8-852-783"/>
    <n v="472990021393"/>
    <n v="24"/>
    <x v="1"/>
    <x v="0"/>
    <s v="ARRAIJAN, ENTRADA DE NUEVO CHORRILLO, BARRIADA FUNDAVICO, CASA A-42"/>
    <x v="4"/>
    <x v="0"/>
    <x v="5"/>
    <x v="0"/>
    <m/>
    <m/>
    <x v="0"/>
    <x v="0"/>
    <x v="0"/>
    <x v="0"/>
    <x v="0"/>
    <x v="0"/>
    <x v="5"/>
    <d v="1991-09-21T00:00:00"/>
    <m/>
    <x v="0"/>
    <s v="SUCURSAL PLAZA BANCO GENERAL "/>
  </r>
  <r>
    <n v="4836"/>
    <d v="2008-01-16T00:00:00"/>
    <d v="2008-01-16T00:00:00"/>
    <n v="94"/>
    <n v="94"/>
    <x v="0"/>
    <d v="2008-01-16T00:00:00"/>
    <x v="0"/>
    <s v=""/>
    <s v="Junio 01-30"/>
    <x v="0"/>
    <s v="SHARON ZUHAM"/>
    <s v="PICOTA HERRERA "/>
    <x v="2"/>
    <x v="0"/>
    <s v="PLAZA BANCO GENERAL"/>
    <s v="MELISSA ALVAREZ"/>
    <s v="PLAZA BANCO GENERAL"/>
    <x v="0"/>
    <x v="45"/>
    <n v="72"/>
    <d v="2014-12-15T00:00:00"/>
    <m/>
    <s v=" "/>
    <s v=" "/>
    <m/>
    <x v="0"/>
    <s v="FTS DE CASA MATRIZ, SE PASO A PLAZA BG COMO EXTRA POR LA TRANSACCIONALIDAD/ APROBADO ENERO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30-927"/>
    <n v="472013644451"/>
    <n v="26"/>
    <x v="1"/>
    <x v="1"/>
    <s v="CERRO VIENTO CALLE NOVENA, CASA 1410"/>
    <x v="0"/>
    <x v="0"/>
    <x v="5"/>
    <x v="0"/>
    <m/>
    <s v="6539-8319"/>
    <x v="2"/>
    <x v="0"/>
    <x v="0"/>
    <x v="0"/>
    <x v="0"/>
    <x v="0"/>
    <x v="5"/>
    <d v="1989-10-25T00:00:00"/>
    <s v="Cónyuge Rubén Pérez / Centro de Tarjetas"/>
    <x v="1"/>
    <s v="SUCURSAL PLAZA BANCO GENERAL "/>
  </r>
  <r>
    <n v="7542"/>
    <d v="2014-02-03T00:00:00"/>
    <d v="2014-04-16T00:00:00"/>
    <n v="21"/>
    <n v="19"/>
    <x v="1"/>
    <d v="2014-02-03T00:00:00"/>
    <x v="0"/>
    <m/>
    <s v="Marzo 01-30"/>
    <x v="0"/>
    <s v="KAREM JESSIEL"/>
    <s v="AROSEMENA"/>
    <x v="2"/>
    <x v="0"/>
    <s v="PLAZA BANCO GENERAL"/>
    <s v="MELISSA ALVAREZ"/>
    <s v="PLAZA BANCO GENERAL"/>
    <x v="0"/>
    <x v="45"/>
    <n v="72"/>
    <d v="2014-09-15T00:00:00"/>
    <m/>
    <m/>
    <s v=" "/>
    <m/>
    <x v="0"/>
    <s v=" REEMPLAZO POR EL TRASLADO DE AMBAR A PARTIR DEL 18 SEPTIEMBR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PLAZA BANCO GENERAL"/>
    <s v="Ruth Arauz"/>
    <x v="0"/>
    <s v="7-707-2404"/>
    <n v="472990021571"/>
    <n v="24"/>
    <x v="1"/>
    <x v="0"/>
    <s v="EL CANGREJO, EDIFICIO MADURITO, APTO. 5C"/>
    <x v="5"/>
    <x v="0"/>
    <x v="5"/>
    <x v="0"/>
    <m/>
    <m/>
    <x v="0"/>
    <x v="0"/>
    <x v="0"/>
    <x v="0"/>
    <x v="0"/>
    <x v="0"/>
    <x v="5"/>
    <d v="1991-11-16T00:00:00"/>
    <m/>
    <x v="3"/>
    <s v="SUCURSAL PLAZA BANCO GENERAL "/>
  </r>
  <r>
    <n v="6593"/>
    <d v="2012-03-16T00:00:00"/>
    <d v="2012-05-25T00:00:00"/>
    <n v="44"/>
    <n v="42"/>
    <x v="0"/>
    <d v="2012-03-16T00:00:00"/>
    <x v="0"/>
    <s v=""/>
    <s v="Enero 01-30"/>
    <x v="0"/>
    <s v="GILDA JACKLIN"/>
    <s v="OLMEDO  "/>
    <x v="2"/>
    <x v="0"/>
    <s v="PLAZA BANCO GENERAL"/>
    <s v="MELISSA ALVAREZ"/>
    <s v="PLAZA BANCO GENERAL"/>
    <x v="0"/>
    <x v="45"/>
    <n v="72"/>
    <d v="2014-02-25T00:00:00"/>
    <m/>
    <s v=" "/>
    <s v=" "/>
    <m/>
    <x v="0"/>
    <s v="REEMPLAZO POR RENUNCIA DE ZUHELEN ZARAT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CHORRERA"/>
    <s v="Xiomara Cabeza"/>
    <x v="0"/>
    <s v="8-773-2050"/>
    <n v="401015475037"/>
    <n v="31"/>
    <x v="1"/>
    <x v="0"/>
    <s v="LA CHORRERA, LA CABALLERIZA, CASA #2308"/>
    <x v="4"/>
    <x v="0"/>
    <x v="5"/>
    <x v="0"/>
    <s v="2534330"/>
    <s v="66797377"/>
    <x v="0"/>
    <x v="0"/>
    <x v="0"/>
    <x v="0"/>
    <x v="0"/>
    <x v="0"/>
    <x v="5"/>
    <d v="1984-03-21T00:00:00"/>
    <m/>
    <x v="0"/>
    <s v="SUCURSAL PLAZA BANCO GENERAL "/>
  </r>
  <r>
    <n v="2372"/>
    <d v="2001-09-24T00:00:00"/>
    <d v="2013-07-01T00:00:00"/>
    <n v="170"/>
    <n v="28"/>
    <x v="1"/>
    <d v="2001-09-24T00:00:00"/>
    <x v="0"/>
    <d v="2013-07-01T00:00:00"/>
    <s v="Noviembre 01-30"/>
    <x v="0"/>
    <s v="ERIC HERMIR"/>
    <s v="RIOS MIRANDA "/>
    <x v="2"/>
    <x v="0"/>
    <s v="PLAZA BANCO GENERAL"/>
    <s v="MELISSA ALVAREZ"/>
    <s v="PLAZA BANCO GENERAL"/>
    <x v="0"/>
    <x v="45"/>
    <n v="72"/>
    <d v="2011-04-18T00:00:00"/>
    <m/>
    <n v="28"/>
    <s v=" "/>
    <s v="PROMOCIONADO A EJECUTIVO DE NEGOCIO DUAL A PARTIR DEL 01 DE JULIO DEL 2013 / RECLASIFICACION EL 01 ENERO 20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424-149"/>
    <n v="401016137879"/>
    <n v="43"/>
    <x v="0"/>
    <x v="3"/>
    <s v="SAN MIGUELITO, VICTORIANO LORENZO, CALLE LA PROVIDENCIA, CASA # 19-181"/>
    <x v="1"/>
    <x v="0"/>
    <x v="5"/>
    <x v="0"/>
    <s v="2746299"/>
    <s v="6618-0132"/>
    <x v="1"/>
    <x v="1"/>
    <x v="0"/>
    <x v="0"/>
    <x v="0"/>
    <x v="0"/>
    <x v="5"/>
    <d v="1972-08-26T00:00:00"/>
    <m/>
    <x v="4"/>
    <s v="SUCURSAL PLAZA BANCO GENERAL "/>
  </r>
  <r>
    <n v="8322"/>
    <d v="2014-11-17T00:00:00"/>
    <d v="2015-02-04T00:00:00"/>
    <n v="12"/>
    <n v="9"/>
    <x v="2"/>
    <d v="2014-11-17T00:00:00"/>
    <x v="0"/>
    <m/>
    <s v="Noviembre 01-30"/>
    <x v="0"/>
    <s v="LOURDES RAQUEL"/>
    <s v="BATISTA"/>
    <x v="2"/>
    <x v="0"/>
    <s v="PLAZA BANCO GENERAL"/>
    <s v="MELISSA ALVAREZ"/>
    <s v="PLAZA BANCO GENERAL"/>
    <x v="0"/>
    <x v="45"/>
    <n v="72"/>
    <d v="2015-08-10T00:00:00"/>
    <m/>
    <m/>
    <m/>
    <m/>
    <x v="0"/>
    <s v="REEMPLAZO POR EL TRASLADO DE RUTH ARAUZ EL 10 DE AGOSTO 2015. 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VILLA LUCRE"/>
    <s v="Lisbeth Alveo"/>
    <x v="0"/>
    <s v="7-706-1187"/>
    <n v="472991535299"/>
    <n v="27"/>
    <x v="1"/>
    <x v="0"/>
    <s v="LA LOCERIA, EDIFICIO LA AMISTAD, APTO 41D"/>
    <x v="5"/>
    <x v="0"/>
    <x v="5"/>
    <x v="0"/>
    <m/>
    <m/>
    <x v="0"/>
    <x v="0"/>
    <x v="0"/>
    <x v="0"/>
    <x v="0"/>
    <x v="0"/>
    <x v="5"/>
    <d v="1988-07-29T00:00:00"/>
    <m/>
    <x v="0"/>
    <s v="SUCURSAL PLAZA BANCO GENERAL "/>
  </r>
  <r>
    <n v="6944"/>
    <d v="2012-11-01T00:00:00"/>
    <d v="2012-11-01T00:00:00"/>
    <n v="36"/>
    <n v="36"/>
    <x v="0"/>
    <d v="2012-11-01T00:00:00"/>
    <x v="0"/>
    <s v=""/>
    <s v="Abril 01-30"/>
    <x v="0"/>
    <s v="KAREN LUCIA"/>
    <s v="AGUILAR DOMINGUEZ "/>
    <x v="5"/>
    <x v="0"/>
    <s v="PLAZA BANCO GENERAL"/>
    <s v="MELISSA ALVAREZ"/>
    <s v="PLAZA BANCO GENERAL"/>
    <x v="0"/>
    <x v="45"/>
    <n v="72"/>
    <m/>
    <m/>
    <m/>
    <m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36-2484"/>
    <n v="472018554783"/>
    <n v="25"/>
    <x v="1"/>
    <x v="0"/>
    <s v="VILLA BOLIVARIANA, ALCALDE DIAZ"/>
    <x v="1"/>
    <x v="0"/>
    <x v="5"/>
    <x v="0"/>
    <m/>
    <m/>
    <x v="0"/>
    <x v="0"/>
    <x v="0"/>
    <x v="0"/>
    <x v="0"/>
    <x v="0"/>
    <x v="5"/>
    <d v="1990-06-17T00:00:00"/>
    <m/>
    <x v="1"/>
    <s v="SUCURSAL PLAZA BANCO GENERAL "/>
  </r>
  <r>
    <n v="3272"/>
    <d v="2004-10-25T00:00:00"/>
    <d v="2004-10-25T00:00:00"/>
    <n v="133"/>
    <n v="133"/>
    <x v="0"/>
    <d v="2004-10-25T00:00:00"/>
    <x v="0"/>
    <s v=""/>
    <s v="Febrero 01-30"/>
    <x v="0"/>
    <s v="EMILY MELISSA"/>
    <s v="ALVAREZ PRICE "/>
    <x v="3"/>
    <x v="0"/>
    <s v="CLAYTON"/>
    <s v="LAURA OLIVELLA "/>
    <s v="CLAYTON"/>
    <x v="0"/>
    <x v="45"/>
    <n v="72"/>
    <d v="2015-11-02T00:00:00"/>
    <m/>
    <s v=" "/>
    <s v=" "/>
    <m/>
    <x v="0"/>
    <s v="REEMPLAZO POR EL TRASLADO DE PRISCILLA CORCO"/>
    <s v="PLAZA BANCO GENERA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145-773"/>
    <n v="472013020190"/>
    <n v="50"/>
    <x v="1"/>
    <x v="2"/>
    <s v="EL CARMEN, VIA GRECIA, EDIFICIO MEILYN, APT. 4_x0009__x0009__x0009__x0009__x0009__x000d__x000a__x0009__x0009__x0009__x0009__x0009__x000d__x000a_"/>
    <x v="5"/>
    <x v="0"/>
    <x v="5"/>
    <x v="0"/>
    <m/>
    <s v="6615-3139"/>
    <x v="1"/>
    <x v="0"/>
    <x v="0"/>
    <x v="0"/>
    <x v="0"/>
    <x v="0"/>
    <x v="5"/>
    <d v="1965-04-02T00:00:00"/>
    <m/>
    <x v="3"/>
    <s v="SUCURSAL PLAZA BANCO GENERAL "/>
  </r>
  <r>
    <n v="798"/>
    <d v="1991-08-01T00:00:00"/>
    <d v="1991-08-01T00:00:00"/>
    <n v="291"/>
    <n v="291"/>
    <x v="0"/>
    <d v="1991-08-01T00:00:00"/>
    <x v="0"/>
    <s v=""/>
    <s v="Junio 01-30"/>
    <x v="0"/>
    <s v="PRISCILA GIANNINA"/>
    <s v="FAMIGLIETTI ROMERO "/>
    <x v="4"/>
    <x v="0"/>
    <s v="PLAZA BANCO GENERAL"/>
    <s v="MELISSA ALVAREZ"/>
    <s v="PLAZA BANCO GENERAL"/>
    <x v="0"/>
    <x v="45"/>
    <n v="72"/>
    <d v="1899-12-30T00:00:00"/>
    <m/>
    <s v=" "/>
    <s v=" "/>
    <m/>
    <x v="0"/>
    <s v="REEMPLAZO POR EL TRASLADO DE MELISSA ROMAN A DEPARTAMENT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47-95"/>
    <n v="401016137420"/>
    <n v="42"/>
    <x v="1"/>
    <x v="1"/>
    <s v="VILLA LUCRE, VILLA DE LAS AZORES, CALLE ISLA FLORES, DUPLEZ AZ-11"/>
    <x v="2"/>
    <x v="0"/>
    <x v="5"/>
    <x v="0"/>
    <s v="229-0493"/>
    <s v="631-4805 / 6671-6774"/>
    <x v="1"/>
    <x v="0"/>
    <x v="0"/>
    <x v="0"/>
    <x v="0"/>
    <x v="0"/>
    <x v="5"/>
    <d v="1973-07-03T00:00:00"/>
    <m/>
    <x v="2"/>
    <s v="SUCURSAL PLAZA BANCO GENERAL "/>
  </r>
  <r>
    <n v="1671"/>
    <d v="1999-02-22T00:00:00"/>
    <d v="2014-05-01T00:00:00"/>
    <n v="201"/>
    <n v="18"/>
    <x v="1"/>
    <d v="1999-02-22T00:00:00"/>
    <x v="0"/>
    <d v="2014-05-01T00:00:00"/>
    <s v="Enero 01-15"/>
    <x v="0"/>
    <s v="DALYS ITZEL"/>
    <s v="GONZALEZ PIMENTEL "/>
    <x v="4"/>
    <x v="0"/>
    <s v="PLAZA BANCO GENERAL"/>
    <s v="MELISSA ALVAREZ"/>
    <s v="PLAZA BANCO GENERAL"/>
    <x v="0"/>
    <x v="45"/>
    <n v="72"/>
    <d v="2009-04-29T00:00:00"/>
    <m/>
    <m/>
    <s v=" "/>
    <s v="PROMOCIONADA A OFICIAL A PARTIR DEL 01 DE MAYO DEL 2014 // PROMOCIONADA A COORDINADOR DE PLATAFORMA A PARTIR DEL 01 FEB  2013 / "/>
    <x v="0"/>
    <s v="REEMPLAZA VACANTE POR TRASLADO DE DORA RODRIGUEZ AL AREA OEST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33-733"/>
    <n v="401010150090"/>
    <n v="42"/>
    <x v="1"/>
    <x v="1"/>
    <s v="VILLA LUCRE, VISTA ALTA, CALLE BERLIN, CASA M-21"/>
    <x v="2"/>
    <x v="0"/>
    <x v="5"/>
    <x v="0"/>
    <s v="261-1132"/>
    <s v="6587-5263"/>
    <x v="0"/>
    <x v="0"/>
    <x v="0"/>
    <x v="0"/>
    <x v="0"/>
    <x v="0"/>
    <x v="5"/>
    <d v="1973-05-31T00:00:00"/>
    <m/>
    <x v="0"/>
    <s v="SUCURSAL PLAZA BANCO GENERAL "/>
  </r>
  <r>
    <n v="8744"/>
    <d v="2015-08-17T00:00:00"/>
    <d v="2015-10-27T00:00:00"/>
    <n v="3"/>
    <n v="1"/>
    <x v="2"/>
    <e v="#N/A"/>
    <x v="1"/>
    <m/>
    <m/>
    <x v="0"/>
    <s v="LADY DIANE"/>
    <s v="MOJICA"/>
    <x v="0"/>
    <x v="1"/>
    <m/>
    <s v="MARIBEL CASTILLO"/>
    <s v="COSTA DEL ESTE"/>
    <x v="1"/>
    <x v="46"/>
    <n v="78"/>
    <d v="2015-10-27T00:00:00"/>
    <n v="1"/>
    <m/>
    <s v=" "/>
    <m/>
    <x v="0"/>
    <s v="POOL APOYO"/>
    <s v="COSTA DEL ESTE"/>
    <x v="0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COSTA DEL ESTE"/>
    <s v="Brenda Brands"/>
    <x v="0"/>
    <s v="8-819-1589"/>
    <n v="472993046264"/>
    <n v="27"/>
    <x v="1"/>
    <x v="4"/>
    <s v="TOCUMEN, BUENA VISTA"/>
    <x v="0"/>
    <x v="0"/>
    <x v="0"/>
    <x v="1"/>
    <m/>
    <m/>
    <x v="0"/>
    <x v="0"/>
    <x v="0"/>
    <x v="0"/>
    <x v="0"/>
    <x v="0"/>
    <x v="0"/>
    <d v="1988-10-16T00:00:00"/>
    <m/>
    <x v="0"/>
    <s v="SUCURSAL PLAZA CAROLINA "/>
  </r>
  <r>
    <n v="4129"/>
    <d v="2005-09-21T00:00:00"/>
    <d v="2005-09-21T00:00:00"/>
    <n v="122"/>
    <n v="122"/>
    <x v="0"/>
    <d v="2005-09-21T00:00:00"/>
    <x v="0"/>
    <s v=""/>
    <s v="Diciembre 01-30"/>
    <x v="0"/>
    <s v="BRENDA PAULINA"/>
    <s v="BRANDS GONZALEZ "/>
    <x v="0"/>
    <x v="0"/>
    <s v="COSTA DEL ESTE"/>
    <s v="EMILY GUILLEN"/>
    <s v="COSTA DEL ESTE"/>
    <x v="0"/>
    <x v="46"/>
    <n v="78"/>
    <d v="2015-11-02T00:00:00"/>
    <n v="0"/>
    <s v=" "/>
    <s v=" "/>
    <m/>
    <x v="0"/>
    <s v="REEMPLAZO POR EL TRASLADO DE  EIRA MARIA FUENTES DE LEON -NOV 2015"/>
    <s v="PLAZA CAROLIN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10.2"/>
    <x v="0"/>
    <m/>
    <m/>
    <x v="0"/>
    <s v="4-253-821"/>
    <n v="472013082060"/>
    <n v="44"/>
    <x v="1"/>
    <x v="1"/>
    <s v="LOS ROBLES , CALLE I CASA 629, DON BOSCO"/>
    <x v="0"/>
    <x v="0"/>
    <x v="0"/>
    <x v="0"/>
    <s v="6634-0486"/>
    <s v="6634-0486"/>
    <x v="0"/>
    <x v="0"/>
    <x v="0"/>
    <x v="0"/>
    <x v="0"/>
    <x v="0"/>
    <x v="0"/>
    <d v="1971-10-12T00:00:00"/>
    <m/>
    <x v="0"/>
    <s v="SUCURSAL PLAZA CAROLINA "/>
  </r>
  <r>
    <n v="1444"/>
    <d v="1997-12-09T00:00:00"/>
    <d v="1997-12-09T00:00:00"/>
    <n v="215"/>
    <n v="215"/>
    <x v="0"/>
    <d v="1997-12-09T00:00:00"/>
    <x v="0"/>
    <s v=""/>
    <s v="Diciembre 01-30"/>
    <x v="0"/>
    <s v="MARTA CECILIA"/>
    <s v="JIMENEZ   DE DE YCAZA"/>
    <x v="0"/>
    <x v="0"/>
    <s v="PLAZA CAROLINA"/>
    <s v="EMILY GUILLEN"/>
    <s v="PLAZA CAROLINA"/>
    <x v="0"/>
    <x v="46"/>
    <n v="78"/>
    <d v="2015-04-06T00:00:00"/>
    <n v="7"/>
    <s v=" "/>
    <s v=" "/>
    <m/>
    <x v="0"/>
    <s v="REEMPLAZO  POR PROMOCIÓN DE CELESTE ORTI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2.2"/>
    <x v="0"/>
    <m/>
    <m/>
    <x v="0"/>
    <s v="9-121-316"/>
    <n v="401010149560"/>
    <n v="48"/>
    <x v="1"/>
    <x v="1"/>
    <s v="VILLALUCRE, VISTA ALTA, CALLE LAS BRISAS CASA#  M136"/>
    <x v="2"/>
    <x v="0"/>
    <x v="0"/>
    <x v="0"/>
    <s v="224-8181"/>
    <s v="6694-4659"/>
    <x v="0"/>
    <x v="0"/>
    <x v="0"/>
    <x v="0"/>
    <x v="0"/>
    <x v="0"/>
    <x v="0"/>
    <d v="1967-01-19T00:00:00"/>
    <m/>
    <x v="1"/>
    <s v="SUCURSAL PLAZA CAROLINA "/>
  </r>
  <r>
    <n v="5618"/>
    <d v="2009-11-20T00:00:00"/>
    <d v="2009-11-20T00:00:00"/>
    <n v="72"/>
    <n v="72"/>
    <x v="0"/>
    <d v="2009-09-21T00:00:00"/>
    <x v="0"/>
    <s v=""/>
    <s v="Diciembre 01-30"/>
    <x v="0"/>
    <s v="RICARDO ANTONIO"/>
    <s v="CINUS JURADO "/>
    <x v="0"/>
    <x v="0"/>
    <s v="PLAZA CAROLINA"/>
    <s v="EMILY GUILLEN"/>
    <s v="PLAZA CAROLINA"/>
    <x v="0"/>
    <x v="46"/>
    <n v="78"/>
    <d v="2014-11-06T00:00:00"/>
    <n v="12"/>
    <s v=" "/>
    <s v=" "/>
    <m/>
    <x v="0"/>
    <s v="REEMPLAZO POR EL TRASLADO DE JOSE PINED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49"/>
    <x v="0"/>
    <m/>
    <m/>
    <x v="0"/>
    <s v="8-826-1549"/>
    <n v="472015263922"/>
    <n v="27"/>
    <x v="0"/>
    <x v="0"/>
    <s v="SAN MIGUELITO"/>
    <x v="1"/>
    <x v="0"/>
    <x v="0"/>
    <x v="0"/>
    <m/>
    <m/>
    <x v="2"/>
    <x v="0"/>
    <x v="0"/>
    <x v="0"/>
    <x v="0"/>
    <x v="0"/>
    <x v="0"/>
    <d v="1988-05-07T00:00:00"/>
    <m/>
    <x v="1"/>
    <s v="SUCURSAL PLAZA CAROLINA "/>
  </r>
  <r>
    <n v="4862"/>
    <d v="2008-01-16T00:00:00"/>
    <d v="2008-01-16T00:00:00"/>
    <n v="94"/>
    <n v="94"/>
    <x v="0"/>
    <d v="2008-01-16T00:00:00"/>
    <x v="0"/>
    <s v=""/>
    <s v="Enero 01-30"/>
    <x v="0"/>
    <s v="ERIKA LISBETH"/>
    <s v="PEREZ MEDINA "/>
    <x v="0"/>
    <x v="0"/>
    <s v="PLAZA CAROLINA"/>
    <s v="EMILY GUILLEN"/>
    <s v="PLAZA CAROLINA"/>
    <x v="0"/>
    <x v="46"/>
    <n v="78"/>
    <d v="2014-12-09T00:00:00"/>
    <n v="11"/>
    <s v=" "/>
    <m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45.4"/>
    <x v="0"/>
    <m/>
    <m/>
    <x v="0"/>
    <s v="8-772-1546"/>
    <n v="419013669717"/>
    <n v="39"/>
    <x v="1"/>
    <x v="0"/>
    <s v="MILLA 8  EL VALLE DE SAN ISODRO CALLE PRINCIPAL CASA 393"/>
    <x v="1"/>
    <x v="0"/>
    <x v="0"/>
    <x v="0"/>
    <s v="237-0267"/>
    <s v="6729-5822"/>
    <x v="0"/>
    <x v="0"/>
    <x v="0"/>
    <x v="0"/>
    <x v="0"/>
    <x v="0"/>
    <x v="0"/>
    <d v="1976-02-13T00:00:00"/>
    <m/>
    <x v="0"/>
    <s v="SUCURSAL PLAZA CAROLINA "/>
  </r>
  <r>
    <n v="626"/>
    <d v="1990-05-14T00:00:00"/>
    <d v="1990-05-14T00:00:00"/>
    <n v="306"/>
    <n v="306"/>
    <x v="0"/>
    <d v="1990-05-14T00:00:00"/>
    <x v="0"/>
    <s v=""/>
    <s v="Febrero 01-30"/>
    <x v="0"/>
    <s v="NIDIA"/>
    <s v="DOMINGUEZ  "/>
    <x v="0"/>
    <x v="0"/>
    <s v="PLAZA CAROLINA"/>
    <s v="EMILY GUILLEN"/>
    <s v="PLAZA CAROLINA"/>
    <x v="0"/>
    <x v="46"/>
    <n v="78"/>
    <d v="2015-08-20T00:00:00"/>
    <n v="3"/>
    <s v=" "/>
    <s v=" "/>
    <m/>
    <x v="0"/>
    <s v="TRASLADADA  POR TRATAMIENTO POR INFARTO, ESTÁ EN TERAPIA JULIO 2015 //REEMPLAZO POR EL TRASLADO DE YARIELA MARTIN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7.25"/>
    <x v="0"/>
    <m/>
    <m/>
    <x v="0"/>
    <s v="7-71-931"/>
    <n v="401010149111"/>
    <n v="60"/>
    <x v="1"/>
    <x v="1"/>
    <s v="VILLA LUCRE, VISTA ALTA CALLE OLIMPO # M-59"/>
    <x v="2"/>
    <x v="0"/>
    <x v="0"/>
    <x v="0"/>
    <s v="277-0237"/>
    <s v="6604-1104"/>
    <x v="1"/>
    <x v="0"/>
    <x v="0"/>
    <x v="0"/>
    <x v="0"/>
    <x v="0"/>
    <x v="0"/>
    <d v="1954-12-24T00:00:00"/>
    <m/>
    <x v="0"/>
    <s v="SUCURSAL PLAZA CAROLINA "/>
  </r>
  <r>
    <n v="6818"/>
    <d v="2012-08-01T00:00:00"/>
    <d v="2015-06-01T00:00:00"/>
    <n v="39"/>
    <n v="5"/>
    <x v="2"/>
    <d v="2012-08-01T00:00:00"/>
    <x v="0"/>
    <d v="2015-06-01T00:00:00"/>
    <s v="Agosto 01-30"/>
    <x v="0"/>
    <s v="PEDRO"/>
    <s v="RUIZ ARBOLEDA "/>
    <x v="1"/>
    <x v="1"/>
    <m/>
    <s v="MARIBEL CASTILLO"/>
    <s v="PLAZA CAROLINA"/>
    <x v="1"/>
    <x v="46"/>
    <n v="78"/>
    <m/>
    <m/>
    <n v="5"/>
    <s v=" "/>
    <s v="PROMOCIONADO A  COORDINADOR DE PLATAFORMA A PARTIR DEL 01 DE JUNIO DEL 2015 // "/>
    <x v="0"/>
    <s v="SE MANTIENE EN PLAZA CAROLINA HASTA CUANDO REGRESE AMAVETH DE PROYECTO // APROBACION ESPECIAL POR CAMBIO DE ESTRUCTU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PLAZA CAROLINA"/>
    <s v="Eloy Sam"/>
    <x v="1"/>
    <s v="8-855-1628"/>
    <n v="423017278590"/>
    <n v="26"/>
    <x v="0"/>
    <x v="0"/>
    <s v="TOCUMEN CIUDAD BELEN CALLE ANGEL CASA 165"/>
    <x v="0"/>
    <x v="0"/>
    <x v="0"/>
    <x v="1"/>
    <m/>
    <m/>
    <x v="1"/>
    <x v="0"/>
    <x v="0"/>
    <x v="0"/>
    <x v="0"/>
    <x v="0"/>
    <x v="0"/>
    <d v="1989-10-31T00:00:00"/>
    <m/>
    <x v="0"/>
    <s v="SUCURSAL PLAZA CAROLINA "/>
  </r>
  <r>
    <n v="2478"/>
    <d v="2002-07-01T00:00:00"/>
    <d v="2012-03-16T00:00:00"/>
    <n v="160"/>
    <n v="44"/>
    <x v="0"/>
    <d v="2002-07-01T00:00:00"/>
    <x v="0"/>
    <d v="2012-03-16T00:00:00"/>
    <s v="Mayo 01-30"/>
    <x v="0"/>
    <s v="CARMEN ELENA"/>
    <s v="BRAVO PEÑALBA DE GONZALEZ"/>
    <x v="1"/>
    <x v="0"/>
    <s v="PLAZA CAROLINA"/>
    <s v="EMILY GUILLEN"/>
    <s v="PLAZA CAROLINA"/>
    <x v="0"/>
    <x v="46"/>
    <n v="78"/>
    <d v="2013-10-28T00:00:00"/>
    <m/>
    <n v="44"/>
    <s v=" "/>
    <s v=" PROMOCIONADA A COORDINADORA DE PLATAFORMA EL 16 DE MAYO 2012"/>
    <x v="0"/>
    <s v="REEMPLAZO PERMANENTE DEL COORDINADOR  //TRASLADO A SOLICITUD DE ELLA MISMA 07/02/08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3"/>
    <m/>
    <m/>
    <x v="1"/>
    <s v="8-705-2303"/>
    <n v="424010722679"/>
    <n v="38"/>
    <x v="1"/>
    <x v="1"/>
    <s v="JUAN DIAZ, BARRIADA VILLA DE DON BOSCO, AVENIDA CUARTA  MANZANA 9, CASA 387"/>
    <x v="0"/>
    <x v="0"/>
    <x v="0"/>
    <x v="0"/>
    <s v="231-8021"/>
    <s v="6519-0023"/>
    <x v="0"/>
    <x v="0"/>
    <x v="1"/>
    <x v="0"/>
    <x v="0"/>
    <x v="0"/>
    <x v="0"/>
    <d v="1977-01-05T00:00:00"/>
    <m/>
    <x v="1"/>
    <s v="SUCURSAL PLAZA CAROLINA "/>
  </r>
  <r>
    <n v="2277"/>
    <d v="2001-05-02T00:00:00"/>
    <d v="2015-05-01T00:00:00"/>
    <n v="174"/>
    <n v="6"/>
    <x v="2"/>
    <d v="2001-05-02T00:00:00"/>
    <x v="0"/>
    <d v="2015-05-01T00:00:00"/>
    <s v="Abril 01-30"/>
    <x v="0"/>
    <s v="CELESTE VIVIANE"/>
    <s v="ORTIZ  OROZCO "/>
    <x v="2"/>
    <x v="0"/>
    <s v="PLAZA CAROLINA"/>
    <s v="EMILY GUILLEN"/>
    <s v="PLAZA CAROLINA"/>
    <x v="0"/>
    <x v="46"/>
    <n v="78"/>
    <d v="2014-11-06T00:00:00"/>
    <n v="12"/>
    <n v="6"/>
    <s v=" "/>
    <s v="PROMOCIONADA A EJECUTIVA DE NEGOCIO A PARTIR DEL 01 DE MAYO DEL 2015   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2.5"/>
    <x v="0"/>
    <m/>
    <m/>
    <x v="0"/>
    <s v="8-494-49"/>
    <n v="424010406280"/>
    <n v="40"/>
    <x v="1"/>
    <x v="1"/>
    <s v="EL CRISOL, LA CASTELLANA, CALLE PRINCIPAL, CASA 46 A"/>
    <x v="2"/>
    <x v="0"/>
    <x v="0"/>
    <x v="0"/>
    <s v="233-7480"/>
    <s v="6524-1762"/>
    <x v="1"/>
    <x v="0"/>
    <x v="0"/>
    <x v="0"/>
    <x v="0"/>
    <x v="0"/>
    <x v="0"/>
    <d v="1975-06-24T00:00:00"/>
    <m/>
    <x v="0"/>
    <s v="SUCURSAL PLAZA CAROLINA "/>
  </r>
  <r>
    <n v="6314"/>
    <d v="2011-09-01T00:00:00"/>
    <d v="2011-09-01T00:00:00"/>
    <n v="50"/>
    <n v="50"/>
    <x v="0"/>
    <d v="2011-09-01T00:00:00"/>
    <x v="0"/>
    <s v=""/>
    <s v="Julio 01-30"/>
    <x v="0"/>
    <s v="YESSICA DEL CARMEN"/>
    <s v="SAENZ PEREZ "/>
    <x v="2"/>
    <x v="0"/>
    <s v="PLAZA CAROLINA"/>
    <s v="EMILY GUILLEN"/>
    <s v="PLAZA CAROLINA"/>
    <x v="0"/>
    <x v="46"/>
    <n v="78"/>
    <d v="2011-09-01T00:00:00"/>
    <m/>
    <s v=" "/>
    <s v=" "/>
    <m/>
    <x v="0"/>
    <s v="REEMPLAZO POR LA PROMOCION DE HILDA FERNAND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2-145-815"/>
    <n v="472017178822"/>
    <n v="43"/>
    <x v="1"/>
    <x v="1"/>
    <s v="EL CRISOL, VILLA VERÓNICA CALLE 1, CASA 39-E"/>
    <x v="2"/>
    <x v="0"/>
    <x v="0"/>
    <x v="0"/>
    <m/>
    <s v="6070-6642"/>
    <x v="1"/>
    <x v="0"/>
    <x v="1"/>
    <x v="0"/>
    <x v="0"/>
    <x v="0"/>
    <x v="0"/>
    <d v="1972-04-22T00:00:00"/>
    <m/>
    <x v="1"/>
    <s v="SUCURSAL PLAZA CAROLINA "/>
  </r>
  <r>
    <n v="2467"/>
    <d v="2002-06-10T00:00:00"/>
    <d v="2015-10-01T00:00:00"/>
    <n v="161"/>
    <n v="1"/>
    <x v="2"/>
    <d v="2002-06-10T00:00:00"/>
    <x v="0"/>
    <d v="2015-10-01T00:00:00"/>
    <s v="Julio 01-15"/>
    <x v="0"/>
    <s v="EMILY"/>
    <s v="GUILLEN RAMIREZ "/>
    <x v="3"/>
    <x v="0"/>
    <s v="PLAZA CAROLINA"/>
    <s v="MARIBEL DE MUÑOZ"/>
    <s v="PLAZA CAROLINA"/>
    <x v="0"/>
    <x v="46"/>
    <n v="78"/>
    <d v="2015-02-20T00:00:00"/>
    <m/>
    <n v="1"/>
    <s v="LIC DE MATERNIDAD DEL 26-feb-16 AL 3-jun-16, (VACACIONES DEL 4-jun-16 AL 3-jul-16) REGRESA 4-jul-16"/>
    <s v="PROMOCIONADA A  GERENTE DE SUCURSAL A PARTIR DEL 01 DE OCTUBRE 2015 // PROMOVIDO A OFICIAL 01 DE NOVIEMBRE 2010"/>
    <x v="0"/>
    <s v="REEMPLAZA A MARLENE LACAYO ASIGNADA A PROYECTO/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749-1411"/>
    <n v="424010710303"/>
    <n v="34"/>
    <x v="1"/>
    <x v="1"/>
    <s v="ARRAIJAN, URBANIZACION COLINAS DEL SOL, AVE. EL SOL, CASA 500"/>
    <x v="4"/>
    <x v="0"/>
    <x v="0"/>
    <x v="0"/>
    <s v="260-0277"/>
    <s v="6130-1909"/>
    <x v="1"/>
    <x v="0"/>
    <x v="1"/>
    <x v="0"/>
    <x v="0"/>
    <x v="0"/>
    <x v="0"/>
    <d v="1981-09-08T00:00:00"/>
    <m/>
    <x v="0"/>
    <s v="SUCURSAL PLAZA CAROLINA "/>
  </r>
  <r>
    <n v="2036"/>
    <d v="1994-07-11T00:00:00"/>
    <d v="2013-10-01T00:00:00"/>
    <n v="256"/>
    <n v="25"/>
    <x v="1"/>
    <d v="1994-07-11T00:00:00"/>
    <x v="0"/>
    <d v="2013-10-01T00:00:00"/>
    <s v="Junio 01-30"/>
    <x v="0"/>
    <s v="DIANET MERCEDES"/>
    <s v="NUÑEZ GALVEZ "/>
    <x v="4"/>
    <x v="0"/>
    <s v="PLAZA CAROLINA"/>
    <s v="EMILY GUILLEN"/>
    <s v="PLAZA CAROLINA"/>
    <x v="0"/>
    <x v="46"/>
    <n v="78"/>
    <d v="2013-10-02T00:00:00"/>
    <m/>
    <n v="25"/>
    <s v=" "/>
    <s v="PROMOCIONADA EL 01 DE OCTUBRE 2013 A OFICIAL."/>
    <x v="0"/>
    <s v="REEMPLAZO POR EL TRASLADO DE LEA DE VARELA //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2-132-246"/>
    <n v="417010034206"/>
    <n v="45"/>
    <x v="1"/>
    <x v="1"/>
    <s v="URB. CAMINO REAL 2DA. ETAPA, CALLE SAN MARTIN, CASA H-10"/>
    <x v="0"/>
    <x v="0"/>
    <x v="0"/>
    <x v="0"/>
    <s v="239-2596"/>
    <s v="6648-6431"/>
    <x v="0"/>
    <x v="0"/>
    <x v="0"/>
    <x v="0"/>
    <x v="0"/>
    <x v="0"/>
    <x v="0"/>
    <d v="1970-11-26T00:00:00"/>
    <m/>
    <x v="0"/>
    <s v="SUCURSAL PLAZA CAROLINA "/>
  </r>
  <r>
    <n v="3145"/>
    <d v="2006-08-01T00:00:00"/>
    <d v="2006-08-01T00:00:00"/>
    <n v="111"/>
    <n v="111"/>
    <x v="0"/>
    <d v="2006-08-01T00:00:00"/>
    <x v="0"/>
    <s v=""/>
    <s v="Julio 01-30"/>
    <x v="0"/>
    <s v="JUAN FELIPE"/>
    <s v="MONTERO CUETO "/>
    <x v="0"/>
    <x v="0"/>
    <s v="MULTIPLAZA"/>
    <s v="GABRIELA LOPEZ"/>
    <s v="MULTIPLAZA"/>
    <x v="0"/>
    <x v="47"/>
    <n v="79"/>
    <d v="2015-11-02T00:00:00"/>
    <n v="0"/>
    <s v=" "/>
    <s v=" "/>
    <m/>
    <x v="0"/>
    <s v="REEMPLAZO POR EL TRASLADO DE  ALFONSO BAYARD  ALVEO -NOV 2015"/>
    <s v="PLAZA CORDOB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60.8"/>
    <x v="0"/>
    <m/>
    <m/>
    <x v="0"/>
    <s v="8-715-417"/>
    <n v="424012180402"/>
    <n v="37"/>
    <x v="0"/>
    <x v="1"/>
    <s v="VISTA ALEGRE VALLE DEL SOL, CALLE LAS PALMERAS, CASA 243"/>
    <x v="4"/>
    <x v="0"/>
    <x v="0"/>
    <x v="0"/>
    <s v="223-5617"/>
    <s v="6415-6459"/>
    <x v="0"/>
    <x v="0"/>
    <x v="0"/>
    <x v="0"/>
    <x v="0"/>
    <x v="0"/>
    <x v="0"/>
    <d v="1978-01-26T00:00:00"/>
    <m/>
    <x v="0"/>
    <s v="SUCURSAL PLAZA CORDOBA"/>
  </r>
  <r>
    <n v="6567"/>
    <d v="2012-02-16T00:00:00"/>
    <d v="2012-05-23T00:00:00"/>
    <n v="45"/>
    <n v="42"/>
    <x v="0"/>
    <d v="2012-02-16T00:00:00"/>
    <x v="0"/>
    <s v=""/>
    <s v="Diciembre 01-30"/>
    <x v="0"/>
    <s v="ANA GRACIELA"/>
    <s v="CHECA ACOSTA "/>
    <x v="0"/>
    <x v="0"/>
    <s v="PLAZA CORDOBA"/>
    <s v="GABRIELA LOPEZ"/>
    <s v="PLAZA CORDOBA"/>
    <x v="0"/>
    <x v="47"/>
    <n v="79"/>
    <d v="2015-05-02T00:00:00"/>
    <n v="6"/>
    <s v=" "/>
    <m/>
    <m/>
    <x v="0"/>
    <s v="REEMPAZO POR TARASLADO DE JILMA MIRAND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17.3999999999996"/>
    <x v="0"/>
    <s v="ALBROOK MALL"/>
    <s v="Dilia Viquez"/>
    <x v="0"/>
    <s v="8-820-450"/>
    <n v="472017673535"/>
    <n v="27"/>
    <x v="1"/>
    <x v="0"/>
    <s v="BETHANIA,  EN FRENTE DEL PARQUE DE LAS ENFERMERAS , CASA #248 , CERCA DE LA CALLE PRINCIPAL DE LA DELTA DEL INGENIO."/>
    <x v="5"/>
    <x v="0"/>
    <x v="0"/>
    <x v="0"/>
    <m/>
    <s v=" 6870-6130  "/>
    <x v="1"/>
    <x v="0"/>
    <x v="0"/>
    <x v="0"/>
    <x v="0"/>
    <x v="0"/>
    <x v="0"/>
    <d v="1988-11-12T00:00:00"/>
    <m/>
    <x v="1"/>
    <s v="SUCURSAL PLAZA CORDOBA"/>
  </r>
  <r>
    <n v="4914"/>
    <d v="2008-02-11T00:00:00"/>
    <d v="2008-02-11T00:00:00"/>
    <n v="93"/>
    <n v="93"/>
    <x v="0"/>
    <d v="2008-02-11T00:00:00"/>
    <x v="0"/>
    <s v=""/>
    <s v="Mayo 01-30"/>
    <x v="0"/>
    <s v="LIDEIKA"/>
    <s v="MORAN AMORES "/>
    <x v="0"/>
    <x v="0"/>
    <s v="PLAZA CORDOBA"/>
    <s v="GABRIELA LOPEZ"/>
    <s v="PLAZA CORDOBA"/>
    <x v="0"/>
    <x v="47"/>
    <n v="79"/>
    <d v="2014-12-02T00:00:00"/>
    <n v="11"/>
    <s v=" "/>
    <m/>
    <m/>
    <x v="0"/>
    <s v="REEMPLAZO POR EL TRASLADO DE ERIKA PER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50"/>
    <x v="0"/>
    <m/>
    <m/>
    <x v="0"/>
    <s v="8-764-741"/>
    <n v="403013711109"/>
    <n v="32"/>
    <x v="1"/>
    <x v="0"/>
    <s v="SAN MIGUELITO, BDA. 9 DE ENERO, SECTOR N|5, CASA N.86"/>
    <x v="1"/>
    <x v="0"/>
    <x v="0"/>
    <x v="0"/>
    <s v="267-9977"/>
    <s v="6072-8454"/>
    <x v="0"/>
    <x v="0"/>
    <x v="0"/>
    <x v="0"/>
    <x v="0"/>
    <x v="0"/>
    <x v="0"/>
    <d v="1983-03-04T00:00:00"/>
    <m/>
    <x v="0"/>
    <s v="SUCURSAL PLAZA CORDOBA"/>
  </r>
  <r>
    <n v="1760"/>
    <d v="1999-07-27T00:00:00"/>
    <d v="1999-07-27T00:00:00"/>
    <n v="196"/>
    <n v="196"/>
    <x v="0"/>
    <d v="1999-07-27T00:00:00"/>
    <x v="0"/>
    <s v=""/>
    <s v="Agosto 01-30"/>
    <x v="0"/>
    <s v="MARIOLY CECILIA"/>
    <s v="ORTIZ DE LA HOZ "/>
    <x v="1"/>
    <x v="0"/>
    <s v="PLAZA CORDOBA"/>
    <s v="GABRIELA LOPEZ"/>
    <s v="PLAZA CORDOBA"/>
    <x v="0"/>
    <x v="47"/>
    <n v="79"/>
    <d v="2015-02-02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73-880"/>
    <n v="401010168579"/>
    <n v="40"/>
    <x v="1"/>
    <x v="1"/>
    <s v="RESIDENCIAL ALTOS DE LA CASTELLANA CALLE MADRID ESTE, CASA #E8"/>
    <x v="5"/>
    <x v="0"/>
    <x v="0"/>
    <x v="0"/>
    <s v="233-7231"/>
    <s v="6674-0937"/>
    <x v="1"/>
    <x v="0"/>
    <x v="0"/>
    <x v="0"/>
    <x v="0"/>
    <x v="0"/>
    <x v="0"/>
    <d v="1974-12-06T00:00:00"/>
    <m/>
    <x v="2"/>
    <s v="SUCURSAL PLAZA CORDOBA"/>
  </r>
  <r>
    <n v="8498"/>
    <d v="2015-05-04T00:00:00"/>
    <d v="2015-07-10T00:00:00"/>
    <n v="6"/>
    <n v="4"/>
    <x v="2"/>
    <d v="2015-05-04T00:00:00"/>
    <x v="0"/>
    <m/>
    <m/>
    <x v="0"/>
    <s v="JULITZEL"/>
    <s v="RODRIGUEZ"/>
    <x v="2"/>
    <x v="1"/>
    <m/>
    <s v="MARIBEL CASTILLO"/>
    <s v="ALBROOK MALL"/>
    <x v="1"/>
    <x v="47"/>
    <n v="79"/>
    <d v="2015-11-11T00:00:00"/>
    <m/>
    <m/>
    <m/>
    <m/>
    <x v="0"/>
    <s v="REEMPLAZO INDIRECTO POR DUELO"/>
    <s v="ALBROOK MALL"/>
    <x v="8"/>
    <x v="0"/>
    <x v="6"/>
    <x v="10"/>
    <x v="0"/>
    <x v="0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s v=" "/>
    <x v="2"/>
    <s v="ALBROOK MALL"/>
    <s v="Katherine Caballero"/>
    <x v="0"/>
    <s v="8-794-1031"/>
    <n v="472992354980"/>
    <n v="29"/>
    <x v="1"/>
    <x v="0"/>
    <s v="ARRAIJAN, VISTA ALEGRE"/>
    <x v="4"/>
    <x v="0"/>
    <x v="0"/>
    <x v="1"/>
    <m/>
    <m/>
    <x v="0"/>
    <x v="0"/>
    <x v="0"/>
    <x v="0"/>
    <x v="0"/>
    <x v="0"/>
    <x v="0"/>
    <d v="1986-04-05T00:00:00"/>
    <m/>
    <x v="2"/>
    <s v="SUCURSAL PLAZA CORDOBA"/>
  </r>
  <r>
    <n v="4488"/>
    <d v="2007-09-17T00:00:00"/>
    <d v="2013-11-01T00:00:00"/>
    <n v="98"/>
    <n v="24"/>
    <x v="1"/>
    <d v="2007-09-17T00:00:00"/>
    <x v="0"/>
    <d v="2013-11-01T00:00:00"/>
    <s v="Abril 16-15"/>
    <x v="0"/>
    <s v="OSCAR ENRIQUE"/>
    <s v="BATISTA MONTENEGRO "/>
    <x v="2"/>
    <x v="2"/>
    <s v="PLAZA CORDOBA"/>
    <s v="GABRIELA LOPEZ"/>
    <s v="PLAZA CORDOBA"/>
    <x v="0"/>
    <x v="47"/>
    <n v="79"/>
    <d v="2014-06-11T00:00:00"/>
    <m/>
    <n v="24"/>
    <s v=" "/>
    <s v=" PROMOCIONADO A EJECUTIVO DE NEGOCIO DUAL A PARTIR DEL 01 DE NOVIEMBRE 2013 // "/>
    <x v="0"/>
    <s v="REEMPLAZO POR EL TRASLADO DE RAFAEL ALVARAD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7-700-1304"/>
    <n v="403013430270"/>
    <n v="38"/>
    <x v="0"/>
    <x v="3"/>
    <s v="VILLA CACERES, VIA TUMBA MUERTO, CONDOMINIOS ALTOS DE NAZARETH, EDIFICIO ANTON APARTAMENTO 211."/>
    <x v="5"/>
    <x v="0"/>
    <x v="0"/>
    <x v="2"/>
    <s v="260-7941"/>
    <s v="6591-3303"/>
    <x v="1"/>
    <x v="1"/>
    <x v="0"/>
    <x v="0"/>
    <x v="0"/>
    <x v="0"/>
    <x v="0"/>
    <d v="1977-08-04T00:00:00"/>
    <m/>
    <x v="2"/>
    <s v="SUCURSAL PLAZA CORDOBA"/>
  </r>
  <r>
    <n v="3117"/>
    <d v="2006-07-03T00:00:00"/>
    <d v="2006-07-03T00:00:00"/>
    <n v="112"/>
    <n v="112"/>
    <x v="0"/>
    <d v="2006-07-03T00:00:00"/>
    <x v="0"/>
    <s v=""/>
    <s v="Abril 01-30"/>
    <x v="0"/>
    <s v="ERICKA ELENA"/>
    <s v="PEREZ POLO "/>
    <x v="2"/>
    <x v="0"/>
    <s v="PLAZA CORDOBA"/>
    <s v="GABRIELA LOPEZ"/>
    <s v="PLAZA CORDOBA"/>
    <x v="0"/>
    <x v="47"/>
    <n v="79"/>
    <d v="2012-01-19T00:00:00"/>
    <m/>
    <s v=" "/>
    <s v=" "/>
    <m/>
    <x v="0"/>
    <s v="REEMPLAZO POR EL TRASLADO DE EURALYS SANCH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PLAZA BANCO GENERAL"/>
    <s v="Barbara Rodríguez"/>
    <x v="0"/>
    <s v="8-765-1284"/>
    <n v="424012149588"/>
    <n v="32"/>
    <x v="1"/>
    <x v="0"/>
    <s v="SAN MIGUELITO, CORREG. JOSE DOMINGO ESPINAR, BARRIADA ALTOS DEL CRISOL #2, CALLE 9NA, CASA 162."/>
    <x v="1"/>
    <x v="0"/>
    <x v="0"/>
    <x v="0"/>
    <s v="217-2967"/>
    <s v="6737-3694"/>
    <x v="1"/>
    <x v="1"/>
    <x v="1"/>
    <x v="0"/>
    <x v="0"/>
    <x v="0"/>
    <x v="0"/>
    <d v="1983-04-29T00:00:00"/>
    <m/>
    <x v="3"/>
    <s v="SUCURSAL PLAZA CORDOBA"/>
  </r>
  <r>
    <n v="3126"/>
    <d v="2006-07-03T00:00:00"/>
    <d v="2011-02-01T00:00:00"/>
    <n v="112"/>
    <n v="57"/>
    <x v="0"/>
    <d v="2006-07-03T00:00:00"/>
    <x v="0"/>
    <d v="2011-02-01T00:00:00"/>
    <s v="Junio 01-15"/>
    <x v="0"/>
    <s v="NEDELKA GISELA"/>
    <s v="VELASQUEZ SARMIENTO "/>
    <x v="4"/>
    <x v="0"/>
    <s v="PLAZA CORDOBA"/>
    <s v="GABRIELA LOPEZ"/>
    <s v="PLAZA CORDOBA"/>
    <x v="0"/>
    <x v="47"/>
    <n v="79"/>
    <d v="2014-08-16T00:00:00"/>
    <m/>
    <n v="57"/>
    <s v=" "/>
    <s v=" PROMOCIONADO OFICIAL 01 FEBRERO  ´11 // PROMOCIONADO COORDINADOR DE PLATAFORMA EL 01/02/2010"/>
    <x v="0"/>
    <s v="REEMPLAZO POR EL TRASLADO DE ZEIKA DUARTE.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724-1450"/>
    <n v="424012147522"/>
    <n v="36"/>
    <x v="1"/>
    <x v="1"/>
    <s v="VILLA LUCRE,VISTA DEL VALLE II, CALLE BAZTAN, CASA P-428"/>
    <x v="2"/>
    <x v="0"/>
    <x v="0"/>
    <x v="0"/>
    <s v="390-0355"/>
    <s v="6506-4935"/>
    <x v="0"/>
    <x v="0"/>
    <x v="1"/>
    <x v="0"/>
    <x v="0"/>
    <x v="0"/>
    <x v="0"/>
    <d v="1978-12-02T00:00:00"/>
    <m/>
    <x v="0"/>
    <s v="SUCURSAL PLAZA CORDOBA"/>
  </r>
  <r>
    <n v="4144"/>
    <d v="2006-03-01T00:00:00"/>
    <d v="2006-03-01T00:00:00"/>
    <n v="116"/>
    <n v="116"/>
    <x v="0"/>
    <d v="2006-03-01T00:00:00"/>
    <x v="0"/>
    <s v=""/>
    <s v="Abril 16-30"/>
    <x v="0"/>
    <s v="GABRIELA ESTHER"/>
    <s v="LOPEZ GARCIA "/>
    <x v="9"/>
    <x v="0"/>
    <s v="PLAZA CORDOBA"/>
    <s v="MARIBEL DE MUÑOZ"/>
    <s v="PLAZA CORDOBA"/>
    <x v="0"/>
    <x v="47"/>
    <n v="79"/>
    <d v="2015-08-24T00:00:00"/>
    <m/>
    <s v=" "/>
    <s v=" "/>
    <m/>
    <x v="0"/>
    <s v="REEMPLAZO POR EL TRASLADO DE RICARDO SKINNER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250-612"/>
    <n v="472013099564"/>
    <n v="49"/>
    <x v="1"/>
    <x v="1"/>
    <s v="FUENTE DEL FRESNO, CASA # 147"/>
    <x v="5"/>
    <x v="0"/>
    <x v="0"/>
    <x v="0"/>
    <s v="230-5183"/>
    <s v="6070-9067"/>
    <x v="1"/>
    <x v="0"/>
    <x v="0"/>
    <x v="0"/>
    <x v="0"/>
    <x v="0"/>
    <x v="0"/>
    <d v="1966-01-04T00:00:00"/>
    <m/>
    <x v="0"/>
    <s v="SUCURSAL PLAZA CORDOBA"/>
  </r>
  <r>
    <n v="6024"/>
    <d v="2011-02-01T00:00:00"/>
    <d v="2011-02-01T00:00:00"/>
    <n v="57"/>
    <n v="57"/>
    <x v="0"/>
    <d v="2011-02-01T00:00:00"/>
    <x v="0"/>
    <s v=""/>
    <s v="Febrero 01-30"/>
    <x v="0"/>
    <s v="NOHELLI JOHIRA"/>
    <s v="MENDEZ MADRID DE VIDES"/>
    <x v="0"/>
    <x v="0"/>
    <s v="COSTA DEL ESTE - CENTENARIO"/>
    <s v="LINETTE DE PABILO"/>
    <s v="COSTA DEL ESTE - CENTENARIO"/>
    <x v="0"/>
    <x v="48"/>
    <n v="28"/>
    <d v="2015-11-02T00:00:00"/>
    <n v="0"/>
    <s v=" "/>
    <s v=" "/>
    <m/>
    <x v="0"/>
    <s v="REEMPLAZO POR EL TRASLADO DE  ALINA XIOMARA IVALDY AVILA -NOV 2015"/>
    <s v="PLAZA GALÁPAGO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67"/>
    <x v="0"/>
    <m/>
    <m/>
    <x v="0"/>
    <s v="8-513-142"/>
    <n v="472016551812"/>
    <n v="39"/>
    <x v="1"/>
    <x v="1"/>
    <s v="PEDREGAL, URBANICACION ALTOS DE VILLALOBOS, CASA G-53"/>
    <x v="0"/>
    <x v="0"/>
    <x v="0"/>
    <x v="0"/>
    <m/>
    <s v="6723-4491"/>
    <x v="0"/>
    <x v="0"/>
    <x v="0"/>
    <x v="0"/>
    <x v="0"/>
    <x v="0"/>
    <x v="0"/>
    <d v="1976-03-19T00:00:00"/>
    <m/>
    <x v="1"/>
    <s v="SUCURSAL PLAZA GALAPAGOS"/>
  </r>
  <r>
    <n v="2514"/>
    <d v="2002-09-09T00:00:00"/>
    <d v="2002-09-09T00:00:00"/>
    <n v="158"/>
    <n v="158"/>
    <x v="0"/>
    <d v="2002-09-09T00:00:00"/>
    <x v="0"/>
    <s v=""/>
    <s v="Octubre 01-30"/>
    <x v="0"/>
    <s v="ANGEL AXEL"/>
    <s v="ARAUZ LUCERO "/>
    <x v="0"/>
    <x v="0"/>
    <s v="MULTIPLAZA"/>
    <s v="LINETTE DE PABILO"/>
    <s v="MULTIPLAZA"/>
    <x v="0"/>
    <x v="48"/>
    <n v="28"/>
    <d v="2015-11-02T00:00:00"/>
    <n v="0"/>
    <s v=" "/>
    <s v=" "/>
    <m/>
    <x v="0"/>
    <s v="REEMPLAZO POR EL TRASLADO DE  AZAEL SALTARIN RODRIGUEZ -NOV 2015"/>
    <s v="PLAZA GALÁPAGO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93.4"/>
    <x v="0"/>
    <m/>
    <m/>
    <x v="0"/>
    <s v="8-719-2031"/>
    <n v="424010775805"/>
    <n v="37"/>
    <x v="0"/>
    <x v="1"/>
    <s v="EDIFICIO PH 4 ISLAS, POR LA ROOSEVELT"/>
    <x v="2"/>
    <x v="0"/>
    <x v="0"/>
    <x v="0"/>
    <s v="266-2397"/>
    <s v="6485-7257"/>
    <x v="0"/>
    <x v="1"/>
    <x v="0"/>
    <x v="0"/>
    <x v="0"/>
    <x v="0"/>
    <x v="0"/>
    <d v="1978-08-02T00:00:00"/>
    <m/>
    <x v="0"/>
    <s v="SUCURSAL PLAZA GALAPAGOS"/>
  </r>
  <r>
    <n v="4898"/>
    <d v="2008-02-11T00:00:00"/>
    <d v="2008-02-11T00:00:00"/>
    <n v="93"/>
    <n v="93"/>
    <x v="0"/>
    <d v="2008-02-11T00:00:00"/>
    <x v="0"/>
    <s v=""/>
    <s v="Febrero 01-30"/>
    <x v="0"/>
    <s v="MARISOL CECILIA"/>
    <s v="DUBOIS  "/>
    <x v="0"/>
    <x v="0"/>
    <s v="PLAZA GALÁPAGOS"/>
    <s v="LINETTE DE PABILO"/>
    <s v="PLAZA GALÁPAGOS"/>
    <x v="0"/>
    <x v="48"/>
    <n v="28"/>
    <d v="2014-03-12T00:00:00"/>
    <n v="20"/>
    <s v=" "/>
    <s v=" "/>
    <m/>
    <x v="0"/>
    <s v="TRASLADAR EN FEBRERO 2016  // TRASLADO POR APERTURA DE SUCURSAL GALÁPAGOS 17 MARZ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56.5"/>
    <x v="0"/>
    <m/>
    <m/>
    <x v="0"/>
    <s v="8-344-270"/>
    <n v="495013712129"/>
    <n v="45"/>
    <x v="1"/>
    <x v="1"/>
    <s v="ALTOS DEL CRISOL # 1 CASA # 50"/>
    <x v="2"/>
    <x v="0"/>
    <x v="0"/>
    <x v="0"/>
    <s v="390-2858"/>
    <s v="6736-1819"/>
    <x v="0"/>
    <x v="0"/>
    <x v="0"/>
    <x v="0"/>
    <x v="0"/>
    <x v="0"/>
    <x v="0"/>
    <d v="1970-07-09T00:00:00"/>
    <m/>
    <x v="1"/>
    <s v="SUCURSAL PLAZA GALAPAGOS"/>
  </r>
  <r>
    <n v="547"/>
    <d v="1987-01-19T00:00:00"/>
    <d v="1987-01-19T00:00:00"/>
    <n v="346"/>
    <n v="346"/>
    <x v="0"/>
    <d v="1987-01-19T00:00:00"/>
    <x v="0"/>
    <d v="2015-04-01T00:00:00"/>
    <s v="Marzo 01-30"/>
    <x v="0"/>
    <s v="LUIS CARLOS"/>
    <s v="AROSEMENA BARAHONA "/>
    <x v="1"/>
    <x v="0"/>
    <s v="PLAZA GALÁPAGOS"/>
    <s v="LINETTE DE PABILO"/>
    <s v="PLAZA GALÁPAGOS"/>
    <x v="0"/>
    <x v="48"/>
    <n v="28"/>
    <d v="2014-09-03T00:00:00"/>
    <m/>
    <n v="7"/>
    <s v=" "/>
    <s v="PROMOCIONADO A COORDINADOR A PARTIR DEL 01 DE ABRIL 2015 // "/>
    <x v="0"/>
    <s v="REEMPLAZO POR EL TRASLADO DE SANDRA ICAZ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31-534"/>
    <n v="401016136726"/>
    <n v="52"/>
    <x v="0"/>
    <x v="0"/>
    <s v="JUAN DIAZ CALLE 6TA CASA 159-C"/>
    <x v="0"/>
    <x v="0"/>
    <x v="0"/>
    <x v="0"/>
    <s v="220-9699"/>
    <s v="6618-4952"/>
    <x v="1"/>
    <x v="0"/>
    <x v="0"/>
    <x v="0"/>
    <x v="0"/>
    <x v="0"/>
    <x v="0"/>
    <d v="1962-12-15T00:00:00"/>
    <m/>
    <x v="0"/>
    <s v="SUCURSAL PLAZA GALAPAGOS"/>
  </r>
  <r>
    <n v="6358"/>
    <d v="2011-09-19T00:00:00"/>
    <d v="2011-11-21T00:00:00"/>
    <n v="50"/>
    <n v="48"/>
    <x v="0"/>
    <d v="2011-09-19T00:00:00"/>
    <x v="0"/>
    <d v="2013-11-01T00:00:00"/>
    <s v="Noviembre 01-30"/>
    <x v="0"/>
    <s v="ADALGERIS DEL CARMEN"/>
    <s v="DOMINGUEZ GONZALEZ "/>
    <x v="2"/>
    <x v="2"/>
    <s v="PLAZA GALÁPAGOS"/>
    <s v="LINETTE DE PABILO"/>
    <s v="PLAZA GALÁPAGOS"/>
    <x v="0"/>
    <x v="48"/>
    <n v="28"/>
    <d v="2014-03-12T00:00:00"/>
    <m/>
    <n v="24"/>
    <s v=" "/>
    <s v=" PROMOCIONADA A EJECUTIVA DE NEGOCIO DUAL A PARTIR DEL 01 DE NOVIEMBRE 2013"/>
    <x v="0"/>
    <s v="TRASLADO POR APERTURA DE SUCURSAL GALÁPAGOS 17 MARZO 2014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JUSTO AROSEMENA"/>
    <n v="0"/>
    <x v="0"/>
    <s v="8-824-1946"/>
    <n v="472017232336"/>
    <n v="26"/>
    <x v="1"/>
    <x v="0"/>
    <s v="NUEVO TOCUMEN, LOS CANTAROS, CALLE 62, CASA I 32."/>
    <x v="0"/>
    <x v="0"/>
    <x v="0"/>
    <x v="2"/>
    <s v="237-6900"/>
    <s v="6584-6130"/>
    <x v="0"/>
    <x v="1"/>
    <x v="1"/>
    <x v="0"/>
    <x v="0"/>
    <x v="0"/>
    <x v="0"/>
    <d v="1989-04-06T00:00:00"/>
    <s v="Pareja de Rafael Alvarado (4492)"/>
    <x v="1"/>
    <s v="SUCURSAL PLAZA GALAPAGOS"/>
  </r>
  <r>
    <n v="7902"/>
    <d v="2014-07-16T00:00:00"/>
    <d v="2014-09-24T00:00:00"/>
    <n v="16"/>
    <n v="14"/>
    <x v="1"/>
    <d v="2014-07-16T00:00:00"/>
    <x v="0"/>
    <m/>
    <s v="Octubre 01-30"/>
    <x v="0"/>
    <s v="ZELAIDA"/>
    <s v="VARGAS"/>
    <x v="2"/>
    <x v="1"/>
    <m/>
    <s v="MARIBEL CASTILLO"/>
    <s v="VIA ESPAÑA"/>
    <x v="1"/>
    <x v="48"/>
    <n v="28"/>
    <d v="2015-11-02T00:00:00"/>
    <m/>
    <m/>
    <m/>
    <m/>
    <x v="1"/>
    <s v="REEMPLAZO INDIRECTO VACACIONES DE ADALGERIS DOMINGUEZ  - NOVIEMBRE 2015"/>
    <s v="PLAZA GALÁPAGO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PLAZA GALAPAGO "/>
    <s v="Sandra Icaza"/>
    <x v="0"/>
    <s v="4-735-129"/>
    <n v="472990776274"/>
    <n v="30"/>
    <x v="1"/>
    <x v="1"/>
    <s v="RIO ABAJO CALLE 16, EDIFICIO LOS YOSE, APARTAMENTO 24 A"/>
    <x v="2"/>
    <x v="0"/>
    <x v="0"/>
    <x v="1"/>
    <m/>
    <m/>
    <x v="0"/>
    <x v="0"/>
    <x v="0"/>
    <x v="0"/>
    <x v="0"/>
    <x v="0"/>
    <x v="0"/>
    <d v="1984-12-13T00:00:00"/>
    <m/>
    <x v="0"/>
    <s v="SUCURSAL PLAZA GALAPAGOS"/>
  </r>
  <r>
    <n v="772"/>
    <d v="1991-05-16T00:00:00"/>
    <d v="2014-10-01T00:00:00"/>
    <n v="294"/>
    <n v="13"/>
    <x v="1"/>
    <d v="1991-05-16T00:00:00"/>
    <x v="0"/>
    <d v="2014-10-01T00:00:00"/>
    <s v="Enero 01-30"/>
    <x v="0"/>
    <s v="LINETTE MARIELA"/>
    <s v="DAVIS  DE PABILO"/>
    <x v="3"/>
    <x v="0"/>
    <s v="PLAZA GALÁPAGOS"/>
    <s v="MARIBEL DE MUÑOZ"/>
    <s v="PLAZA GALÁPAGOS"/>
    <x v="0"/>
    <x v="48"/>
    <n v="28"/>
    <d v="2014-03-10T00:00:00"/>
    <m/>
    <n v="13"/>
    <s v=" "/>
    <m/>
    <x v="0"/>
    <s v="TRASLADO POR APERTURA DE SUCURSAL GALÁPAGOS 17 MARZO 2014/ TRASLADO POR APERTURA DE SUCURSAL GALÁPAGOS 17 MARZ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71-881"/>
    <n v="401010149650"/>
    <n v="49"/>
    <x v="1"/>
    <x v="1"/>
    <s v="URBANIZACION CAMINO REAL I AVENIDA PUENTE DEL REY CASA A-18"/>
    <x v="0"/>
    <x v="0"/>
    <x v="0"/>
    <x v="0"/>
    <s v="640-0569"/>
    <s v="6640-0569 / 6612-9167"/>
    <x v="1"/>
    <x v="0"/>
    <x v="0"/>
    <x v="0"/>
    <x v="0"/>
    <x v="0"/>
    <x v="0"/>
    <d v="1966-07-27T00:00:00"/>
    <m/>
    <x v="2"/>
    <s v="SUCURSAL PLAZA GALAPAGOS"/>
  </r>
  <r>
    <n v="2104"/>
    <d v="1983-02-28T00:00:00"/>
    <d v="1983-02-28T00:00:00"/>
    <n v="393"/>
    <n v="393"/>
    <x v="0"/>
    <d v="1983-02-28T00:00:00"/>
    <x v="0"/>
    <s v=""/>
    <s v="Julio 16-15"/>
    <x v="0"/>
    <s v="JOVANNA ESTHER"/>
    <s v="ABREGO  DE HERRERA"/>
    <x v="4"/>
    <x v="0"/>
    <s v="PLAZA GALÁPAGOS"/>
    <s v="LINETTE DE PABILO"/>
    <s v="PLAZA GALÁPAGOS"/>
    <x v="0"/>
    <x v="48"/>
    <n v="28"/>
    <d v="2014-03-12T00:00:00"/>
    <m/>
    <s v=" "/>
    <s v=" "/>
    <m/>
    <x v="0"/>
    <s v="TRASLADO POR APERTURA DE SUCURSAL GALÁPAGOS 17 MARZ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225-1401"/>
    <n v="403010197579"/>
    <n v="52"/>
    <x v="1"/>
    <x v="1"/>
    <s v="VILLA LUCRE, PASEO DEL VALLE, CL.7 C-19D"/>
    <x v="2"/>
    <x v="0"/>
    <x v="0"/>
    <x v="0"/>
    <s v="277-0119"/>
    <s v="6700-5490"/>
    <x v="1"/>
    <x v="0"/>
    <x v="0"/>
    <x v="0"/>
    <x v="0"/>
    <x v="0"/>
    <x v="0"/>
    <d v="1963-04-11T00:00:00"/>
    <m/>
    <x v="0"/>
    <s v="SUCURSAL PLAZA GALAPAGOS"/>
  </r>
  <r>
    <n v="5140"/>
    <d v="2008-05-19T00:00:00"/>
    <d v="2008-05-19T00:00:00"/>
    <n v="90"/>
    <n v="90"/>
    <x v="0"/>
    <d v="2008-05-19T00:00:00"/>
    <x v="0"/>
    <s v=""/>
    <s v="Marzo 01-30"/>
    <x v="0"/>
    <s v="DAYSI CELMIRA"/>
    <s v="VALOYES CARDENAS "/>
    <x v="0"/>
    <x v="0"/>
    <s v="DORADO"/>
    <s v="MARIBEL FONG"/>
    <s v="DORADO"/>
    <x v="0"/>
    <x v="49"/>
    <n v="32"/>
    <d v="2015-11-02T00:00:00"/>
    <n v="0"/>
    <s v=" "/>
    <s v=" "/>
    <m/>
    <x v="0"/>
    <s v="REEMPLAZO POR EL TRASLADO DE  LILIBETH ONEINA ARAUZ  GARRIDO -NOV 2015"/>
    <s v="PLAZA LAS AMÉRIC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1.6"/>
    <x v="0"/>
    <m/>
    <m/>
    <x v="0"/>
    <s v="8-746-1721"/>
    <n v="472013932804"/>
    <n v="34"/>
    <x v="1"/>
    <x v="3"/>
    <s v="CABRA, RESIDENCIAL EL TREBOL NO.2, CASA E-93"/>
    <x v="0"/>
    <x v="0"/>
    <x v="0"/>
    <x v="0"/>
    <m/>
    <s v="6447-1682 / 6033-5078"/>
    <x v="1"/>
    <x v="0"/>
    <x v="0"/>
    <x v="0"/>
    <x v="0"/>
    <x v="0"/>
    <x v="0"/>
    <d v="1981-05-30T00:00:00"/>
    <m/>
    <x v="1"/>
    <s v="SUCURSAL PLAZA LAS AMERICAS"/>
  </r>
  <r>
    <n v="3337"/>
    <d v="1994-04-07T00:00:00"/>
    <d v="1994-04-07T00:00:00"/>
    <n v="259"/>
    <n v="259"/>
    <x v="0"/>
    <d v="1994-04-07T00:00:00"/>
    <x v="0"/>
    <s v=""/>
    <s v="Febrero 01-30"/>
    <x v="0"/>
    <s v="LUIS EDUARDO"/>
    <s v="BARRIOS TELLO "/>
    <x v="0"/>
    <x v="0"/>
    <s v="PLAZA LAS AMÉRICAS"/>
    <s v="MARIBEL FONG"/>
    <s v="PLAZA LAS AMÉRICAS"/>
    <x v="0"/>
    <x v="49"/>
    <n v="32"/>
    <d v="2015-03-04T00:00:00"/>
    <n v="8"/>
    <s v=" "/>
    <s v=" "/>
    <m/>
    <x v="0"/>
    <s v="REEMPLAZO POR LA RENUNCIA DE CARLOS SALAZAR (ESTABA EN ENTRENAMIENTO EN METROMALL)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16.5"/>
    <x v="0"/>
    <m/>
    <m/>
    <x v="0"/>
    <s v="8-260-344"/>
    <n v="472012919016"/>
    <n v="49"/>
    <x v="0"/>
    <x v="1"/>
    <s v="LAS TERRAZAS DE BRISAS DEL GOLF, CALLE #38 A SUR, CASA# G-110"/>
    <x v="0"/>
    <x v="0"/>
    <x v="0"/>
    <x v="0"/>
    <s v="234-0236"/>
    <s v="6616-0715"/>
    <x v="1"/>
    <x v="1"/>
    <x v="0"/>
    <x v="0"/>
    <x v="0"/>
    <x v="0"/>
    <x v="0"/>
    <d v="1966-09-23T00:00:00"/>
    <m/>
    <x v="0"/>
    <s v="SUCURSAL PLAZA LAS AMERICAS"/>
  </r>
  <r>
    <n v="5332"/>
    <d v="2008-08-18T00:00:00"/>
    <d v="2008-08-18T00:00:00"/>
    <n v="87"/>
    <n v="87"/>
    <x v="0"/>
    <d v="2008-08-18T00:00:00"/>
    <x v="0"/>
    <s v=""/>
    <m/>
    <x v="0"/>
    <s v="HILSENIT YOANI"/>
    <s v="OPORTA GALLARDO DE SOUSA"/>
    <x v="0"/>
    <x v="0"/>
    <s v="PLAZA LAS AMÉRICAS"/>
    <s v="MARIBEL FONG"/>
    <s v="PLAZA LAS AMÉRICAS"/>
    <x v="0"/>
    <x v="49"/>
    <n v="32"/>
    <d v="2014-11-06T00:00:00"/>
    <n v="12"/>
    <s v=" "/>
    <m/>
    <m/>
    <x v="0"/>
    <s v="APROBAD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01.3999999999996"/>
    <x v="0"/>
    <m/>
    <m/>
    <x v="0"/>
    <s v="8-743-1607"/>
    <n v="472014185367"/>
    <n v="34"/>
    <x v="1"/>
    <x v="1"/>
    <s v="NUEVO TOCUMEN, RESIDENCIAL ALTOS DEL ANGEL P-368"/>
    <x v="0"/>
    <x v="0"/>
    <x v="0"/>
    <x v="0"/>
    <s v="6445-2677 /295-7377"/>
    <s v="6445-2677"/>
    <x v="1"/>
    <x v="0"/>
    <x v="0"/>
    <x v="0"/>
    <x v="0"/>
    <x v="0"/>
    <x v="0"/>
    <d v="1980-12-28T00:00:00"/>
    <m/>
    <x v="0"/>
    <s v="SUCURSAL PLAZA LAS AMERICAS"/>
  </r>
  <r>
    <n v="8217"/>
    <d v="2014-10-16T00:00:00"/>
    <d v="2014-12-30T00:00:00"/>
    <n v="13"/>
    <n v="11"/>
    <x v="2"/>
    <d v="2014-10-16T00:00:00"/>
    <x v="0"/>
    <m/>
    <s v="Noviembre 01-30"/>
    <x v="0"/>
    <s v="EUYINIS BERLIN"/>
    <s v="RODRIGUEZ"/>
    <x v="0"/>
    <x v="1"/>
    <m/>
    <s v="MARIBEL CASTILLO"/>
    <s v="PLAZA LAS AMÉRICAS"/>
    <x v="1"/>
    <x v="49"/>
    <n v="32"/>
    <d v="2015-11-02T00:00:00"/>
    <n v="0"/>
    <m/>
    <m/>
    <m/>
    <x v="0"/>
    <s v="EUYINIS RODRIGUEZ ESTARA DE VACACIONES DEL 02 DE NOVIEMBRE AL 01 DE DICIEMBRE"/>
    <s v="PLAZA LAS AMÉRIC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74.8"/>
    <x v="2"/>
    <s v="LOS PUEBLOS"/>
    <s v="Aileen de Portugal"/>
    <x v="0"/>
    <s v="8-880-2381"/>
    <n v="472991535093"/>
    <n v="21"/>
    <x v="1"/>
    <x v="0"/>
    <s v="CORREGIMIENTO DE MAÑANITAS, BARRIADA VILLA DANIELA, CASA R5 "/>
    <x v="0"/>
    <x v="0"/>
    <x v="0"/>
    <x v="1"/>
    <m/>
    <m/>
    <x v="0"/>
    <x v="0"/>
    <x v="0"/>
    <x v="0"/>
    <x v="0"/>
    <x v="0"/>
    <x v="0"/>
    <d v="1994-04-26T00:00:00"/>
    <m/>
    <x v="1"/>
    <s v="SUCURSAL PLAZA LAS AMERICAS"/>
  </r>
  <r>
    <n v="5326"/>
    <d v="2008-08-18T00:00:00"/>
    <d v="2008-08-18T00:00:00"/>
    <n v="87"/>
    <n v="87"/>
    <x v="0"/>
    <d v="2008-08-18T00:00:00"/>
    <x v="0"/>
    <s v=""/>
    <s v="Julio 01-30"/>
    <x v="0"/>
    <s v="JAZMIN ISABEL"/>
    <s v="ALVARADO BOLANOS "/>
    <x v="0"/>
    <x v="0"/>
    <s v="SAN SEBASTIAN"/>
    <s v="MARIBEL FONG"/>
    <s v="SAN SEBASTIAN"/>
    <x v="0"/>
    <x v="49"/>
    <n v="32"/>
    <d v="2015-11-02T00:00:00"/>
    <n v="0"/>
    <s v=" "/>
    <s v=" "/>
    <m/>
    <x v="0"/>
    <s v="REEMPLAZO POR EL TRASLADO DE  EDITH EDZIEL GOMEZ  CASTILLO -NOV 2015"/>
    <s v="PLAZA LAS AMÉRIC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89.3999999999996"/>
    <x v="0"/>
    <m/>
    <m/>
    <x v="0"/>
    <s v="8-499-795"/>
    <n v="472014192267"/>
    <n v="39"/>
    <x v="1"/>
    <x v="0"/>
    <s v="RESIDENCIAL LAS AMERICAS, CASA No. 23, CALLE PRIMERA ESTE"/>
    <x v="0"/>
    <x v="0"/>
    <x v="0"/>
    <x v="0"/>
    <s v="6487-9169"/>
    <s v="6762-5403"/>
    <x v="0"/>
    <x v="0"/>
    <x v="0"/>
    <x v="0"/>
    <x v="0"/>
    <x v="0"/>
    <x v="0"/>
    <d v="1975-12-22T00:00:00"/>
    <m/>
    <x v="0"/>
    <s v="SUCURSAL PLAZA LAS AMERICAS"/>
  </r>
  <r>
    <n v="5958"/>
    <d v="2010-11-16T00:00:00"/>
    <d v="2014-02-17T00:00:00"/>
    <n v="60"/>
    <n v="21"/>
    <x v="1"/>
    <d v="2010-11-16T00:00:00"/>
    <x v="0"/>
    <d v="2014-02-17T00:00:00"/>
    <s v="Octubre 01-30"/>
    <x v="0"/>
    <s v="LAYLI MARGIANA"/>
    <s v="DOMINGUEZ ZUIRA "/>
    <x v="1"/>
    <x v="0"/>
    <s v="PLAZA LAS AMÉRICAS"/>
    <s v="MARIBEL FONG"/>
    <s v="PLAZA LAS AMÉRICAS"/>
    <x v="0"/>
    <x v="49"/>
    <n v="32"/>
    <d v="2011-02-01T00:00:00"/>
    <m/>
    <n v="21"/>
    <m/>
    <s v="PROMOCIONADA A COORDINADOR DE PLATAFORMA A PARTIR DEL 17 DE FEBRERO 2014.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67-2117"/>
    <n v="472016358022"/>
    <n v="32"/>
    <x v="1"/>
    <x v="0"/>
    <s v="TOCUMEN, LA SIESTA, CASA 138, CALLE NATA DE LOS CABALLEROS"/>
    <x v="0"/>
    <x v="0"/>
    <x v="0"/>
    <x v="0"/>
    <m/>
    <s v="6936-5801"/>
    <x v="2"/>
    <x v="0"/>
    <x v="1"/>
    <x v="0"/>
    <x v="0"/>
    <x v="0"/>
    <x v="0"/>
    <d v="1983-07-14T00:00:00"/>
    <m/>
    <x v="1"/>
    <s v="SUCURSAL PLAZA LAS AMERICAS"/>
  </r>
  <r>
    <n v="8326"/>
    <d v="2014-11-17T00:00:00"/>
    <d v="2015-02-04T00:00:00"/>
    <n v="12"/>
    <n v="9"/>
    <x v="2"/>
    <d v="2014-11-17T00:00:00"/>
    <x v="0"/>
    <m/>
    <s v="Noviembre 01-30"/>
    <x v="0"/>
    <s v="MARIA GABRIELA"/>
    <s v="GRIMALDO"/>
    <x v="2"/>
    <x v="1"/>
    <m/>
    <s v="MARIBEL CASTILLO"/>
    <s v="PLAZA LAS AMÉRICAS"/>
    <x v="1"/>
    <x v="49"/>
    <n v="32"/>
    <d v="2015-11-02T00:00:00"/>
    <m/>
    <m/>
    <m/>
    <m/>
    <x v="0"/>
    <s v="MARIA GRIMALDO ESTARA DE VACACIONES DEL 02 DE NOVIEMBRE AL 01 DE DICIEMBRE"/>
    <s v="PLAZA LAS AMÉRIC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PLAZA LAS AMERICAS"/>
    <s v="Katiuska Forero"/>
    <x v="0"/>
    <s v="8-856-2252"/>
    <n v="472991534893"/>
    <n v="23"/>
    <x v="1"/>
    <x v="0"/>
    <s v="VILLA LUCRE CALLE 25 CASA # 31"/>
    <x v="2"/>
    <x v="0"/>
    <x v="0"/>
    <x v="1"/>
    <m/>
    <m/>
    <x v="0"/>
    <x v="0"/>
    <x v="0"/>
    <x v="0"/>
    <x v="0"/>
    <x v="0"/>
    <x v="0"/>
    <d v="1992-03-12T00:00:00"/>
    <m/>
    <x v="2"/>
    <s v="SUCURSAL PLAZA LAS AMERICAS"/>
  </r>
  <r>
    <n v="257"/>
    <d v="1984-08-16T00:00:00"/>
    <d v="1984-08-16T00:00:00"/>
    <n v="375"/>
    <n v="375"/>
    <x v="0"/>
    <d v="1984-08-16T00:00:00"/>
    <x v="0"/>
    <s v=""/>
    <s v="Julio 01-30"/>
    <x v="0"/>
    <s v="BEYRA LILIBETH"/>
    <s v="APARICIO GUEVARA "/>
    <x v="2"/>
    <x v="0"/>
    <s v="PLAZA LAS AMÉRICAS"/>
    <s v="MARIBEL FONG"/>
    <s v="PLAZA LAS AMÉRICAS"/>
    <x v="0"/>
    <x v="49"/>
    <n v="32"/>
    <d v="2014-03-06T00:00:00"/>
    <m/>
    <s v=" "/>
    <s v=" "/>
    <m/>
    <x v="0"/>
    <s v="REEMPLAZA RENUNCIA DE ANABEL GONZAL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2-89-2713"/>
    <n v="401016136164"/>
    <n v="55"/>
    <x v="1"/>
    <x v="0"/>
    <s v="BARRIO SAN CRISTOBAL DE RIO CL. SANTA LUCIA EIDIFICIO PH SAN CRISTOBAL TORRE B APTO 6"/>
    <x v="2"/>
    <x v="0"/>
    <x v="0"/>
    <x v="0"/>
    <s v="224-2183"/>
    <s v="6504-2334 / 6809-7617"/>
    <x v="0"/>
    <x v="0"/>
    <x v="0"/>
    <x v="0"/>
    <x v="0"/>
    <x v="0"/>
    <x v="0"/>
    <d v="1960-03-09T00:00:00"/>
    <m/>
    <x v="2"/>
    <s v="SUCURSAL PLAZA LAS AMERICAS"/>
  </r>
  <r>
    <n v="6461"/>
    <d v="2011-11-16T00:00:00"/>
    <d v="2012-02-06T00:00:00"/>
    <n v="48"/>
    <n v="45"/>
    <x v="0"/>
    <d v="2011-11-16T00:00:00"/>
    <x v="0"/>
    <s v=""/>
    <s v="Diciembre 01-30"/>
    <x v="0"/>
    <s v="KATHIUSKA TAINA"/>
    <s v="FORERO BRAVO "/>
    <x v="2"/>
    <x v="0"/>
    <s v="PLAZA LAS AMÉRICAS"/>
    <s v="MARIBEL FONG"/>
    <s v="PLAZA LAS AMÉRICAS"/>
    <x v="0"/>
    <x v="49"/>
    <n v="32"/>
    <d v="2013-05-03T00:00:00"/>
    <m/>
    <s v=" "/>
    <s v=" "/>
    <m/>
    <x v="0"/>
    <s v="REEMPLAZO PERMANENTE POR EL TRASLADO DE LUIS CARLOS LABRADOR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LOS PUEBLOS"/>
    <s v="Michelle Huges  "/>
    <x v="0"/>
    <s v="8-809-1396"/>
    <n v="472017412276"/>
    <n v="28"/>
    <x v="1"/>
    <x v="3"/>
    <s v="TOCUMEN, BARRIADA LA SIESTA, CASA 1215"/>
    <x v="0"/>
    <x v="0"/>
    <x v="0"/>
    <x v="0"/>
    <m/>
    <s v=" 6150-1532  "/>
    <x v="2"/>
    <x v="0"/>
    <x v="0"/>
    <x v="0"/>
    <x v="0"/>
    <x v="0"/>
    <x v="0"/>
    <d v="1987-10-16T00:00:00"/>
    <m/>
    <x v="1"/>
    <s v="SUCURSAL PLAZA LAS AMERICAS"/>
  </r>
  <r>
    <n v="916"/>
    <d v="1992-09-07T00:00:00"/>
    <d v="2014-09-01T00:00:00"/>
    <n v="278"/>
    <n v="14"/>
    <x v="1"/>
    <d v="1992-09-07T00:00:00"/>
    <x v="0"/>
    <d v="2014-09-01T00:00:00"/>
    <s v="Febrero 01-30"/>
    <x v="0"/>
    <s v="EYNAR"/>
    <s v="LARA MONTENEGRO "/>
    <x v="2"/>
    <x v="2"/>
    <s v="PLAZA LAS AMÉRICAS"/>
    <s v="MARIBEL FONG"/>
    <s v="PLAZA LAS AMÉRICAS"/>
    <x v="0"/>
    <x v="49"/>
    <n v="32"/>
    <d v="2012-06-14T00:00:00"/>
    <m/>
    <n v="14"/>
    <s v=" "/>
    <s v="PROMOCIONADO A EJECUTIVO DE NEGOCIO DUAL A PARTIR DEL 01 DE SEPTIEMBRE 2014 // "/>
    <x v="0"/>
    <s v="REEMPLAZA A FRANKLIN MANCILL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255-883"/>
    <n v="401010151996"/>
    <n v="50"/>
    <x v="0"/>
    <x v="1"/>
    <s v="RES. LAS AMERICAS, CASA B-21, CALLE 2DA ESTE"/>
    <x v="0"/>
    <x v="0"/>
    <x v="0"/>
    <x v="2"/>
    <s v="292-0050"/>
    <s v="6678-4709"/>
    <x v="0"/>
    <x v="0"/>
    <x v="0"/>
    <x v="0"/>
    <x v="0"/>
    <x v="0"/>
    <x v="0"/>
    <d v="1964-12-11T00:00:00"/>
    <m/>
    <x v="2"/>
    <s v="SUCURSAL PLAZA LAS AMERICAS"/>
  </r>
  <r>
    <n v="7896"/>
    <d v="2014-07-16T00:00:00"/>
    <d v="2014-09-24T00:00:00"/>
    <n v="16"/>
    <n v="14"/>
    <x v="1"/>
    <d v="2014-07-16T00:00:00"/>
    <x v="0"/>
    <m/>
    <m/>
    <x v="0"/>
    <s v="CRISTINA PAOLA"/>
    <s v="ROMERO"/>
    <x v="2"/>
    <x v="1"/>
    <m/>
    <s v="MARIBEL CASTILLO"/>
    <s v="RIO ABAJO"/>
    <x v="1"/>
    <x v="49"/>
    <n v="32"/>
    <d v="2015-11-02T00:00:00"/>
    <m/>
    <m/>
    <s v="LIC DE MATERNIDAD DEL 7-dic-15 AL 14-mar-16, (VACACIONES DEL 15-mar-16 AL 13-abr-16) REGRESA 14-abr-16"/>
    <m/>
    <x v="0"/>
    <s v="POOL APOYO"/>
    <s v="PLAZA LAS AMÉRIC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MULTIPLAZA"/>
    <s v="Pamela Paredes"/>
    <x v="0"/>
    <s v="8-839-1245"/>
    <n v="414018349240"/>
    <n v="25"/>
    <x v="1"/>
    <x v="1"/>
    <s v="RIO ABAJO, CALLE 4, PH BELLA LUNA, TOORE 1, PISO 3"/>
    <x v="2"/>
    <x v="0"/>
    <x v="0"/>
    <x v="1"/>
    <m/>
    <m/>
    <x v="0"/>
    <x v="0"/>
    <x v="0"/>
    <x v="0"/>
    <x v="0"/>
    <x v="0"/>
    <x v="0"/>
    <d v="1990-09-20T00:00:00"/>
    <m/>
    <x v="0"/>
    <s v="SUCURSAL PLAZA LAS AMERICAS"/>
  </r>
  <r>
    <n v="164"/>
    <d v="1981-09-16T00:00:00"/>
    <d v="2011-01-03T00:00:00"/>
    <n v="410"/>
    <n v="58"/>
    <x v="0"/>
    <d v="1981-09-16T00:00:00"/>
    <x v="0"/>
    <d v="2011-01-03T00:00:00"/>
    <s v="Junio 01-15"/>
    <x v="0"/>
    <s v="MARIBEL ESTHER"/>
    <s v="FONG MENESES "/>
    <x v="3"/>
    <x v="0"/>
    <s v="PLAZA LAS AMÉRICAS"/>
    <s v="MARIBEL DE MUÑOZ"/>
    <s v="PLAZA LAS AMÉRICAS"/>
    <x v="0"/>
    <x v="49"/>
    <n v="32"/>
    <d v="2012-06-11T00:00:00"/>
    <m/>
    <n v="58"/>
    <s v=" "/>
    <s v="PROMOVIDA A GERENTE DE SUCURSAL 03 DE ENERO ´11 .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75-644"/>
    <n v="401010149280"/>
    <n v="53"/>
    <x v="1"/>
    <x v="2"/>
    <s v="ALTOS DE LAS ACACIAS CL.51 # 1225"/>
    <x v="0"/>
    <x v="0"/>
    <x v="0"/>
    <x v="0"/>
    <s v="266-6537 /6445-1292"/>
    <s v="6445-1292"/>
    <x v="1"/>
    <x v="0"/>
    <x v="0"/>
    <x v="0"/>
    <x v="0"/>
    <x v="0"/>
    <x v="0"/>
    <d v="1962-04-21T00:00:00"/>
    <m/>
    <x v="0"/>
    <s v="SUCURSAL PLAZA LAS AMERICAS"/>
  </r>
  <r>
    <n v="370"/>
    <d v="1985-12-17T00:00:00"/>
    <d v="1985-12-17T00:00:00"/>
    <n v="359"/>
    <n v="359"/>
    <x v="0"/>
    <d v="1985-12-17T00:00:00"/>
    <x v="0"/>
    <s v=""/>
    <s v="Enero 16-15"/>
    <x v="0"/>
    <s v="KENIA DEL CARMEN"/>
    <s v="DEGRACIA  DE SALGADO"/>
    <x v="4"/>
    <x v="0"/>
    <s v="PLAZA LAS AMÉRICAS"/>
    <s v="MARIBEL FONG"/>
    <s v="PLAZA LAS AMÉRICAS"/>
    <x v="0"/>
    <x v="49"/>
    <n v="32"/>
    <d v="2012-06-13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85-550"/>
    <n v="401010150648"/>
    <n v="46"/>
    <x v="1"/>
    <x v="1"/>
    <s v="JUAN DIAZ, CIUDAD RADIAL, ENTRE CALLE 11 Y 12 CASA 6313"/>
    <x v="0"/>
    <x v="0"/>
    <x v="0"/>
    <x v="0"/>
    <s v="266-9689"/>
    <s v="6684-2023"/>
    <x v="1"/>
    <x v="0"/>
    <x v="0"/>
    <x v="0"/>
    <x v="0"/>
    <x v="0"/>
    <x v="0"/>
    <d v="1969-08-12T00:00:00"/>
    <s v="Luis Salgado / Tecnologia"/>
    <x v="0"/>
    <s v="SUCURSAL PLAZA LAS AMERICAS"/>
  </r>
  <r>
    <n v="6339"/>
    <d v="2011-09-19T00:00:00"/>
    <d v="2011-11-21T00:00:00"/>
    <n v="50"/>
    <n v="48"/>
    <x v="0"/>
    <d v="2011-09-19T00:00:00"/>
    <x v="0"/>
    <s v=""/>
    <s v="Septiembre 01-30"/>
    <x v="0"/>
    <s v="YHEISSI LINETH"/>
    <s v="WILLIAMS MONTES "/>
    <x v="0"/>
    <x v="0"/>
    <s v="AVE. CUBA"/>
    <s v="MARIANA DE GUEVARA"/>
    <s v="AVE. CUBA"/>
    <x v="0"/>
    <x v="50"/>
    <n v="131"/>
    <d v="2015-11-02T00:00:00"/>
    <n v="0"/>
    <s v=" "/>
    <s v="LIC DE MATERNIDAD DEL 8-mar-16 AL 13-jun-16, (VACACIONES DEL 14-jun-16 AL 13-jul-16) REGRESA 14-jul-16"/>
    <m/>
    <x v="0"/>
    <s v="APROBADO 2015"/>
    <s v="PLAZA LOS ANGEL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96.6000000000004"/>
    <x v="0"/>
    <s v="AVE. CUBA"/>
    <n v="0"/>
    <x v="0"/>
    <s v="8-844-2423"/>
    <n v="472017218210"/>
    <n v="24"/>
    <x v="1"/>
    <x v="0"/>
    <s v="LA CHORRERA, BELLA ESPERANZA #2"/>
    <x v="4"/>
    <x v="0"/>
    <x v="3"/>
    <x v="0"/>
    <s v="244-0125"/>
    <s v="6747-5782"/>
    <x v="0"/>
    <x v="0"/>
    <x v="0"/>
    <x v="0"/>
    <x v="0"/>
    <x v="0"/>
    <x v="3"/>
    <d v="1991-02-15T00:00:00"/>
    <m/>
    <x v="1"/>
    <s v="Sucursal Plaza Los Angeles"/>
  </r>
  <r>
    <n v="6046"/>
    <d v="2011-02-01T00:00:00"/>
    <d v="2011-02-01T00:00:00"/>
    <n v="57"/>
    <n v="57"/>
    <x v="0"/>
    <d v="2011-02-01T00:00:00"/>
    <x v="0"/>
    <s v=""/>
    <s v="Febrero 01-30"/>
    <x v="0"/>
    <s v="YARIBEL EDITH"/>
    <s v="MOJICA ARENAS "/>
    <x v="0"/>
    <x v="0"/>
    <s v="PLAZA LOS ANGELES"/>
    <s v="MARIANA DE GUEVARA"/>
    <s v="PLAZA LOS ANGELES"/>
    <x v="0"/>
    <x v="50"/>
    <n v="131"/>
    <d v="2015-03-04T00:00:00"/>
    <n v="8"/>
    <s v=" "/>
    <m/>
    <m/>
    <x v="0"/>
    <s v="5TO CAJE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53.5"/>
    <x v="0"/>
    <m/>
    <m/>
    <x v="0"/>
    <s v="8-775-2232"/>
    <n v="472016553059"/>
    <n v="31"/>
    <x v="1"/>
    <x v="1"/>
    <s v="NUEVO ARRAIJAN, CASA 40, BARRIADA LA CONDESA, CALLE SEGUNDA CASA 40 "/>
    <x v="4"/>
    <x v="0"/>
    <x v="3"/>
    <x v="0"/>
    <m/>
    <s v="6465-3223"/>
    <x v="0"/>
    <x v="0"/>
    <x v="0"/>
    <x v="0"/>
    <x v="0"/>
    <x v="0"/>
    <x v="3"/>
    <d v="1984-03-27T00:00:00"/>
    <m/>
    <x v="1"/>
    <s v="Sucursal Plaza Los Angeles"/>
  </r>
  <r>
    <n v="5873"/>
    <d v="2010-08-16T00:00:00"/>
    <d v="2010-08-16T00:00:00"/>
    <n v="63"/>
    <n v="63"/>
    <x v="0"/>
    <d v="2010-08-16T00:00:00"/>
    <x v="0"/>
    <s v=""/>
    <s v="Junio 01-30"/>
    <x v="0"/>
    <s v="DEYSI MARIA"/>
    <s v="MONTENEGRO GONZALEZ "/>
    <x v="0"/>
    <x v="0"/>
    <s v="PLAZA LOS ANGELES"/>
    <s v="MARIANA DE GUEVARA"/>
    <s v="PLAZA LOS ANGELES"/>
    <x v="0"/>
    <x v="50"/>
    <n v="131"/>
    <d v="2014-11-26T00:00:00"/>
    <n v="12"/>
    <s v=" "/>
    <s v=" "/>
    <m/>
    <x v="0"/>
    <s v="PERSONAL PLAZA LOS ANGELES A PARTIR DEL 26 DE NOV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37.6"/>
    <x v="0"/>
    <m/>
    <m/>
    <x v="0"/>
    <s v="8-514-2356"/>
    <n v="472016116258"/>
    <n v="41"/>
    <x v="1"/>
    <x v="1"/>
    <s v="LAS CUMBRES, BDA. BRISAS DE LAS CUMBRES, CASA #32"/>
    <x v="1"/>
    <x v="0"/>
    <x v="3"/>
    <x v="0"/>
    <m/>
    <m/>
    <x v="0"/>
    <x v="0"/>
    <x v="0"/>
    <x v="0"/>
    <x v="0"/>
    <x v="0"/>
    <x v="3"/>
    <d v="1974-03-25T00:00:00"/>
    <m/>
    <x v="1"/>
    <s v="Sucursal Plaza Los Angeles"/>
  </r>
  <r>
    <n v="2331"/>
    <d v="2001-06-18T00:00:00"/>
    <d v="2001-06-18T00:00:00"/>
    <n v="173"/>
    <n v="173"/>
    <x v="0"/>
    <d v="2001-06-18T00:00:00"/>
    <x v="0"/>
    <s v=""/>
    <s v="Julio 01-30"/>
    <x v="0"/>
    <s v="JOANNES ANTONIO"/>
    <s v="CHANDECK SAADEH "/>
    <x v="0"/>
    <x v="0"/>
    <s v="PLAZA LOS ANGELES"/>
    <s v="MARIANA DE GUEVARA"/>
    <s v="PLAZA LOS ANGELES"/>
    <x v="0"/>
    <x v="50"/>
    <n v="131"/>
    <d v="2014-11-26T00:00:00"/>
    <n v="12"/>
    <s v=" "/>
    <s v=" "/>
    <m/>
    <x v="0"/>
    <s v="PERSONAL PLAZA LOS ANGELES A PARTIR DEL 26 DE NOV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08.8"/>
    <x v="0"/>
    <m/>
    <m/>
    <x v="0"/>
    <s v="8-342-92"/>
    <n v="401016240943"/>
    <n v="45"/>
    <x v="0"/>
    <x v="1"/>
    <s v="URB CAMINO REAL, SAN ANTONIO CALLE SANTANDER I-42"/>
    <x v="0"/>
    <x v="0"/>
    <x v="3"/>
    <x v="0"/>
    <s v="239-2260"/>
    <s v="6205-2176 / 6720-5104"/>
    <x v="1"/>
    <x v="0"/>
    <x v="0"/>
    <x v="0"/>
    <x v="0"/>
    <x v="0"/>
    <x v="3"/>
    <d v="1970-06-13T00:00:00"/>
    <m/>
    <x v="0"/>
    <s v="Sucursal Plaza Los Angeles"/>
  </r>
  <r>
    <n v="3861"/>
    <d v="2004-02-26T00:00:00"/>
    <d v="2004-02-26T00:00:00"/>
    <n v="141"/>
    <n v="141"/>
    <x v="0"/>
    <d v="2004-02-26T00:00:00"/>
    <x v="0"/>
    <s v=""/>
    <s v="Enero 01-30"/>
    <x v="0"/>
    <s v="YANINA DEL CARMEN"/>
    <s v="GARIBALDI QUINTERO DE PRENS"/>
    <x v="0"/>
    <x v="0"/>
    <s v="TRANSISTMICA"/>
    <s v="MARIANA DE GUEVARA"/>
    <s v="TRANSISTMICA"/>
    <x v="0"/>
    <x v="50"/>
    <n v="131"/>
    <d v="2015-11-02T00:00:00"/>
    <n v="0"/>
    <s v=" "/>
    <s v=" "/>
    <m/>
    <x v="0"/>
    <s v="REEMPLAZO POR TRASLADO DE ERIKA NAVALO-NOV 2015"/>
    <s v="PLAZA LOS ANGEL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92.25"/>
    <x v="0"/>
    <m/>
    <m/>
    <x v="0"/>
    <s v="3-105-745"/>
    <n v="472012999474"/>
    <n v="44"/>
    <x v="1"/>
    <x v="1"/>
    <s v="ALTOS DE CALZADA CALLE C, CASA 62"/>
    <x v="1"/>
    <x v="0"/>
    <x v="3"/>
    <x v="0"/>
    <s v="268-9334"/>
    <s v="6729-7406"/>
    <x v="1"/>
    <x v="0"/>
    <x v="0"/>
    <x v="0"/>
    <x v="0"/>
    <x v="0"/>
    <x v="3"/>
    <d v="1971-05-14T00:00:00"/>
    <m/>
    <x v="0"/>
    <s v="Sucursal Plaza Los Angeles"/>
  </r>
  <r>
    <n v="6581"/>
    <d v="2012-03-16T00:00:00"/>
    <d v="2015-05-01T00:00:00"/>
    <n v="44"/>
    <n v="6"/>
    <x v="2"/>
    <d v="2012-03-16T00:00:00"/>
    <x v="0"/>
    <d v="2015-05-01T00:00:00"/>
    <s v="Febrero 01-30"/>
    <x v="0"/>
    <s v="LIDIA LORENA"/>
    <s v="SALDAÑA MARTINEZ DE CARRILLO"/>
    <x v="1"/>
    <x v="0"/>
    <s v="PLAZA LOS ANGELES"/>
    <s v="MARIANA DE GUEVARA"/>
    <s v="PLAZA LOS ANGELES"/>
    <x v="0"/>
    <x v="50"/>
    <n v="131"/>
    <d v="2015-06-17T00:00:00"/>
    <m/>
    <n v="6"/>
    <s v=" "/>
    <s v="PROMOCIONADA A COORDINADOR DE PLATAFORMA A PARTIR DEL 01 DE MAYO 2015"/>
    <x v="0"/>
    <s v="REEMPLAZO POR LA PROMOCION DE LILIA FUENTES / // SE DEJO PERMANENTE A SOLICITUD DE LA GERENTE EJECUTIVA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INGENIO"/>
    <s v="Priscilla Samaniego"/>
    <x v="1"/>
    <s v="4-722-455"/>
    <n v="472017757386"/>
    <n v="34"/>
    <x v="1"/>
    <x v="1"/>
    <s v="ALTOS DE PANAMA, EDIFICIO MCGREGOR HEIGHTS"/>
    <x v="2"/>
    <x v="0"/>
    <x v="3"/>
    <x v="0"/>
    <m/>
    <m/>
    <x v="1"/>
    <x v="0"/>
    <x v="0"/>
    <x v="0"/>
    <x v="0"/>
    <x v="0"/>
    <x v="3"/>
    <d v="1981-05-10T00:00:00"/>
    <m/>
    <x v="0"/>
    <s v="Sucursal Plaza Los Angeles"/>
  </r>
  <r>
    <n v="4689"/>
    <d v="2007-09-24T00:00:00"/>
    <d v="2013-07-01T00:00:00"/>
    <n v="98"/>
    <n v="28"/>
    <x v="1"/>
    <d v="2007-09-24T00:00:00"/>
    <x v="0"/>
    <d v="2013-07-01T00:00:00"/>
    <s v="Diciembre 01-30"/>
    <x v="0"/>
    <s v="RODRIGO ALBERTO"/>
    <s v="MENDOZA DE LEON "/>
    <x v="2"/>
    <x v="2"/>
    <s v="PLAZA LOS ANGELES"/>
    <s v="MARIANA DE GUEVARA"/>
    <s v="PLAZA LOS ANGELES"/>
    <x v="0"/>
    <x v="50"/>
    <n v="131"/>
    <d v="2015-02-02T00:00:00"/>
    <m/>
    <n v="28"/>
    <s v=" "/>
    <s v=" PROMOCIONADA A EJECUTIVO DE NEGOCIO DUAL A PARTIR DEL 01 DE AGOSTO 2013"/>
    <x v="0"/>
    <s v="REEMPLAZO POR EL TRASLADO DE YARIBETH CABALLERO /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307-919"/>
    <n v="449013439685"/>
    <n v="46"/>
    <x v="0"/>
    <x v="1"/>
    <s v="SAN ANTONIO CAMINO REAL, K10"/>
    <x v="0"/>
    <x v="0"/>
    <x v="3"/>
    <x v="2"/>
    <m/>
    <s v="6776-9666"/>
    <x v="1"/>
    <x v="1"/>
    <x v="0"/>
    <x v="0"/>
    <x v="0"/>
    <x v="0"/>
    <x v="3"/>
    <d v="1969-02-28T00:00:00"/>
    <m/>
    <x v="0"/>
    <s v="Sucursal Plaza Los Angeles"/>
  </r>
  <r>
    <n v="6991"/>
    <d v="2013-01-02T00:00:00"/>
    <d v="2013-03-14T00:00:00"/>
    <n v="34"/>
    <n v="32"/>
    <x v="1"/>
    <d v="2013-01-02T00:00:00"/>
    <x v="0"/>
    <s v=""/>
    <s v="Enero 01-30"/>
    <x v="0"/>
    <s v="DAMARIS JAZMIN"/>
    <s v="CEDEÑO ESCOBAR "/>
    <x v="2"/>
    <x v="0"/>
    <s v="PLAZA LOS ANGELES"/>
    <s v="MARIANA DE GUEVARA"/>
    <s v="PLAZA LOS ANGELES"/>
    <x v="0"/>
    <x v="50"/>
    <n v="131"/>
    <d v="2014-11-26T00:00:00"/>
    <m/>
    <s v=" "/>
    <s v=" "/>
    <m/>
    <x v="0"/>
    <s v="PERSONAL PLAZA LOS ANGELES A PARTIR DEL 26 DE NOV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PARQUE LEFEVRE"/>
    <s v="Jeovana Barrios"/>
    <x v="0"/>
    <s v="8-753-932"/>
    <n v="472018797131"/>
    <n v="33"/>
    <x v="1"/>
    <x v="3"/>
    <s v="VERACRUZ , BDA. PANAMA  CALLE PRIMERA"/>
    <x v="4"/>
    <x v="0"/>
    <x v="3"/>
    <x v="0"/>
    <m/>
    <m/>
    <x v="1"/>
    <x v="0"/>
    <x v="0"/>
    <x v="0"/>
    <x v="0"/>
    <x v="0"/>
    <x v="3"/>
    <d v="1982-01-09T00:00:00"/>
    <m/>
    <x v="0"/>
    <s v="Sucursal Plaza Los Angeles"/>
  </r>
  <r>
    <n v="1334"/>
    <d v="1998-01-01T00:00:00"/>
    <d v="2014-10-01T00:00:00"/>
    <n v="214"/>
    <n v="13"/>
    <x v="1"/>
    <d v="1998-01-01T00:00:00"/>
    <x v="0"/>
    <d v="2014-10-01T00:00:00"/>
    <s v="Enero 01-15"/>
    <x v="0"/>
    <s v="MARIANA"/>
    <s v="TRIBALDOS CAUSADIAS DE GUEVARA"/>
    <x v="3"/>
    <x v="0"/>
    <s v="PLAZA LOS ANGELES"/>
    <s v="DENISE DE LA VITOLA"/>
    <s v="PLAZA LOS ANGELES"/>
    <x v="0"/>
    <x v="50"/>
    <n v="131"/>
    <d v="2014-11-24T00:00:00"/>
    <m/>
    <n v="13"/>
    <s v=" "/>
    <s v=" PROMOCIONADA A PARTIR DEL 01 DE OCTUBRE 2014"/>
    <x v="0"/>
    <s v="PERSONAL PLAZA LOS ANGELES A PARTIR DEL 24 DE NOV 2014 //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29-1064"/>
    <n v="435991519579"/>
    <n v="36"/>
    <x v="1"/>
    <x v="1"/>
    <s v="MARBELLA, CALLE 49 BELLA VISTA, EDIFICIO TORRES EBBELLE, TORRE 1, APTO. 21-B"/>
    <x v="5"/>
    <x v="0"/>
    <x v="3"/>
    <x v="0"/>
    <s v="226-6426"/>
    <s v="6614-0395"/>
    <x v="1"/>
    <x v="0"/>
    <x v="0"/>
    <x v="0"/>
    <x v="0"/>
    <x v="0"/>
    <x v="3"/>
    <d v="1979-07-27T00:00:00"/>
    <m/>
    <x v="0"/>
    <s v="Sucursal Plaza Los Angeles"/>
  </r>
  <r>
    <n v="4229"/>
    <d v="2006-10-02T00:00:00"/>
    <d v="2012-10-01T00:00:00"/>
    <n v="109"/>
    <n v="37"/>
    <x v="0"/>
    <d v="2006-10-02T00:00:00"/>
    <x v="0"/>
    <d v="2012-10-01T00:00:00"/>
    <s v="Julio 01-15"/>
    <x v="0"/>
    <s v="ZEIKA"/>
    <s v="DUARTE PEREIRA "/>
    <x v="4"/>
    <x v="0"/>
    <s v="PLAZA LOS ANGELES"/>
    <s v="MARIANA DE GUEVARA"/>
    <s v="PLAZA LOS ANGELES"/>
    <x v="0"/>
    <x v="50"/>
    <n v="131"/>
    <d v="2014-11-24T00:00:00"/>
    <m/>
    <m/>
    <s v=" "/>
    <s v=" PROMOCIONADO A OFICIAL  EL 1 DE OCTUBRE 2012  / PROMOCIONADA A COORDINADOR DE PLATAFORMA APARTIR DEL 01 DE JULIO. "/>
    <x v="0"/>
    <s v="PERSONAL PLAZA LOS ANGELES A PARTIR DEL 24 DE NOV 2014 //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73-615"/>
    <n v="472013140444"/>
    <n v="31"/>
    <x v="1"/>
    <x v="1"/>
    <s v="CERRO VIENTO RURAL, CASA#53, CALLE PRINCIPAL"/>
    <x v="0"/>
    <x v="0"/>
    <x v="3"/>
    <x v="0"/>
    <s v="212-2997"/>
    <s v="6463-7144 / 6580-1565"/>
    <x v="1"/>
    <x v="0"/>
    <x v="0"/>
    <x v="1"/>
    <x v="0"/>
    <x v="0"/>
    <x v="3"/>
    <d v="1984-02-09T00:00:00"/>
    <m/>
    <x v="2"/>
    <s v="Sucursal Plaza Los Angeles"/>
  </r>
  <r>
    <n v="5565"/>
    <d v="2009-06-01T00:00:00"/>
    <d v="2009-06-01T00:00:00"/>
    <n v="77"/>
    <n v="77"/>
    <x v="0"/>
    <d v="2009-06-01T00:00:00"/>
    <x v="0"/>
    <s v=""/>
    <s v="Junio 01-30"/>
    <x v="0"/>
    <s v="DIANA CAROLINA"/>
    <s v="IRIGOYEN BONILLA "/>
    <x v="0"/>
    <x v="0"/>
    <s v="BRISAS DEL GOLF"/>
    <s v="MICAELA DE VIVAR"/>
    <s v="BRISAS DEL GOLF"/>
    <x v="0"/>
    <x v="51"/>
    <n v="8"/>
    <d v="2015-11-02T00:00:00"/>
    <n v="0"/>
    <s v=" "/>
    <s v=" "/>
    <m/>
    <x v="0"/>
    <s v="REEMPLAZO POR EL TRASLADO DE  DOLORES CECILIA LAWRENCE JOHNSON -NOV 2015"/>
    <s v="PLAZA TOCUMEN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34.6"/>
    <x v="0"/>
    <m/>
    <m/>
    <x v="0"/>
    <s v="8-825-2145"/>
    <n v="472014968333"/>
    <n v="28"/>
    <x v="1"/>
    <x v="0"/>
    <s v="24 DE DICIEMBRE, BARRIADA RUBEN DARIO PAREDES #1"/>
    <x v="0"/>
    <x v="0"/>
    <x v="0"/>
    <x v="0"/>
    <m/>
    <s v="6558-7658"/>
    <x v="0"/>
    <x v="0"/>
    <x v="0"/>
    <x v="0"/>
    <x v="0"/>
    <x v="0"/>
    <x v="0"/>
    <d v="1987-02-18T00:00:00"/>
    <m/>
    <x v="0"/>
    <s v="Sucursal Plaza Tocumen"/>
  </r>
  <r>
    <n v="5135"/>
    <d v="2008-05-19T00:00:00"/>
    <d v="2008-05-19T00:00:00"/>
    <n v="90"/>
    <n v="90"/>
    <x v="0"/>
    <d v="2008-05-19T00:00:00"/>
    <x v="0"/>
    <s v=""/>
    <s v="Marzo 01-30"/>
    <x v="0"/>
    <s v="IRINA ITSEL"/>
    <s v="MONTES MORENO DE SANCHEZ"/>
    <x v="0"/>
    <x v="0"/>
    <s v="PLAZA TOCUMEN"/>
    <s v="MICAELA DE VIVAR"/>
    <s v="PLAZA TOCUMEN"/>
    <x v="0"/>
    <x v="51"/>
    <n v="8"/>
    <d v="2015-04-06T00:00:00"/>
    <n v="7"/>
    <s v=" "/>
    <s v=" "/>
    <m/>
    <x v="0"/>
    <s v="REEMPLAZO PERMANENTE POR PROMOCION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24.6"/>
    <x v="2"/>
    <m/>
    <m/>
    <x v="0"/>
    <s v="8-414-412"/>
    <n v="472013947120"/>
    <n v="44"/>
    <x v="1"/>
    <x v="1"/>
    <s v="RESIDENCIAL NVO. TOCUMEN CALLE PASEO NORTE CASAC-8"/>
    <x v="0"/>
    <x v="0"/>
    <x v="0"/>
    <x v="0"/>
    <m/>
    <s v="6048-9560"/>
    <x v="0"/>
    <x v="0"/>
    <x v="0"/>
    <x v="0"/>
    <x v="0"/>
    <x v="0"/>
    <x v="0"/>
    <d v="1971-09-22T00:00:00"/>
    <m/>
    <x v="0"/>
    <s v="Sucursal Plaza Tocumen"/>
  </r>
  <r>
    <n v="5322"/>
    <d v="2008-08-18T00:00:00"/>
    <d v="2008-08-18T00:00:00"/>
    <n v="87"/>
    <n v="87"/>
    <x v="0"/>
    <d v="2008-08-18T00:00:00"/>
    <x v="0"/>
    <s v=""/>
    <s v="Junio 01-30"/>
    <x v="0"/>
    <s v="CRISTOBAL"/>
    <s v="FERNANDEZ ANTANEDA "/>
    <x v="0"/>
    <x v="0"/>
    <s v="PLAZA TOCUMEN"/>
    <s v="MICAELA DE VIVAR"/>
    <s v="PLAZA TOCUMEN"/>
    <x v="0"/>
    <x v="51"/>
    <n v="8"/>
    <d v="2014-11-11T00:00:00"/>
    <n v="12"/>
    <s v=" "/>
    <s v=" "/>
    <m/>
    <x v="0"/>
    <s v="REEMPLAZO POR EL TRASLADO DE NULMIS MIRAND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9.3999999999996"/>
    <x v="0"/>
    <m/>
    <m/>
    <x v="0"/>
    <s v="8-717-187"/>
    <n v="424011029807"/>
    <n v="37"/>
    <x v="0"/>
    <x v="0"/>
    <s v="PEDREGAL,RANA DE ORO"/>
    <x v="0"/>
    <x v="0"/>
    <x v="0"/>
    <x v="0"/>
    <s v="6766-4503"/>
    <s v="6766-4503"/>
    <x v="0"/>
    <x v="0"/>
    <x v="0"/>
    <x v="0"/>
    <x v="0"/>
    <x v="0"/>
    <x v="0"/>
    <d v="1978-01-18T00:00:00"/>
    <m/>
    <x v="0"/>
    <s v="Sucursal Plaza Tocumen"/>
  </r>
  <r>
    <n v="4717"/>
    <d v="2007-06-11T00:00:00"/>
    <d v="2007-06-11T00:00:00"/>
    <n v="101"/>
    <n v="101"/>
    <x v="0"/>
    <d v="2007-11-06T00:00:00"/>
    <x v="0"/>
    <s v=""/>
    <s v="Octubre 01-30"/>
    <x v="0"/>
    <s v="CEYMAR ARACELLY"/>
    <s v="MOJICA  HOTUSING "/>
    <x v="0"/>
    <x v="0"/>
    <s v="VILLA LUCRE"/>
    <s v="MICAELA DE VIVAR"/>
    <s v="VILLA LUCRE"/>
    <x v="0"/>
    <x v="51"/>
    <n v="8"/>
    <d v="2015-11-02T00:00:00"/>
    <n v="0"/>
    <s v=" "/>
    <s v=" "/>
    <m/>
    <x v="0"/>
    <s v="REEMPLAZO POR EL TRASLADO DE  MAYRA  ITZEL BATISTA ESCOBAR -NOV 2015"/>
    <s v="PLAZA TOCUMEN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12.6"/>
    <x v="0"/>
    <m/>
    <m/>
    <x v="0"/>
    <s v="8-775-932"/>
    <n v="424013506763"/>
    <n v="31"/>
    <x v="1"/>
    <x v="1"/>
    <s v="LANO BONITO, P.H. MYSTIC PARK, #815_x0009__x0009__x0009__x0009__x0009__x000d__x000a__x0009__x0009__x0009__x0009__x0009__x000d__x000a_"/>
    <x v="0"/>
    <x v="0"/>
    <x v="0"/>
    <x v="0"/>
    <m/>
    <s v="6598-7213"/>
    <x v="1"/>
    <x v="0"/>
    <x v="0"/>
    <x v="0"/>
    <x v="0"/>
    <x v="0"/>
    <x v="0"/>
    <d v="1984-05-24T00:00:00"/>
    <m/>
    <x v="0"/>
    <s v="Sucursal Plaza Tocumen"/>
  </r>
  <r>
    <n v="2324"/>
    <d v="2000-07-17T00:00:00"/>
    <d v="2012-05-16T00:00:00"/>
    <n v="184"/>
    <n v="42"/>
    <x v="0"/>
    <d v="2000-07-17T00:00:00"/>
    <x v="0"/>
    <d v="2012-05-16T00:00:00"/>
    <s v="Abril 01-30"/>
    <x v="0"/>
    <s v="XIOMARA IZELA"/>
    <s v="CAMARGO GARRIDO DE CAMPOS"/>
    <x v="1"/>
    <x v="0"/>
    <s v="PLAZA TOCUMEN"/>
    <s v="MICAELA DE VIVAR"/>
    <s v="PLAZA TOCUMEN"/>
    <x v="0"/>
    <x v="51"/>
    <n v="8"/>
    <d v="1899-12-30T00:00:00"/>
    <m/>
    <n v="42"/>
    <s v=" "/>
    <s v="PROMOCIONADO A COORDINADOR DE PLATAFORMA 16 MAYO 2012 / SE RECLASIFICO A EJECUTIVA DE NEGOCIOS EL 03/16/09.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3"/>
    <m/>
    <m/>
    <x v="1"/>
    <s v="8-414-470"/>
    <n v="424010032840"/>
    <n v="46"/>
    <x v="1"/>
    <x v="1"/>
    <s v="SAN  ANTONIO, LAS PRADERAS  CASA  159"/>
    <x v="0"/>
    <x v="0"/>
    <x v="0"/>
    <x v="0"/>
    <s v="239-3203"/>
    <s v="6695-1822"/>
    <x v="0"/>
    <x v="0"/>
    <x v="1"/>
    <x v="1"/>
    <x v="0"/>
    <x v="0"/>
    <x v="0"/>
    <d v="1969-07-22T00:00:00"/>
    <m/>
    <x v="0"/>
    <s v="Sucursal Plaza Tocumen"/>
  </r>
  <r>
    <n v="6038"/>
    <d v="2011-02-01T00:00:00"/>
    <d v="2015-07-01T00:00:00"/>
    <n v="57"/>
    <n v="4"/>
    <x v="2"/>
    <d v="2011-02-01T00:00:00"/>
    <x v="0"/>
    <d v="2015-07-01T00:00:00"/>
    <s v="Enero 01-30"/>
    <x v="0"/>
    <s v="ELIZABETH"/>
    <s v="FERRER SANTOS "/>
    <x v="2"/>
    <x v="0"/>
    <s v="PLAZA TOCUMEN"/>
    <s v="MICAELA DE VIVAR"/>
    <s v="PLAZA TOCUMEN"/>
    <x v="0"/>
    <x v="51"/>
    <n v="8"/>
    <d v="2014-07-11T00:00:00"/>
    <n v="16"/>
    <n v="4"/>
    <s v=" "/>
    <s v="PROMOCIONADO A EJECUTIVO DE NEGOCIO A PARTIR DEL 01 DE JULIO DEL 2015 // "/>
    <x v="0"/>
    <s v="REEMPLAZO POR LA RENUNCIA DE IDANIA SIANC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91"/>
    <x v="0"/>
    <m/>
    <m/>
    <x v="0"/>
    <s v="8-808-2018"/>
    <n v="472016568827"/>
    <n v="28"/>
    <x v="1"/>
    <x v="3"/>
    <s v="LAS CUMBRES, ALCALDE DIAZ, CALLE 2"/>
    <x v="1"/>
    <x v="0"/>
    <x v="0"/>
    <x v="0"/>
    <m/>
    <s v="6949-1103"/>
    <x v="0"/>
    <x v="1"/>
    <x v="0"/>
    <x v="0"/>
    <x v="0"/>
    <x v="0"/>
    <x v="0"/>
    <d v="1987-07-03T00:00:00"/>
    <m/>
    <x v="1"/>
    <s v="Sucursal Plaza Tocumen"/>
  </r>
  <r>
    <n v="7179"/>
    <d v="2013-05-02T00:00:00"/>
    <d v="2013-07-03T00:00:00"/>
    <n v="30"/>
    <n v="28"/>
    <x v="1"/>
    <d v="2013-05-02T00:00:00"/>
    <x v="0"/>
    <s v=""/>
    <s v="Marzo 01-30"/>
    <x v="0"/>
    <s v="TATIANA "/>
    <s v="RIOS"/>
    <x v="2"/>
    <x v="0"/>
    <s v="PLAZA TOCUMEN"/>
    <s v="MICAELA DE VIVAR"/>
    <s v="PLAZA TOCUMEN"/>
    <x v="0"/>
    <x v="51"/>
    <n v="8"/>
    <d v="2013-11-18T00:00:00"/>
    <m/>
    <m/>
    <s v=" "/>
    <m/>
    <x v="0"/>
    <s v="REEMPLAZO  POR TRASLADO DE ABDIEL  MELEND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TERMINAL ALBROOK"/>
    <s v="Mauricio Garces"/>
    <x v="0"/>
    <s v="8-726-2143"/>
    <n v="449018195029"/>
    <n v="36"/>
    <x v="1"/>
    <x v="0"/>
    <s v="ALTOS DE LAS PRADERAS, CALLE LIVORNO, CASA A-315"/>
    <x v="0"/>
    <x v="0"/>
    <x v="0"/>
    <x v="0"/>
    <m/>
    <m/>
    <x v="0"/>
    <x v="0"/>
    <x v="0"/>
    <x v="0"/>
    <x v="0"/>
    <x v="0"/>
    <x v="0"/>
    <d v="1979-03-12T00:00:00"/>
    <m/>
    <x v="0"/>
    <s v="Sucursal Plaza Tocumen"/>
  </r>
  <r>
    <n v="6453"/>
    <d v="2011-11-16T00:00:00"/>
    <d v="2012-02-06T00:00:00"/>
    <n v="48"/>
    <n v="45"/>
    <x v="0"/>
    <d v="2011-11-16T00:00:00"/>
    <x v="0"/>
    <s v=""/>
    <s v="Diciembre 01-30"/>
    <x v="0"/>
    <s v="YARIELA MICHELLE"/>
    <s v="HENRIQUEZ RODRIGUEZ "/>
    <x v="2"/>
    <x v="0"/>
    <s v="PLAZA TOCUMEN"/>
    <s v="MICAELA DE VIVAR"/>
    <s v="PLAZA TOCUMEN"/>
    <x v="0"/>
    <x v="51"/>
    <n v="8"/>
    <d v="2012-02-06T00:00:00"/>
    <m/>
    <s v=" "/>
    <s v=" "/>
    <m/>
    <x v="0"/>
    <s v="REEMPLAZO POR EL TRASLADO DE ESMERALDA ARROCH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PLAZA TOCUMEN"/>
    <s v="Leydi Ana Delgado"/>
    <x v="0"/>
    <s v="8-774-7"/>
    <n v="401016109240"/>
    <n v="31"/>
    <x v="1"/>
    <x v="0"/>
    <s v="BUENA VISTA, TOCUMEN, CASA C232 A, CALLE 3C"/>
    <x v="0"/>
    <x v="0"/>
    <x v="0"/>
    <x v="0"/>
    <m/>
    <m/>
    <x v="0"/>
    <x v="0"/>
    <x v="0"/>
    <x v="0"/>
    <x v="0"/>
    <x v="0"/>
    <x v="0"/>
    <d v="1984-03-23T00:00:00"/>
    <m/>
    <x v="1"/>
    <s v="Sucursal Plaza Tocumen"/>
  </r>
  <r>
    <n v="6255"/>
    <d v="2011-07-18T00:00:00"/>
    <d v="2011-07-18T00:00:00"/>
    <n v="52"/>
    <n v="52"/>
    <x v="0"/>
    <d v="2011-07-18T00:00:00"/>
    <x v="0"/>
    <s v=""/>
    <s v="Agosto 01-30"/>
    <x v="0"/>
    <s v="HÉCTOR CÉSAR"/>
    <s v="GONZÁLEZ GONZÁLEZ "/>
    <x v="2"/>
    <x v="0"/>
    <s v="PLAZA TOCUMEN"/>
    <s v="MICAELA DE VIVAR"/>
    <s v="PLAZA TOCUMEN"/>
    <x v="0"/>
    <x v="51"/>
    <n v="8"/>
    <d v="2015-07-20T00:00:00"/>
    <m/>
    <s v=" "/>
    <s v=" "/>
    <m/>
    <x v="0"/>
    <s v="REEPLAZO PERMANENTE POR LA PROMOCION DE DANELLY CAMACHO - JULIO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56-896"/>
    <n v="472017043750"/>
    <n v="33"/>
    <x v="0"/>
    <x v="0"/>
    <s v="VILLA LUCRE, CALLE 17, CASA #27"/>
    <x v="2"/>
    <x v="0"/>
    <x v="0"/>
    <x v="0"/>
    <m/>
    <s v="277-6260_x000a_6980-9691"/>
    <x v="1"/>
    <x v="0"/>
    <x v="0"/>
    <x v="0"/>
    <x v="0"/>
    <x v="0"/>
    <x v="0"/>
    <d v="1982-05-15T00:00:00"/>
    <m/>
    <x v="1"/>
    <s v="Sucursal Plaza Tocumen"/>
  </r>
  <r>
    <n v="642"/>
    <d v="1990-06-21T00:00:00"/>
    <d v="1990-06-21T00:00:00"/>
    <n v="305"/>
    <n v="305"/>
    <x v="0"/>
    <d v="1990-06-21T00:00:00"/>
    <x v="0"/>
    <d v="2015-04-01T00:00:00"/>
    <s v="Febrero 01-15"/>
    <x v="0"/>
    <s v="MICAELA DEL CARMEN"/>
    <s v="DE VICENTE  DE VIVAR"/>
    <x v="3"/>
    <x v="0"/>
    <s v="PLAZA TOCUMEN"/>
    <s v="MARIBEL DE MUÑOZ"/>
    <s v="PLAZA TOCUMEN"/>
    <x v="0"/>
    <x v="51"/>
    <n v="8"/>
    <d v="2014-09-10T00:00:00"/>
    <m/>
    <n v="7"/>
    <s v=" "/>
    <s v="PROMOCIONADA A GERENTE DE SUCURSAL A PARTIR DEL 01 DE ABRIL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6-58-307"/>
    <n v="401010154542"/>
    <n v="50"/>
    <x v="1"/>
    <x v="1"/>
    <s v="BRISAS DEL GOLF, CALLE 42 NORTE, CASA 318 J"/>
    <x v="0"/>
    <x v="0"/>
    <x v="0"/>
    <x v="0"/>
    <s v="261-1035"/>
    <s v="6576-5684"/>
    <x v="1"/>
    <x v="0"/>
    <x v="0"/>
    <x v="0"/>
    <x v="0"/>
    <x v="0"/>
    <x v="0"/>
    <d v="1964-12-14T00:00:00"/>
    <m/>
    <x v="2"/>
    <s v="Sucursal Plaza Tocumen"/>
  </r>
  <r>
    <n v="3602"/>
    <d v="2002-07-22T00:00:00"/>
    <d v="2002-07-22T00:00:00"/>
    <n v="160"/>
    <n v="160"/>
    <x v="0"/>
    <d v="2002-07-22T00:00:00"/>
    <x v="0"/>
    <s v=""/>
    <s v="Enero 01-15"/>
    <x v="0"/>
    <s v="SADITH AMELIA"/>
    <s v="CASTILLO  DE ESPINOSA"/>
    <x v="4"/>
    <x v="0"/>
    <s v="PLAZA TOCUMEN"/>
    <s v="MICAELA DE VIVAR"/>
    <s v="PLAZA TOCUMEN"/>
    <x v="0"/>
    <x v="51"/>
    <n v="8"/>
    <d v="2014-03-11T00:00:00"/>
    <m/>
    <s v=" "/>
    <s v=" "/>
    <m/>
    <x v="0"/>
    <s v="REEMPLAZO POR EL TRASLADO DE JOVANNA HERRE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8-233-460"/>
    <n v="472012950948"/>
    <n v="51"/>
    <x v="1"/>
    <x v="1"/>
    <s v="CALLE 15 CIUDAD RADICAL CASA #762 JUAN DIAZ"/>
    <x v="0"/>
    <x v="0"/>
    <x v="0"/>
    <x v="0"/>
    <s v="266-0164"/>
    <s v="6643-9652"/>
    <x v="1"/>
    <x v="0"/>
    <x v="0"/>
    <x v="0"/>
    <x v="0"/>
    <x v="0"/>
    <x v="0"/>
    <d v="1963-12-24T00:00:00"/>
    <m/>
    <x v="0"/>
    <s v="Sucursal Plaza Tocumen"/>
  </r>
  <r>
    <n v="3993"/>
    <d v="2005-04-14T00:00:00"/>
    <d v="2005-04-14T00:00:00"/>
    <n v="127"/>
    <n v="127"/>
    <x v="0"/>
    <d v="2005-04-14T00:00:00"/>
    <x v="0"/>
    <s v=""/>
    <s v="Mayo 01-30"/>
    <x v="0"/>
    <s v="JAMAAL AHMED"/>
    <s v="GILKES PORTILLO "/>
    <x v="0"/>
    <x v="0"/>
    <s v="HATO PINTADO"/>
    <e v="#N/A"/>
    <s v="PROYECTO"/>
    <x v="0"/>
    <x v="52"/>
    <e v="#N/A"/>
    <d v="2014-03-05T00:00:00"/>
    <n v="20"/>
    <s v=" "/>
    <s v=" "/>
    <m/>
    <x v="0"/>
    <s v="REEMPLAZO POR EL TRASLADO DE IRVING MUÑO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17.5"/>
    <x v="0"/>
    <m/>
    <m/>
    <x v="0"/>
    <s v="8-765-1828"/>
    <n v="472013021830"/>
    <n v="32"/>
    <x v="0"/>
    <x v="0"/>
    <s v="DON BOSCO, COLONIAS DEL PRADO, CALLE OLIVO,CASA 109"/>
    <x v="0"/>
    <x v="6"/>
    <x v="6"/>
    <x v="19"/>
    <m/>
    <s v="6981-3471"/>
    <x v="1"/>
    <x v="1"/>
    <x v="0"/>
    <x v="0"/>
    <x v="0"/>
    <x v="2"/>
    <x v="6"/>
    <d v="1983-05-13T00:00:00"/>
    <m/>
    <x v="2"/>
    <e v="#N/A"/>
  </r>
  <r>
    <n v="5542"/>
    <d v="2009-06-01T00:00:00"/>
    <d v="2009-06-01T00:00:00"/>
    <n v="77"/>
    <n v="77"/>
    <x v="0"/>
    <d v="2009-06-01T00:00:00"/>
    <x v="0"/>
    <s v=""/>
    <s v="Mayo 01-30"/>
    <x v="0"/>
    <s v="NESTOR VENTURA"/>
    <s v="DIAZ MENDIETA "/>
    <x v="0"/>
    <x v="0"/>
    <s v="PUENTE CENTENARIO"/>
    <e v="#N/A"/>
    <s v="PROYECTO"/>
    <x v="0"/>
    <x v="52"/>
    <e v="#N/A"/>
    <d v="2014-04-04T00:00:00"/>
    <n v="19"/>
    <s v=" "/>
    <s v=" "/>
    <m/>
    <x v="0"/>
    <s v="REEMPLAZO POR EL TRASLADO DE ROGELIO CUA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0.25"/>
    <x v="0"/>
    <m/>
    <m/>
    <x v="0"/>
    <s v="9-721-687"/>
    <n v="472014949610"/>
    <n v="30"/>
    <x v="0"/>
    <x v="0"/>
    <s v="LA LOCERIA EDIFICIO EL PROGRESO APARTAMENTO 34 "/>
    <x v="5"/>
    <x v="6"/>
    <x v="6"/>
    <x v="19"/>
    <s v="6542-7480"/>
    <s v="6678-7052"/>
    <x v="0"/>
    <x v="0"/>
    <x v="0"/>
    <x v="0"/>
    <x v="0"/>
    <x v="2"/>
    <x v="6"/>
    <d v="1984-12-09T00:00:00"/>
    <m/>
    <x v="0"/>
    <e v="#N/A"/>
  </r>
  <r>
    <n v="4430"/>
    <d v="2007-10-08T00:00:00"/>
    <d v="2012-10-01T00:00:00"/>
    <n v="97"/>
    <n v="37"/>
    <x v="0"/>
    <d v="2007-10-08T00:00:00"/>
    <x v="0"/>
    <d v="2012-10-01T00:00:00"/>
    <s v="Octubre 01-30"/>
    <x v="0"/>
    <s v="AMAVET ANET"/>
    <s v="AGUIRRE  DE PEREZ"/>
    <x v="2"/>
    <x v="2"/>
    <s v="PLAZA CAROLINA"/>
    <e v="#N/A"/>
    <s v="PROYECTO"/>
    <x v="0"/>
    <x v="52"/>
    <e v="#N/A"/>
    <d v="2012-02-02T00:00:00"/>
    <m/>
    <n v="37"/>
    <s v=" "/>
    <s v="PROMOCIONADO A EJECUTIVO DE NEGOCIO DUAL EL 1 DE OCTUBRE 2012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00-1832"/>
    <n v="423011760324"/>
    <n v="29"/>
    <x v="1"/>
    <x v="0"/>
    <s v="BRISAS DE LAS ACACIAS, CALLE C, CASA 282"/>
    <x v="0"/>
    <x v="6"/>
    <x v="6"/>
    <x v="20"/>
    <s v="390-2095"/>
    <s v="6753-9828"/>
    <x v="0"/>
    <x v="1"/>
    <x v="0"/>
    <x v="0"/>
    <x v="0"/>
    <x v="2"/>
    <x v="6"/>
    <d v="1986-10-01T00:00:00"/>
    <m/>
    <x v="0"/>
    <e v="#N/A"/>
  </r>
  <r>
    <n v="5126"/>
    <d v="2008-05-19T00:00:00"/>
    <d v="2008-05-19T00:00:00"/>
    <n v="90"/>
    <n v="90"/>
    <x v="0"/>
    <d v="2008-05-19T00:00:00"/>
    <x v="0"/>
    <s v=""/>
    <s v="Marzo 01-30"/>
    <x v="0"/>
    <s v="NICOLAS NORIEL"/>
    <s v="BEDOYA GUTIERREZ "/>
    <x v="0"/>
    <x v="0"/>
    <s v="AVE. CENTRAL"/>
    <s v="REYNA  AROSEMENA "/>
    <s v="AVE. CENTRAL"/>
    <x v="0"/>
    <x v="53"/>
    <n v="51"/>
    <d v="2015-11-02T00:00:00"/>
    <n v="0"/>
    <s v=" "/>
    <s v=" "/>
    <m/>
    <x v="0"/>
    <s v="REEMPLAZO POR EL TRASLADO DE  IRIS RAQUEL PINTO MARTINEZ -NOV 2015"/>
    <s v="PUENTE CENTENA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78.2"/>
    <x v="0"/>
    <m/>
    <m/>
    <x v="0"/>
    <s v="8-744-1144"/>
    <n v="472013931299"/>
    <n v="34"/>
    <x v="0"/>
    <x v="3"/>
    <s v="LAS CUMBRES, VALLE DEL LAGO, CALLE 3, CASA 188"/>
    <x v="1"/>
    <x v="0"/>
    <x v="0"/>
    <x v="0"/>
    <m/>
    <s v="6517-2300"/>
    <x v="1"/>
    <x v="0"/>
    <x v="0"/>
    <x v="0"/>
    <x v="0"/>
    <x v="1"/>
    <x v="0"/>
    <d v="1981-02-28T00:00:00"/>
    <m/>
    <x v="1"/>
    <s v="SUCURSAL PUENTE CENTENARIO"/>
  </r>
  <r>
    <n v="1733"/>
    <d v="2006-03-16T00:00:00"/>
    <d v="2006-03-16T00:00:00"/>
    <n v="116"/>
    <n v="116"/>
    <x v="0"/>
    <d v="2006-03-16T00:00:00"/>
    <x v="0"/>
    <s v=""/>
    <s v="Enero 01-30"/>
    <x v="0"/>
    <s v="CARMEN MARIA"/>
    <s v="BEST GUILBOA "/>
    <x v="0"/>
    <x v="0"/>
    <s v="AVE. CUBA"/>
    <s v="REYNA  AROSEMENA "/>
    <s v="AVE. CUBA"/>
    <x v="0"/>
    <x v="53"/>
    <n v="51"/>
    <d v="2015-11-02T00:00:00"/>
    <n v="0"/>
    <s v=" "/>
    <s v=" "/>
    <m/>
    <x v="0"/>
    <s v="CAJERA ASIGNADA PARA LA SUC VILLA ZAITA // REEMPLAZO POR EL TRASLADO DE  YESENIA ARLED CALDERON RAMOS DE ACHURRA-NOV 2015"/>
    <s v="PUENTE CENTENA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62"/>
    <x v="0"/>
    <m/>
    <m/>
    <x v="0"/>
    <s v="8-305-998"/>
    <n v="414012039327"/>
    <n v="46"/>
    <x v="1"/>
    <x v="1"/>
    <s v="LAS CUMBRES, LA CABIMA. PRADERAS DE SAN LORENZO"/>
    <x v="0"/>
    <x v="0"/>
    <x v="0"/>
    <x v="0"/>
    <s v="266-0129"/>
    <s v="6718-8340"/>
    <x v="0"/>
    <x v="1"/>
    <x v="0"/>
    <x v="0"/>
    <x v="0"/>
    <x v="1"/>
    <x v="0"/>
    <d v="1969-11-08T00:00:00"/>
    <m/>
    <x v="0"/>
    <s v="SUCURSAL PUENTE CENTENARIO"/>
  </r>
  <r>
    <n v="2233"/>
    <d v="2001-01-29T00:00:00"/>
    <d v="2001-01-29T00:00:00"/>
    <n v="178"/>
    <n v="178"/>
    <x v="0"/>
    <d v="2001-01-29T00:00:00"/>
    <x v="0"/>
    <s v=""/>
    <s v="Febrero 01-30"/>
    <x v="0"/>
    <s v="BEXABEL"/>
    <s v="MORALES VARGAS "/>
    <x v="0"/>
    <x v="0"/>
    <s v="BOULEVARD EL DORADO"/>
    <s v="REYNA  AROSEMENA "/>
    <s v="BOULEVARD EL DORADO"/>
    <x v="0"/>
    <x v="53"/>
    <n v="51"/>
    <d v="2015-11-02T00:00:00"/>
    <n v="0"/>
    <s v=" "/>
    <s v=" "/>
    <m/>
    <x v="0"/>
    <s v="REEMPLAZO POR EL TRASLADO DE  JUAN CARLOS TORRES SOLIS -NOV 2015"/>
    <s v="PUENTE CENTENA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28.5"/>
    <x v="0"/>
    <m/>
    <m/>
    <x v="0"/>
    <s v="8-378-65"/>
    <n v="404016073744"/>
    <n v="44"/>
    <x v="1"/>
    <x v="1"/>
    <s v="LAS CUMBRES, PRADERAS DEL ROCIO, CALLE 9NA, CASA B207"/>
    <x v="1"/>
    <x v="0"/>
    <x v="0"/>
    <x v="0"/>
    <s v="251-6393"/>
    <s v="6510-0460"/>
    <x v="0"/>
    <x v="0"/>
    <x v="0"/>
    <x v="0"/>
    <x v="0"/>
    <x v="1"/>
    <x v="0"/>
    <d v="1971-06-20T00:00:00"/>
    <m/>
    <x v="0"/>
    <s v="SUCURSAL PUENTE CENTENARIO"/>
  </r>
  <r>
    <n v="4937"/>
    <d v="2008-02-11T00:00:00"/>
    <d v="2008-02-11T00:00:00"/>
    <n v="93"/>
    <n v="93"/>
    <x v="0"/>
    <d v="2008-02-11T00:00:00"/>
    <x v="0"/>
    <s v=""/>
    <s v="Marzo 01-30"/>
    <x v="0"/>
    <s v="NILSA ELIZABETH"/>
    <s v="SANCHEZ PEREZ "/>
    <x v="0"/>
    <x v="0"/>
    <s v="CASA MATRIZ"/>
    <s v="REYNA  AROSEMENA "/>
    <s v="CASA MATRIZ"/>
    <x v="0"/>
    <x v="53"/>
    <n v="51"/>
    <d v="2015-11-02T00:00:00"/>
    <n v="0"/>
    <s v=" "/>
    <s v=" "/>
    <m/>
    <x v="0"/>
    <s v="REEMPLAZO POR EL TRASLADO DE  KENIA YOMARE FLORES HERNANDEZ -NOV 2015"/>
    <s v="PUENTE CENTENA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7.8"/>
    <x v="0"/>
    <m/>
    <m/>
    <x v="0"/>
    <s v="8-739-861"/>
    <n v="473013718695"/>
    <n v="35"/>
    <x v="1"/>
    <x v="3"/>
    <s v="LA CHORRERA, CORREGIMIENTO DE EL ARADO, CALLE CENTRAL, CASA 3124"/>
    <x v="4"/>
    <x v="0"/>
    <x v="0"/>
    <x v="0"/>
    <s v="248-9986"/>
    <s v="6718-4558"/>
    <x v="0"/>
    <x v="0"/>
    <x v="0"/>
    <x v="0"/>
    <x v="0"/>
    <x v="1"/>
    <x v="0"/>
    <d v="1980-08-18T00:00:00"/>
    <m/>
    <x v="0"/>
    <s v="SUCURSAL PUENTE CENTENARIO"/>
  </r>
  <r>
    <n v="7841"/>
    <d v="2014-06-16T00:00:00"/>
    <d v="2014-08-28T00:00:00"/>
    <n v="17"/>
    <n v="15"/>
    <x v="1"/>
    <d v="2014-06-16T00:00:00"/>
    <x v="0"/>
    <m/>
    <s v="Marzo 01-30"/>
    <x v="0"/>
    <s v="LIZ MARIEL"/>
    <s v="PINEDA"/>
    <x v="0"/>
    <x v="1"/>
    <m/>
    <s v="MARIBEL CASTILLO"/>
    <s v="PUENTE CENTENARIO"/>
    <x v="1"/>
    <x v="53"/>
    <n v="51"/>
    <d v="2015-04-06T00:00:00"/>
    <n v="7"/>
    <m/>
    <s v=" "/>
    <m/>
    <x v="0"/>
    <s v="REEMPLAZO TEMPORAL DE NESTOR DIAZ QUE ESTA EN PROYECTO"/>
    <s v="PUENTE CENTENA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33.2"/>
    <x v="2"/>
    <s v="CALLE 50"/>
    <s v="Hisemia Cruz"/>
    <x v="0"/>
    <s v="9-731-1536"/>
    <n v="472990306860"/>
    <n v="26"/>
    <x v="1"/>
    <x v="3"/>
    <s v="NUEVO CHORRILLO COLINAS DEL SOL CALLA LA LUNA CASA 853"/>
    <x v="4"/>
    <x v="0"/>
    <x v="0"/>
    <x v="1"/>
    <m/>
    <m/>
    <x v="0"/>
    <x v="0"/>
    <x v="0"/>
    <x v="0"/>
    <x v="0"/>
    <x v="1"/>
    <x v="0"/>
    <d v="1989-01-15T00:00:00"/>
    <m/>
    <x v="0"/>
    <s v="SUCURSAL PUENTE CENTENARIO"/>
  </r>
  <r>
    <n v="5636"/>
    <d v="2009-09-21T00:00:00"/>
    <d v="2009-11-20T00:00:00"/>
    <n v="74"/>
    <n v="72"/>
    <x v="0"/>
    <d v="2009-09-21T00:00:00"/>
    <x v="0"/>
    <s v=""/>
    <s v="Septiembre 01-30"/>
    <x v="0"/>
    <s v="YEIMY JUNISLY"/>
    <s v="CAMARENA AGUILAR "/>
    <x v="0"/>
    <x v="0"/>
    <s v="PUENTE CENTENARIO"/>
    <s v="REYNA  AROSEMENA "/>
    <s v="PUENTE CENTENARIO"/>
    <x v="0"/>
    <x v="53"/>
    <n v="51"/>
    <d v="2014-11-06T00:00:00"/>
    <n v="12"/>
    <s v=" "/>
    <s v=" "/>
    <m/>
    <x v="0"/>
    <s v="APROBAD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47.2"/>
    <x v="0"/>
    <m/>
    <m/>
    <x v="0"/>
    <s v="8-828-2006"/>
    <n v="472015276172"/>
    <n v="26"/>
    <x v="1"/>
    <x v="0"/>
    <s v="ARRAIJAN, BDA 2000 SECTOR 4 CASA  42 G, CALLE GUAYACAN"/>
    <x v="4"/>
    <x v="0"/>
    <x v="0"/>
    <x v="0"/>
    <m/>
    <s v="6834-7357"/>
    <x v="2"/>
    <x v="0"/>
    <x v="0"/>
    <x v="0"/>
    <x v="0"/>
    <x v="1"/>
    <x v="0"/>
    <d v="1989-07-27T00:00:00"/>
    <m/>
    <x v="1"/>
    <s v="SUCURSAL PUENTE CENTENARIO"/>
  </r>
  <r>
    <n v="5414"/>
    <d v="2008-10-16T00:00:00"/>
    <d v="2008-10-16T00:00:00"/>
    <n v="85"/>
    <n v="85"/>
    <x v="0"/>
    <d v="2008-10-16T00:00:00"/>
    <x v="0"/>
    <s v=""/>
    <s v="Agosto 01-30"/>
    <x v="0"/>
    <s v="SOLANGEL ELIZABETH"/>
    <s v="DUARTE MARTINEZ "/>
    <x v="0"/>
    <x v="0"/>
    <s v="PUENTE CENTENARIO"/>
    <s v="REYNA  AROSEMENA "/>
    <s v="PUENTE CENTENARIO"/>
    <x v="0"/>
    <x v="53"/>
    <n v="51"/>
    <d v="2014-11-06T00:00:00"/>
    <n v="12"/>
    <s v=" "/>
    <s v=" "/>
    <m/>
    <x v="0"/>
    <s v="APROBAD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6.6000000000004"/>
    <x v="0"/>
    <m/>
    <m/>
    <x v="0"/>
    <s v="8-800-2170"/>
    <n v="472014362952"/>
    <n v="29"/>
    <x v="1"/>
    <x v="1"/>
    <s v="ALCALDE DIAZ CALLE 1RA CASA #61"/>
    <x v="1"/>
    <x v="0"/>
    <x v="0"/>
    <x v="0"/>
    <s v="6790-0017 /268-2763"/>
    <s v="6790-0017"/>
    <x v="0"/>
    <x v="0"/>
    <x v="0"/>
    <x v="0"/>
    <x v="0"/>
    <x v="1"/>
    <x v="0"/>
    <d v="1986-08-11T00:00:00"/>
    <m/>
    <x v="0"/>
    <s v="SUCURSAL PUENTE CENTENARIO"/>
  </r>
  <r>
    <n v="6559"/>
    <d v="2012-02-16T00:00:00"/>
    <d v="2012-05-23T00:00:00"/>
    <n v="45"/>
    <n v="42"/>
    <x v="0"/>
    <d v="2012-02-16T00:00:00"/>
    <x v="0"/>
    <s v=""/>
    <s v="Enero 01-30"/>
    <x v="0"/>
    <s v="KATIUSKA CHARLOTHE"/>
    <s v="FONSECA DE LORA "/>
    <x v="0"/>
    <x v="0"/>
    <s v="PUENTE CENTENARIO"/>
    <s v="REYNA  AROSEMENA "/>
    <s v="PUENTE CENTENARIO"/>
    <x v="0"/>
    <x v="53"/>
    <n v="51"/>
    <d v="2014-11-06T00:00:00"/>
    <n v="12"/>
    <s v=" "/>
    <s v=" "/>
    <m/>
    <x v="0"/>
    <s v="REEMPLAZO POR EL TRASLADO DE ALEXANDER MITR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45.5"/>
    <x v="0"/>
    <s v="PUENTE CENTENARIO"/>
    <s v="Israel Diaz"/>
    <x v="0"/>
    <s v="2-723-972"/>
    <n v="405015105968"/>
    <n v="26"/>
    <x v="1"/>
    <x v="3"/>
    <s v="CALLE 10 C, NORTE CLUB X - BETHANIA"/>
    <x v="5"/>
    <x v="0"/>
    <x v="0"/>
    <x v="0"/>
    <m/>
    <s v=" 6150-5646  "/>
    <x v="0"/>
    <x v="0"/>
    <x v="0"/>
    <x v="0"/>
    <x v="0"/>
    <x v="1"/>
    <x v="0"/>
    <d v="1989-05-09T00:00:00"/>
    <m/>
    <x v="1"/>
    <s v="SUCURSAL PUENTE CENTENARIO"/>
  </r>
  <r>
    <n v="5443"/>
    <d v="2013-08-01T00:00:00"/>
    <d v="2013-10-04T00:00:00"/>
    <n v="27"/>
    <n v="25"/>
    <x v="1"/>
    <d v="2013-08-01T00:00:00"/>
    <x v="0"/>
    <m/>
    <s v="Junio 01-30"/>
    <x v="0"/>
    <s v="YARIS "/>
    <s v="SAMANIEGO "/>
    <x v="0"/>
    <x v="0"/>
    <s v="PUENTE CENTENARIO"/>
    <s v="REYNA  AROSEMENA "/>
    <s v="PUENTE CENTENARIO"/>
    <x v="0"/>
    <x v="53"/>
    <n v="51"/>
    <d v="2014-12-02T00:00:00"/>
    <n v="11"/>
    <m/>
    <s v=" "/>
    <m/>
    <x v="0"/>
    <s v="REEMPLAZO POR EL TRASLADO DE MAGALY ROJA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85.2"/>
    <x v="2"/>
    <s v="LOS ANGELES"/>
    <s v="José Edwin Moreno"/>
    <x v="0"/>
    <s v="8-787-1782"/>
    <n v="472019621283"/>
    <n v="30"/>
    <x v="1"/>
    <x v="3"/>
    <s v="CHORRERA, BOSQUE DORADO, RESIDENCIAL, CALLE A-41"/>
    <x v="4"/>
    <x v="0"/>
    <x v="0"/>
    <x v="0"/>
    <m/>
    <m/>
    <x v="0"/>
    <x v="0"/>
    <x v="0"/>
    <x v="0"/>
    <x v="0"/>
    <x v="1"/>
    <x v="0"/>
    <d v="1985-06-14T00:00:00"/>
    <m/>
    <x v="0"/>
    <s v="SUCURSAL PUENTE CENTENARIO"/>
  </r>
  <r>
    <n v="8440"/>
    <d v="2015-03-16T00:00:00"/>
    <d v="2015-05-28T00:00:00"/>
    <n v="8"/>
    <n v="6"/>
    <x v="2"/>
    <d v="2015-03-16T00:00:00"/>
    <x v="0"/>
    <m/>
    <m/>
    <x v="0"/>
    <s v="YORLENY MARIA"/>
    <s v="VARELA"/>
    <x v="0"/>
    <x v="1"/>
    <m/>
    <s v="MARIBEL CASTILLO"/>
    <s v="PUENTE CENTENARIO"/>
    <x v="1"/>
    <x v="53"/>
    <n v="51"/>
    <d v="2015-07-01T00:00:00"/>
    <n v="4"/>
    <m/>
    <m/>
    <m/>
    <x v="0"/>
    <s v="POOL APOYO"/>
    <s v="PUENTE CENTENA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3.5"/>
    <x v="2"/>
    <s v="LOS ANDES"/>
    <s v="Olivia Ortega"/>
    <x v="0"/>
    <s v="8-778-181"/>
    <n v="472991767613"/>
    <n v="31"/>
    <x v="1"/>
    <x v="1"/>
    <s v="TORRIJOS CARTER, CALLE PRINCIPAL, SECTOR 3-4, CASA NO.2357"/>
    <x v="1"/>
    <x v="0"/>
    <x v="0"/>
    <x v="1"/>
    <m/>
    <m/>
    <x v="1"/>
    <x v="0"/>
    <x v="0"/>
    <x v="0"/>
    <x v="0"/>
    <x v="1"/>
    <x v="0"/>
    <d v="1984-09-09T00:00:00"/>
    <m/>
    <x v="0"/>
    <s v="SUCURSAL PUENTE CENTENARIO"/>
  </r>
  <r>
    <n v="6337"/>
    <d v="2011-09-19T00:00:00"/>
    <d v="2012-12-02T00:00:00"/>
    <n v="50"/>
    <n v="35"/>
    <x v="1"/>
    <d v="2011-09-19T00:00:00"/>
    <x v="0"/>
    <s v=""/>
    <s v="Agosto 01-30"/>
    <x v="0"/>
    <s v="DAMARIS MARGOT"/>
    <s v="FRANCO GONZALEZ "/>
    <x v="0"/>
    <x v="0"/>
    <s v="VIA ARGENTINA"/>
    <s v="REYNA  AROSEMENA "/>
    <s v="VIA ARGENTINA"/>
    <x v="0"/>
    <x v="53"/>
    <n v="51"/>
    <d v="2015-11-02T00:00:00"/>
    <n v="0"/>
    <s v=" "/>
    <s v=" "/>
    <m/>
    <x v="0"/>
    <s v="REEMPLAZO POR EL TRASLADO DE  ITZEL  SANTOS-NOV 2015"/>
    <s v="PUENTE CENTENA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59.8"/>
    <x v="0"/>
    <s v="PUENTE CENTENARIO"/>
    <n v="0"/>
    <x v="0"/>
    <s v="8-787-1683"/>
    <n v="472017221007"/>
    <n v="30"/>
    <x v="1"/>
    <x v="3"/>
    <s v="LAS CUMBRES, VILLA ACUARIO"/>
    <x v="1"/>
    <x v="0"/>
    <x v="0"/>
    <x v="0"/>
    <s v="368-1094"/>
    <s v="6924-5611"/>
    <x v="0"/>
    <x v="0"/>
    <x v="0"/>
    <x v="0"/>
    <x v="0"/>
    <x v="1"/>
    <x v="0"/>
    <d v="1985-04-11T00:00:00"/>
    <m/>
    <x v="1"/>
    <s v="SUCURSAL PUENTE CENTENARIO"/>
  </r>
  <r>
    <n v="1730"/>
    <d v="1999-06-09T00:00:00"/>
    <d v="2008-07-16T00:00:00"/>
    <n v="197"/>
    <n v="88"/>
    <x v="0"/>
    <d v="1999-06-09T00:00:00"/>
    <x v="0"/>
    <d v="2008-07-16T00:00:00"/>
    <s v="Junio 01-30"/>
    <x v="0"/>
    <s v="HEIDY MABEL"/>
    <s v="PALMA PINTO "/>
    <x v="1"/>
    <x v="0"/>
    <s v="PUENTE CENTENARIO"/>
    <s v="REYNA  AROSEMENA "/>
    <s v="PUENTE CENTENARIO"/>
    <x v="0"/>
    <x v="53"/>
    <n v="51"/>
    <d v="2015-04-06T00:00:00"/>
    <m/>
    <n v="88"/>
    <s v=" "/>
    <s v="PROMOVIDO A COORDINADOR 16 JUL. ´08"/>
    <x v="0"/>
    <s v="REEMPLAZO POR LA RENUNCIA DE DIANA CAROLINA HERRERA //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713-2232"/>
    <n v="441014234733"/>
    <n v="37"/>
    <x v="1"/>
    <x v="1"/>
    <s v="TOCUMEN, PASEO TORREMOLINOS, CALLE H, CASA NO.7"/>
    <x v="0"/>
    <x v="0"/>
    <x v="0"/>
    <x v="0"/>
    <s v="266-7016"/>
    <s v="6704-4474 / 6639-1919"/>
    <x v="0"/>
    <x v="0"/>
    <x v="0"/>
    <x v="0"/>
    <x v="0"/>
    <x v="1"/>
    <x v="0"/>
    <d v="1977-12-20T00:00:00"/>
    <m/>
    <x v="1"/>
    <s v="SUCURSAL PUENTE CENTENARIO"/>
  </r>
  <r>
    <n v="7393"/>
    <d v="2013-10-01T00:00:00"/>
    <d v="2013-12-10T00:00:00"/>
    <n v="25"/>
    <n v="23"/>
    <x v="1"/>
    <d v="2013-10-01T00:00:00"/>
    <x v="0"/>
    <d v="2015-05-16T00:00:00"/>
    <s v="Enero 01-30"/>
    <x v="0"/>
    <s v="YOHANA DEL CARMEN "/>
    <s v="VALDÉS "/>
    <x v="1"/>
    <x v="0"/>
    <s v="PUENTE CENTENARIO"/>
    <s v="REYNA  AROSEMENA "/>
    <s v="PUENTE CENTENARIO"/>
    <x v="0"/>
    <x v="53"/>
    <n v="51"/>
    <d v="2014-12-02T00:00:00"/>
    <m/>
    <n v="6"/>
    <s v=" "/>
    <s v="PROMOCIONADO A COORDINADOR EL 16 DE MAYO 2015 / "/>
    <x v="0"/>
    <s v="REEMPLAZO POR LA SALIDA DE SOLANGEL  BARSALL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24 DE DICIEMBRE"/>
    <s v="Bredio Jaén"/>
    <x v="1"/>
    <s v="2-712-2114"/>
    <n v="472019813684"/>
    <n v="32"/>
    <x v="1"/>
    <x v="3"/>
    <s v="PACORA, CABRA , EL TREBOL II, CALLE 24, CASA H-157.  TRAMITE DE MUDANZA EN EL MES DE DICIEMBRE PARA PARQUE LEFEVRE"/>
    <x v="0"/>
    <x v="0"/>
    <x v="0"/>
    <x v="0"/>
    <m/>
    <m/>
    <x v="0"/>
    <x v="0"/>
    <x v="0"/>
    <x v="0"/>
    <x v="0"/>
    <x v="1"/>
    <x v="0"/>
    <d v="1983-07-16T00:00:00"/>
    <m/>
    <x v="1"/>
    <s v="SUCURSAL PUENTE CENTENARIO"/>
  </r>
  <r>
    <n v="8672"/>
    <d v="2015-07-16T00:00:00"/>
    <d v="2015-09-29T00:00:00"/>
    <n v="4"/>
    <n v="2"/>
    <x v="2"/>
    <d v="2015-07-16T00:00:00"/>
    <x v="0"/>
    <m/>
    <m/>
    <x v="0"/>
    <s v="PABLO EMILIO"/>
    <s v="PONCE"/>
    <x v="2"/>
    <x v="1"/>
    <m/>
    <s v="MARIBEL CASTILLO"/>
    <s v="PUENTE CENTENARIO"/>
    <x v="1"/>
    <x v="53"/>
    <n v="51"/>
    <d v="2015-10-29T00:00:00"/>
    <m/>
    <m/>
    <s v=" "/>
    <m/>
    <x v="0"/>
    <s v="POOL APOYO"/>
    <s v="PUENTE CENTENA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PUENTE CENTENARIO"/>
    <s v="Heidi Palma"/>
    <x v="0"/>
    <s v="8-885-1554"/>
    <n v="472992812617"/>
    <n v="21"/>
    <x v="0"/>
    <x v="0"/>
    <s v="HATO PINTADO, CALLE DEL IPA, PH, ACUARELA"/>
    <x v="2"/>
    <x v="0"/>
    <x v="0"/>
    <x v="1"/>
    <m/>
    <m/>
    <x v="1"/>
    <x v="0"/>
    <x v="0"/>
    <x v="0"/>
    <x v="0"/>
    <x v="1"/>
    <x v="0"/>
    <d v="1994-09-09T00:00:00"/>
    <m/>
    <x v="2"/>
    <s v="SUCURSAL PUENTE CENTENARIO"/>
  </r>
  <r>
    <n v="6136"/>
    <d v="2011-04-18T00:00:00"/>
    <d v="2014-05-01T00:00:00"/>
    <n v="55"/>
    <n v="18"/>
    <x v="1"/>
    <d v="2011-04-18T00:00:00"/>
    <x v="0"/>
    <d v="2014-05-01T00:00:00"/>
    <s v="Marzo 01-30"/>
    <x v="0"/>
    <s v="MOISES GABRIEL"/>
    <s v="DONADO LAMBOGLIA "/>
    <x v="2"/>
    <x v="0"/>
    <s v="PUENTE CENTENARIO"/>
    <s v="REYNA  AROSEMENA "/>
    <s v="PUENTE CENTENARIO"/>
    <x v="0"/>
    <x v="53"/>
    <n v="51"/>
    <d v="2011-04-25T00:00:00"/>
    <m/>
    <n v="18"/>
    <s v=" "/>
    <s v="PROMOCIONADO A EJECUTIVO DE NEGOCIOA A PARTIR DEL 01 DE MAYO DEL 2014 // "/>
    <x v="0"/>
    <s v="REEMPLAZO POR LA PROMOCION DE LISBETH AGUILAR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55-1462"/>
    <n v="472016781722"/>
    <n v="33"/>
    <x v="0"/>
    <x v="1"/>
    <s v="VILLA LUCRE, COLONIA LAS LOMAS #148"/>
    <x v="2"/>
    <x v="0"/>
    <x v="0"/>
    <x v="0"/>
    <m/>
    <s v="6782-2747"/>
    <x v="1"/>
    <x v="0"/>
    <x v="0"/>
    <x v="0"/>
    <x v="0"/>
    <x v="1"/>
    <x v="0"/>
    <d v="1982-04-23T00:00:00"/>
    <m/>
    <x v="1"/>
    <s v="SUCURSAL PUENTE CENTENARIO"/>
  </r>
  <r>
    <n v="7885"/>
    <d v="2014-07-16T00:00:00"/>
    <d v="2014-09-24T00:00:00"/>
    <n v="16"/>
    <n v="14"/>
    <x v="1"/>
    <d v="2014-07-16T00:00:00"/>
    <x v="0"/>
    <m/>
    <s v="Septiembre 01-30"/>
    <x v="0"/>
    <s v="YESSENIA IVETH"/>
    <s v="GALVEZ"/>
    <x v="2"/>
    <x v="0"/>
    <s v="PUENTE CENTENARIO"/>
    <s v="REYNA  AROSEMENA "/>
    <s v="PUENTE CENTENARIO"/>
    <x v="0"/>
    <x v="53"/>
    <n v="51"/>
    <d v="2015-01-05T00:00:00"/>
    <m/>
    <m/>
    <m/>
    <m/>
    <x v="0"/>
    <s v="REEMPLAZO PERMANENTE POR PROMOCION DE JOHANNA VALD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PUENTE CENTENARIO"/>
    <s v="Diana Carolina Herrera"/>
    <x v="0"/>
    <s v="8-863-986"/>
    <n v="472991234740"/>
    <n v="23"/>
    <x v="1"/>
    <x v="0"/>
    <s v="CORREGIMIENTO DE CHILIBRE, BUENOS AIRES, CALLE LA GLORIA, CASA #3"/>
    <x v="1"/>
    <x v="0"/>
    <x v="0"/>
    <x v="0"/>
    <m/>
    <m/>
    <x v="1"/>
    <x v="0"/>
    <x v="0"/>
    <x v="0"/>
    <x v="0"/>
    <x v="1"/>
    <x v="0"/>
    <d v="1992-09-04T00:00:00"/>
    <m/>
    <x v="0"/>
    <s v="SUCURSAL PUENTE CENTENARIO"/>
  </r>
  <r>
    <n v="3549"/>
    <d v="2000-05-16T00:00:00"/>
    <d v="2000-05-16T00:00:00"/>
    <n v="186"/>
    <n v="186"/>
    <x v="0"/>
    <d v="2000-05-16T00:00:00"/>
    <x v="0"/>
    <s v=""/>
    <s v="Mayo 01-30"/>
    <x v="0"/>
    <s v="ITZEL DEYANIRA"/>
    <s v="NAVARRO ARENAS DE GUEVARA"/>
    <x v="2"/>
    <x v="0"/>
    <s v="PUENTE CENTENARIO"/>
    <s v="REYNA  AROSEMENA "/>
    <s v="PUENTE CENTENARIO"/>
    <x v="0"/>
    <x v="53"/>
    <n v="51"/>
    <d v="2009-10-01T00:00:00"/>
    <m/>
    <s v=" "/>
    <m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86-558"/>
    <n v="472012937810"/>
    <n v="40"/>
    <x v="1"/>
    <x v="1"/>
    <s v="LAS CUMBRES URB. CASA REAL CALLE CIRCUNVALACION CAS 149 B"/>
    <x v="1"/>
    <x v="0"/>
    <x v="0"/>
    <x v="0"/>
    <s v="390-3508"/>
    <s v="6718-6183"/>
    <x v="1"/>
    <x v="0"/>
    <x v="1"/>
    <x v="0"/>
    <x v="0"/>
    <x v="1"/>
    <x v="0"/>
    <d v="1975-03-25T00:00:00"/>
    <m/>
    <x v="0"/>
    <s v="SUCURSAL PUENTE CENTENARIO"/>
  </r>
  <r>
    <n v="6328"/>
    <d v="2011-09-19T00:00:00"/>
    <d v="2011-09-19T00:00:00"/>
    <n v="50"/>
    <n v="50"/>
    <x v="0"/>
    <d v="2011-09-19T00:00:00"/>
    <x v="0"/>
    <s v=""/>
    <s v="Junio 01-30"/>
    <x v="0"/>
    <s v="CHRISTINE GERALDIN"/>
    <s v="CASTILLERO LOPEZ "/>
    <x v="2"/>
    <x v="0"/>
    <s v="PUENTE CENTENARIO"/>
    <s v="REYNA  AROSEMENA "/>
    <s v="PUENTE CENTENARIO"/>
    <x v="0"/>
    <x v="53"/>
    <n v="51"/>
    <d v="2011-11-26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PUENTE CENTENARIO"/>
    <s v="Diana Carolina Herrera"/>
    <x v="0"/>
    <s v="8-828-2135"/>
    <n v="472017213242"/>
    <n v="26"/>
    <x v="1"/>
    <x v="3"/>
    <s v="VILLAS DE SAN JOSE, OJO DE AGUA, SAN MIGUELITO CASA 3A"/>
    <x v="1"/>
    <x v="0"/>
    <x v="0"/>
    <x v="0"/>
    <m/>
    <s v="6674-6069"/>
    <x v="1"/>
    <x v="0"/>
    <x v="0"/>
    <x v="0"/>
    <x v="0"/>
    <x v="1"/>
    <x v="0"/>
    <d v="1989-08-31T00:00:00"/>
    <m/>
    <x v="1"/>
    <s v="SUCURSAL PUENTE CENTENARIO"/>
  </r>
  <r>
    <n v="3048"/>
    <d v="2006-04-17T00:00:00"/>
    <d v="2014-01-16T00:00:00"/>
    <n v="115"/>
    <n v="22"/>
    <x v="1"/>
    <d v="2006-04-17T00:00:00"/>
    <x v="0"/>
    <d v="2014-01-16T00:00:00"/>
    <s v="Abril 01-30"/>
    <x v="0"/>
    <s v="JULIO CESAR"/>
    <s v="TEJADA RUDAS "/>
    <x v="2"/>
    <x v="2"/>
    <s v="PUENTE CENTENARIO"/>
    <s v="REYNA  AROSEMENA "/>
    <s v="PUENTE CENTENARIO"/>
    <x v="0"/>
    <x v="53"/>
    <n v="51"/>
    <d v="2010-10-04T00:00:00"/>
    <m/>
    <n v="22"/>
    <s v=" "/>
    <s v="PROMOCIONADO A EJECUTIVO DE NEGOCIOS A DUAL A PARTIR DEL 16-01-2014 / "/>
    <x v="0"/>
    <s v="REEMPLAZO PERMANENTE POR EL TRASLADO DE EYNAR LA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69-194"/>
    <n v="424012067570"/>
    <n v="32"/>
    <x v="0"/>
    <x v="1"/>
    <s v="PRADERAS DEL ROCIO CALLE PRINCIPAL, CASA 022"/>
    <x v="1"/>
    <x v="0"/>
    <x v="0"/>
    <x v="2"/>
    <s v="231-1459"/>
    <s v="6505-0451"/>
    <x v="1"/>
    <x v="1"/>
    <x v="0"/>
    <x v="0"/>
    <x v="0"/>
    <x v="1"/>
    <x v="0"/>
    <d v="1983-08-19T00:00:00"/>
    <m/>
    <x v="0"/>
    <s v="SUCURSAL PUENTE CENTENARIO"/>
  </r>
  <r>
    <n v="6036"/>
    <d v="2011-02-01T00:00:00"/>
    <d v="2014-07-01T00:00:00"/>
    <n v="57"/>
    <n v="16"/>
    <x v="1"/>
    <d v="2011-02-01T00:00:00"/>
    <x v="0"/>
    <d v="2014-07-01T00:00:00"/>
    <s v="Enero 01-30"/>
    <x v="0"/>
    <s v="JOHEL SANTIAGO"/>
    <s v="VALVERDE PINTO "/>
    <x v="2"/>
    <x v="0"/>
    <s v="PUENTE CENTENARIO"/>
    <s v="REYNA  AROSEMENA "/>
    <s v="PUENTE CENTENARIO"/>
    <x v="0"/>
    <x v="53"/>
    <n v="51"/>
    <d v="2011-11-02T00:00:00"/>
    <m/>
    <n v="16"/>
    <s v=" "/>
    <s v="PROMOCIONADO A EJECUTIVO DE NEGOCIO A PARTIR DEL 01 JULIO 2014 "/>
    <x v="0"/>
    <s v="REEMPLAZO POR EL TRASLADO YAISIBETH JOSEPH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48-270"/>
    <n v="472016567561"/>
    <n v="27"/>
    <x v="0"/>
    <x v="0"/>
    <s v="ROBERTO DURAN, CALLE PRINCIPAL, CASA 636"/>
    <x v="1"/>
    <x v="0"/>
    <x v="0"/>
    <x v="0"/>
    <m/>
    <s v="6949-7512"/>
    <x v="1"/>
    <x v="0"/>
    <x v="0"/>
    <x v="0"/>
    <x v="0"/>
    <x v="1"/>
    <x v="0"/>
    <d v="1988-08-20T00:00:00"/>
    <m/>
    <x v="1"/>
    <s v="SUCURSAL PUENTE CENTENARIO"/>
  </r>
  <r>
    <n v="5171"/>
    <d v="2008-06-02T00:00:00"/>
    <d v="2008-06-02T00:00:00"/>
    <n v="89"/>
    <n v="89"/>
    <x v="0"/>
    <d v="2008-06-02T00:00:00"/>
    <x v="0"/>
    <s v=""/>
    <s v="Julio 01-30"/>
    <x v="0"/>
    <s v="KARINA YOSELIN"/>
    <s v="QUINTERO JAEN "/>
    <x v="2"/>
    <x v="0"/>
    <s v="PUENTE CENTENARIO"/>
    <s v="REYNA  AROSEMENA "/>
    <s v="PUENTE CENTENARIO"/>
    <x v="0"/>
    <x v="53"/>
    <n v="51"/>
    <d v="2015-01-19T00:00:00"/>
    <m/>
    <s v=" "/>
    <s v=" "/>
    <m/>
    <x v="0"/>
    <s v="POR PROMOCION DE DALIA CORTÉS A EJECUTIVO DE NEGOCIOS (ES DUAL)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n v="0"/>
    <n v="0"/>
    <x v="0"/>
    <s v="3-713-803"/>
    <n v="472013984809"/>
    <n v="32"/>
    <x v="1"/>
    <x v="1"/>
    <s v="CORREGIMIENTO DE SAN JUAN, VALLE LA UNION CASA 16"/>
    <x v="1"/>
    <x v="0"/>
    <x v="0"/>
    <x v="0"/>
    <m/>
    <s v="6859-2521"/>
    <x v="1"/>
    <x v="0"/>
    <x v="0"/>
    <x v="0"/>
    <x v="0"/>
    <x v="1"/>
    <x v="0"/>
    <d v="1983-11-05T00:00:00"/>
    <m/>
    <x v="0"/>
    <s v="SUCURSAL PUENTE CENTENARIO"/>
  </r>
  <r>
    <n v="8366"/>
    <d v="2015-01-05T00:00:00"/>
    <d v="2015-01-05T00:00:00"/>
    <n v="10"/>
    <n v="10"/>
    <x v="2"/>
    <d v="2015-01-05T00:00:00"/>
    <x v="0"/>
    <m/>
    <s v="Diciembre 01-30"/>
    <x v="0"/>
    <s v="KATHERINE SIUGEY"/>
    <s v="GUERRA"/>
    <x v="5"/>
    <x v="0"/>
    <s v="PUENTE CENTENARIO"/>
    <s v="REYNA  AROSEMENA "/>
    <s v="PUENTE CENTENARIO"/>
    <x v="0"/>
    <x v="53"/>
    <n v="51"/>
    <d v="2015-06-02T00:00:00"/>
    <m/>
    <m/>
    <m/>
    <m/>
    <x v="0"/>
    <s v="REMPLAZAR PERMANENTE  DE JUAN CARLOS LOPEZ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3-727-1273"/>
    <n v="472991767987"/>
    <n v="24"/>
    <x v="1"/>
    <x v="0"/>
    <s v="VILLA LUCRE, CALLE 20,CASA 5"/>
    <x v="2"/>
    <x v="0"/>
    <x v="0"/>
    <x v="0"/>
    <m/>
    <m/>
    <x v="0"/>
    <x v="0"/>
    <x v="0"/>
    <x v="0"/>
    <x v="0"/>
    <x v="1"/>
    <x v="0"/>
    <d v="1991-09-07T00:00:00"/>
    <m/>
    <x v="1"/>
    <s v="SUCURSAL PUENTE CENTENARIO"/>
  </r>
  <r>
    <n v="7278"/>
    <d v="2013-07-01T00:00:00"/>
    <d v="2013-07-01T00:00:00"/>
    <n v="28"/>
    <n v="28"/>
    <x v="1"/>
    <d v="2013-07-01T00:00:00"/>
    <x v="0"/>
    <s v=""/>
    <s v="Agosto 01-30"/>
    <x v="0"/>
    <s v="KATEHERINE PAULETTE"/>
    <s v="BELUCHE GOMEZ"/>
    <x v="5"/>
    <x v="0"/>
    <s v="PUENTE CENTENARIO"/>
    <s v="REYNA  AROSEMENA "/>
    <s v="PUENTE CENTENARIO"/>
    <x v="0"/>
    <x v="53"/>
    <n v="51"/>
    <m/>
    <m/>
    <m/>
    <m/>
    <m/>
    <x v="0"/>
    <s v="REEMPLAZO DE LA PROMOCION DE SOLANGEL BARSALL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8-858-329"/>
    <n v="479017859156"/>
    <n v="23"/>
    <x v="1"/>
    <x v="0"/>
    <s v="LA LOCERIA ,EDIFICIO PROSPERIDAD APTO J-23 "/>
    <x v="5"/>
    <x v="0"/>
    <x v="0"/>
    <x v="0"/>
    <m/>
    <m/>
    <x v="0"/>
    <x v="0"/>
    <x v="0"/>
    <x v="0"/>
    <x v="0"/>
    <x v="1"/>
    <x v="0"/>
    <d v="1992-03-21T00:00:00"/>
    <m/>
    <x v="1"/>
    <s v="SUCURSAL PUENTE CENTENARIO"/>
  </r>
  <r>
    <n v="3432"/>
    <d v="1999-05-17T00:00:00"/>
    <d v="1999-05-17T00:00:00"/>
    <n v="198"/>
    <n v="198"/>
    <x v="0"/>
    <d v="1999-05-17T00:00:00"/>
    <x v="0"/>
    <s v=""/>
    <s v="Febrero "/>
    <x v="0"/>
    <s v="REYNA ISABEL"/>
    <s v="AROSEMENA BARRIA "/>
    <x v="3"/>
    <x v="0"/>
    <s v="PUENTE CENTENARIO"/>
    <s v="MARIBEL DE MUÑOZ"/>
    <s v="PUENTE CENTENARIO"/>
    <x v="0"/>
    <x v="53"/>
    <n v="51"/>
    <d v="2014-08-01T00:00:00"/>
    <m/>
    <s v=" "/>
    <s v=" "/>
    <m/>
    <x v="0"/>
    <s v="TRASLADO A PUENTE CENTENARIO A PARTIR DEL 01 DE AGOST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94-889"/>
    <n v="472012932188"/>
    <n v="40"/>
    <x v="1"/>
    <x v="1"/>
    <s v="DORADO LAKE, URBANIZCION LAKE SIDE CL. C CASA 94"/>
    <x v="5"/>
    <x v="0"/>
    <x v="0"/>
    <x v="0"/>
    <s v="231-6101"/>
    <s v="6617-6962"/>
    <x v="1"/>
    <x v="0"/>
    <x v="0"/>
    <x v="0"/>
    <x v="0"/>
    <x v="1"/>
    <x v="0"/>
    <d v="1975-09-08T00:00:00"/>
    <m/>
    <x v="1"/>
    <s v="SUCURSAL PUENTE CENTENARIO"/>
  </r>
  <r>
    <n v="3588"/>
    <d v="2001-08-01T00:00:00"/>
    <d v="2001-08-01T00:00:00"/>
    <n v="171"/>
    <n v="171"/>
    <x v="0"/>
    <d v="2001-08-01T00:00:00"/>
    <x v="0"/>
    <s v=""/>
    <s v="Febrero 01-15"/>
    <x v="0"/>
    <s v="MELISSA MARQUELA"/>
    <s v="VELIZ HERNANDEZ "/>
    <x v="4"/>
    <x v="0"/>
    <s v="PUENTE CENTENARIO"/>
    <s v="REYNA  AROSEMENA "/>
    <s v="PUENTE CENTENARIO"/>
    <x v="0"/>
    <x v="53"/>
    <n v="51"/>
    <d v="2014-11-01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55-206"/>
    <n v="472012946149"/>
    <n v="42"/>
    <x v="1"/>
    <x v="1"/>
    <s v="OBARRIO, CALLE 54, EDIFICIO SOPHIA TOWER, APTO 24-D"/>
    <x v="5"/>
    <x v="0"/>
    <x v="0"/>
    <x v="0"/>
    <s v="260-4360"/>
    <s v="6636-4514"/>
    <x v="1"/>
    <x v="0"/>
    <x v="0"/>
    <x v="0"/>
    <x v="0"/>
    <x v="1"/>
    <x v="0"/>
    <d v="1973-09-02T00:00:00"/>
    <m/>
    <x v="2"/>
    <s v="SUCURSAL PUENTE CENTENARIO"/>
  </r>
  <r>
    <n v="3344"/>
    <d v="1991-11-05T00:00:00"/>
    <d v="1991-11-05T00:00:00"/>
    <n v="288"/>
    <n v="288"/>
    <x v="0"/>
    <d v="1991-11-05T00:00:00"/>
    <x v="0"/>
    <s v=""/>
    <s v="Enero 01-15"/>
    <x v="0"/>
    <s v="DALYS"/>
    <s v="GONZALEZ IGLESIAS DE HALL"/>
    <x v="4"/>
    <x v="0"/>
    <s v="PUENTE CENTENARIO"/>
    <s v="REYNA  AROSEMENA "/>
    <s v="PUENTE CENTENARIO"/>
    <x v="0"/>
    <x v="53"/>
    <n v="51"/>
    <d v="2009-11-06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26-97"/>
    <n v="472012918330"/>
    <n v="54"/>
    <x v="1"/>
    <x v="1"/>
    <s v="BARRIADA VILLA SOBERANIA, CALLE 1RA. CASA NO.20, BETHANIA."/>
    <x v="5"/>
    <x v="0"/>
    <x v="0"/>
    <x v="0"/>
    <s v="260-6646"/>
    <s v="6671-4858"/>
    <x v="1"/>
    <x v="0"/>
    <x v="0"/>
    <x v="0"/>
    <x v="0"/>
    <x v="1"/>
    <x v="0"/>
    <d v="1961-10-14T00:00:00"/>
    <m/>
    <x v="0"/>
    <s v="SUCURSAL PUENTE CENTENARIO"/>
  </r>
  <r>
    <n v="4046"/>
    <d v="2005-04-04T00:00:00"/>
    <d v="2005-04-04T00:00:00"/>
    <n v="127"/>
    <n v="127"/>
    <x v="0"/>
    <d v="2005-04-04T00:00:00"/>
    <x v="0"/>
    <s v=""/>
    <s v="Enero 01-30"/>
    <x v="0"/>
    <s v="MILYSENT ARLED"/>
    <s v="MENJIBAR  STEVENS "/>
    <x v="0"/>
    <x v="0"/>
    <s v="BRISAS DEL GOLF"/>
    <s v="MARIA MERCEDES CHEN"/>
    <s v="BRISAS DEL GOLF"/>
    <x v="0"/>
    <x v="54"/>
    <n v="14"/>
    <d v="2015-11-02T00:00:00"/>
    <n v="0"/>
    <s v=" "/>
    <s v=" "/>
    <m/>
    <x v="0"/>
    <s v="REEMPLAZO POR EL TRASLADO DE  CELIA GONZALEZ MARIN -NOV 2015"/>
    <s v="RIO ABAJ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86.75"/>
    <x v="0"/>
    <m/>
    <m/>
    <x v="0"/>
    <s v="8-459-926"/>
    <n v="472013048993"/>
    <n v="41"/>
    <x v="1"/>
    <x v="0"/>
    <s v="BARRIADA  ALTOS DE VILLALOBOS, CL.LA COLINA, CASA E-139_x0009__x0009__x0009__x0009__x0009__x000d__x000a__x0009__x0009__x0009__x0009__x0009__x000d__x000a_"/>
    <x v="0"/>
    <x v="0"/>
    <x v="3"/>
    <x v="0"/>
    <s v="220-9124"/>
    <s v="6008-4508"/>
    <x v="1"/>
    <x v="0"/>
    <x v="0"/>
    <x v="0"/>
    <x v="0"/>
    <x v="0"/>
    <x v="3"/>
    <d v="1974-01-15T00:00:00"/>
    <m/>
    <x v="0"/>
    <s v="SUCURSAL RIO ABAJO"/>
  </r>
  <r>
    <n v="1986"/>
    <d v="1997-09-22T00:00:00"/>
    <d v="1997-09-22T00:00:00"/>
    <n v="218"/>
    <n v="218"/>
    <x v="0"/>
    <d v="1997-09-22T00:00:00"/>
    <x v="0"/>
    <s v=""/>
    <s v="Septiembre 01-30"/>
    <x v="0"/>
    <s v="NATIVIDAD IBET"/>
    <s v="BERRIO ORTEGA DE ABREGO"/>
    <x v="0"/>
    <x v="0"/>
    <s v="CHANIS"/>
    <s v="MARIA MERCEDES CHEN"/>
    <s v="CHANIS"/>
    <x v="0"/>
    <x v="54"/>
    <n v="14"/>
    <d v="2015-11-02T00:00:00"/>
    <n v="0"/>
    <s v=" "/>
    <s v=" "/>
    <m/>
    <x v="0"/>
    <s v="REEMPLAZO POR EL TRASLADO DE  BELEN CASTRO  -NOV 2015"/>
    <s v="RIO ABAJ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47"/>
    <x v="0"/>
    <m/>
    <m/>
    <x v="0"/>
    <s v="8-354-494"/>
    <n v="401010186225"/>
    <n v="50"/>
    <x v="1"/>
    <x v="1"/>
    <s v="PANAMA VIEJO, CALLE 8VA, CASA 150"/>
    <x v="2"/>
    <x v="0"/>
    <x v="3"/>
    <x v="0"/>
    <s v="224-3766"/>
    <s v="6439-0777 / 6728-8934"/>
    <x v="0"/>
    <x v="0"/>
    <x v="0"/>
    <x v="0"/>
    <x v="0"/>
    <x v="0"/>
    <x v="3"/>
    <d v="1964-12-25T00:00:00"/>
    <m/>
    <x v="0"/>
    <s v="SUCURSAL RIO ABAJO"/>
  </r>
  <r>
    <n v="8213"/>
    <d v="2014-10-16T00:00:00"/>
    <d v="2014-12-30T00:00:00"/>
    <n v="13"/>
    <n v="11"/>
    <x v="2"/>
    <d v="2014-10-16T00:00:00"/>
    <x v="0"/>
    <m/>
    <s v="Julio 01-30"/>
    <x v="0"/>
    <s v="JENNIFER YISSELL"/>
    <s v="RODRIGUEZ"/>
    <x v="0"/>
    <x v="1"/>
    <m/>
    <s v="MARIBEL CASTILLO"/>
    <s v="OBARRIO"/>
    <x v="1"/>
    <x v="54"/>
    <n v="14"/>
    <d v="2015-11-02T00:00:00"/>
    <n v="0"/>
    <m/>
    <m/>
    <m/>
    <x v="1"/>
    <s v="REEMPPLAZA VACACIONES DE ANEL QUINTERO - NOVIEMBRE 2015"/>
    <s v="RIO ABAJ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58.6"/>
    <x v="2"/>
    <s v="LOS ANDES"/>
    <s v="Jose Azael Perez"/>
    <x v="0"/>
    <s v="8-837-852"/>
    <n v="472991535357"/>
    <n v="25"/>
    <x v="1"/>
    <x v="3"/>
    <s v="PRADERAS DE SAN LORENZO. LAS CUMBRES "/>
    <x v="1"/>
    <x v="0"/>
    <x v="3"/>
    <x v="1"/>
    <m/>
    <m/>
    <x v="0"/>
    <x v="0"/>
    <x v="0"/>
    <x v="0"/>
    <x v="0"/>
    <x v="0"/>
    <x v="3"/>
    <d v="1990-06-02T00:00:00"/>
    <m/>
    <x v="1"/>
    <s v="SUCURSAL RIO ABAJO"/>
  </r>
  <r>
    <n v="624"/>
    <d v="1990-05-08T00:00:00"/>
    <d v="1990-05-08T00:00:00"/>
    <n v="306"/>
    <n v="306"/>
    <x v="0"/>
    <d v="1990-05-08T00:00:00"/>
    <x v="0"/>
    <s v=""/>
    <s v="Noviembre 01-30"/>
    <x v="0"/>
    <s v="ANEL ANTONIO"/>
    <s v="QUINTERO CARRIZO "/>
    <x v="0"/>
    <x v="0"/>
    <s v="RIO ABAJO"/>
    <s v="MARIA MERCEDES CHEN"/>
    <s v="RIO ABAJO"/>
    <x v="0"/>
    <x v="54"/>
    <n v="14"/>
    <d v="2015-07-01T00:00:00"/>
    <n v="4"/>
    <s v=" "/>
    <s v=" "/>
    <m/>
    <x v="0"/>
    <s v="REEMPLAZO POR EL TRASLADO DE CARLOS MOSQUE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5.6"/>
    <x v="0"/>
    <m/>
    <m/>
    <x v="0"/>
    <s v="6-53-135"/>
    <n v="401010155280"/>
    <n v="55"/>
    <x v="0"/>
    <x v="1"/>
    <s v="VILLA DE LAS FUENTES, EDIFICIO  ROYAL HILL 1"/>
    <x v="5"/>
    <x v="0"/>
    <x v="3"/>
    <x v="0"/>
    <s v="277-7210"/>
    <s v="6600-6363"/>
    <x v="0"/>
    <x v="1"/>
    <x v="0"/>
    <x v="0"/>
    <x v="0"/>
    <x v="0"/>
    <x v="3"/>
    <d v="1960-02-09T00:00:00"/>
    <s v="Cónyuge Adilia Navarro (1091) / Casa Matriz"/>
    <x v="0"/>
    <s v="SUCURSAL RIO ABAJO"/>
  </r>
  <r>
    <n v="8341"/>
    <d v="2014-11-17T00:00:00"/>
    <d v="2015-02-05T00:00:00"/>
    <n v="12"/>
    <n v="9"/>
    <x v="2"/>
    <d v="2014-11-17T00:00:00"/>
    <x v="0"/>
    <m/>
    <s v="Diciembre 01-30"/>
    <x v="0"/>
    <s v="ARIATNE LISSETT"/>
    <s v="CEDEÑO"/>
    <x v="0"/>
    <x v="0"/>
    <s v="RIO ABAJO"/>
    <s v="MARIA MERCEDES CHEN"/>
    <s v="RIO ABAJO"/>
    <x v="0"/>
    <x v="54"/>
    <n v="14"/>
    <d v="2015-07-06T00:00:00"/>
    <n v="4"/>
    <m/>
    <m/>
    <m/>
    <x v="0"/>
    <s v="REEMPLAZO  POR EL TRASLADO  DE  NIDIA DOMINGUEZ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38.4"/>
    <x v="2"/>
    <s v="Ingenio"/>
    <s v="Heidy Dubois"/>
    <x v="0"/>
    <s v="6-715-2478"/>
    <n v="472991534814"/>
    <n v="23"/>
    <x v="1"/>
    <x v="0"/>
    <s v="PARQUE LEFEVRE, CALLE 1°, EDIFICIO LAS ORQUIDEAS"/>
    <x v="2"/>
    <x v="0"/>
    <x v="3"/>
    <x v="0"/>
    <m/>
    <m/>
    <x v="1"/>
    <x v="0"/>
    <x v="0"/>
    <x v="0"/>
    <x v="0"/>
    <x v="0"/>
    <x v="3"/>
    <d v="1992-02-04T00:00:00"/>
    <m/>
    <x v="2"/>
    <s v="SUCURSAL RIO ABAJO"/>
  </r>
  <r>
    <n v="2106"/>
    <d v="1986-07-01T00:00:00"/>
    <d v="1986-07-01T00:00:00"/>
    <n v="352"/>
    <n v="352"/>
    <x v="0"/>
    <d v="1986-07-01T00:00:00"/>
    <x v="0"/>
    <s v=""/>
    <s v="Abril 01-30"/>
    <x v="0"/>
    <s v="YILA ASENETH"/>
    <s v="CORDOBA  DE PONCE"/>
    <x v="1"/>
    <x v="0"/>
    <s v="RIO ABAJO"/>
    <s v="MARIA MERCEDES CHEN"/>
    <s v="RIO ABAJO"/>
    <x v="0"/>
    <x v="54"/>
    <n v="14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65-640"/>
    <n v="423010018410"/>
    <n v="48"/>
    <x v="1"/>
    <x v="1"/>
    <s v="EL CRISOL, COLINA DE NAZARETH, CASA # 199 , CALLE QUINTA"/>
    <x v="2"/>
    <x v="0"/>
    <x v="3"/>
    <x v="0"/>
    <s v="233-4361"/>
    <m/>
    <x v="1"/>
    <x v="0"/>
    <x v="1"/>
    <x v="0"/>
    <x v="0"/>
    <x v="0"/>
    <x v="3"/>
    <d v="1967-03-25T00:00:00"/>
    <m/>
    <x v="0"/>
    <s v="SUCURSAL RIO ABAJO"/>
  </r>
  <r>
    <n v="4333"/>
    <d v="2006-12-18T00:00:00"/>
    <d v="2006-12-18T00:00:00"/>
    <n v="107"/>
    <n v="107"/>
    <x v="0"/>
    <d v="2006-12-18T00:00:00"/>
    <x v="0"/>
    <s v=""/>
    <s v="Enero 01-30"/>
    <x v="0"/>
    <s v="PAMELA ENITH"/>
    <s v="PAREDES RODRIGUEZ "/>
    <x v="2"/>
    <x v="0"/>
    <s v="RIO ABAJO"/>
    <s v="MARIA MERCEDES CHEN"/>
    <s v="RIO ABAJO"/>
    <x v="0"/>
    <x v="54"/>
    <n v="14"/>
    <d v="2015-10-01T00:00:00"/>
    <m/>
    <s v=" "/>
    <s v=" "/>
    <m/>
    <x v="0"/>
    <s v="REEMPLAZO POR EL TRASLADO DE DENIS ARRIET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55-890"/>
    <n v="472013153345"/>
    <n v="33"/>
    <x v="1"/>
    <x v="0"/>
    <s v="TUMBA MUERTO, LINDA VISTA, CASA K-3"/>
    <x v="5"/>
    <x v="0"/>
    <x v="3"/>
    <x v="0"/>
    <s v="230-1260"/>
    <s v="6803-9233"/>
    <x v="0"/>
    <x v="0"/>
    <x v="1"/>
    <x v="1"/>
    <x v="0"/>
    <x v="0"/>
    <x v="3"/>
    <d v="1982-04-08T00:00:00"/>
    <m/>
    <x v="0"/>
    <s v="SUCURSAL RIO ABAJO"/>
  </r>
  <r>
    <n v="3392"/>
    <d v="1997-10-15T00:00:00"/>
    <d v="1997-10-15T00:00:00"/>
    <n v="217"/>
    <n v="217"/>
    <x v="0"/>
    <d v="1997-10-15T00:00:00"/>
    <x v="0"/>
    <s v=""/>
    <s v="Octubre 01-30"/>
    <x v="0"/>
    <s v="RAIZA RAQUEL"/>
    <s v="VARGAS QUINTERO "/>
    <x v="2"/>
    <x v="0"/>
    <s v="RIO ABAJO"/>
    <s v="MARIA MERCEDES CHEN"/>
    <s v="RIO ABAJO"/>
    <x v="0"/>
    <x v="54"/>
    <n v="14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382-868"/>
    <n v="472012925658"/>
    <n v="44"/>
    <x v="1"/>
    <x v="1"/>
    <s v="CALLE 66  ESTE CARRASQUILLA  EDIFICIO PLAZA LOURDES APARTAMENTO 4F"/>
    <x v="5"/>
    <x v="0"/>
    <x v="3"/>
    <x v="0"/>
    <s v="261-6387"/>
    <s v="6653-8046"/>
    <x v="0"/>
    <x v="0"/>
    <x v="0"/>
    <x v="0"/>
    <x v="0"/>
    <x v="0"/>
    <x v="3"/>
    <d v="1971-10-06T00:00:00"/>
    <m/>
    <x v="1"/>
    <s v="SUCURSAL RIO ABAJO"/>
  </r>
  <r>
    <n v="4473"/>
    <d v="2007-09-17T00:00:00"/>
    <d v="2011-05-01T00:00:00"/>
    <n v="98"/>
    <n v="54"/>
    <x v="0"/>
    <d v="2007-09-17T00:00:00"/>
    <x v="0"/>
    <d v="2011-05-01T00:00:00"/>
    <s v="Junio 01-30"/>
    <x v="0"/>
    <s v="OKYA YAMILETH"/>
    <s v="GOMEZ CANTO "/>
    <x v="2"/>
    <x v="0"/>
    <s v="RIO ABAJO"/>
    <s v="MARIA MERCEDES CHEN"/>
    <s v="RIO ABAJO"/>
    <x v="0"/>
    <x v="54"/>
    <n v="14"/>
    <d v="2011-07-07T00:00:00"/>
    <m/>
    <n v="54"/>
    <m/>
    <s v="PROMOCIONADO A EJECUTIVO DE NEGOCIOS A PARTIR DEL 01 DE MAYO DE 2011"/>
    <x v="0"/>
    <s v="REEMPLAZO POR EL TRASLADO DE MARISSA BERNAL.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35-1240"/>
    <n v="414013429088"/>
    <n v="35"/>
    <x v="1"/>
    <x v="1"/>
    <s v="RIO ABAJO, CALLE 15, EDIFICIO BRISAS DEL CARIBE, APTO B."/>
    <x v="2"/>
    <x v="0"/>
    <x v="3"/>
    <x v="0"/>
    <s v="6707-9533"/>
    <s v="6079-3714"/>
    <x v="1"/>
    <x v="0"/>
    <x v="0"/>
    <x v="0"/>
    <x v="0"/>
    <x v="0"/>
    <x v="3"/>
    <d v="1980-01-20T00:00:00"/>
    <m/>
    <x v="0"/>
    <s v="SUCURSAL RIO ABAJO"/>
  </r>
  <r>
    <n v="551"/>
    <d v="1987-01-12T00:00:00"/>
    <d v="1987-01-12T00:00:00"/>
    <n v="346"/>
    <n v="346"/>
    <x v="0"/>
    <d v="1987-01-12T00:00:00"/>
    <x v="0"/>
    <s v=""/>
    <s v="Febrero 01-30"/>
    <x v="0"/>
    <s v="MARIA MERCEDES"/>
    <s v="CHEN CHAN "/>
    <x v="3"/>
    <x v="0"/>
    <s v="RIO ABAJO"/>
    <s v="DENISE DE LA VITOLA"/>
    <s v="RIO ABAJO"/>
    <x v="0"/>
    <x v="54"/>
    <n v="14"/>
    <d v="1899-12-30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14-850"/>
    <n v="401016137063"/>
    <n v="54"/>
    <x v="1"/>
    <x v="2"/>
    <s v="CALLE LAS ACACIAS. NUEVO CAMPO ALEGRE. #33"/>
    <x v="5"/>
    <x v="0"/>
    <x v="3"/>
    <x v="0"/>
    <s v="265-0924"/>
    <s v="6612-6432"/>
    <x v="1"/>
    <x v="0"/>
    <x v="0"/>
    <x v="0"/>
    <x v="0"/>
    <x v="0"/>
    <x v="3"/>
    <d v="1961-04-05T00:00:00"/>
    <m/>
    <x v="2"/>
    <s v="SUCURSAL RIO ABAJO"/>
  </r>
  <r>
    <n v="4252"/>
    <d v="1982-02-10T00:00:00"/>
    <d v="1982-02-10T00:00:00"/>
    <n v="405"/>
    <n v="405"/>
    <x v="0"/>
    <d v="1982-02-10T00:00:00"/>
    <x v="0"/>
    <s v=""/>
    <s v="Enero 16-30"/>
    <x v="0"/>
    <s v="DALIS SOBEIDA"/>
    <s v="MORENO  "/>
    <x v="4"/>
    <x v="0"/>
    <s v="RIO ABAJO"/>
    <s v="MARIA MERCEDES CHEN"/>
    <s v="RIO ABAJO"/>
    <x v="0"/>
    <x v="54"/>
    <n v="14"/>
    <d v="2008-12-11T00:00:00"/>
    <m/>
    <s v=" "/>
    <s v=" "/>
    <m/>
    <x v="0"/>
    <s v="REEMPLAZO PERMANENTE POR EL TRASLADO DE JESSICA DE CONTRERA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7-112-722"/>
    <n v="472013150785"/>
    <n v="56"/>
    <x v="1"/>
    <x v="0"/>
    <s v="VILLA LUCRE, RESIDENCIAL LA CASTELLANA, CALLE 1RA., CASA 428, CORREGIMIENTO JOSE DOMINGO ESPINAR, DISTRITO DE SAN MIGUELITO"/>
    <x v="2"/>
    <x v="0"/>
    <x v="3"/>
    <x v="0"/>
    <s v="217-2703"/>
    <s v="6725-6665"/>
    <x v="1"/>
    <x v="0"/>
    <x v="0"/>
    <x v="1"/>
    <x v="0"/>
    <x v="0"/>
    <x v="3"/>
    <d v="1959-08-24T00:00:00"/>
    <m/>
    <x v="3"/>
    <s v="SUCURSAL RIO ABAJO"/>
  </r>
  <r>
    <n v="4462"/>
    <d v="2007-08-15T00:00:00"/>
    <d v="2007-08-15T00:00:00"/>
    <n v="99"/>
    <n v="99"/>
    <x v="0"/>
    <d v="2007-08-15T00:00:00"/>
    <x v="0"/>
    <s v=""/>
    <s v="Julio 01-30"/>
    <x v="0"/>
    <s v="YARIELA ELIZABETH"/>
    <s v="BEITIA ARAUZ "/>
    <x v="6"/>
    <x v="0"/>
    <s v="RIO ABAJO"/>
    <s v="MARIA MERCEDES CHEN"/>
    <s v="RIO ABAJO"/>
    <x v="0"/>
    <x v="54"/>
    <n v="14"/>
    <d v="2011-04-04T00:00:00"/>
    <m/>
    <s v=" "/>
    <s v=" "/>
    <m/>
    <x v="0"/>
    <s v="REEMPLAZO PERMANETE POR EL TRASLADO DE ISMAEL SANCH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52-1815"/>
    <n v="424013355295"/>
    <n v="34"/>
    <x v="1"/>
    <x v="1"/>
    <s v="SAN ANTONIO, VILLAS DE CAMINO REAL, CALLE SANTOS GEORGE, VILLA LUZ CASA H-192"/>
    <x v="0"/>
    <x v="0"/>
    <x v="3"/>
    <x v="0"/>
    <s v="239-0484"/>
    <s v="6038-3367"/>
    <x v="1"/>
    <x v="0"/>
    <x v="0"/>
    <x v="0"/>
    <x v="0"/>
    <x v="0"/>
    <x v="3"/>
    <d v="1981-03-26T00:00:00"/>
    <m/>
    <x v="0"/>
    <s v="SUCURSAL RIO ABAJO"/>
  </r>
  <r>
    <n v="6804"/>
    <d v="2012-07-16T00:00:00"/>
    <d v="2012-09-25T00:00:00"/>
    <n v="40"/>
    <n v="38"/>
    <x v="0"/>
    <d v="2012-07-16T00:00:00"/>
    <x v="0"/>
    <s v=""/>
    <s v="Junio 01-30"/>
    <x v="0"/>
    <s v="TIANY NAOMI"/>
    <s v="NORSE POWELL "/>
    <x v="0"/>
    <x v="0"/>
    <s v="SABANITAS"/>
    <s v="BELISARIO  QUINTERO "/>
    <s v="SABANITAS"/>
    <x v="0"/>
    <x v="55"/>
    <n v="54"/>
    <d v="2012-08-13T00:00:00"/>
    <n v="39"/>
    <m/>
    <s v=" "/>
    <m/>
    <x v="0"/>
    <s v="APROBADO 2013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49.8"/>
    <x v="0"/>
    <s v="SABANITAS"/>
    <s v="Yanixa Ellis"/>
    <x v="0"/>
    <s v="3-721-493"/>
    <n v="472018200735"/>
    <n v="27"/>
    <x v="1"/>
    <x v="3"/>
    <s v="NUEVO COLON, DETRAS DE LA ESCUELA CASA #40"/>
    <x v="8"/>
    <x v="5"/>
    <x v="5"/>
    <x v="13"/>
    <m/>
    <s v="6517-4714"/>
    <x v="0"/>
    <x v="0"/>
    <x v="0"/>
    <x v="0"/>
    <x v="0"/>
    <x v="0"/>
    <x v="5"/>
    <d v="1988-05-12T00:00:00"/>
    <m/>
    <x v="0"/>
    <s v="SUCURSAL SABANITAS"/>
  </r>
  <r>
    <n v="5046"/>
    <d v="2008-04-01T00:00:00"/>
    <d v="2008-04-01T00:00:00"/>
    <n v="91"/>
    <n v="91"/>
    <x v="0"/>
    <d v="2008-04-01T00:00:00"/>
    <x v="0"/>
    <s v=""/>
    <s v="Marzo 01-30"/>
    <x v="0"/>
    <s v="YANIXA YANILETT"/>
    <s v="ELLIS CARDENAS "/>
    <x v="0"/>
    <x v="0"/>
    <s v="SABANITAS"/>
    <s v="BELISARIO  QUINTERO "/>
    <s v="SABANITAS"/>
    <x v="0"/>
    <x v="55"/>
    <n v="54"/>
    <d v="2011-09-02T00:00:00"/>
    <n v="50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97.8000000000002"/>
    <x v="0"/>
    <m/>
    <m/>
    <x v="0"/>
    <s v="3-714-2033"/>
    <n v="472013806025"/>
    <n v="32"/>
    <x v="1"/>
    <x v="1"/>
    <s v="SAN JUDAS PORTALES CASA I 13 REDONDEL ENTRANDO POR LA IGLESIA"/>
    <x v="8"/>
    <x v="5"/>
    <x v="5"/>
    <x v="13"/>
    <s v="444-3382"/>
    <s v="6809-3154"/>
    <x v="0"/>
    <x v="1"/>
    <x v="0"/>
    <x v="0"/>
    <x v="0"/>
    <x v="0"/>
    <x v="5"/>
    <d v="1983-01-28T00:00:00"/>
    <m/>
    <x v="1"/>
    <s v="SUCURSAL SABANITAS"/>
  </r>
  <r>
    <n v="5546"/>
    <d v="2009-06-01T00:00:00"/>
    <d v="2009-06-01T00:00:00"/>
    <n v="77"/>
    <n v="77"/>
    <x v="0"/>
    <d v="2009-06-01T00:00:00"/>
    <x v="0"/>
    <s v=""/>
    <s v="Julio 01-30"/>
    <x v="0"/>
    <s v="OSCAR"/>
    <s v="LOPEZ PACHECO "/>
    <x v="0"/>
    <x v="0"/>
    <s v="SABANITAS"/>
    <s v="BELISARIO  QUINTERO "/>
    <s v="SABANITAS"/>
    <x v="0"/>
    <x v="55"/>
    <n v="54"/>
    <d v="2011-10-03T00:00:00"/>
    <n v="49"/>
    <s v=" "/>
    <s v=" "/>
    <m/>
    <x v="0"/>
    <s v="REEMPLAZA VACANTE DE JOSE ESPINOZA 08/14/09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87.6000000000004"/>
    <x v="0"/>
    <m/>
    <m/>
    <x v="0"/>
    <s v="3-711-1248"/>
    <n v="472014952807"/>
    <n v="33"/>
    <x v="0"/>
    <x v="0"/>
    <s v="ALTOS DE SAN JUDAS, CALLE 3, CASA A46"/>
    <x v="8"/>
    <x v="5"/>
    <x v="5"/>
    <x v="13"/>
    <m/>
    <s v="6534-9505"/>
    <x v="0"/>
    <x v="0"/>
    <x v="0"/>
    <x v="0"/>
    <x v="0"/>
    <x v="0"/>
    <x v="5"/>
    <d v="1982-10-26T00:00:00"/>
    <m/>
    <x v="2"/>
    <s v="SUCURSAL SABANITAS"/>
  </r>
  <r>
    <n v="7611"/>
    <d v="2014-08-04T00:00:00"/>
    <d v="2014-08-04T00:00:00"/>
    <n v="15"/>
    <n v="15"/>
    <x v="1"/>
    <d v="2014-08-04T00:00:00"/>
    <x v="0"/>
    <m/>
    <s v="Agosto 01-30"/>
    <x v="0"/>
    <s v="YOSSELINE ESTHER"/>
    <s v="LOO MURILLO"/>
    <x v="0"/>
    <x v="0"/>
    <s v="SABANITAS"/>
    <s v="BELISARIO  QUINTERO "/>
    <s v="SABANITAS"/>
    <x v="0"/>
    <x v="55"/>
    <n v="54"/>
    <m/>
    <n v="1390"/>
    <m/>
    <m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0.6"/>
    <x v="2"/>
    <m/>
    <m/>
    <x v="0"/>
    <s v="3-723-466"/>
    <n v="427019640179"/>
    <n v="27"/>
    <x v="1"/>
    <x v="0"/>
    <s v="QUEBRADA LOPEZ TRANSTMICA, EL PINO COLON"/>
    <x v="8"/>
    <x v="5"/>
    <x v="5"/>
    <x v="13"/>
    <m/>
    <m/>
    <x v="0"/>
    <x v="0"/>
    <x v="0"/>
    <x v="0"/>
    <x v="0"/>
    <x v="0"/>
    <x v="5"/>
    <d v="1988-05-08T00:00:00"/>
    <m/>
    <x v="1"/>
    <s v="SUCURSAL SABANITAS"/>
  </r>
  <r>
    <n v="2282"/>
    <d v="2001-05-02T00:00:00"/>
    <d v="2010-05-16T00:00:00"/>
    <n v="174"/>
    <n v="66"/>
    <x v="0"/>
    <d v="2001-05-02T00:00:00"/>
    <x v="0"/>
    <d v="2010-05-16T00:00:00"/>
    <s v="Abril 01-30"/>
    <x v="0"/>
    <s v="ANGELA"/>
    <s v="GONZALEZ SOTO "/>
    <x v="1"/>
    <x v="0"/>
    <s v="SABANITAS"/>
    <s v="BELISARIO  QUINTERO "/>
    <s v="SABANITAS"/>
    <x v="0"/>
    <x v="55"/>
    <n v="54"/>
    <m/>
    <m/>
    <n v="66"/>
    <s v=" "/>
    <s v="PROMOCIONADO COORDINADOR EL 16 DE MAYO ´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3-101-930"/>
    <n v="424010407337"/>
    <n v="45"/>
    <x v="1"/>
    <x v="1"/>
    <s v="STA RITA ARRIBA, SECTOR EBEN EZER,CASA17"/>
    <x v="8"/>
    <x v="5"/>
    <x v="5"/>
    <x v="13"/>
    <s v="442-1907"/>
    <s v="6526-3765"/>
    <x v="1"/>
    <x v="1"/>
    <x v="0"/>
    <x v="0"/>
    <x v="0"/>
    <x v="0"/>
    <x v="5"/>
    <d v="1970-05-31T00:00:00"/>
    <m/>
    <x v="1"/>
    <s v="SUCURSAL SABANITAS"/>
  </r>
  <r>
    <n v="3620"/>
    <d v="2002-07-30T00:00:00"/>
    <d v="2002-07-30T00:00:00"/>
    <n v="160"/>
    <n v="160"/>
    <x v="0"/>
    <d v="2002-07-30T00:00:00"/>
    <x v="0"/>
    <s v=""/>
    <s v="Julio 01-30"/>
    <x v="0"/>
    <s v="LISBETH"/>
    <s v="GONDOLA AMAYA "/>
    <x v="2"/>
    <x v="2"/>
    <s v="SABANITAS"/>
    <s v="BELISARIO  QUINTERO "/>
    <s v="SABANITAS"/>
    <x v="0"/>
    <x v="55"/>
    <n v="54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3-103-1000"/>
    <n v="472012958586"/>
    <n v="45"/>
    <x v="1"/>
    <x v="1"/>
    <s v="SABANITAS, NUEVO COLON, NO. 1 TERCERA CALLE  FRENTE A LA ESCUELA , CASA I-3-10"/>
    <x v="8"/>
    <x v="5"/>
    <x v="5"/>
    <x v="21"/>
    <s v="442-5708"/>
    <s v="6756-0702"/>
    <x v="0"/>
    <x v="1"/>
    <x v="1"/>
    <x v="1"/>
    <x v="0"/>
    <x v="0"/>
    <x v="5"/>
    <d v="1970-09-11T00:00:00"/>
    <m/>
    <x v="1"/>
    <s v="SUCURSAL SABANITAS"/>
  </r>
  <r>
    <n v="5041"/>
    <d v="2008-04-01T00:00:00"/>
    <d v="2008-04-01T00:00:00"/>
    <n v="91"/>
    <n v="91"/>
    <x v="0"/>
    <d v="2008-04-01T00:00:00"/>
    <x v="0"/>
    <s v=""/>
    <s v="Junio 01-30"/>
    <x v="0"/>
    <s v="DEYSI ITZEL"/>
    <s v="TAMAYO RODRIGUEZ "/>
    <x v="2"/>
    <x v="0"/>
    <s v="SABANITAS"/>
    <s v="BELISARIO  QUINTERO "/>
    <s v="SABANITAS"/>
    <x v="0"/>
    <x v="55"/>
    <n v="54"/>
    <d v="2008-02-05T00:00:00"/>
    <m/>
    <s v=" "/>
    <m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3-713-1482"/>
    <n v="472013804614"/>
    <n v="31"/>
    <x v="1"/>
    <x v="1"/>
    <s v="LAS PERLAS DE PILON, CUARTA CALLE, CASA B-76"/>
    <x v="8"/>
    <x v="5"/>
    <x v="5"/>
    <x v="13"/>
    <s v="442-4990"/>
    <s v="6855-0086"/>
    <x v="0"/>
    <x v="0"/>
    <x v="0"/>
    <x v="0"/>
    <x v="0"/>
    <x v="0"/>
    <x v="5"/>
    <d v="1983-12-28T00:00:00"/>
    <m/>
    <x v="0"/>
    <s v="SUCURSAL SABANITAS"/>
  </r>
  <r>
    <n v="5045"/>
    <d v="2008-04-01T00:00:00"/>
    <d v="2008-04-01T00:00:00"/>
    <n v="91"/>
    <n v="91"/>
    <x v="0"/>
    <d v="2008-04-01T00:00:00"/>
    <x v="0"/>
    <s v=""/>
    <s v="Mayo 01-30"/>
    <x v="0"/>
    <s v="KAHIRA LISED"/>
    <s v="BONILLA DEGRACIA "/>
    <x v="2"/>
    <x v="0"/>
    <s v="SABANITAS"/>
    <s v="BELISARIO  QUINTERO "/>
    <s v="SABANITAS"/>
    <x v="0"/>
    <x v="55"/>
    <n v="54"/>
    <d v="2015-03-23T00:00:00"/>
    <m/>
    <s v=" "/>
    <s v=" "/>
    <m/>
    <x v="0"/>
    <s v="TRASLADO DE ZONA LIBRE A SABANITAS A PARTIR DEL 23 D EMARZO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n v="0"/>
    <n v="0"/>
    <x v="0"/>
    <s v="3-708-1279"/>
    <n v="472013801369"/>
    <n v="34"/>
    <x v="1"/>
    <x v="3"/>
    <s v="PTO. PILON / BARRIADA LOS ALTOS DE SAN ISIDRO CASA 09"/>
    <x v="8"/>
    <x v="5"/>
    <x v="5"/>
    <x v="13"/>
    <s v="442-6830"/>
    <s v="6714-4611"/>
    <x v="0"/>
    <x v="0"/>
    <x v="0"/>
    <x v="0"/>
    <x v="0"/>
    <x v="0"/>
    <x v="5"/>
    <d v="1981-02-04T00:00:00"/>
    <m/>
    <x v="0"/>
    <s v="SUCURSAL SABANITAS"/>
  </r>
  <r>
    <n v="2947"/>
    <d v="2005-10-17T00:00:00"/>
    <d v="2005-10-17T00:00:00"/>
    <n v="121"/>
    <n v="121"/>
    <x v="0"/>
    <d v="2005-10-17T00:00:00"/>
    <x v="0"/>
    <s v=""/>
    <s v="Agosto 01-30"/>
    <x v="0"/>
    <s v="BELISARIO ANTONIO"/>
    <s v="QUINTERO GONZALEZ "/>
    <x v="3"/>
    <x v="0"/>
    <s v="SABANITAS"/>
    <s v="LAURA OLIVELLA "/>
    <s v="SABANITAS"/>
    <x v="0"/>
    <x v="55"/>
    <n v="54"/>
    <d v="2011-10-31T00:00:00"/>
    <m/>
    <s v=" "/>
    <s v=" "/>
    <m/>
    <x v="0"/>
    <s v="REEMPLAZO POR LA SALIDA DE ELENA CHRISTENSE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3"/>
    <m/>
    <m/>
    <x v="1"/>
    <s v="8-453-426"/>
    <n v="427011133775"/>
    <n v="54"/>
    <x v="0"/>
    <x v="1"/>
    <s v="COLON, CORREGIMIENTO DE COLON, VILLA VENECIA, CASA 21"/>
    <x v="8"/>
    <x v="5"/>
    <x v="5"/>
    <x v="13"/>
    <m/>
    <s v="6685-9526"/>
    <x v="1"/>
    <x v="0"/>
    <x v="0"/>
    <x v="0"/>
    <x v="0"/>
    <x v="0"/>
    <x v="5"/>
    <d v="1961-08-12T00:00:00"/>
    <m/>
    <x v="1"/>
    <s v="SUCURSAL SABANITAS"/>
  </r>
  <r>
    <n v="339"/>
    <d v="1987-02-23T00:00:00"/>
    <d v="2010-07-16T00:00:00"/>
    <n v="345"/>
    <n v="64"/>
    <x v="0"/>
    <d v="1987-02-23T00:00:00"/>
    <x v="0"/>
    <d v="2010-07-16T00:00:00"/>
    <s v="Enero 01-30"/>
    <x v="0"/>
    <s v="LEIZA ODALIS"/>
    <s v="REVELLO HUERTAS "/>
    <x v="4"/>
    <x v="0"/>
    <s v="SABANITAS"/>
    <s v="BELISARIO  QUINTERO "/>
    <s v="SABANITAS"/>
    <x v="0"/>
    <x v="55"/>
    <n v="54"/>
    <d v="2008-02-05T00:00:00"/>
    <m/>
    <n v="64"/>
    <s v=" "/>
    <s v="PROMOVIDA DE COORDINADOR A OFICIAL 16 JULIO ´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3-81-1683"/>
    <n v="454014800097"/>
    <n v="56"/>
    <x v="1"/>
    <x v="2"/>
    <s v="ARCO IRSI CALLE ANDROS CASA 5822-A"/>
    <x v="8"/>
    <x v="5"/>
    <x v="5"/>
    <x v="13"/>
    <s v="445-4563"/>
    <s v="6672-7668"/>
    <x v="0"/>
    <x v="0"/>
    <x v="0"/>
    <x v="0"/>
    <x v="0"/>
    <x v="0"/>
    <x v="5"/>
    <d v="1959-02-12T00:00:00"/>
    <m/>
    <x v="3"/>
    <s v="SUCURSAL SABANITAS"/>
  </r>
  <r>
    <n v="1322"/>
    <d v="1998-01-01T00:00:00"/>
    <d v="2015-10-16T00:00:00"/>
    <n v="214"/>
    <n v="1"/>
    <x v="2"/>
    <d v="1998-01-01T00:00:00"/>
    <x v="0"/>
    <d v="2015-10-16T00:00:00"/>
    <s v="Febrero 01-30"/>
    <x v="0"/>
    <s v="RUTH"/>
    <s v="DIAZ CASTILLO "/>
    <x v="4"/>
    <x v="1"/>
    <m/>
    <s v="BELISARIO  QUINTERO "/>
    <s v="SABANITAS"/>
    <x v="0"/>
    <x v="55"/>
    <n v="54"/>
    <d v="2015-10-19T00:00:00"/>
    <m/>
    <n v="1"/>
    <s v=" "/>
    <s v="PROMOCIONADA A OFICIAL A PARTIR DEL 16 DE OCTUBRE 2015"/>
    <x v="0"/>
    <s v="REEMPLAZA INCAPACIDAD DE LEIZA REVELL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n v="0"/>
    <n v="0"/>
    <x v="1"/>
    <s v="3-703-1085"/>
    <n v="401016136520"/>
    <n v="37"/>
    <x v="1"/>
    <x v="3"/>
    <s v="VILLA LIMON CASA 70"/>
    <x v="8"/>
    <x v="5"/>
    <x v="5"/>
    <x v="14"/>
    <s v="626-1034"/>
    <s v="6781-9351"/>
    <x v="1"/>
    <x v="0"/>
    <x v="1"/>
    <x v="1"/>
    <x v="0"/>
    <x v="0"/>
    <x v="5"/>
    <d v="1978-02-08T00:00:00"/>
    <m/>
    <x v="0"/>
    <s v="SUCURSAL SABANITAS"/>
  </r>
  <r>
    <n v="8749"/>
    <d v="2015-08-17T00:00:00"/>
    <d v="2015-10-27T00:00:00"/>
    <n v="3"/>
    <n v="1"/>
    <x v="2"/>
    <e v="#N/A"/>
    <x v="1"/>
    <m/>
    <m/>
    <x v="0"/>
    <s v="HELEN LINETH"/>
    <s v="CEDEÑO"/>
    <x v="0"/>
    <x v="1"/>
    <m/>
    <s v="MARIBEL CASTILLO"/>
    <s v="SAN FRANCISCO"/>
    <x v="1"/>
    <x v="56"/>
    <n v="71"/>
    <d v="2015-11-06T00:00:00"/>
    <n v="0"/>
    <m/>
    <s v=" "/>
    <m/>
    <x v="0"/>
    <s v="POOL APOYO"/>
    <s v="RIO ABAJO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SAN FRANCISCO"/>
    <s v="Yesica Gantes"/>
    <x v="0"/>
    <s v="4-772-665"/>
    <n v="472993046545"/>
    <n v="22"/>
    <x v="1"/>
    <x v="4"/>
    <s v="CALIDONIA, AVE JUSTO AROSEMENA"/>
    <x v="5"/>
    <x v="0"/>
    <x v="5"/>
    <x v="1"/>
    <m/>
    <m/>
    <x v="0"/>
    <x v="0"/>
    <x v="0"/>
    <x v="0"/>
    <x v="0"/>
    <x v="0"/>
    <x v="5"/>
    <d v="1993-06-22T00:00:00"/>
    <m/>
    <x v="0"/>
    <s v="SUCURSAL SAN FRANCISCO"/>
  </r>
  <r>
    <n v="5907"/>
    <d v="2010-08-16T00:00:00"/>
    <d v="2010-08-16T00:00:00"/>
    <n v="63"/>
    <n v="63"/>
    <x v="0"/>
    <d v="2010-09-16T00:00:00"/>
    <x v="0"/>
    <s v=""/>
    <s v="Septiembre 01-30"/>
    <x v="0"/>
    <s v="TANIA LISBETH"/>
    <s v="DE GRACIA PATIÑO "/>
    <x v="0"/>
    <x v="0"/>
    <s v="ALBROOK MALL"/>
    <s v="MELISSA ARAUZ"/>
    <s v="ALBROOK MALL"/>
    <x v="0"/>
    <x v="56"/>
    <n v="71"/>
    <d v="2015-11-02T00:00:00"/>
    <n v="0"/>
    <s v=" "/>
    <s v=" "/>
    <m/>
    <x v="0"/>
    <s v="REEMPLAZO POR PROMOCIÓN DE IRIS ARIAS -NOV 2015/  LA HIJA TIENE PROBLEMAS DE DISLEXIA"/>
    <s v="SAN FRANCISC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29.4"/>
    <x v="0"/>
    <m/>
    <m/>
    <x v="0"/>
    <s v="8-746-248"/>
    <n v="472016200883"/>
    <n v="34"/>
    <x v="1"/>
    <x v="1"/>
    <s v="AVE JUSTO AROSEMENA, EDIFICIO POLI"/>
    <x v="5"/>
    <x v="0"/>
    <x v="5"/>
    <x v="0"/>
    <m/>
    <s v="6949-1995"/>
    <x v="0"/>
    <x v="1"/>
    <x v="0"/>
    <x v="0"/>
    <x v="0"/>
    <x v="0"/>
    <x v="5"/>
    <d v="1981-04-22T00:00:00"/>
    <m/>
    <x v="1"/>
    <s v="SUCURSAL SAN FRANCISCO"/>
  </r>
  <r>
    <n v="4286"/>
    <d v="1999-08-23T00:00:00"/>
    <d v="1999-08-23T00:00:00"/>
    <n v="195"/>
    <n v="195"/>
    <x v="0"/>
    <d v="1999-08-23T00:00:00"/>
    <x v="0"/>
    <s v=""/>
    <s v="Septiembre 01-30"/>
    <x v="0"/>
    <s v="MATILDE"/>
    <s v="YANEZ MONTENEGRO "/>
    <x v="0"/>
    <x v="0"/>
    <s v="BRISAS DEL GOLF"/>
    <s v="MELISSA ARAUZ"/>
    <s v="BRISAS DEL GOLF"/>
    <x v="0"/>
    <x v="56"/>
    <n v="71"/>
    <d v="2015-11-02T00:00:00"/>
    <n v="0"/>
    <s v=" "/>
    <s v=" "/>
    <m/>
    <x v="0"/>
    <s v="REEMPLAZO POR EL TRASLADO DE  ANA MARIA CHRISTIE DOMENECH -NOV 2015"/>
    <s v="SAN FRANCISC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53.4"/>
    <x v="0"/>
    <m/>
    <m/>
    <x v="0"/>
    <s v="9-197-43"/>
    <n v="472013151235"/>
    <n v="43"/>
    <x v="1"/>
    <x v="0"/>
    <s v="CAMPO LIMBERG, RESIDENCIAL PARQUE DEL ESTE, TORRE G, APTO. 2 F"/>
    <x v="2"/>
    <x v="0"/>
    <x v="5"/>
    <x v="0"/>
    <s v="233-2749"/>
    <s v="6539-6471"/>
    <x v="1"/>
    <x v="0"/>
    <x v="0"/>
    <x v="0"/>
    <x v="0"/>
    <x v="0"/>
    <x v="5"/>
    <d v="1972-05-29T00:00:00"/>
    <m/>
    <x v="0"/>
    <s v="SUCURSAL SAN FRANCISCO"/>
  </r>
  <r>
    <n v="2916"/>
    <d v="2005-09-19T00:00:00"/>
    <d v="2005-09-19T00:00:00"/>
    <n v="122"/>
    <n v="122"/>
    <x v="0"/>
    <d v="2005-09-19T00:00:00"/>
    <x v="0"/>
    <s v=""/>
    <s v="Junio 01-30"/>
    <x v="0"/>
    <s v="ALEXANDER"/>
    <s v="MITRE VILLARREAL "/>
    <x v="0"/>
    <x v="0"/>
    <s v="SAN FRANCISCO"/>
    <s v="MELISSA ARAUZ"/>
    <s v="SAN FRANCISCO"/>
    <x v="0"/>
    <x v="56"/>
    <n v="71"/>
    <d v="2014-11-06T00:00:00"/>
    <n v="12"/>
    <s v=" "/>
    <s v=" "/>
    <m/>
    <x v="0"/>
    <s v="REEMPLAZO POR EL TRASLADO DE ALGIS ZARZAVILL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21.6000000000004"/>
    <x v="0"/>
    <m/>
    <m/>
    <x v="0"/>
    <s v="8-332-955"/>
    <n v="424011832074"/>
    <n v="45"/>
    <x v="0"/>
    <x v="1"/>
    <s v="VILLAS LAS PALMERAS DE ARRAIJAN, CASA C-70"/>
    <x v="4"/>
    <x v="0"/>
    <x v="5"/>
    <x v="0"/>
    <m/>
    <s v="6516-5973"/>
    <x v="1"/>
    <x v="0"/>
    <x v="0"/>
    <x v="0"/>
    <x v="0"/>
    <x v="0"/>
    <x v="5"/>
    <d v="1970-01-16T00:00:00"/>
    <m/>
    <x v="1"/>
    <s v="SUCURSAL SAN FRANCISCO"/>
  </r>
  <r>
    <n v="6026"/>
    <d v="2011-02-01T00:00:00"/>
    <d v="2011-02-01T00:00:00"/>
    <n v="57"/>
    <n v="57"/>
    <x v="0"/>
    <d v="2011-02-01T00:00:00"/>
    <x v="0"/>
    <s v=""/>
    <s v="Enero 01-30"/>
    <x v="0"/>
    <s v="ISELA YASMINETH"/>
    <s v="RODRIGUEZ FLORES DE CESAR"/>
    <x v="0"/>
    <x v="0"/>
    <s v="SAN FRANCISCO"/>
    <s v="MELISSA ARAUZ"/>
    <s v="SAN FRANCISCO"/>
    <x v="0"/>
    <x v="56"/>
    <n v="71"/>
    <d v="2014-11-06T00:00:00"/>
    <n v="12"/>
    <s v=" "/>
    <s v=" "/>
    <m/>
    <x v="0"/>
    <s v="REEMPLAZO POR EL TRASLADO DE BELKIS SANTAMARI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27.5"/>
    <x v="0"/>
    <m/>
    <m/>
    <x v="0"/>
    <s v="8-468-43"/>
    <n v="472016564062"/>
    <n v="42"/>
    <x v="1"/>
    <x v="1"/>
    <s v="LA CHORRERA, RESIDENCIAL VALLE DORADO"/>
    <x v="4"/>
    <x v="0"/>
    <x v="5"/>
    <x v="0"/>
    <m/>
    <m/>
    <x v="2"/>
    <x v="0"/>
    <x v="0"/>
    <x v="0"/>
    <x v="0"/>
    <x v="0"/>
    <x v="5"/>
    <d v="1973-09-25T00:00:00"/>
    <m/>
    <x v="1"/>
    <s v="SUCURSAL SAN FRANCISCO"/>
  </r>
  <r>
    <n v="6351"/>
    <d v="2011-09-19T00:00:00"/>
    <d v="2011-11-21T00:00:00"/>
    <n v="50"/>
    <n v="48"/>
    <x v="0"/>
    <d v="2011-09-19T00:00:00"/>
    <x v="0"/>
    <s v=""/>
    <m/>
    <x v="0"/>
    <s v="IRIS BETZAIDA"/>
    <s v="MARIN SANTOS "/>
    <x v="0"/>
    <x v="0"/>
    <s v="VIA PORRAS"/>
    <s v="MELISSA ARAUZ"/>
    <s v="VIA PORRAS"/>
    <x v="0"/>
    <x v="56"/>
    <n v="71"/>
    <d v="2015-11-02T00:00:00"/>
    <n v="0"/>
    <s v=" "/>
    <m/>
    <m/>
    <x v="0"/>
    <s v="REEMPLAZO POR EL TRASLADO DE  YESICA ISVET GANTES PINZON -NOV 2015"/>
    <s v="SAN FRANCISC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05.4"/>
    <x v="0"/>
    <s v="SAN FRANCISCO"/>
    <n v="0"/>
    <x v="0"/>
    <s v="9-714-1387"/>
    <n v="472017218481"/>
    <n v="34"/>
    <x v="1"/>
    <x v="3"/>
    <s v="BARRIADA LA CONSTANCIA, VACAMONTE CASA 45C"/>
    <x v="4"/>
    <x v="0"/>
    <x v="5"/>
    <x v="0"/>
    <s v="345-3823"/>
    <s v="6711-3831"/>
    <x v="0"/>
    <x v="0"/>
    <x v="0"/>
    <x v="0"/>
    <x v="0"/>
    <x v="0"/>
    <x v="5"/>
    <d v="1981-09-05T00:00:00"/>
    <m/>
    <x v="1"/>
    <s v="SUCURSAL SAN FRANCISCO"/>
  </r>
  <r>
    <n v="5267"/>
    <d v="2008-07-16T00:00:00"/>
    <d v="2013-05-16T00:00:00"/>
    <n v="88"/>
    <n v="30"/>
    <x v="1"/>
    <d v="2008-07-16T00:00:00"/>
    <x v="0"/>
    <d v="2013-05-16T00:00:00"/>
    <s v="Agosto 01-30"/>
    <x v="0"/>
    <s v="STEFANIA"/>
    <s v="ARIAS FADUL "/>
    <x v="1"/>
    <x v="1"/>
    <s v="SAN FRANCISCO"/>
    <s v="MARIBEL CASTILLO"/>
    <s v="SAN FRANCISCO"/>
    <x v="1"/>
    <x v="56"/>
    <n v="71"/>
    <d v="2011-08-03T00:00:00"/>
    <m/>
    <n v="30"/>
    <s v=" "/>
    <s v="PROMOCIONADA A COORDINADORA DE PLATAFORMA A PARTIR DEL 16 MAYO 2013 / "/>
    <x v="0"/>
    <s v="REEMPLAZO POR LA PROMOCION DE NAYUBEL BLACK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72-1520"/>
    <n v="420014114503"/>
    <n v="31"/>
    <x v="1"/>
    <x v="3"/>
    <s v="JUAN DIAZ, COLONIAS DEL PRADO, CALLE 4 TA CASA NO. 309"/>
    <x v="0"/>
    <x v="0"/>
    <x v="5"/>
    <x v="1"/>
    <m/>
    <s v="6480-8400"/>
    <x v="0"/>
    <x v="0"/>
    <x v="0"/>
    <x v="0"/>
    <x v="0"/>
    <x v="0"/>
    <x v="5"/>
    <d v="1984-02-03T00:00:00"/>
    <m/>
    <x v="2"/>
    <s v="SUCURSAL SAN FRANCISCO"/>
  </r>
  <r>
    <n v="2746"/>
    <d v="2005-01-19T00:00:00"/>
    <d v="2015-11-02T00:00:00"/>
    <n v="130"/>
    <n v="0"/>
    <x v="2"/>
    <d v="2005-01-19T00:00:00"/>
    <x v="0"/>
    <d v="2015-11-02T00:00:00"/>
    <s v="Diciembre 01-30"/>
    <x v="0"/>
    <s v="LORENA DAGMAR"/>
    <s v="TORRES  DE MENDOZA"/>
    <x v="1"/>
    <x v="0"/>
    <s v="SAN FRANCISCO"/>
    <s v="MELISSA ARAUZ"/>
    <s v="SAN FRANCISCO"/>
    <x v="0"/>
    <x v="56"/>
    <n v="71"/>
    <d v="2012-01-03T00:00:00"/>
    <m/>
    <n v="0"/>
    <s v=" "/>
    <s v="PROMOCIONADO A COORDINADOR DE PLATAFORMA A PARTIR DEL 02 DE NOV DEL 2015 // PROMOCIONADO A EJECUTIVO A PARTIR DEL 16 DE MAYO 2014 //"/>
    <x v="0"/>
    <s v="REEMPLAZO POR EL TRASLADO DE DAMARIS GUER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92-663"/>
    <n v="424011550150"/>
    <n v="40"/>
    <x v="1"/>
    <x v="1"/>
    <s v="RIO ABAJO, CALLE 5TA FINAL, CASA 2533"/>
    <x v="2"/>
    <x v="0"/>
    <x v="5"/>
    <x v="0"/>
    <s v="224-1854/6585-0731"/>
    <s v="6585-0731"/>
    <x v="0"/>
    <x v="0"/>
    <x v="0"/>
    <x v="0"/>
    <x v="0"/>
    <x v="0"/>
    <x v="5"/>
    <d v="1975-07-25T00:00:00"/>
    <m/>
    <x v="0"/>
    <s v="SUCURSAL SAN FRANCISCO"/>
  </r>
  <r>
    <n v="6797"/>
    <d v="2012-07-16T00:00:00"/>
    <d v="2015-11-02T00:00:00"/>
    <n v="40"/>
    <n v="0"/>
    <x v="2"/>
    <d v="2012-07-16T00:00:00"/>
    <x v="0"/>
    <d v="2015-11-02T00:00:00"/>
    <s v="Marzo 01-30"/>
    <x v="0"/>
    <s v="IRIS MARIA"/>
    <s v="ARIAS JAEN "/>
    <x v="2"/>
    <x v="1"/>
    <s v="SAN FRANCISCO"/>
    <s v="MARIBEL CASTILLO"/>
    <s v="SAN FRANCISCO"/>
    <x v="1"/>
    <x v="56"/>
    <n v="71"/>
    <d v="2013-11-01T00:00:00"/>
    <m/>
    <n v="0"/>
    <s v=" "/>
    <s v="PROMOCIONADA A EJECUTIVO DE NEGOCIO A PARTIR DEL 02 DE NOV 2015"/>
    <x v="0"/>
    <s v="REEMPLAZO POR EL TRASLADO DE YEIMY CAMAREN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24"/>
    <x v="0"/>
    <s v="VILLA LUCRE"/>
    <s v="Gerardo Gonzalez"/>
    <x v="0"/>
    <s v="2-723-2377"/>
    <n v="472018199947"/>
    <n v="26"/>
    <x v="1"/>
    <x v="0"/>
    <s v="24 DE DICIEMBRE, SANTA ISABEL, CALLE 20."/>
    <x v="0"/>
    <x v="0"/>
    <x v="5"/>
    <x v="1"/>
    <m/>
    <s v="266-2741/6674-5141"/>
    <x v="0"/>
    <x v="0"/>
    <x v="0"/>
    <x v="0"/>
    <x v="0"/>
    <x v="0"/>
    <x v="5"/>
    <d v="1989-09-18T00:00:00"/>
    <m/>
    <x v="0"/>
    <s v="SUCURSAL SAN FRANCISCO"/>
  </r>
  <r>
    <n v="8321"/>
    <d v="2014-11-17T00:00:00"/>
    <d v="2015-02-04T00:00:00"/>
    <n v="12"/>
    <n v="9"/>
    <x v="2"/>
    <d v="2014-11-17T00:00:00"/>
    <x v="0"/>
    <m/>
    <s v="Septiembre 01-30"/>
    <x v="0"/>
    <s v="ALAN EUGENIO"/>
    <s v="ATENCIO"/>
    <x v="2"/>
    <x v="0"/>
    <m/>
    <s v="MELISSA ARAUZ"/>
    <s v="SAN FRANCISCO"/>
    <x v="0"/>
    <x v="56"/>
    <n v="71"/>
    <d v="2015-10-31T00:00:00"/>
    <m/>
    <m/>
    <m/>
    <m/>
    <x v="0"/>
    <s v="REEMPLAZO POR LA PROMOCION DE LORENA TORRES  NOVIEMBRE 2015 "/>
    <s v="SAN FRANCISC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DORADO"/>
    <s v="Yenifer Quintero"/>
    <x v="0"/>
    <s v="8-862-1932"/>
    <n v="472991534845"/>
    <n v="23"/>
    <x v="0"/>
    <x v="3"/>
    <s v="CHILIBRE, LA PRIMAVERA, LA LOMA, CASA #254"/>
    <x v="1"/>
    <x v="0"/>
    <x v="5"/>
    <x v="0"/>
    <m/>
    <m/>
    <x v="0"/>
    <x v="0"/>
    <x v="0"/>
    <x v="0"/>
    <x v="0"/>
    <x v="0"/>
    <x v="5"/>
    <d v="1992-09-05T00:00:00"/>
    <m/>
    <x v="2"/>
    <s v="SUCURSAL SAN FRANCISCO"/>
  </r>
  <r>
    <n v="7388"/>
    <d v="2013-10-01T00:00:00"/>
    <d v="2013-12-10T00:00:00"/>
    <n v="25"/>
    <n v="23"/>
    <x v="1"/>
    <d v="2013-10-01T00:00:00"/>
    <x v="0"/>
    <d v="2013-10-01T00:00:00"/>
    <s v="Agosto 01-30"/>
    <x v="0"/>
    <s v="MAICIBELLY "/>
    <s v="DOMÍNGUEZ"/>
    <x v="2"/>
    <x v="0"/>
    <s v="SAN FRANCISCO"/>
    <s v="MELISSA ARAUZ"/>
    <s v="SAN FRANCISCO"/>
    <x v="0"/>
    <x v="56"/>
    <n v="71"/>
    <d v="2014-12-24T00:00:00"/>
    <m/>
    <n v="25"/>
    <s v=" "/>
    <m/>
    <x v="0"/>
    <s v="REEMPLAZO POR TRASLADO DE MARIA CAMP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SAN FRANCISCO"/>
    <s v="Rajiv Ibarra"/>
    <x v="0"/>
    <s v="2-721-444"/>
    <n v="403014003490"/>
    <n v="28"/>
    <x v="1"/>
    <x v="0"/>
    <s v="CARRASQUILLA, CALLE 67, SAN FRANCISCO, EDIFICIO EL CREBOL"/>
    <x v="5"/>
    <x v="0"/>
    <x v="5"/>
    <x v="0"/>
    <m/>
    <m/>
    <x v="0"/>
    <x v="0"/>
    <x v="0"/>
    <x v="0"/>
    <x v="0"/>
    <x v="0"/>
    <x v="5"/>
    <d v="1987-08-15T00:00:00"/>
    <m/>
    <x v="1"/>
    <s v="SUCURSAL SAN FRANCISCO"/>
  </r>
  <r>
    <n v="7985"/>
    <d v="2014-09-16T00:00:00"/>
    <d v="2014-12-05T00:00:00"/>
    <n v="14"/>
    <n v="11"/>
    <x v="2"/>
    <d v="2014-09-16T00:00:00"/>
    <x v="0"/>
    <m/>
    <s v="Octubre 01-30"/>
    <x v="0"/>
    <s v="KATHERINE MICHELLE"/>
    <s v="CHONG"/>
    <x v="2"/>
    <x v="0"/>
    <s v="SAN FRANCISCO"/>
    <s v="MELISSA ARAUZ"/>
    <s v="SAN FRANCISCO"/>
    <x v="0"/>
    <x v="56"/>
    <n v="71"/>
    <d v="2015-07-01T00:00:00"/>
    <m/>
    <m/>
    <s v=" "/>
    <m/>
    <x v="0"/>
    <s v="REEMPLAZO  PERMANENTE POR LA RENUNCIA DE KATSINA CARVAJAL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ALBROOK MALL"/>
    <s v="Katherine Caballero "/>
    <x v="0"/>
    <s v="8-876-372"/>
    <n v="472991096797"/>
    <n v="23"/>
    <x v="1"/>
    <x v="0"/>
    <s v="VISTA ALEGRE, VACAMONTE, CALLE 10, CASA D 276 "/>
    <x v="1"/>
    <x v="0"/>
    <x v="5"/>
    <x v="0"/>
    <m/>
    <s v="6211-2448"/>
    <x v="0"/>
    <x v="0"/>
    <x v="0"/>
    <x v="0"/>
    <x v="0"/>
    <x v="0"/>
    <x v="5"/>
    <d v="1992-10-02T00:00:00"/>
    <m/>
    <x v="2"/>
    <s v="SUCURSAL SAN FRANCISCO"/>
  </r>
  <r>
    <n v="6815"/>
    <d v="2012-08-01T00:00:00"/>
    <d v="2012-10-15T00:00:00"/>
    <n v="39"/>
    <n v="37"/>
    <x v="0"/>
    <d v="2012-08-01T00:00:00"/>
    <x v="0"/>
    <s v=""/>
    <s v="Mayo 01-30"/>
    <x v="0"/>
    <s v="RAJIV RICARDO"/>
    <s v="IBARRA ARJONA "/>
    <x v="2"/>
    <x v="0"/>
    <s v="SAN FRANCISCO"/>
    <s v="MELISSA ARAUZ"/>
    <s v="SAN FRANCISCO"/>
    <x v="0"/>
    <x v="56"/>
    <n v="71"/>
    <d v="2013-06-03T00:00:00"/>
    <m/>
    <s v=" "/>
    <s v=" "/>
    <m/>
    <x v="0"/>
    <s v="REEMPLAZA RENUNCIA DE NADIA MELGAR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PLAZA CORDOBA"/>
    <s v="Jazmin Manfre"/>
    <x v="1"/>
    <s v="8-781-113"/>
    <n v="472018232483"/>
    <n v="31"/>
    <x v="0"/>
    <x v="3"/>
    <s v="ARRAIJAN, COLINAS DEL SOL,CALLE BEGONIAS, CASA 686"/>
    <x v="4"/>
    <x v="0"/>
    <x v="5"/>
    <x v="0"/>
    <m/>
    <m/>
    <x v="0"/>
    <x v="0"/>
    <x v="0"/>
    <x v="0"/>
    <x v="0"/>
    <x v="0"/>
    <x v="5"/>
    <d v="1984-11-21T00:00:00"/>
    <m/>
    <x v="0"/>
    <s v="SUCURSAL SAN FRANCISCO"/>
  </r>
  <r>
    <n v="8515"/>
    <d v="2015-05-04T00:00:00"/>
    <d v="2015-05-04T00:00:00"/>
    <n v="6"/>
    <n v="6"/>
    <x v="2"/>
    <d v="2015-05-04T00:00:00"/>
    <x v="0"/>
    <m/>
    <m/>
    <x v="0"/>
    <s v="FRANKLIN "/>
    <s v="MURILLO"/>
    <x v="5"/>
    <x v="0"/>
    <s v="SAN FRANCISCO"/>
    <s v="MELISSA ARAUZ"/>
    <s v="SAN FRANCISCO"/>
    <x v="0"/>
    <x v="56"/>
    <n v="71"/>
    <d v="2015-06-01T00:00:00"/>
    <m/>
    <m/>
    <m/>
    <m/>
    <x v="0"/>
    <s v="REEMPLAZO PERMANENTE POR EL TRASLADO DE GUILLIAN SANT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SAN FRANCISCO"/>
    <s v="Gillians Santos"/>
    <x v="0"/>
    <s v="8-841-998"/>
    <n v="472992459853"/>
    <n v="25"/>
    <x v="0"/>
    <x v="0"/>
    <s v="PANAMA (DISTRITO) SAN FRANCISCO, VIA ISRAEL. "/>
    <x v="2"/>
    <x v="0"/>
    <x v="5"/>
    <x v="0"/>
    <m/>
    <m/>
    <x v="0"/>
    <x v="0"/>
    <x v="0"/>
    <x v="0"/>
    <x v="0"/>
    <x v="0"/>
    <x v="5"/>
    <d v="1990-10-11T00:00:00"/>
    <m/>
    <x v="1"/>
    <s v="SUCURSAL SAN FRANCISCO"/>
  </r>
  <r>
    <n v="1946"/>
    <d v="1991-03-19T00:00:00"/>
    <d v="2012-05-16T00:00:00"/>
    <n v="296"/>
    <n v="42"/>
    <x v="0"/>
    <d v="1991-03-19T00:00:00"/>
    <x v="0"/>
    <d v="2012-05-16T00:00:00"/>
    <s v="Marzo 01-15"/>
    <x v="0"/>
    <s v="MELISSA RAQUEL"/>
    <s v="ARAUZ  DE CORREA"/>
    <x v="3"/>
    <x v="0"/>
    <s v="SAN FRANCISCO"/>
    <s v="LAURA OLIVELLA "/>
    <s v="SAN FRANCISCO"/>
    <x v="0"/>
    <x v="56"/>
    <n v="71"/>
    <d v="2012-01-03T00:00:00"/>
    <m/>
    <n v="42"/>
    <s v=" "/>
    <s v="PROMOCIONADO A GERENTE EL 16 DE MAYO 2012 /"/>
    <x v="0"/>
    <s v="REEMPLAZO POR EL TRASLADO DE PRISCILLA CORC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47-328"/>
    <n v="401016064332"/>
    <n v="45"/>
    <x v="1"/>
    <x v="1"/>
    <s v="PUNTA PAITILLA , VIA ITALIA EDIFICIO PARQUE MAR , APARTAMENTO 7A_x0009__x0009__x0009__x0009__x0009__x000d__x000a__x0009__x0009__x0009__x0009__x0009__x000d__x000a_"/>
    <x v="1"/>
    <x v="0"/>
    <x v="5"/>
    <x v="0"/>
    <s v="230-6908"/>
    <s v="6679-1406"/>
    <x v="1"/>
    <x v="0"/>
    <x v="0"/>
    <x v="0"/>
    <x v="0"/>
    <x v="0"/>
    <x v="5"/>
    <d v="1970-08-21T00:00:00"/>
    <m/>
    <x v="0"/>
    <s v="SUCURSAL SAN FRANCISCO"/>
  </r>
  <r>
    <n v="1786"/>
    <d v="2000-02-14T00:00:00"/>
    <d v="2011-08-01T00:00:00"/>
    <n v="189"/>
    <n v="51"/>
    <x v="0"/>
    <d v="2000-02-14T00:00:00"/>
    <x v="0"/>
    <d v="2011-08-01T00:00:00"/>
    <s v="Febrero 01-15"/>
    <x v="0"/>
    <s v="GISELA MARINA"/>
    <s v="CHERO  JIMENEZ  DE LA MOTH"/>
    <x v="4"/>
    <x v="0"/>
    <s v="SAN FRANCISCO"/>
    <s v="MELISSA ARAUZ"/>
    <s v="SAN FRANCISCO"/>
    <x v="0"/>
    <x v="56"/>
    <n v="71"/>
    <d v="2013-11-25T00:00:00"/>
    <m/>
    <n v="51"/>
    <s v=" "/>
    <s v="PROMOCIONADO A OFICIAL EL 01 DE AGOSTO DE 2011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34-86"/>
    <n v="421010058151"/>
    <n v="35"/>
    <x v="1"/>
    <x v="1"/>
    <s v="VILLA LUCRE VISTA DEL VALLE III CALLE CINQUETA CASA P-235"/>
    <x v="2"/>
    <x v="0"/>
    <x v="5"/>
    <x v="0"/>
    <m/>
    <s v="6747-9361"/>
    <x v="1"/>
    <x v="0"/>
    <x v="0"/>
    <x v="1"/>
    <x v="0"/>
    <x v="0"/>
    <x v="5"/>
    <d v="1980-01-18T00:00:00"/>
    <m/>
    <x v="0"/>
    <s v="SUCURSAL SAN FRANCISCO"/>
  </r>
  <r>
    <n v="351"/>
    <d v="1985-12-03T00:00:00"/>
    <d v="1985-12-03T00:00:00"/>
    <n v="359"/>
    <n v="359"/>
    <x v="0"/>
    <d v="1985-12-03T00:00:00"/>
    <x v="0"/>
    <s v=""/>
    <s v="Noviembre 01-30"/>
    <x v="0"/>
    <s v="ELIZONDO"/>
    <s v="CORNEJO ARROCHA "/>
    <x v="6"/>
    <x v="0"/>
    <s v="SAN FRANCISCO"/>
    <s v="MELISSA ARAUZ"/>
    <s v="SAN FRANCISCO"/>
    <x v="0"/>
    <x v="56"/>
    <n v="71"/>
    <d v="2011-08-03T00:00:00"/>
    <m/>
    <s v=" "/>
    <s v=" "/>
    <m/>
    <x v="0"/>
    <s v="REEMPLAZO POR EL TRASLADO DE JOEL ARROY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2-89-1275"/>
    <n v="401010150950"/>
    <n v="56"/>
    <x v="0"/>
    <x v="2"/>
    <s v="COLINAS DORASOL - CL 1RA CASA 19"/>
    <x v="0"/>
    <x v="0"/>
    <x v="5"/>
    <x v="0"/>
    <m/>
    <s v="6659-3253"/>
    <x v="0"/>
    <x v="0"/>
    <x v="0"/>
    <x v="0"/>
    <x v="0"/>
    <x v="0"/>
    <x v="5"/>
    <d v="1959-02-11T00:00:00"/>
    <m/>
    <x v="1"/>
    <s v="SUCURSAL SAN FRANCISCO"/>
  </r>
  <r>
    <n v="7992"/>
    <d v="2015-03-16T00:00:00"/>
    <d v="2015-03-16T00:00:00"/>
    <n v="8"/>
    <n v="8"/>
    <x v="2"/>
    <d v="2015-03-16T00:00:00"/>
    <x v="0"/>
    <m/>
    <m/>
    <x v="0"/>
    <s v="LEYSI"/>
    <s v="SAMUDIO   "/>
    <x v="0"/>
    <x v="0"/>
    <s v="SAN MATEO"/>
    <s v="JACQUELINE PAGES"/>
    <s v="SAN MATEO  "/>
    <x v="0"/>
    <x v="57"/>
    <n v="157"/>
    <m/>
    <n v="1390"/>
    <m/>
    <m/>
    <m/>
    <x v="0"/>
    <s v="RECONTRATACIÓN PERSONAL DE SAN MATE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3.6666666666665"/>
    <x v="2"/>
    <m/>
    <m/>
    <x v="0"/>
    <s v="1-718-2397"/>
    <n v="472990775937"/>
    <n v="27"/>
    <x v="1"/>
    <x v="3"/>
    <s v="DAVID (CABECERA), DAVID, CHIRIQUÍ LA FONTANA PRIMERA ENTRADA CASA # 25"/>
    <x v="6"/>
    <x v="2"/>
    <x v="4"/>
    <x v="5"/>
    <m/>
    <m/>
    <x v="2"/>
    <x v="0"/>
    <x v="0"/>
    <x v="0"/>
    <x v="0"/>
    <x v="0"/>
    <x v="4"/>
    <d v="1987-12-24T00:00:00"/>
    <m/>
    <x v="1"/>
    <s v="SUCURSAL SAN MATEO"/>
  </r>
  <r>
    <n v="2268"/>
    <d v="2001-04-16T00:00:00"/>
    <d v="2009-02-02T00:00:00"/>
    <n v="175"/>
    <n v="81"/>
    <x v="0"/>
    <d v="2001-04-16T00:00:00"/>
    <x v="0"/>
    <d v="2009-02-02T00:00:00"/>
    <s v="Agosto 01-30"/>
    <x v="0"/>
    <s v="ROSA ADELA"/>
    <s v="CHACON MORCILLO DE ARROCHA"/>
    <x v="0"/>
    <x v="0"/>
    <s v="SAN MATEO"/>
    <s v="JACQUELINE PAGES"/>
    <s v="SAN MATEO  "/>
    <x v="0"/>
    <x v="57"/>
    <n v="157"/>
    <d v="2015-08-31T00:00:00"/>
    <n v="3"/>
    <n v="81"/>
    <m/>
    <s v="RECLASIFICADO A CAJERO 02 FEB. ´09"/>
    <x v="0"/>
    <s v="ES PERSONAL DE SUC. SAN MATEO PRESTADO PARA CUBRIR VACACIONES DE MINERVA BOZZI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43"/>
    <x v="0"/>
    <m/>
    <m/>
    <x v="0"/>
    <s v="8-707-1937"/>
    <n v="424010396465"/>
    <n v="38"/>
    <x v="1"/>
    <x v="1"/>
    <s v="CHIRIQUI, SAN MATEO, CALLE G SUR, CASA 6245_x0009__x0009__x0009__x0009__x0009__x000d__x000a__x0009__x0009__x0009__x0009__x0009__x000d__x000a_"/>
    <x v="6"/>
    <x v="2"/>
    <x v="4"/>
    <x v="5"/>
    <s v="221-1343"/>
    <s v="6633-0005"/>
    <x v="1"/>
    <x v="0"/>
    <x v="0"/>
    <x v="0"/>
    <x v="0"/>
    <x v="0"/>
    <x v="4"/>
    <d v="1977-04-26T00:00:00"/>
    <m/>
    <x v="1"/>
    <s v="SUCURSAL SAN MATEO"/>
  </r>
  <r>
    <n v="2005"/>
    <d v="1998-10-30T00:00:00"/>
    <d v="1998-10-30T00:00:00"/>
    <n v="205"/>
    <n v="205"/>
    <x v="0"/>
    <d v="1998-10-30T00:00:00"/>
    <x v="0"/>
    <s v=""/>
    <s v="Mayo 01-30"/>
    <x v="0"/>
    <s v="HEIDI"/>
    <s v="DUBOIS URRIOLA "/>
    <x v="0"/>
    <x v="0"/>
    <s v="SAN MATEO"/>
    <s v="JACQUELINE PAGES"/>
    <s v="SAN MATEO  "/>
    <x v="0"/>
    <x v="57"/>
    <n v="157"/>
    <d v="2015-06-01T00:00:00"/>
    <n v="5"/>
    <s v=" "/>
    <s v=" "/>
    <m/>
    <x v="0"/>
    <s v="TRASLADO DE SUCURSAL / PERSONAL DE SAN MATE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37.5"/>
    <x v="0"/>
    <m/>
    <m/>
    <x v="0"/>
    <s v="4-138-2715"/>
    <n v="410011291390"/>
    <n v="56"/>
    <x v="1"/>
    <x v="0"/>
    <s v="DOLEGUITA - CALLE G NORTE - AVENIDA SEPTIMA OESTE"/>
    <x v="6"/>
    <x v="2"/>
    <x v="4"/>
    <x v="5"/>
    <s v="222-0139"/>
    <m/>
    <x v="0"/>
    <x v="0"/>
    <x v="0"/>
    <x v="0"/>
    <x v="0"/>
    <x v="0"/>
    <x v="4"/>
    <d v="1959-11-07T00:00:00"/>
    <m/>
    <x v="0"/>
    <s v="SUCURSAL SAN MATEO"/>
  </r>
  <r>
    <n v="5874"/>
    <d v="2010-08-16T00:00:00"/>
    <d v="2010-08-16T00:00:00"/>
    <n v="63"/>
    <n v="63"/>
    <x v="0"/>
    <d v="2010-08-16T00:00:00"/>
    <x v="0"/>
    <s v=""/>
    <s v="Octubre 01-30"/>
    <x v="0"/>
    <s v="DENISSE ROSAURA"/>
    <s v="CANDANEDO SERRANO "/>
    <x v="0"/>
    <x v="0"/>
    <s v="SAN MATEO"/>
    <s v="JACQUELINE PAGES"/>
    <s v="SAN MATEO  "/>
    <x v="0"/>
    <x v="57"/>
    <n v="157"/>
    <d v="2015-05-02T00:00:00"/>
    <n v="6"/>
    <s v=" "/>
    <m/>
    <m/>
    <x v="0"/>
    <s v="PERSONAL DE SAN MATE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1.6"/>
    <x v="0"/>
    <m/>
    <m/>
    <x v="0"/>
    <s v="4-721-1582"/>
    <n v="401016054379"/>
    <n v="34"/>
    <x v="1"/>
    <x v="1"/>
    <s v="BARRIADA CIUDAD ACUARIO, CASA 188 . LA RIVIERA - VIA PLAYA LA BARQUETA"/>
    <x v="6"/>
    <x v="2"/>
    <x v="4"/>
    <x v="5"/>
    <m/>
    <s v="6747-9316"/>
    <x v="1"/>
    <x v="0"/>
    <x v="0"/>
    <x v="0"/>
    <x v="0"/>
    <x v="0"/>
    <x v="4"/>
    <d v="1981-02-04T00:00:00"/>
    <m/>
    <x v="0"/>
    <s v="SUCURSAL SAN MATEO"/>
  </r>
  <r>
    <n v="3842"/>
    <d v="2007-05-28T00:00:00"/>
    <d v="2015-06-01T00:00:00"/>
    <n v="102"/>
    <n v="5"/>
    <x v="2"/>
    <d v="2007-05-28T00:00:00"/>
    <x v="0"/>
    <d v="2015-06-01T00:00:00"/>
    <s v="Diciembre 01-30"/>
    <x v="0"/>
    <s v="VANESSA ARACELI"/>
    <s v="ARJONA APAEZ "/>
    <x v="1"/>
    <x v="1"/>
    <m/>
    <s v="JACQUELINE PAGES"/>
    <s v="DAVID  "/>
    <x v="0"/>
    <x v="57"/>
    <n v="157"/>
    <d v="2015-11-02T00:00:00"/>
    <m/>
    <n v="5"/>
    <s v=" "/>
    <s v="PROMOCINADA A COORDINADOR A PARTIR DEL 01 DE JUNIO 2015 //  RECLASIFICADA A EJECUTIVA E NEGOCIOS EL 03/16/09"/>
    <x v="0"/>
    <s v="POOL APOYO"/>
    <s v="SAN MATEO  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PE-9-2458"/>
    <n v="472013179284"/>
    <n v="33"/>
    <x v="1"/>
    <x v="1"/>
    <s v="SAN CRISTOBAL, CALLE DEL CENTRO DE SALUD, TERCERA CASA A MANO IZQUIERDA."/>
    <x v="6"/>
    <x v="2"/>
    <x v="4"/>
    <x v="16"/>
    <s v="264-5762"/>
    <s v="6771-7502"/>
    <x v="0"/>
    <x v="0"/>
    <x v="0"/>
    <x v="0"/>
    <x v="0"/>
    <x v="0"/>
    <x v="4"/>
    <d v="1982-05-17T00:00:00"/>
    <m/>
    <x v="0"/>
    <s v="SUCURSAL SAN MATEO"/>
  </r>
  <r>
    <n v="2989"/>
    <d v="2006-01-16T00:00:00"/>
    <d v="2010-03-16T00:00:00"/>
    <n v="118"/>
    <n v="68"/>
    <x v="0"/>
    <d v="2006-01-16T00:00:00"/>
    <x v="0"/>
    <d v="2010-03-16T00:00:00"/>
    <s v="Noviembre 01-30"/>
    <x v="0"/>
    <s v="MIGDALIA AIMEE"/>
    <s v="COMPARAZ PITTY "/>
    <x v="1"/>
    <x v="0"/>
    <s v="SAN MATEO"/>
    <s v="JACQUELINE PAGES"/>
    <s v="SAN MATEO  "/>
    <x v="0"/>
    <x v="57"/>
    <n v="157"/>
    <m/>
    <m/>
    <n v="68"/>
    <s v=" "/>
    <s v="PROMOCIONADO COORDINADOR EL 16 DE MARZO ´10"/>
    <x v="0"/>
    <s v="PERSONAL DE SAN MATE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4-705-261"/>
    <n v="430011969113"/>
    <n v="38"/>
    <x v="1"/>
    <x v="1"/>
    <s v="ALTOS DEL MAJAGUA O PORTACHUELO, CALLE VIA BOQUETE, CASA N° 26"/>
    <x v="6"/>
    <x v="2"/>
    <x v="4"/>
    <x v="5"/>
    <s v="775-2911"/>
    <s v="6480-7031"/>
    <x v="1"/>
    <x v="0"/>
    <x v="0"/>
    <x v="0"/>
    <x v="0"/>
    <x v="0"/>
    <x v="4"/>
    <d v="1977-10-10T00:00:00"/>
    <m/>
    <x v="0"/>
    <s v="SUCURSAL SAN MATEO"/>
  </r>
  <r>
    <n v="7120"/>
    <d v="2013-04-01T00:00:00"/>
    <d v="2013-04-01T00:00:00"/>
    <n v="31"/>
    <n v="31"/>
    <x v="1"/>
    <d v="2013-04-01T00:00:00"/>
    <x v="0"/>
    <s v=""/>
    <s v="Junio 01-30"/>
    <x v="0"/>
    <s v="STEPHANIE GISSELL"/>
    <s v="BARROSO GARCIA "/>
    <x v="2"/>
    <x v="0"/>
    <s v="SAN MATEO"/>
    <s v="JACQUELINE PAGES"/>
    <s v="SAN MATEO  "/>
    <x v="0"/>
    <x v="57"/>
    <n v="157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4-741-1725"/>
    <n v="472019142713"/>
    <n v="29"/>
    <x v="1"/>
    <x v="3"/>
    <s v="CHIRIQUI, SAN PABLO VIEJO ABAJO"/>
    <x v="6"/>
    <x v="2"/>
    <x v="4"/>
    <x v="5"/>
    <m/>
    <m/>
    <x v="1"/>
    <x v="0"/>
    <x v="0"/>
    <x v="0"/>
    <x v="0"/>
    <x v="0"/>
    <x v="4"/>
    <d v="1986-11-08T00:00:00"/>
    <m/>
    <x v="1"/>
    <s v="SUCURSAL SAN MATEO"/>
  </r>
  <r>
    <n v="2939"/>
    <d v="2012-06-18T00:00:00"/>
    <d v="2015-07-01T00:00:00"/>
    <n v="41"/>
    <n v="4"/>
    <x v="2"/>
    <d v="2008-04-01T00:00:00"/>
    <x v="2"/>
    <d v="2015-07-01T00:00:00"/>
    <s v="Septiembre 01-30"/>
    <x v="0"/>
    <s v="MARTIN ELIAS"/>
    <s v="ORTEGA ROMERO "/>
    <x v="2"/>
    <x v="0"/>
    <s v="SAN MATEO"/>
    <s v="JACQUELINE PAGES"/>
    <s v="SAN MATEO  "/>
    <x v="0"/>
    <x v="57"/>
    <n v="157"/>
    <m/>
    <m/>
    <n v="4"/>
    <s v=" "/>
    <s v="PROMOCIONADO A EJECUTIVO DE NEGOCIO A PARTIR DEL 01 DE JULIO DEL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742-1376"/>
    <n v="430013636159"/>
    <n v="28"/>
    <x v="0"/>
    <x v="0"/>
    <s v="CORREGIMIENTO DE CHIRIQUI, ALTOS DE BETHANIA - CERCA DEL CENTRO DE SALUD"/>
    <x v="6"/>
    <x v="2"/>
    <x v="4"/>
    <x v="5"/>
    <s v="269-5118"/>
    <s v="6579-7126/6068-6223"/>
    <x v="2"/>
    <x v="0"/>
    <x v="0"/>
    <x v="0"/>
    <x v="0"/>
    <x v="0"/>
    <x v="4"/>
    <d v="1987-02-19T00:00:00"/>
    <m/>
    <x v="1"/>
    <s v="SUCURSAL SAN MATEO"/>
  </r>
  <r>
    <n v="1084"/>
    <d v="1993-07-22T00:00:00"/>
    <d v="1993-07-22T00:00:00"/>
    <n v="268"/>
    <n v="268"/>
    <x v="0"/>
    <d v="1993-07-22T00:00:00"/>
    <x v="0"/>
    <s v=""/>
    <s v="Noviembre 01-30"/>
    <x v="0"/>
    <s v="HARMODIO JOSE"/>
    <s v="ESPINO COCO "/>
    <x v="2"/>
    <x v="2"/>
    <s v="SAN MATEO"/>
    <s v="JACQUELINE PAGES"/>
    <s v="SAN MATEO  "/>
    <x v="0"/>
    <x v="57"/>
    <n v="157"/>
    <d v="2010-10-04T00:00:00"/>
    <m/>
    <s v=" "/>
    <s v=" "/>
    <m/>
    <x v="0"/>
    <s v="PERSONAL DE SAN MATEO // REEMPLAZO POR EL TRASLADO DE YARIELA BEITI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284-587"/>
    <n v="401010151756"/>
    <n v="48"/>
    <x v="0"/>
    <x v="0"/>
    <s v="JUAN DIAZ. PEDREGALITO CASA B-10"/>
    <x v="6"/>
    <x v="2"/>
    <x v="4"/>
    <x v="6"/>
    <s v="220-2566"/>
    <s v="6450-0342"/>
    <x v="0"/>
    <x v="1"/>
    <x v="0"/>
    <x v="0"/>
    <x v="0"/>
    <x v="0"/>
    <x v="4"/>
    <d v="1967-09-01T00:00:00"/>
    <m/>
    <x v="2"/>
    <s v="SUCURSAL SAN MATEO"/>
  </r>
  <r>
    <n v="8823"/>
    <d v="2015-10-05T00:00:00"/>
    <d v="2015-10-05T00:00:00"/>
    <n v="1"/>
    <n v="1"/>
    <x v="2"/>
    <d v="2015-10-05T00:00:00"/>
    <x v="0"/>
    <m/>
    <m/>
    <x v="0"/>
    <s v="JACQUELINE NICOLE"/>
    <s v="PAGES CHANIS"/>
    <x v="3"/>
    <x v="0"/>
    <s v="SAN MATEO  "/>
    <s v="ANABELLA BARRIA"/>
    <s v="SAN MATEO  "/>
    <x v="0"/>
    <x v="57"/>
    <n v="157"/>
    <m/>
    <m/>
    <m/>
    <m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n v="0"/>
    <n v="0"/>
    <x v="1"/>
    <s v="8-741-434"/>
    <n v="457993685507"/>
    <n v="35"/>
    <x v="1"/>
    <x v="1"/>
    <s v="URB. VALBUENA"/>
    <x v="6"/>
    <x v="2"/>
    <x v="4"/>
    <x v="5"/>
    <m/>
    <m/>
    <x v="1"/>
    <x v="0"/>
    <x v="0"/>
    <x v="0"/>
    <x v="0"/>
    <x v="0"/>
    <x v="4"/>
    <d v="1980-11-04T00:00:00"/>
    <m/>
    <x v="1"/>
    <s v="SUCURSAL SAN MATEO"/>
  </r>
  <r>
    <n v="567"/>
    <d v="1987-04-27T00:00:00"/>
    <d v="2015-10-01T00:00:00"/>
    <n v="343"/>
    <n v="1"/>
    <x v="2"/>
    <e v="#N/A"/>
    <x v="1"/>
    <d v="2015-10-01T00:00:00"/>
    <m/>
    <x v="0"/>
    <s v="MARISOL INES"/>
    <s v=" DE JIMENEZ"/>
    <x v="4"/>
    <x v="0"/>
    <s v="SAN MATEO  "/>
    <s v="JACQUELINE PAGES"/>
    <s v="SAN MATEO  "/>
    <x v="0"/>
    <x v="57"/>
    <n v="157"/>
    <d v="2015-10-01T00:00:00"/>
    <m/>
    <m/>
    <m/>
    <s v="SUBGERENTE DE VENTAS PROMOCIONADA A SUBGERENTE DE SUCURSAL SAN MATEO A PARTIR DEL 01 DE OCTUBRE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n v="0"/>
    <n v="0"/>
    <x v="1"/>
    <s v="8-235- 693"/>
    <n v="401010157997"/>
    <n v="115"/>
    <x v="1"/>
    <x v="1"/>
    <s v="AGUACATAL, DAVID"/>
    <x v="6"/>
    <x v="2"/>
    <x v="4"/>
    <x v="5"/>
    <s v="6012-9572"/>
    <m/>
    <x v="1"/>
    <x v="0"/>
    <x v="0"/>
    <x v="0"/>
    <x v="0"/>
    <x v="0"/>
    <x v="4"/>
    <m/>
    <m/>
    <x v="1"/>
    <s v="SUCURSAL SAN MATEO"/>
  </r>
  <r>
    <n v="6555"/>
    <d v="2012-02-16T00:00:00"/>
    <d v="2012-05-23T00:00:00"/>
    <n v="45"/>
    <n v="42"/>
    <x v="0"/>
    <d v="2012-02-16T00:00:00"/>
    <x v="0"/>
    <s v=""/>
    <s v="Enero 01-30"/>
    <x v="0"/>
    <s v="ISRAEL"/>
    <s v="DOMINGUEZ MARIN "/>
    <x v="0"/>
    <x v="0"/>
    <s v="CHANIS"/>
    <s v="XIOMARA   DE PEÑA"/>
    <s v="CHANIS"/>
    <x v="0"/>
    <x v="58"/>
    <n v="97"/>
    <d v="2015-11-02T00:00:00"/>
    <n v="0"/>
    <s v=" "/>
    <s v=" "/>
    <m/>
    <x v="0"/>
    <s v="REEMPLAZO POR EL TRASLADO DE  AMILCAR ANTONIO PATIÑO GONZALEZ -NOV 2015"/>
    <s v="SAN SEBASTIAN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1.25"/>
    <x v="0"/>
    <s v="VIA ARGENTINA"/>
    <s v="Julissa Julio"/>
    <x v="0"/>
    <s v="8-847-469"/>
    <n v="472017664659"/>
    <n v="24"/>
    <x v="0"/>
    <x v="0"/>
    <s v="PEDREGAL , PANAMA"/>
    <x v="0"/>
    <x v="0"/>
    <x v="5"/>
    <x v="0"/>
    <m/>
    <s v=" 6780-2902  "/>
    <x v="0"/>
    <x v="1"/>
    <x v="0"/>
    <x v="0"/>
    <x v="0"/>
    <x v="1"/>
    <x v="5"/>
    <d v="1991-05-24T00:00:00"/>
    <m/>
    <x v="1"/>
    <s v="SUCURSAL SAN SEBASTIAN"/>
  </r>
  <r>
    <n v="2301"/>
    <d v="2001-06-01T00:00:00"/>
    <d v="2001-06-01T00:00:00"/>
    <n v="173"/>
    <n v="173"/>
    <x v="0"/>
    <d v="2001-06-01T00:00:00"/>
    <x v="0"/>
    <s v=""/>
    <s v="Mayo 01-30"/>
    <x v="0"/>
    <s v="MARIA ELIDA"/>
    <s v="CACHAFEIRO ALVARADO "/>
    <x v="0"/>
    <x v="0"/>
    <s v="LOS ANGELES"/>
    <s v="XIOMARA   DE PEÑA"/>
    <s v="LOS ANGELES"/>
    <x v="0"/>
    <x v="58"/>
    <n v="97"/>
    <d v="2015-11-02T00:00:00"/>
    <n v="0"/>
    <s v=" "/>
    <s v=" "/>
    <m/>
    <x v="0"/>
    <s v="REEMPLAZO POR EL TRASLADO DE  JAZMIN ISABEL ALVARADO BOLANOS -NOV 2015"/>
    <s v="SAN SEBASTIAN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3.5"/>
    <x v="0"/>
    <m/>
    <m/>
    <x v="0"/>
    <s v="8-237-753"/>
    <n v="424010430061"/>
    <n v="52"/>
    <x v="1"/>
    <x v="1"/>
    <s v="ARRAIJAN EL LLANO BDA. ALTOS DE CRUZ, CALLE DEL CUADRO, CASA 2266"/>
    <x v="4"/>
    <x v="0"/>
    <x v="5"/>
    <x v="0"/>
    <s v="259-0473"/>
    <s v="6416-4739"/>
    <x v="1"/>
    <x v="0"/>
    <x v="0"/>
    <x v="0"/>
    <x v="0"/>
    <x v="1"/>
    <x v="5"/>
    <d v="1963-05-23T00:00:00"/>
    <m/>
    <x v="1"/>
    <s v="SUCURSAL SAN SEBASTIAN"/>
  </r>
  <r>
    <n v="1426"/>
    <d v="1997-10-13T00:00:00"/>
    <d v="1997-10-13T00:00:00"/>
    <n v="217"/>
    <n v="217"/>
    <x v="0"/>
    <d v="1997-10-13T00:00:00"/>
    <x v="0"/>
    <s v=""/>
    <s v="Diciembre 01-30"/>
    <x v="0"/>
    <s v="ARLEINY ALYENKA"/>
    <s v="TAPIA    DE SELLES"/>
    <x v="0"/>
    <x v="0"/>
    <s v="PAITILLA"/>
    <s v="XIOMARA   DE PEÑA"/>
    <s v="PAITILLA"/>
    <x v="0"/>
    <x v="58"/>
    <n v="97"/>
    <d v="2015-11-02T00:00:00"/>
    <n v="0"/>
    <s v=" "/>
    <s v=" "/>
    <m/>
    <x v="0"/>
    <s v="REEMPLAZO POR EL TRASLADO DE  JACINTA ROSA HERAZO HERNANDEZ -NOV 2015"/>
    <s v="SAN SEBASTIAN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80"/>
    <x v="0"/>
    <m/>
    <m/>
    <x v="0"/>
    <s v="8-455-108"/>
    <n v="401010156813"/>
    <n v="42"/>
    <x v="1"/>
    <x v="1"/>
    <s v="EL TECAL, VACAMONTE CASA C-130 CALLE 3° NORTE DESPUES DE EL CUADRO DEPOSRTIVO"/>
    <x v="4"/>
    <x v="0"/>
    <x v="5"/>
    <x v="0"/>
    <s v="236-3621"/>
    <s v="6478-8838"/>
    <x v="1"/>
    <x v="0"/>
    <x v="0"/>
    <x v="0"/>
    <x v="0"/>
    <x v="1"/>
    <x v="5"/>
    <d v="1973-10-26T00:00:00"/>
    <m/>
    <x v="0"/>
    <s v="SUCURSAL SAN SEBASTIAN"/>
  </r>
  <r>
    <n v="6806"/>
    <d v="2012-07-16T00:00:00"/>
    <d v="2012-09-25T00:00:00"/>
    <n v="40"/>
    <n v="38"/>
    <x v="0"/>
    <d v="2012-07-16T00:00:00"/>
    <x v="0"/>
    <s v=""/>
    <s v="Agosto 01-30"/>
    <x v="0"/>
    <s v="KATHIA GISELA"/>
    <s v="AYALA CAMPOS "/>
    <x v="0"/>
    <x v="0"/>
    <s v="PLAZA BANCO GENERAL"/>
    <s v="XIOMARA   DE PEÑA"/>
    <s v="PLAZA BANCO GENERAL"/>
    <x v="0"/>
    <x v="58"/>
    <n v="97"/>
    <d v="2015-11-02T00:00:00"/>
    <n v="0"/>
    <m/>
    <s v=" "/>
    <m/>
    <x v="0"/>
    <s v="REEMPLAZO POR EL TRASLADO DE  DARIO JOSE PITTY TORRES -NOV 2015"/>
    <s v="SAN SEBASTIAN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33.8"/>
    <x v="0"/>
    <s v="CHORRERA"/>
    <s v="Alberto reyes"/>
    <x v="0"/>
    <s v="8-835-2458"/>
    <n v="472018200721"/>
    <n v="26"/>
    <x v="1"/>
    <x v="3"/>
    <s v="LA CHORRERA, GUADALUPE, CALLE KEROSIN"/>
    <x v="4"/>
    <x v="0"/>
    <x v="5"/>
    <x v="0"/>
    <m/>
    <s v="6588-9696"/>
    <x v="0"/>
    <x v="0"/>
    <x v="0"/>
    <x v="0"/>
    <x v="0"/>
    <x v="1"/>
    <x v="5"/>
    <d v="1989-08-13T00:00:00"/>
    <m/>
    <x v="2"/>
    <s v="SUCURSAL SAN SEBASTIAN"/>
  </r>
  <r>
    <n v="5134"/>
    <d v="2008-05-19T00:00:00"/>
    <d v="2008-05-19T00:00:00"/>
    <n v="90"/>
    <n v="90"/>
    <x v="0"/>
    <d v="2008-05-19T00:00:00"/>
    <x v="0"/>
    <s v=""/>
    <s v="Abril 01-30"/>
    <x v="0"/>
    <s v="JILMA"/>
    <s v="MIRANDA GUTIERREZ "/>
    <x v="0"/>
    <x v="0"/>
    <s v="SAN SEBASTIAN"/>
    <s v="XIOMARA   DE PEÑA"/>
    <s v="SAN SEBASTIAN"/>
    <x v="0"/>
    <x v="58"/>
    <n v="97"/>
    <d v="2015-05-02T00:00:00"/>
    <n v="6"/>
    <s v=" "/>
    <s v=" "/>
    <m/>
    <x v="0"/>
    <s v="REEMPLAZO POR SALIDA DE JACKELINE JAE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2.4"/>
    <x v="0"/>
    <m/>
    <m/>
    <x v="0"/>
    <s v="5-17-886"/>
    <n v="480013942077"/>
    <n v="48"/>
    <x v="1"/>
    <x v="3"/>
    <s v="SANTA LIBRADA, QUINTA ETAPA"/>
    <x v="1"/>
    <x v="0"/>
    <x v="5"/>
    <x v="0"/>
    <s v="234-0107"/>
    <s v="6522-4278"/>
    <x v="0"/>
    <x v="0"/>
    <x v="0"/>
    <x v="0"/>
    <x v="0"/>
    <x v="1"/>
    <x v="5"/>
    <d v="1966-12-21T00:00:00"/>
    <m/>
    <x v="1"/>
    <s v="SUCURSAL SAN SEBASTIAN"/>
  </r>
  <r>
    <n v="6801"/>
    <d v="2012-07-16T00:00:00"/>
    <d v="2012-09-25T00:00:00"/>
    <n v="40"/>
    <n v="38"/>
    <x v="0"/>
    <d v="2012-07-16T00:00:00"/>
    <x v="0"/>
    <d v="2012-08-13T00:00:00"/>
    <s v="Agosto 01-30"/>
    <x v="0"/>
    <s v="MIREYA CAROLINA"/>
    <s v="SANCHEZ GUZMAN "/>
    <x v="0"/>
    <x v="0"/>
    <s v="SAN SEBASTIAN"/>
    <s v="XIOMARA   DE PEÑA"/>
    <s v="SAN SEBASTIAN"/>
    <x v="0"/>
    <x v="58"/>
    <n v="97"/>
    <d v="2014-11-06T00:00:00"/>
    <n v="12"/>
    <m/>
    <s v=" "/>
    <m/>
    <x v="0"/>
    <s v="REEMPLAZO POR EL TRASLADO DE MONICA SAMUDI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43.6"/>
    <x v="0"/>
    <s v="VISTA ALEGRE"/>
    <s v="Amarelis Flores"/>
    <x v="0"/>
    <s v="8-843-2051"/>
    <n v="472018199697"/>
    <n v="24"/>
    <x v="1"/>
    <x v="0"/>
    <s v="LA CHORRERA BDA SAN NICOLAS, CALLE EL ÉXITO, CASA #0548_x0009__x0009__x0009__x0009__x0009__x000d__x000a__x0009__x0009__x0009__x0009__x0009__x000d__x000a_"/>
    <x v="4"/>
    <x v="0"/>
    <x v="5"/>
    <x v="0"/>
    <m/>
    <s v="6560-9233"/>
    <x v="0"/>
    <x v="0"/>
    <x v="0"/>
    <x v="0"/>
    <x v="0"/>
    <x v="1"/>
    <x v="5"/>
    <d v="1990-12-11T00:00:00"/>
    <m/>
    <x v="0"/>
    <s v="SUCURSAL SAN SEBASTIAN"/>
  </r>
  <r>
    <n v="3396"/>
    <d v="1997-12-09T00:00:00"/>
    <d v="1997-12-09T00:00:00"/>
    <n v="215"/>
    <n v="215"/>
    <x v="0"/>
    <d v="1997-12-09T00:00:00"/>
    <x v="0"/>
    <s v=""/>
    <s v="Septiembre 01-30"/>
    <x v="0"/>
    <s v="ALGIS BIENVENIDO"/>
    <s v="ZARZAVILLA PEREZ "/>
    <x v="0"/>
    <x v="0"/>
    <s v="SAN SEBASTIAN"/>
    <s v="XIOMARA   DE PEÑA"/>
    <s v="SAN SEBASTIAN"/>
    <x v="0"/>
    <x v="58"/>
    <n v="97"/>
    <d v="2014-11-06T00:00:00"/>
    <n v="12"/>
    <s v=" "/>
    <s v=" "/>
    <m/>
    <x v="0"/>
    <s v="REEMPLAZO POR EL TRASLADO DE PATRICIA GARIBALDI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68"/>
    <x v="0"/>
    <m/>
    <m/>
    <x v="0"/>
    <s v="7-701-1561"/>
    <n v="472012926070"/>
    <n v="36"/>
    <x v="0"/>
    <x v="2"/>
    <s v="LAS MARGARITA SECTOR 4"/>
    <x v="0"/>
    <x v="0"/>
    <x v="5"/>
    <x v="0"/>
    <s v="296-7426"/>
    <s v="6772-5779"/>
    <x v="1"/>
    <x v="0"/>
    <x v="0"/>
    <x v="0"/>
    <x v="0"/>
    <x v="1"/>
    <x v="5"/>
    <d v="1979-10-21T00:00:00"/>
    <m/>
    <x v="1"/>
    <s v="SUCURSAL SAN SEBASTIAN"/>
  </r>
  <r>
    <n v="848"/>
    <d v="1992-01-02T00:00:00"/>
    <d v="1992-01-02T00:00:00"/>
    <n v="286"/>
    <n v="286"/>
    <x v="0"/>
    <d v="1992-01-02T00:00:00"/>
    <x v="0"/>
    <s v=""/>
    <s v="Mayo 01-30"/>
    <x v="0"/>
    <s v="GIOVANA MARUQUEL"/>
    <s v="VISUETTI   FONSECA DE VISUETTI"/>
    <x v="1"/>
    <x v="0"/>
    <s v="SAN SEBASTIAN"/>
    <s v="XIOMARA   DE PEÑA"/>
    <s v="SAN SEBASTIAN"/>
    <x v="0"/>
    <x v="58"/>
    <n v="97"/>
    <d v="2009-03-07T00:00:00"/>
    <m/>
    <s v=" "/>
    <s v=" "/>
    <m/>
    <x v="0"/>
    <s v="APROBADO EN PRESUPUESTO 2009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68-873"/>
    <n v="497015227606"/>
    <n v="48"/>
    <x v="1"/>
    <x v="1"/>
    <s v="PARQUE LEFEVRE, VIA CINCUENTENARIO EDIF. V. CINC. #3-A"/>
    <x v="2"/>
    <x v="0"/>
    <x v="5"/>
    <x v="0"/>
    <s v="221-2976"/>
    <s v="6706-6108"/>
    <x v="1"/>
    <x v="1"/>
    <x v="0"/>
    <x v="0"/>
    <x v="0"/>
    <x v="1"/>
    <x v="5"/>
    <d v="1967-07-05T00:00:00"/>
    <m/>
    <x v="1"/>
    <s v="SUCURSAL SAN SEBASTIAN"/>
  </r>
  <r>
    <n v="5948"/>
    <d v="2010-11-16T00:00:00"/>
    <d v="2015-07-01T00:00:00"/>
    <n v="60"/>
    <n v="4"/>
    <x v="2"/>
    <d v="2010-11-16T00:00:00"/>
    <x v="0"/>
    <d v="2015-07-01T00:00:00"/>
    <s v="Agosto 01-30"/>
    <x v="0"/>
    <s v="RAMON"/>
    <s v="RODRIGUEZ SAENZ "/>
    <x v="1"/>
    <x v="0"/>
    <s v="SAN SEBASTIAN"/>
    <s v="XIOMARA   DE PEÑA"/>
    <s v="SAN SEBASTIAN"/>
    <x v="0"/>
    <x v="58"/>
    <n v="97"/>
    <d v="2010-11-16T00:00:00"/>
    <m/>
    <n v="4"/>
    <s v=" "/>
    <s v="PROMOCIONADO A COORDINADOR DE PLATAFORMA A PARTIR DEL 01 DE JULIO 2015"/>
    <x v="0"/>
    <s v="REEMPLAZO POR LA RENUNCIA DE JOANNE CARRILLO EJCUTIVO DE NEGOCI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802-1992"/>
    <n v="472016357939"/>
    <n v="28"/>
    <x v="0"/>
    <x v="1"/>
    <s v="LA CHORRERA, AVE LIBERTADOR, APARTAMENTO MAYCA"/>
    <x v="4"/>
    <x v="0"/>
    <x v="5"/>
    <x v="0"/>
    <m/>
    <s v="6784-8890"/>
    <x v="2"/>
    <x v="0"/>
    <x v="0"/>
    <x v="0"/>
    <x v="0"/>
    <x v="1"/>
    <x v="5"/>
    <d v="1987-01-18T00:00:00"/>
    <m/>
    <x v="0"/>
    <s v="SUCURSAL SAN SEBASTIAN"/>
  </r>
  <r>
    <n v="7696"/>
    <d v="2014-05-19T00:00:00"/>
    <d v="2014-07-25T00:00:00"/>
    <n v="18"/>
    <n v="16"/>
    <x v="1"/>
    <d v="2014-05-19T00:00:00"/>
    <x v="0"/>
    <m/>
    <s v="Abril 01-30"/>
    <x v="0"/>
    <s v="JOSE JAVIER"/>
    <s v="CARTER"/>
    <x v="2"/>
    <x v="1"/>
    <m/>
    <s v="MARIBEL CASTILLO"/>
    <s v="SAN SEBASTIAN"/>
    <x v="1"/>
    <x v="58"/>
    <n v="97"/>
    <d v="2015-10-01T00:00:00"/>
    <m/>
    <m/>
    <m/>
    <m/>
    <x v="1"/>
    <s v="REEMPLAZA  VACACIONES DE DAIRENE PACHECO - NOVIEMBRE 2015"/>
    <s v="SAN SEBASTIAN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PAITILLA"/>
    <s v="Belkis Pinzon"/>
    <x v="0"/>
    <s v="8-851-2441"/>
    <n v="472990307115"/>
    <n v="24"/>
    <x v="0"/>
    <x v="0"/>
    <s v="SAN MIGUELITO, EL VALLE DE SAN ISIDRO."/>
    <x v="1"/>
    <x v="0"/>
    <x v="5"/>
    <x v="1"/>
    <m/>
    <m/>
    <x v="0"/>
    <x v="0"/>
    <x v="0"/>
    <x v="0"/>
    <x v="0"/>
    <x v="1"/>
    <x v="5"/>
    <d v="1991-09-16T00:00:00"/>
    <m/>
    <x v="0"/>
    <s v="SUCURSAL SAN SEBASTIAN"/>
  </r>
  <r>
    <n v="7728"/>
    <d v="2014-05-19T00:00:00"/>
    <d v="2014-09-30T00:00:00"/>
    <n v="18"/>
    <n v="14"/>
    <x v="1"/>
    <d v="2014-05-19T00:00:00"/>
    <x v="0"/>
    <m/>
    <s v="Noviembre 01-30"/>
    <x v="0"/>
    <s v="DAIRENE DEL CARMEN"/>
    <s v="PACHECO"/>
    <x v="2"/>
    <x v="0"/>
    <s v="SAN SEBASTIAN"/>
    <s v="XIOMARA   DE PEÑA"/>
    <s v="SAN SEBASTIAN"/>
    <x v="0"/>
    <x v="58"/>
    <n v="97"/>
    <d v="2015-06-08T00:00:00"/>
    <m/>
    <m/>
    <m/>
    <m/>
    <x v="0"/>
    <s v="REEMPLAZO PERMANENTE POR LA PROMOCION DE RAMON RODRIG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COSTA DEL ESTE"/>
    <s v="Aychell Miranda"/>
    <x v="0"/>
    <s v="8-872-935"/>
    <n v="472990307074"/>
    <n v="22"/>
    <x v="1"/>
    <x v="3"/>
    <s v="PANAMÁ VIEJO   "/>
    <x v="2"/>
    <x v="0"/>
    <x v="5"/>
    <x v="0"/>
    <m/>
    <m/>
    <x v="0"/>
    <x v="0"/>
    <x v="0"/>
    <x v="0"/>
    <x v="0"/>
    <x v="1"/>
    <x v="5"/>
    <d v="1993-08-05T00:00:00"/>
    <m/>
    <x v="0"/>
    <s v="SUCURSAL SAN SEBASTIAN"/>
  </r>
  <r>
    <n v="6451"/>
    <d v="2011-11-16T00:00:00"/>
    <d v="2012-02-06T00:00:00"/>
    <n v="48"/>
    <n v="45"/>
    <x v="0"/>
    <d v="2011-11-16T00:00:00"/>
    <x v="0"/>
    <s v=""/>
    <s v="Septiembre 01-30"/>
    <x v="0"/>
    <s v="NAZARETH ALEXANDRA"/>
    <s v="MUÑOZ RIVERA "/>
    <x v="2"/>
    <x v="0"/>
    <s v="SAN SEBASTIAN"/>
    <s v="XIOMARA   DE PEÑA"/>
    <s v="SAN SEBASTIAN"/>
    <x v="0"/>
    <x v="58"/>
    <n v="97"/>
    <d v="2014-07-04T00:00:00"/>
    <m/>
    <s v=" "/>
    <s v=" "/>
    <m/>
    <x v="0"/>
    <s v="REEMPLAZO POR LA RENUNCIA DE ILEANA QUINTE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VIA ARGENTINA"/>
    <s v="Vianca Herrera  "/>
    <x v="0"/>
    <s v="8-817-1292"/>
    <n v="472017389488"/>
    <n v="27"/>
    <x v="1"/>
    <x v="0"/>
    <s v="RIO ABAJO, CALLE 9NA, EDIFICIO PH KING´S POINT APTO 301"/>
    <x v="2"/>
    <x v="0"/>
    <x v="5"/>
    <x v="0"/>
    <m/>
    <s v=" 6229-9609  "/>
    <x v="0"/>
    <x v="0"/>
    <x v="0"/>
    <x v="0"/>
    <x v="0"/>
    <x v="1"/>
    <x v="5"/>
    <d v="1988-08-11T00:00:00"/>
    <m/>
    <x v="1"/>
    <s v="SUCURSAL SAN SEBASTIAN"/>
  </r>
  <r>
    <n v="7389"/>
    <d v="2013-10-01T00:00:00"/>
    <d v="2013-12-10T00:00:00"/>
    <n v="25"/>
    <n v="23"/>
    <x v="1"/>
    <d v="2013-10-01T00:00:00"/>
    <x v="0"/>
    <d v="2013-10-01T00:00:00"/>
    <s v="Octubre 01-30"/>
    <x v="0"/>
    <s v="ELEAZAR "/>
    <s v="GONZÁLEZ"/>
    <x v="2"/>
    <x v="0"/>
    <s v="SAN SEBASTIAN"/>
    <s v="XIOMARA   DE PEÑA"/>
    <s v="SAN SEBASTIAN"/>
    <x v="0"/>
    <x v="58"/>
    <n v="97"/>
    <d v="2014-04-24T00:00:00"/>
    <m/>
    <n v="25"/>
    <s v=" "/>
    <m/>
    <x v="0"/>
    <s v="REEMPLAZO POR LA RENUNCIA DE MARIAM CAMPUÑAY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VIA SIMON BOLIVAR"/>
    <s v="Kira Ruiz"/>
    <x v="0"/>
    <s v="8-824-1869"/>
    <n v="472019813698"/>
    <n v="26"/>
    <x v="0"/>
    <x v="0"/>
    <s v="ALCALDE DIAZ, CIUDAD BOLIVAR, VILLA BOLIVARIANA, CALLE PRINCIPAL"/>
    <x v="1"/>
    <x v="0"/>
    <x v="5"/>
    <x v="0"/>
    <m/>
    <m/>
    <x v="1"/>
    <x v="0"/>
    <x v="0"/>
    <x v="0"/>
    <x v="0"/>
    <x v="1"/>
    <x v="5"/>
    <d v="1989-01-24T00:00:00"/>
    <m/>
    <x v="1"/>
    <s v="SUCURSAL SAN SEBASTIAN"/>
  </r>
  <r>
    <n v="5138"/>
    <d v="2008-05-19T00:00:00"/>
    <d v="2008-05-19T00:00:00"/>
    <n v="90"/>
    <n v="90"/>
    <x v="0"/>
    <d v="2008-05-19T00:00:00"/>
    <x v="0"/>
    <s v=""/>
    <s v="Febrero 01-30"/>
    <x v="0"/>
    <s v="KIRIA ITZEL"/>
    <s v="GARCIA  DE GONZALEZ"/>
    <x v="2"/>
    <x v="0"/>
    <s v="SAN SEBASTIAN"/>
    <s v="XIOMARA   DE PEÑA"/>
    <s v="SAN SEBASTIAN"/>
    <x v="0"/>
    <x v="58"/>
    <n v="97"/>
    <d v="2013-05-28T00:00:00"/>
    <m/>
    <s v=" "/>
    <s v=" "/>
    <m/>
    <x v="0"/>
    <s v="REEMPLAZO POR EL TRASLADO DE EVELYN ORTEG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6-65-723"/>
    <n v="403013920189"/>
    <n v="47"/>
    <x v="1"/>
    <x v="1"/>
    <s v="BETHANIA CONDOMINIO VILLA GLORIELA 5A"/>
    <x v="5"/>
    <x v="0"/>
    <x v="5"/>
    <x v="0"/>
    <s v="236-8306"/>
    <s v="6507-2725"/>
    <x v="0"/>
    <x v="0"/>
    <x v="0"/>
    <x v="0"/>
    <x v="0"/>
    <x v="1"/>
    <x v="5"/>
    <d v="1968-06-04T00:00:00"/>
    <m/>
    <x v="0"/>
    <s v="SUCURSAL SAN SEBASTIAN"/>
  </r>
  <r>
    <n v="6591"/>
    <d v="2012-03-16T00:00:00"/>
    <d v="2012-05-25T00:00:00"/>
    <n v="44"/>
    <n v="42"/>
    <x v="0"/>
    <d v="2012-03-16T00:00:00"/>
    <x v="0"/>
    <s v=""/>
    <s v="Enero 01-30"/>
    <x v="0"/>
    <s v="RICARDO EMANHEL"/>
    <s v="TREJOS JAEN "/>
    <x v="2"/>
    <x v="0"/>
    <s v="SAN SEBASTIAN"/>
    <s v="XIOMARA   DE PEÑA"/>
    <s v="SAN SEBASTIAN"/>
    <x v="0"/>
    <x v="58"/>
    <n v="97"/>
    <d v="2013-05-03T00:00:00"/>
    <m/>
    <s v=" "/>
    <s v=" "/>
    <m/>
    <x v="0"/>
    <s v="REEMPLAZO PERMANENTE POR TRASLADO DE LORAINE BARAHON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SAN SEBASTIAN"/>
    <s v="Kathia Saldaña"/>
    <x v="0"/>
    <s v="6-712-2160"/>
    <n v="401016183509"/>
    <n v="27"/>
    <x v="0"/>
    <x v="0"/>
    <s v="VISTA ALEGRE, CALLE 2DA., CASA #191"/>
    <x v="4"/>
    <x v="0"/>
    <x v="5"/>
    <x v="0"/>
    <s v="2515303"/>
    <s v="68568585"/>
    <x v="0"/>
    <x v="0"/>
    <x v="0"/>
    <x v="0"/>
    <x v="0"/>
    <x v="1"/>
    <x v="5"/>
    <d v="1988-09-07T00:00:00"/>
    <m/>
    <x v="0"/>
    <s v="SUCURSAL SAN SEBASTIAN"/>
  </r>
  <r>
    <n v="6712"/>
    <d v="2012-06-18T00:00:00"/>
    <d v="2012-08-24T00:00:00"/>
    <n v="41"/>
    <n v="39"/>
    <x v="0"/>
    <d v="2012-06-18T00:00:00"/>
    <x v="0"/>
    <s v=""/>
    <s v="Junio 01-30"/>
    <x v="0"/>
    <s v="CRISTINA RAQUEL"/>
    <s v="GONZALEZ CASAS "/>
    <x v="2"/>
    <x v="0"/>
    <s v="SAN SEBASTIAN"/>
    <s v="XIOMARA   DE PEÑA"/>
    <s v="SAN SEBASTIAN"/>
    <x v="0"/>
    <x v="58"/>
    <n v="97"/>
    <m/>
    <m/>
    <s v=" "/>
    <s v=" "/>
    <m/>
    <x v="0"/>
    <s v="REEMPLAZA PROMOCIÓN DE KATHIA SALDAÑ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SAN SEBASTIAN"/>
    <s v="Kathia Saldaña"/>
    <x v="0"/>
    <s v="8-756-2199"/>
    <n v="401018082533"/>
    <n v="34"/>
    <x v="1"/>
    <x v="3"/>
    <s v="NUEVO ARRIJAN, RESIDENCIAL VALLE HERMOSO, CASA A-270"/>
    <x v="4"/>
    <x v="0"/>
    <x v="5"/>
    <x v="0"/>
    <m/>
    <m/>
    <x v="1"/>
    <x v="0"/>
    <x v="0"/>
    <x v="0"/>
    <x v="0"/>
    <x v="1"/>
    <x v="5"/>
    <d v="1981-10-16T00:00:00"/>
    <m/>
    <x v="0"/>
    <s v="SUCURSAL SAN SEBASTIAN"/>
  </r>
  <r>
    <n v="7808"/>
    <d v="2014-05-19T00:00:00"/>
    <d v="2014-05-19T00:00:00"/>
    <n v="18"/>
    <n v="18"/>
    <x v="1"/>
    <d v="2014-05-19T00:00:00"/>
    <x v="0"/>
    <m/>
    <s v="Julio 01-30"/>
    <x v="0"/>
    <s v="KAREN MAELENE"/>
    <s v="SEGURA"/>
    <x v="5"/>
    <x v="0"/>
    <s v="SAN SEBASTIAN"/>
    <s v="XIOMARA   DE PEÑA"/>
    <s v="SAN SEBASTIAN"/>
    <x v="0"/>
    <x v="58"/>
    <n v="97"/>
    <d v="2014-09-19T00:00:00"/>
    <m/>
    <m/>
    <s v=" "/>
    <m/>
    <x v="0"/>
    <s v="REEMPLAZO  POR LA RENUNCIA DE  ANETTE RIQUELM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8-840-2288"/>
    <n v="472990306682"/>
    <n v="25"/>
    <x v="1"/>
    <x v="0"/>
    <s v="HATO PINTADO CALLE 4TA EDIFICIO MIRAMAR H-8 N14"/>
    <x v="2"/>
    <x v="0"/>
    <x v="5"/>
    <x v="0"/>
    <m/>
    <s v="6004-5427/0229-05"/>
    <x v="0"/>
    <x v="0"/>
    <x v="0"/>
    <x v="0"/>
    <x v="0"/>
    <x v="1"/>
    <x v="5"/>
    <d v="1990-09-17T00:00:00"/>
    <m/>
    <x v="1"/>
    <s v="SUCURSAL SAN SEBASTIAN"/>
  </r>
  <r>
    <n v="2472"/>
    <d v="2002-06-17T00:00:00"/>
    <d v="2002-06-17T00:00:00"/>
    <n v="161"/>
    <n v="161"/>
    <x v="0"/>
    <d v="2002-06-17T00:00:00"/>
    <x v="0"/>
    <s v="**"/>
    <s v="Abril 01-30"/>
    <x v="0"/>
    <s v="BLANCA MARGARITA"/>
    <s v="LOPEZ CASTRELLON "/>
    <x v="5"/>
    <x v="0"/>
    <s v="SAN SEBASTIAN"/>
    <s v="XIOMARA   DE PEÑA"/>
    <s v="SAN SEBASTIAN"/>
    <x v="0"/>
    <x v="58"/>
    <n v="97"/>
    <d v="2011-08-03T00:00:00"/>
    <m/>
    <s v=" "/>
    <s v=" "/>
    <s v="PROMOCIONADA A EJECUTIVA DE SERVICIO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9-704-707"/>
    <n v="424010716825"/>
    <n v="37"/>
    <x v="1"/>
    <x v="3"/>
    <s v="VILLA LAS ACACIAS, PH PARADISUS"/>
    <x v="0"/>
    <x v="0"/>
    <x v="5"/>
    <x v="0"/>
    <s v="220-2273"/>
    <s v="6758-9368"/>
    <x v="0"/>
    <x v="0"/>
    <x v="0"/>
    <x v="0"/>
    <x v="0"/>
    <x v="1"/>
    <x v="5"/>
    <d v="1978-02-04T00:00:00"/>
    <m/>
    <x v="2"/>
    <s v="SUCURSAL SAN SEBASTIAN"/>
  </r>
  <r>
    <n v="207"/>
    <d v="1983-01-17T00:00:00"/>
    <d v="1983-01-17T00:00:00"/>
    <n v="394"/>
    <n v="394"/>
    <x v="0"/>
    <d v="1983-01-17T00:00:00"/>
    <x v="0"/>
    <s v=""/>
    <s v="Enero 01-15"/>
    <x v="0"/>
    <s v="XIOMARA BELEN"/>
    <s v="QUINTERO  DE PENA"/>
    <x v="3"/>
    <x v="0"/>
    <s v="SAN SEBASTIAN"/>
    <s v="LAURA OLIVELLA "/>
    <s v="SAN SEBASTIAN"/>
    <x v="0"/>
    <x v="58"/>
    <n v="97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7-76-522"/>
    <n v="401016136610"/>
    <n v="62"/>
    <x v="1"/>
    <x v="5"/>
    <s v="PAITILLA VIA ITALIA , EDIF . LAS HADAS.APTO.3-B"/>
    <x v="5"/>
    <x v="0"/>
    <x v="5"/>
    <x v="0"/>
    <s v="263-5336"/>
    <s v="6762-1400"/>
    <x v="1"/>
    <x v="0"/>
    <x v="0"/>
    <x v="0"/>
    <x v="0"/>
    <x v="1"/>
    <x v="5"/>
    <d v="1953-10-12T00:00:00"/>
    <m/>
    <x v="0"/>
    <s v="SUCURSAL SAN SEBASTIAN"/>
  </r>
  <r>
    <n v="3349"/>
    <d v="1984-08-16T00:00:00"/>
    <d v="1984-08-16T00:00:00"/>
    <n v="375"/>
    <n v="375"/>
    <x v="0"/>
    <d v="1984-08-16T00:00:00"/>
    <x v="0"/>
    <s v=""/>
    <s v="Junio 01-30"/>
    <x v="0"/>
    <s v="VANESSA IRENE"/>
    <s v="VEIGA FITTIPALDI DE CORDOBA"/>
    <x v="4"/>
    <x v="0"/>
    <s v="SAN SEBASTIAN"/>
    <s v="XIOMARA   DE PEÑA"/>
    <s v="SAN SEBASTIAN"/>
    <x v="0"/>
    <x v="58"/>
    <n v="97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8-235-259"/>
    <n v="472012918103"/>
    <n v="55"/>
    <x v="1"/>
    <x v="1"/>
    <s v="CALLE 69, SAN FRANCISCO, P. H. LIZMARIE, NO. 1"/>
    <x v="5"/>
    <x v="0"/>
    <x v="5"/>
    <x v="0"/>
    <s v="226-6123"/>
    <s v="6747-4208"/>
    <x v="1"/>
    <x v="0"/>
    <x v="0"/>
    <x v="0"/>
    <x v="0"/>
    <x v="1"/>
    <x v="5"/>
    <d v="1960-06-16T00:00:00"/>
    <m/>
    <x v="2"/>
    <s v="SUCURSAL SAN SEBASTIAN"/>
  </r>
  <r>
    <n v="2373"/>
    <d v="2006-06-05T00:00:00"/>
    <d v="2015-06-01T00:00:00"/>
    <n v="113"/>
    <n v="5"/>
    <x v="2"/>
    <d v="2006-06-05T00:00:00"/>
    <x v="0"/>
    <d v="2015-06-01T00:00:00"/>
    <s v="Marzo 01-30"/>
    <x v="0"/>
    <s v="KATIA YAMILETH"/>
    <s v="SALDAÑA SERRANO "/>
    <x v="4"/>
    <x v="0"/>
    <s v="SAN SEBASTIAN"/>
    <s v="XIOMARA   DE PEÑA"/>
    <s v="SAN SEBASTIAN"/>
    <x v="0"/>
    <x v="58"/>
    <n v="97"/>
    <m/>
    <m/>
    <m/>
    <s v=" "/>
    <s v="PROMOCINADA A OFIIAL A PARTIR DEL 01 DE JUNIO DEL 2015 // PROMOCIONADO A COORDINADOR DE PLATAFORMA EL 1 DE OCTUBRE 2012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1-36-533"/>
    <n v="424010524808"/>
    <n v="44"/>
    <x v="1"/>
    <x v="1"/>
    <s v="CALIDONIA, 19 BIS , EDIFICIO COSTA PACIFICO, TORRE A, PISO 3, APARTAMENTO 3 I ."/>
    <x v="5"/>
    <x v="0"/>
    <x v="5"/>
    <x v="0"/>
    <s v="721-0223"/>
    <s v="6521-7309"/>
    <x v="0"/>
    <x v="0"/>
    <x v="1"/>
    <x v="1"/>
    <x v="0"/>
    <x v="1"/>
    <x v="5"/>
    <d v="1971-02-28T00:00:00"/>
    <m/>
    <x v="0"/>
    <s v="SUCURSAL SAN SEBASTIAN"/>
  </r>
  <r>
    <n v="1066"/>
    <d v="1993-04-13T00:00:00"/>
    <d v="2009-03-16T00:00:00"/>
    <n v="271"/>
    <n v="80"/>
    <x v="0"/>
    <d v="1993-04-13T00:00:00"/>
    <x v="0"/>
    <d v="2009-03-16T00:00:00"/>
    <s v="Febrero 01-30"/>
    <x v="0"/>
    <s v="YAXENIA DEL CARMEN"/>
    <s v="BOZA SANCHEZ "/>
    <x v="4"/>
    <x v="0"/>
    <s v="SAN SEBASTIAN"/>
    <s v="XIOMARA   DE PEÑA"/>
    <s v="SAN SEBASTIAN"/>
    <x v="0"/>
    <x v="58"/>
    <n v="97"/>
    <m/>
    <m/>
    <n v="80"/>
    <s v=" "/>
    <s v="PROMOCIONADO A OFICIAL EL 16 MARZO ´09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69-131"/>
    <n v="401010148291"/>
    <n v="44"/>
    <x v="1"/>
    <x v="0"/>
    <s v="SAN ANTONIO, EL VALLE DE LAS PRADERAS, CALLE #8, CASA #182."/>
    <x v="0"/>
    <x v="0"/>
    <x v="5"/>
    <x v="0"/>
    <s v="236-7613"/>
    <s v="6632-0935"/>
    <x v="1"/>
    <x v="0"/>
    <x v="0"/>
    <x v="0"/>
    <x v="0"/>
    <x v="1"/>
    <x v="5"/>
    <d v="1970-12-03T00:00:00"/>
    <m/>
    <x v="2"/>
    <s v="SUCURSAL SAN SEBASTIAN"/>
  </r>
  <r>
    <n v="1029"/>
    <d v="1993-01-25T00:00:00"/>
    <d v="2009-03-16T00:00:00"/>
    <n v="274"/>
    <n v="80"/>
    <x v="0"/>
    <d v="1993-01-25T00:00:00"/>
    <x v="0"/>
    <d v="2009-03-16T00:00:00"/>
    <s v="Abril 01-30"/>
    <x v="0"/>
    <s v="MARIO"/>
    <s v="FONSECA BARSALLO "/>
    <x v="6"/>
    <x v="0"/>
    <s v="SAN SEBASTIAN"/>
    <s v="XIOMARA   DE PEÑA"/>
    <s v="SAN SEBASTIAN"/>
    <x v="0"/>
    <x v="58"/>
    <n v="97"/>
    <m/>
    <m/>
    <n v="80"/>
    <s v=" "/>
    <s v="RECLASIFICADO A OFICINISTA DE BALANCE EL 03/16/09, "/>
    <x v="0"/>
    <s v="REEMPLAZO PERMANENTE POR LA RENUNCIA DE JULIO ANGEL EL 07/03/09.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266-440"/>
    <n v="401016136966"/>
    <n v="48"/>
    <x v="0"/>
    <x v="1"/>
    <s v="SAN ANTONIO, CAMINO REAL CASA N-25."/>
    <x v="0"/>
    <x v="0"/>
    <x v="5"/>
    <x v="0"/>
    <s v="239-1568"/>
    <s v="699-7093"/>
    <x v="1"/>
    <x v="0"/>
    <x v="0"/>
    <x v="0"/>
    <x v="0"/>
    <x v="1"/>
    <x v="5"/>
    <d v="1966-12-19T00:00:00"/>
    <m/>
    <x v="0"/>
    <s v="SUCURSAL SAN SEBASTIAN"/>
  </r>
  <r>
    <n v="944"/>
    <d v="1992-10-13T00:00:00"/>
    <d v="1992-10-13T00:00:00"/>
    <n v="277"/>
    <n v="277"/>
    <x v="0"/>
    <d v="1992-10-13T00:00:00"/>
    <x v="0"/>
    <s v=""/>
    <s v="Septiembre 01-30"/>
    <x v="0"/>
    <s v="BENITO EUGENIO"/>
    <s v="RODRIGUEZ MADRID "/>
    <x v="0"/>
    <x v="0"/>
    <s v="SANTIAGO"/>
    <s v="JOSE RAUL QUINTERO "/>
    <s v="SANTIAGO"/>
    <x v="0"/>
    <x v="59"/>
    <n v="9"/>
    <d v="1992-10-13T00:00:00"/>
    <n v="277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20.3999999999996"/>
    <x v="0"/>
    <m/>
    <m/>
    <x v="0"/>
    <s v="9-130-973"/>
    <n v="401016137608"/>
    <n v="49"/>
    <x v="0"/>
    <x v="1"/>
    <s v="CALLE SEGUNDA FRENTE AL CEMENTERIO"/>
    <x v="9"/>
    <x v="7"/>
    <x v="1"/>
    <x v="22"/>
    <s v="998-2631"/>
    <s v="6481-5457"/>
    <x v="1"/>
    <x v="1"/>
    <x v="0"/>
    <x v="0"/>
    <x v="0"/>
    <x v="1"/>
    <x v="1"/>
    <d v="1966-03-08T00:00:00"/>
    <m/>
    <x v="0"/>
    <s v="SUCURSAL SANTIAGO"/>
  </r>
  <r>
    <n v="4714"/>
    <d v="2007-10-22T07:45:00"/>
    <d v="2007-10-22T07:45:00"/>
    <n v="97"/>
    <n v="97"/>
    <x v="0"/>
    <d v="2007-10-22T00:00:00"/>
    <x v="0"/>
    <s v=""/>
    <s v="Noviembre 01-30"/>
    <x v="0"/>
    <s v="ANTONIO RICAURTE"/>
    <s v="TEJERA CASTILLO "/>
    <x v="0"/>
    <x v="0"/>
    <s v="SANTIAGO"/>
    <s v="JOSE RAUL QUINTERO "/>
    <s v="SANTIAGO"/>
    <x v="0"/>
    <x v="59"/>
    <n v="9"/>
    <d v="2007-10-22T07:45:00"/>
    <n v="97"/>
    <s v=" "/>
    <s v=" "/>
    <m/>
    <x v="0"/>
    <s v=" REEMPLAZO PERMANENTE POR LA RENUNCIA DE GUSTAVO BURGOS APARTIR DEL 15 DE JUNIO. FUE TRASLADO DE MONEY COUNTIG ROOM 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35.6000000000004"/>
    <x v="0"/>
    <m/>
    <m/>
    <x v="0"/>
    <s v="9-705-1232"/>
    <n v="472013492766"/>
    <n v="37"/>
    <x v="0"/>
    <x v="1"/>
    <s v="BARRIADA EL EDUCADOR, CALLE SEGUNDA FINAL"/>
    <x v="9"/>
    <x v="7"/>
    <x v="1"/>
    <x v="22"/>
    <m/>
    <s v="6729-2103"/>
    <x v="0"/>
    <x v="0"/>
    <x v="0"/>
    <x v="0"/>
    <x v="0"/>
    <x v="1"/>
    <x v="1"/>
    <d v="1978-06-02T00:00:00"/>
    <m/>
    <x v="0"/>
    <s v="SUCURSAL SANTIAGO"/>
  </r>
  <r>
    <n v="5362"/>
    <d v="2008-09-01T00:00:00"/>
    <d v="2008-09-01T00:00:00"/>
    <n v="86"/>
    <n v="86"/>
    <x v="0"/>
    <d v="2008-09-01T00:00:00"/>
    <x v="0"/>
    <s v=""/>
    <s v="Agosto 01-30"/>
    <x v="0"/>
    <s v="YULISSA YASMEIRA"/>
    <s v="RUJANO ORTEGA "/>
    <x v="0"/>
    <x v="0"/>
    <s v="SANTIAGO"/>
    <s v="JOSE RAUL QUINTERO "/>
    <s v="SANTIAGO"/>
    <x v="0"/>
    <x v="59"/>
    <n v="9"/>
    <d v="2014-03-05T00:00:00"/>
    <n v="20"/>
    <s v=" "/>
    <s v=" "/>
    <m/>
    <x v="0"/>
    <s v="REEMPLAZA A KAREN FLORES / REEMPLAZA VACACIONES DE OLANDA GONZAL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65.3999999999996"/>
    <x v="0"/>
    <m/>
    <m/>
    <x v="0"/>
    <s v="9-712-1851"/>
    <n v="472014215175"/>
    <n v="34"/>
    <x v="1"/>
    <x v="0"/>
    <s v="LLANO DE LA CRUZ"/>
    <x v="9"/>
    <x v="7"/>
    <x v="1"/>
    <x v="22"/>
    <m/>
    <s v="6617-6235"/>
    <x v="1"/>
    <x v="0"/>
    <x v="0"/>
    <x v="0"/>
    <x v="0"/>
    <x v="1"/>
    <x v="1"/>
    <d v="1981-03-01T00:00:00"/>
    <m/>
    <x v="1"/>
    <s v="SUCURSAL SANTIAGO"/>
  </r>
  <r>
    <n v="6920"/>
    <d v="2013-01-30T00:00:00"/>
    <d v="2013-01-30T00:00:00"/>
    <n v="34"/>
    <n v="34"/>
    <x v="1"/>
    <d v="2012-10-01T00:00:00"/>
    <x v="0"/>
    <s v=""/>
    <s v="Marzo 01-30"/>
    <x v="0"/>
    <s v="VIANIS MASSIEL"/>
    <s v="MOJICA  DE NIETO"/>
    <x v="0"/>
    <x v="0"/>
    <s v="SANTIAGO"/>
    <s v="JOSE RAUL QUINTERO "/>
    <s v="SANTIAGO"/>
    <x v="0"/>
    <x v="59"/>
    <n v="9"/>
    <d v="2012-10-01T00:00:00"/>
    <n v="37"/>
    <m/>
    <s v=" "/>
    <m/>
    <x v="0"/>
    <s v="SE DEJO PERMANENTE A PARTIR DEL 30 DE ENERO 2013 / FORMA PARTE DE SANTIAGO INTERAMERICAN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19.2"/>
    <x v="0"/>
    <m/>
    <m/>
    <x v="0"/>
    <s v="9-710-1456"/>
    <n v="409018465071"/>
    <n v="35"/>
    <x v="1"/>
    <x v="1"/>
    <s v="CALLE SEGUNDA, SANTIAGO_x0009__x0009__x0009__x0009__x0009__x000d__x000a__x0009__x0009__x0009__x0009__x0009__x000d__x000a_"/>
    <x v="9"/>
    <x v="7"/>
    <x v="1"/>
    <x v="22"/>
    <m/>
    <m/>
    <x v="0"/>
    <x v="0"/>
    <x v="0"/>
    <x v="0"/>
    <x v="0"/>
    <x v="1"/>
    <x v="1"/>
    <d v="1980-04-21T00:00:00"/>
    <m/>
    <x v="1"/>
    <s v="SUCURSAL SANTIAGO"/>
  </r>
  <r>
    <n v="3811"/>
    <d v="2003-08-18T00:00:00"/>
    <d v="2003-08-18T00:00:00"/>
    <n v="147"/>
    <n v="147"/>
    <x v="0"/>
    <d v="2003-08-18T00:00:00"/>
    <x v="0"/>
    <s v=""/>
    <s v="Abril 01-30"/>
    <x v="0"/>
    <s v="MIXENIA ANGELA"/>
    <s v="BAULE ESPINOZA "/>
    <x v="0"/>
    <x v="0"/>
    <s v="SANTIAGO"/>
    <s v="JOSE RAUL QUINTERO "/>
    <s v="SANTIAGO"/>
    <x v="0"/>
    <x v="59"/>
    <n v="9"/>
    <d v="2003-08-18T00:00:00"/>
    <n v="147"/>
    <s v=" "/>
    <s v=" "/>
    <m/>
    <x v="0"/>
    <m/>
    <s v=""/>
    <x v="0"/>
    <x v="0"/>
    <x v="0"/>
    <x v="0"/>
    <x v="0"/>
    <x v="0"/>
    <x v="0"/>
    <x v="0"/>
    <x v="8"/>
    <x v="4"/>
    <x v="0"/>
    <x v="0"/>
    <x v="0"/>
    <x v="0"/>
    <x v="0"/>
    <x v="0"/>
    <x v="0"/>
    <x v="0"/>
    <x v="0"/>
    <x v="0"/>
    <x v="0"/>
    <x v="0"/>
    <x v="0"/>
    <x v="0"/>
    <x v="0"/>
    <x v="0"/>
    <n v="3667"/>
    <x v="0"/>
    <m/>
    <m/>
    <x v="0"/>
    <s v="8-877-2417"/>
    <n v="472012977042"/>
    <n v="40"/>
    <x v="1"/>
    <x v="2"/>
    <s v="URBANIZACION MARBELLA SANTIAGO, CASA 95"/>
    <x v="9"/>
    <x v="7"/>
    <x v="1"/>
    <x v="22"/>
    <s v="998-0352"/>
    <s v="6467-6856"/>
    <x v="0"/>
    <x v="0"/>
    <x v="0"/>
    <x v="0"/>
    <x v="0"/>
    <x v="1"/>
    <x v="1"/>
    <d v="1975-11-09T00:00:00"/>
    <m/>
    <x v="0"/>
    <s v="SUCURSAL SANTIAGO"/>
  </r>
  <r>
    <n v="8208"/>
    <d v="2014-10-16T00:00:00"/>
    <d v="2014-12-30T00:00:00"/>
    <n v="13"/>
    <n v="11"/>
    <x v="2"/>
    <d v="2014-10-16T00:00:00"/>
    <x v="0"/>
    <m/>
    <s v="Noviembre 01-30"/>
    <x v="0"/>
    <s v="YAURISEL"/>
    <s v="CASTILLO"/>
    <x v="0"/>
    <x v="0"/>
    <s v="SANTIAGO"/>
    <s v="JOSE RAUL QUINTERO "/>
    <s v="SANTIAGO"/>
    <x v="0"/>
    <x v="59"/>
    <n v="9"/>
    <d v="2015-08-19T00:00:00"/>
    <n v="3"/>
    <m/>
    <m/>
    <m/>
    <x v="0"/>
    <s v="REEMPLAZO PERMANENTE DE KELLY ACOSTA - AGOSTO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47.8"/>
    <x v="2"/>
    <s v="VILLA LUCRE"/>
    <s v="Mixia Barria"/>
    <x v="0"/>
    <s v="8-829-1078"/>
    <n v="472991535326"/>
    <n v="27"/>
    <x v="1"/>
    <x v="0"/>
    <s v="LAS GRAZAS DE PACORA, BARRIO ARNULFO ESCALONA"/>
    <x v="9"/>
    <x v="7"/>
    <x v="1"/>
    <x v="22"/>
    <m/>
    <m/>
    <x v="0"/>
    <x v="0"/>
    <x v="0"/>
    <x v="0"/>
    <x v="0"/>
    <x v="1"/>
    <x v="1"/>
    <d v="1988-01-31T00:00:00"/>
    <m/>
    <x v="1"/>
    <s v="SUCURSAL SANTIAGO"/>
  </r>
  <r>
    <n v="7500"/>
    <d v="2013-11-18T00:00:00"/>
    <d v="2013-11-18T00:00:00"/>
    <n v="24"/>
    <n v="24"/>
    <x v="1"/>
    <d v="2013-11-18T00:00:00"/>
    <x v="0"/>
    <m/>
    <s v="Octubre 01-30"/>
    <x v="0"/>
    <s v="KIPPSA DANLIMERH"/>
    <s v="ARCIA LOCARNO"/>
    <x v="0"/>
    <x v="1"/>
    <m/>
    <s v="JOSE RAUL QUINTERO "/>
    <s v="SANTIAGO"/>
    <x v="0"/>
    <x v="59"/>
    <n v="9"/>
    <d v="2015-11-11T00:00:00"/>
    <n v="0"/>
    <m/>
    <s v=" "/>
    <m/>
    <x v="1"/>
    <s v="REEMPLAZA VACACIONES DE ANTONIO TEJERA - NOVIEMBRE 2015"/>
    <s v="SANTIAGO"/>
    <x v="0"/>
    <x v="0"/>
    <x v="7"/>
    <x v="11"/>
    <x v="0"/>
    <x v="0"/>
    <x v="0"/>
    <x v="0"/>
    <x v="0"/>
    <x v="5"/>
    <x v="4"/>
    <x v="0"/>
    <x v="0"/>
    <x v="0"/>
    <x v="0"/>
    <x v="0"/>
    <x v="0"/>
    <x v="0"/>
    <x v="0"/>
    <x v="0"/>
    <x v="0"/>
    <x v="0"/>
    <x v="0"/>
    <x v="0"/>
    <x v="0"/>
    <x v="0"/>
    <n v="4913"/>
    <x v="2"/>
    <m/>
    <m/>
    <x v="0"/>
    <s v="9-722-1393"/>
    <n v="472019828873"/>
    <n v="30"/>
    <x v="1"/>
    <x v="1"/>
    <s v="AVENIDA SUR, PRIMERA CASA A LA DERECHA"/>
    <x v="9"/>
    <x v="7"/>
    <x v="1"/>
    <x v="23"/>
    <m/>
    <m/>
    <x v="0"/>
    <x v="0"/>
    <x v="0"/>
    <x v="0"/>
    <x v="0"/>
    <x v="1"/>
    <x v="1"/>
    <d v="1985-06-21T00:00:00"/>
    <m/>
    <x v="1"/>
    <s v="SUCURSAL SANTIAGO"/>
  </r>
  <r>
    <n v="1283"/>
    <d v="1996-06-10T00:00:00"/>
    <d v="1996-06-10T00:00:00"/>
    <n v="233"/>
    <n v="233"/>
    <x v="0"/>
    <d v="1996-06-10T00:00:00"/>
    <x v="0"/>
    <s v=""/>
    <s v="Junio 01-30"/>
    <x v="0"/>
    <s v="DAYS DANIXA"/>
    <s v="DIAZ RODRIGUEZ DE GUEVARA"/>
    <x v="1"/>
    <x v="0"/>
    <s v="SANTIAGO"/>
    <s v="JOSE RAUL QUINTERO "/>
    <s v="SANTIAGO"/>
    <x v="0"/>
    <x v="59"/>
    <n v="9"/>
    <m/>
    <m/>
    <s v=" "/>
    <s v=" "/>
    <s v="PROMOC. DE EJEC. DE NEG. A COORDINADOR  EL 16-7-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9-179-607"/>
    <n v="401010148778"/>
    <n v="44"/>
    <x v="1"/>
    <x v="1"/>
    <s v="BARRIADA LA ALAMEDA, SEGUNDA ENTRADA, SEGUNDA CASA, ANTES DEL TANQUE DE AGUA."/>
    <x v="9"/>
    <x v="7"/>
    <x v="1"/>
    <x v="22"/>
    <s v="998-2319"/>
    <s v="6689-1197"/>
    <x v="1"/>
    <x v="0"/>
    <x v="0"/>
    <x v="0"/>
    <x v="0"/>
    <x v="1"/>
    <x v="1"/>
    <d v="1971-04-15T00:00:00"/>
    <m/>
    <x v="1"/>
    <s v="SUCURSAL SANTIAGO"/>
  </r>
  <r>
    <n v="5885"/>
    <d v="2010-09-16T00:00:00"/>
    <d v="2013-10-16T00:00:00"/>
    <n v="62"/>
    <n v="25"/>
    <x v="1"/>
    <d v="2010-09-16T00:00:00"/>
    <x v="0"/>
    <d v="2013-10-16T00:00:00"/>
    <s v="Agosto 01-30"/>
    <x v="0"/>
    <s v="CRISTIAN"/>
    <s v="DE LEON FIGUEROA "/>
    <x v="1"/>
    <x v="0"/>
    <s v="SANTIAGO"/>
    <s v="JOSE RAUL QUINTERO "/>
    <s v="SANTIAGO"/>
    <x v="0"/>
    <x v="59"/>
    <n v="9"/>
    <d v="2010-09-16T00:00:00"/>
    <m/>
    <n v="25"/>
    <s v=" "/>
    <s v="PROMOCIONADO A COORDINADOR DE PLATAFORMA A PARTIR DEL 16 DE OCTUBRE DE 2013 // PROMOCIONADO A EJECUTIVO DE NEGOCIOS A PARTIR DEL 01 DE JULIO DE 2011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9-724-1730"/>
    <n v="409016187330"/>
    <n v="29"/>
    <x v="0"/>
    <x v="0"/>
    <s v="BDA. PARITILLA, SANTIAGO DE VERAGUAS, CASA No.55"/>
    <x v="9"/>
    <x v="7"/>
    <x v="1"/>
    <x v="22"/>
    <m/>
    <s v="6009-5972"/>
    <x v="0"/>
    <x v="0"/>
    <x v="0"/>
    <x v="0"/>
    <x v="0"/>
    <x v="1"/>
    <x v="1"/>
    <d v="1986-06-16T00:00:00"/>
    <m/>
    <x v="0"/>
    <s v="SUCURSAL SANTIAGO"/>
  </r>
  <r>
    <n v="6662"/>
    <d v="2012-05-02T00:00:00"/>
    <d v="2012-05-02T00:00:00"/>
    <n v="42"/>
    <n v="42"/>
    <x v="0"/>
    <d v="2012-05-02T00:00:00"/>
    <x v="0"/>
    <s v=""/>
    <s v="Marzo 01-30"/>
    <x v="0"/>
    <s v="ABDIEL ENRIQUE"/>
    <s v="MELENDEZ CEDEÑO "/>
    <x v="2"/>
    <x v="0"/>
    <s v="SANTIAGO"/>
    <s v="JOSE RAUL QUINTERO "/>
    <s v="SANTIAGO"/>
    <x v="0"/>
    <x v="59"/>
    <n v="9"/>
    <d v="2013-11-27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9-719-466"/>
    <n v="472017881671"/>
    <n v="31"/>
    <x v="0"/>
    <x v="3"/>
    <s v="VIA ESPAÑA, SAN FRANCISCO, CARRASQUILLA, CALLE 80, CASA 42"/>
    <x v="9"/>
    <x v="7"/>
    <x v="1"/>
    <x v="22"/>
    <s v="998-2075"/>
    <m/>
    <x v="0"/>
    <x v="0"/>
    <x v="0"/>
    <x v="0"/>
    <x v="0"/>
    <x v="1"/>
    <x v="1"/>
    <d v="1984-02-28T00:00:00"/>
    <m/>
    <x v="1"/>
    <s v="SUCURSAL SANTIAGO"/>
  </r>
  <r>
    <n v="5349"/>
    <d v="2008-08-18T00:00:00"/>
    <d v="2008-08-18T00:00:00"/>
    <n v="87"/>
    <n v="87"/>
    <x v="0"/>
    <d v="2008-08-18T00:00:00"/>
    <x v="0"/>
    <s v=""/>
    <s v="Julio 01-30"/>
    <x v="0"/>
    <s v="JOHANNA REPUBLICA"/>
    <s v="RODRIGUEZ SATURNO "/>
    <x v="2"/>
    <x v="0"/>
    <s v="SANTIAGO"/>
    <s v="JOSE RAUL QUINTERO "/>
    <s v="SANTIAGO"/>
    <x v="0"/>
    <x v="59"/>
    <n v="9"/>
    <m/>
    <m/>
    <s v=" "/>
    <s v=" "/>
    <m/>
    <x v="0"/>
    <s v="REEMPLAZA VACANTE POR LA RENUNCIA DE EVIDELIA RODRÍG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805-231"/>
    <n v="472014197115"/>
    <n v="28"/>
    <x v="1"/>
    <x v="0"/>
    <s v="SANTIAGO, BDA. ALTO ALFARO, CASA P33"/>
    <x v="9"/>
    <x v="7"/>
    <x v="1"/>
    <x v="22"/>
    <m/>
    <s v="6400-8429"/>
    <x v="0"/>
    <x v="0"/>
    <x v="0"/>
    <x v="0"/>
    <x v="0"/>
    <x v="1"/>
    <x v="1"/>
    <d v="1987-04-17T00:00:00"/>
    <s v="Eduardo Sierra / Santiago Interamericana Banca Comercial"/>
    <x v="1"/>
    <s v="SUCURSAL SANTIAGO"/>
  </r>
  <r>
    <n v="3710"/>
    <d v="2000-04-28T00:00:00"/>
    <d v="2010-07-16T00:00:00"/>
    <n v="187"/>
    <n v="64"/>
    <x v="0"/>
    <d v="2000-04-28T00:00:00"/>
    <x v="0"/>
    <d v="2010-07-16T00:00:00"/>
    <s v="Junio 01-30"/>
    <x v="0"/>
    <s v="DOANIS ROGELIO"/>
    <s v="HIDALGO CAMPOS "/>
    <x v="2"/>
    <x v="0"/>
    <s v="SANTIAGO"/>
    <s v="JOSE RAUL QUINTERO "/>
    <s v="SANTIAGO"/>
    <x v="0"/>
    <x v="59"/>
    <n v="9"/>
    <m/>
    <m/>
    <n v="64"/>
    <s v=" "/>
    <s v="RECLASIF. DE OFIC. DE BAL. A EJEC. DE NEG. EL 16-7-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9-179-434"/>
    <n v="472013201423"/>
    <n v="44"/>
    <x v="0"/>
    <x v="1"/>
    <s v="RESIDENCIAL ALTOS DE SANTA INES, VIA MONTIJO, CASA # 124"/>
    <x v="9"/>
    <x v="7"/>
    <x v="1"/>
    <x v="22"/>
    <m/>
    <s v="6690-9297"/>
    <x v="1"/>
    <x v="0"/>
    <x v="0"/>
    <x v="0"/>
    <x v="0"/>
    <x v="1"/>
    <x v="1"/>
    <d v="1971-03-06T00:00:00"/>
    <m/>
    <x v="1"/>
    <s v="SUCURSAL SANTIAGO"/>
  </r>
  <r>
    <n v="2313"/>
    <d v="2000-07-03T00:00:00"/>
    <d v="2000-07-03T00:00:00"/>
    <n v="184"/>
    <n v="184"/>
    <x v="0"/>
    <d v="2000-07-03T00:00:00"/>
    <x v="0"/>
    <s v=""/>
    <s v="Octubre 01-30"/>
    <x v="0"/>
    <s v="EVIE EDITH"/>
    <s v="CUEVAS PINTO DE RAMOS"/>
    <x v="2"/>
    <x v="0"/>
    <s v="SANTIAGO"/>
    <s v="JOSE RAUL QUINTERO "/>
    <s v="SANTIAGO"/>
    <x v="0"/>
    <x v="59"/>
    <n v="9"/>
    <d v="2014-02-01T00:00:00"/>
    <m/>
    <s v=" "/>
    <s v=" "/>
    <s v="RECLASIFICADO DE CAJERO A EJECUTIVO DE NEGOCIOS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66-200"/>
    <n v="421010068307"/>
    <n v="41"/>
    <x v="1"/>
    <x v="1"/>
    <s v="CALLE NOVENA FINAL DESPUES DEL IPTV DE VERAGUAS, CASA #29"/>
    <x v="9"/>
    <x v="7"/>
    <x v="1"/>
    <x v="22"/>
    <s v="293-6573"/>
    <s v="6709-5786"/>
    <x v="0"/>
    <x v="0"/>
    <x v="1"/>
    <x v="0"/>
    <x v="0"/>
    <x v="1"/>
    <x v="1"/>
    <d v="1974-06-17T00:00:00"/>
    <m/>
    <x v="0"/>
    <s v="SUCURSAL SANTIAGO"/>
  </r>
  <r>
    <n v="7016"/>
    <d v="2013-11-18T00:00:00"/>
    <d v="2015-05-01T00:00:00"/>
    <n v="24"/>
    <n v="6"/>
    <x v="2"/>
    <d v="2013-11-18T00:00:00"/>
    <x v="0"/>
    <d v="2015-05-01T00:00:00"/>
    <s v="Diciembre 01-30"/>
    <x v="0"/>
    <s v="MARIA CRISTINA"/>
    <s v="PEREZ HORNA"/>
    <x v="2"/>
    <x v="0"/>
    <s v="SANTIAGO"/>
    <s v="JOSE RAUL QUINTERO "/>
    <s v="SANTIAGO"/>
    <x v="0"/>
    <x v="59"/>
    <n v="9"/>
    <m/>
    <m/>
    <m/>
    <s v="LIC DE MATERNIDAD DEL 23-oct-15 AL 28-ene-16, (VACACIONES DEL 29-ene-16 AL 27-feb-16) REGRESA 29-feb-16"/>
    <s v="PROMOCIONADA A EJECUTIVA DE NEGOCIO A PARTIR DEL 01 DE MAYO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9-733-2207"/>
    <n v="472019828681"/>
    <n v="25"/>
    <x v="1"/>
    <x v="0"/>
    <s v="BARRIADA LA ALAMEDA, PRIMERA ENTRADA CASA S/N, SEPTIMA CASA A LA IZQUIERDA."/>
    <x v="9"/>
    <x v="7"/>
    <x v="1"/>
    <x v="22"/>
    <m/>
    <m/>
    <x v="1"/>
    <x v="0"/>
    <x v="0"/>
    <x v="0"/>
    <x v="0"/>
    <x v="1"/>
    <x v="1"/>
    <d v="1990-09-26T00:00:00"/>
    <m/>
    <x v="1"/>
    <s v="SUCURSAL SANTIAGO"/>
  </r>
  <r>
    <n v="5700"/>
    <d v="2010-05-03T00:00:00"/>
    <d v="2010-05-03T00:00:00"/>
    <n v="66"/>
    <n v="66"/>
    <x v="0"/>
    <d v="2010-05-03T00:00:00"/>
    <x v="0"/>
    <s v=""/>
    <s v="Mayo 01-30"/>
    <x v="0"/>
    <s v="IDALIS DEL CARMEN"/>
    <s v="HIDALGO  DE PIMENTEL"/>
    <x v="2"/>
    <x v="1"/>
    <m/>
    <s v="JOSE RAUL QUINTERO "/>
    <s v="SANTIAGO"/>
    <x v="0"/>
    <x v="59"/>
    <n v="9"/>
    <d v="2015-08-24T00:00:00"/>
    <m/>
    <s v=" "/>
    <s v=" "/>
    <m/>
    <x v="1"/>
    <s v="REEMPLAZO INDIRECTO POR VACACIONES DE EXPEDITO CISNEROS - NOVIEMBRE 2015"/>
    <s v="SANTIAG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9-165-645"/>
    <n v="409013882107"/>
    <n v="46"/>
    <x v="1"/>
    <x v="1"/>
    <s v="BDA. LAS ACACIAS, SANTIAGO, CASA No 20"/>
    <x v="9"/>
    <x v="7"/>
    <x v="1"/>
    <x v="23"/>
    <m/>
    <m/>
    <x v="2"/>
    <x v="0"/>
    <x v="0"/>
    <x v="0"/>
    <x v="0"/>
    <x v="1"/>
    <x v="1"/>
    <d v="1969-10-07T00:00:00"/>
    <m/>
    <x v="2"/>
    <s v="SUCURSAL SANTIAGO"/>
  </r>
  <r>
    <n v="4435"/>
    <d v="2008-01-03T00:00:00"/>
    <d v="2008-01-03T00:00:00"/>
    <n v="94"/>
    <n v="94"/>
    <x v="0"/>
    <d v="2008-01-02T00:00:00"/>
    <x v="2"/>
    <s v="**"/>
    <s v="Febrero 01-30"/>
    <x v="0"/>
    <s v="NORIELA KENITZEL"/>
    <s v="LOPEZ  RODRIGUEZ "/>
    <x v="2"/>
    <x v="0"/>
    <s v="SANTIAGO"/>
    <s v="JOSE RAUL QUINTERO "/>
    <s v="SANTIAGO"/>
    <x v="0"/>
    <x v="59"/>
    <n v="9"/>
    <d v="2011-09-01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9-717-2220"/>
    <n v="424012880300"/>
    <n v="32"/>
    <x v="1"/>
    <x v="0"/>
    <s v="BDA. SAN FRANCISCO VIA MONTIGO. _x0009__x0009__x0009__x0009__x0009__x000d__x000a__x0009__x0009__x0009__x0009__x0009__x000d__x000a_"/>
    <x v="9"/>
    <x v="7"/>
    <x v="1"/>
    <x v="22"/>
    <m/>
    <s v="6799-7440"/>
    <x v="0"/>
    <x v="0"/>
    <x v="0"/>
    <x v="0"/>
    <x v="0"/>
    <x v="1"/>
    <x v="1"/>
    <d v="1983-07-05T00:00:00"/>
    <m/>
    <x v="1"/>
    <s v="SUCURSAL SANTIAGO"/>
  </r>
  <r>
    <n v="6479"/>
    <d v="2012-05-03T00:00:00"/>
    <d v="2013-10-01T00:00:00"/>
    <n v="42"/>
    <n v="25"/>
    <x v="1"/>
    <d v="2012-01-03T00:00:00"/>
    <x v="2"/>
    <d v="2013-10-01T00:00:00"/>
    <s v="Abril 01-30"/>
    <x v="0"/>
    <s v="SHEILA  IVONNE"/>
    <s v="AGUILA DELGADO "/>
    <x v="2"/>
    <x v="0"/>
    <s v="SANTIAGO"/>
    <s v="JOSE RAUL QUINTERO "/>
    <s v="SANTIAGO"/>
    <x v="0"/>
    <x v="59"/>
    <n v="9"/>
    <m/>
    <m/>
    <n v="24"/>
    <s v=" "/>
    <s v="PROMOCIONADA A EJECUTIVO DE NEGOCIO A PARTIR DEL 01 DE OCTUBRE 2013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9-727-1564"/>
    <n v="409017532812"/>
    <n v="28"/>
    <x v="1"/>
    <x v="0"/>
    <s v="BARRIADA EL PROGRESO, 2DA ENTRADA, SANTIAGO DE VERAGUAS"/>
    <x v="9"/>
    <x v="7"/>
    <x v="1"/>
    <x v="22"/>
    <m/>
    <s v="68971992"/>
    <x v="2"/>
    <x v="0"/>
    <x v="0"/>
    <x v="0"/>
    <x v="0"/>
    <x v="1"/>
    <x v="1"/>
    <d v="1987-11-20T00:00:00"/>
    <m/>
    <x v="1"/>
    <s v="SUCURSAL SANTIAGO"/>
  </r>
  <r>
    <n v="6633"/>
    <d v="2012-04-02T00:00:00"/>
    <d v="2013-11-01T00:00:00"/>
    <n v="43"/>
    <n v="24"/>
    <x v="1"/>
    <d v="2012-04-02T00:00:00"/>
    <x v="0"/>
    <d v="2013-11-01T00:00:00"/>
    <s v="Mayo 01-30"/>
    <x v="0"/>
    <s v="RAMON"/>
    <s v="TRUJILLO ATENCIO "/>
    <x v="5"/>
    <x v="0"/>
    <s v="SANTIAGO"/>
    <s v="JOSE RAUL QUINTERO "/>
    <s v="SANTIAGO"/>
    <x v="0"/>
    <x v="59"/>
    <n v="9"/>
    <m/>
    <m/>
    <n v="24"/>
    <s v=" "/>
    <s v="PROMOCIONADO A EJECUTIVO DE SERVICIO A PARTIR DEL 01 DE NOVIEMBRE  2013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9-726-784"/>
    <n v="409017847976"/>
    <n v="28"/>
    <x v="0"/>
    <x v="0"/>
    <s v="SANTIAGO, COLONCITO, CORREGIMIENTO DE CANTO DEL LLANO"/>
    <x v="9"/>
    <x v="7"/>
    <x v="1"/>
    <x v="22"/>
    <s v="958-8422"/>
    <s v="6136-3102"/>
    <x v="2"/>
    <x v="1"/>
    <x v="0"/>
    <x v="0"/>
    <x v="0"/>
    <x v="1"/>
    <x v="1"/>
    <d v="1987-03-15T00:00:00"/>
    <m/>
    <x v="1"/>
    <s v="SUCURSAL SANTIAGO"/>
  </r>
  <r>
    <n v="7575"/>
    <d v="2014-02-03T00:00:00"/>
    <d v="2015-05-01T00:00:00"/>
    <n v="21"/>
    <n v="6"/>
    <x v="2"/>
    <d v="2014-02-03T00:00:00"/>
    <x v="0"/>
    <d v="2015-05-01T00:00:00"/>
    <s v="Enero 01-30"/>
    <x v="0"/>
    <s v="EFRAIN JESUS"/>
    <s v="CABALLERO"/>
    <x v="5"/>
    <x v="0"/>
    <s v="SANTIAGO"/>
    <s v="JOSE RAUL QUINTERO "/>
    <s v="SANTIAGO"/>
    <x v="0"/>
    <x v="59"/>
    <n v="9"/>
    <m/>
    <m/>
    <m/>
    <s v=" "/>
    <s v="PROMOCIONADO A EJECUTIVO DE SERVICIO PARTIR DEL 01 DE MAYO DEL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9-719-1952"/>
    <n v="472990021599"/>
    <n v="31"/>
    <x v="0"/>
    <x v="0"/>
    <s v="AVENIDA G. SANTIAGO"/>
    <x v="9"/>
    <x v="7"/>
    <x v="1"/>
    <x v="22"/>
    <m/>
    <m/>
    <x v="1"/>
    <x v="0"/>
    <x v="0"/>
    <x v="0"/>
    <x v="0"/>
    <x v="1"/>
    <x v="1"/>
    <d v="1984-04-19T00:00:00"/>
    <m/>
    <x v="1"/>
    <s v="SUCURSAL SANTIAGO"/>
  </r>
  <r>
    <n v="8918"/>
    <d v="2015-11-16T00:00:00"/>
    <d v="2015-11-16T00:00:00"/>
    <n v="0"/>
    <n v="0"/>
    <x v="2"/>
    <m/>
    <x v="4"/>
    <m/>
    <m/>
    <x v="0"/>
    <s v="FANINA AYLEEN"/>
    <s v="CAMAÑO "/>
    <x v="5"/>
    <x v="3"/>
    <m/>
    <s v="JOSE RAUL QUINTERO "/>
    <s v="SANTIAGO"/>
    <x v="0"/>
    <x v="59"/>
    <n v="9"/>
    <m/>
    <m/>
    <m/>
    <m/>
    <m/>
    <x v="0"/>
    <s v="TEMPORAL HASTA EL 29 DE FEBRERO DEL 2016 / REEMPLAZA LIC DE MATERNIDAD DE MARIA PEREZ CONCEPCIÓN"/>
    <m/>
    <x v="4"/>
    <x v="1"/>
    <x v="3"/>
    <x v="5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m/>
    <m/>
    <x v="0"/>
    <s v="9-723-1377"/>
    <m/>
    <n v="29"/>
    <x v="1"/>
    <x v="4"/>
    <m/>
    <x v="9"/>
    <x v="7"/>
    <x v="1"/>
    <x v="24"/>
    <m/>
    <m/>
    <x v="0"/>
    <x v="0"/>
    <x v="0"/>
    <x v="0"/>
    <x v="0"/>
    <x v="1"/>
    <x v="1"/>
    <d v="1985-12-17T00:00:00"/>
    <m/>
    <x v="1"/>
    <s v="SUCURSAL SANTIAGO"/>
  </r>
  <r>
    <n v="116"/>
    <d v="1979-10-23T00:00:00"/>
    <d v="1979-10-23T00:00:00"/>
    <n v="433"/>
    <n v="433"/>
    <x v="0"/>
    <d v="1979-10-23T00:00:00"/>
    <x v="0"/>
    <s v=""/>
    <s v=" "/>
    <x v="0"/>
    <s v="JOSE RAUL"/>
    <s v="QUINTERO HIDROGO "/>
    <x v="3"/>
    <x v="0"/>
    <s v="SANTIAGO"/>
    <s v="CARMEN SANDOVAL"/>
    <s v="SANTIAGO"/>
    <x v="0"/>
    <x v="59"/>
    <n v="9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126-1566"/>
    <n v="401016136548"/>
    <n v="57"/>
    <x v="0"/>
    <x v="1"/>
    <s v="RESIDENCIAL ALTOS DEL SOL, AVENIDA TERCERA Y CALLE H CASA 97/98 SANTIAGO"/>
    <x v="9"/>
    <x v="7"/>
    <x v="1"/>
    <x v="22"/>
    <s v="958-8951"/>
    <s v="6616-2404"/>
    <x v="1"/>
    <x v="0"/>
    <x v="0"/>
    <x v="0"/>
    <x v="0"/>
    <x v="1"/>
    <x v="1"/>
    <d v="1958-11-29T00:00:00"/>
    <m/>
    <x v="2"/>
    <s v="SUCURSAL SANTIAGO"/>
  </r>
  <r>
    <n v="8478"/>
    <d v="2015-04-06T00:00:00"/>
    <m/>
    <m/>
    <m/>
    <x v="3"/>
    <d v="2015-04-06T00:00:00"/>
    <x v="0"/>
    <m/>
    <m/>
    <x v="0"/>
    <s v="DOMINGO "/>
    <s v="FERRABONE"/>
    <x v="8"/>
    <x v="0"/>
    <s v="SANTIAGO"/>
    <s v="JOSE RAUL QUINTERO "/>
    <s v="SANTIAGO"/>
    <x v="0"/>
    <x v="59"/>
    <n v="9"/>
    <m/>
    <m/>
    <m/>
    <m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9-746-943"/>
    <n v="472990811835"/>
    <n v="20"/>
    <x v="0"/>
    <x v="0"/>
    <s v="SANTIAGO (CABECERA) SAN MARTIN/POR EL CHINO FRANCISCO QUINTA CASA A LA ISQUIERDA"/>
    <x v="9"/>
    <x v="7"/>
    <x v="1"/>
    <x v="22"/>
    <m/>
    <m/>
    <x v="0"/>
    <x v="0"/>
    <x v="0"/>
    <x v="0"/>
    <x v="0"/>
    <x v="1"/>
    <x v="1"/>
    <d v="1995-11-22T00:00:00"/>
    <m/>
    <x v="1"/>
    <s v="SUCURSAL SANTIAGO"/>
  </r>
  <r>
    <n v="1038"/>
    <d v="1993-02-08T00:00:00"/>
    <d v="1993-02-08T00:00:00"/>
    <n v="273"/>
    <n v="273"/>
    <x v="0"/>
    <d v="1993-02-08T00:00:00"/>
    <x v="0"/>
    <s v=""/>
    <s v="Enero 01-30"/>
    <x v="0"/>
    <s v="ANGELA MARIA"/>
    <s v="CUEVAS MOLINA "/>
    <x v="4"/>
    <x v="0"/>
    <s v="SANTIAGO"/>
    <s v="JOSE RAUL QUINTERO "/>
    <s v="SANTIAGO"/>
    <x v="0"/>
    <x v="59"/>
    <n v="9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9-179-460"/>
    <n v="401010151427"/>
    <n v="44"/>
    <x v="1"/>
    <x v="2"/>
    <s v="SANTIAGO-CONDADO DEL SUR "/>
    <x v="9"/>
    <x v="7"/>
    <x v="1"/>
    <x v="22"/>
    <s v="998-2283"/>
    <s v="6678-7697"/>
    <x v="1"/>
    <x v="0"/>
    <x v="0"/>
    <x v="0"/>
    <x v="0"/>
    <x v="1"/>
    <x v="1"/>
    <d v="1971-02-11T00:00:00"/>
    <m/>
    <x v="0"/>
    <s v="SUCURSAL SANTIAGO"/>
  </r>
  <r>
    <n v="3459"/>
    <d v="1990-09-24T00:00:00"/>
    <d v="2013-10-01T00:00:00"/>
    <n v="302"/>
    <n v="25"/>
    <x v="1"/>
    <d v="1990-09-24T00:00:00"/>
    <x v="0"/>
    <d v="2013-10-01T00:00:00"/>
    <s v="Septiembre 01-30"/>
    <x v="0"/>
    <s v="DENIS MARIELA"/>
    <s v="JAEN VASQUEZ "/>
    <x v="4"/>
    <x v="0"/>
    <s v="SANTIAGO"/>
    <s v="JOSE RAUL QUINTERO "/>
    <s v="SANTIAGO"/>
    <x v="0"/>
    <x v="59"/>
    <n v="9"/>
    <m/>
    <m/>
    <n v="25"/>
    <s v=" "/>
    <s v="PROMOCIONADA A OFICIAL A PARIR  DEL 01 DE OCTUBRE 2013"/>
    <x v="0"/>
    <s v="ES PERSONAL DE SANTIAGO PRESTADO A SANTIAGO IINTERAMERICANA PARA CUBRIR INCAPACIDAD DE YAZMINA AGUDO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9-161-957"/>
    <n v="472012933769"/>
    <n v="46"/>
    <x v="1"/>
    <x v="3"/>
    <s v="SANTIAGO, URBANIZACION LAS PALMERAS CL. 5TA FINAL # 267. ULTIMA CASA MANO DERECHA"/>
    <x v="9"/>
    <x v="7"/>
    <x v="1"/>
    <x v="22"/>
    <m/>
    <s v="6617-6709"/>
    <x v="0"/>
    <x v="0"/>
    <x v="1"/>
    <x v="0"/>
    <x v="0"/>
    <x v="1"/>
    <x v="1"/>
    <d v="1969-02-22T00:00:00"/>
    <m/>
    <x v="0"/>
    <s v="SUCURSAL SANTIAGO"/>
  </r>
  <r>
    <n v="1523"/>
    <d v="1998-03-09T00:00:00"/>
    <d v="1998-03-09T00:00:00"/>
    <n v="212"/>
    <n v="212"/>
    <x v="0"/>
    <d v="1998-03-09T00:00:00"/>
    <x v="0"/>
    <s v=""/>
    <s v="Febrero 01-30"/>
    <x v="0"/>
    <s v="ARYADNA ANTONIA"/>
    <s v="STECCO SERRACIN "/>
    <x v="4"/>
    <x v="0"/>
    <s v="SANTIAGO"/>
    <s v="JOSE RAUL QUINTERO "/>
    <s v="SANTIAGO"/>
    <x v="0"/>
    <x v="59"/>
    <n v="9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9-129-160"/>
    <n v="401010157339"/>
    <n v="50"/>
    <x v="1"/>
    <x v="1"/>
    <s v="BARRIADA VERDUN, SANTIAGO"/>
    <x v="9"/>
    <x v="7"/>
    <x v="1"/>
    <x v="22"/>
    <s v="998-7578"/>
    <s v="6635-9698"/>
    <x v="1"/>
    <x v="0"/>
    <x v="0"/>
    <x v="0"/>
    <x v="0"/>
    <x v="1"/>
    <x v="1"/>
    <d v="1965-07-13T00:00:00"/>
    <m/>
    <x v="2"/>
    <s v="SUCURSAL SANTIAGO"/>
  </r>
  <r>
    <n v="3563"/>
    <d v="2000-10-23T00:00:00"/>
    <d v="2000-10-23T00:00:00"/>
    <n v="181"/>
    <n v="181"/>
    <x v="0"/>
    <d v="2000-10-23T00:00:00"/>
    <x v="0"/>
    <s v=""/>
    <s v="Noviembre 01-30"/>
    <x v="0"/>
    <s v="EXPEDITO"/>
    <s v="CISNERO ABREGO "/>
    <x v="6"/>
    <x v="0"/>
    <s v="SANTIAGO"/>
    <s v="JOSE RAUL QUINTERO "/>
    <s v="SANTIAGO"/>
    <x v="0"/>
    <x v="59"/>
    <n v="9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9-155-28"/>
    <n v="472012941170"/>
    <n v="47"/>
    <x v="0"/>
    <x v="1"/>
    <s v="BDA.SANTA CLARA VIA A LA COLORADA."/>
    <x v="9"/>
    <x v="7"/>
    <x v="1"/>
    <x v="22"/>
    <m/>
    <s v="6777-9342"/>
    <x v="1"/>
    <x v="0"/>
    <x v="0"/>
    <x v="0"/>
    <x v="0"/>
    <x v="1"/>
    <x v="1"/>
    <d v="1968-04-19T00:00:00"/>
    <m/>
    <x v="1"/>
    <s v="SUCURSAL SANTIAGO"/>
  </r>
  <r>
    <n v="4899"/>
    <d v="2008-02-11T00:00:00"/>
    <d v="2008-02-11T00:00:00"/>
    <n v="93"/>
    <n v="93"/>
    <x v="0"/>
    <d v="2008-02-11T00:00:00"/>
    <x v="0"/>
    <s v=""/>
    <s v="Febrero 01-30"/>
    <x v="0"/>
    <s v="OLANDA JUDITH"/>
    <s v="GONZALEZ GONZALEZ "/>
    <x v="0"/>
    <x v="0"/>
    <s v="SANTIAGO INTERAMERICANA"/>
    <s v="YADICEL PINZÓN"/>
    <s v="SANTIAGO INTERAMERICANA"/>
    <x v="0"/>
    <x v="60"/>
    <n v="98"/>
    <d v="2013-11-27T00:00:00"/>
    <n v="24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95"/>
    <x v="0"/>
    <m/>
    <m/>
    <x v="0"/>
    <s v="9-164-594"/>
    <n v="472013707328"/>
    <n v="46"/>
    <x v="1"/>
    <x v="3"/>
    <s v="EDISON PARK CALLE JOSSEP LESSEPS EDIFICIO ELMARE TORRE 100 APATAMENTO 3D"/>
    <x v="9"/>
    <x v="7"/>
    <x v="1"/>
    <x v="22"/>
    <s v="321-0829"/>
    <s v="6660-7496"/>
    <x v="0"/>
    <x v="0"/>
    <x v="0"/>
    <x v="0"/>
    <x v="0"/>
    <x v="0"/>
    <x v="1"/>
    <d v="1969-07-11T00:00:00"/>
    <m/>
    <x v="1"/>
    <s v="SUCURSAL SANTIAGO INTERAMERICANA"/>
  </r>
  <r>
    <n v="7473"/>
    <d v="2013-11-18T00:00:00"/>
    <d v="2013-11-18T00:00:00"/>
    <n v="24"/>
    <n v="24"/>
    <x v="1"/>
    <d v="2013-11-18T00:00:00"/>
    <x v="0"/>
    <m/>
    <s v="Diciembre 01-30"/>
    <x v="0"/>
    <s v="JESSICA LORELIS"/>
    <s v="BROWN QUINTERO"/>
    <x v="0"/>
    <x v="0"/>
    <s v="SANTIAGO INTERAMERICANA"/>
    <s v="YADICEL PINZÓN"/>
    <s v="SANTIAGO INTERAMERICANA"/>
    <x v="0"/>
    <x v="60"/>
    <n v="98"/>
    <d v="2013-11-18T00:00:00"/>
    <n v="24"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68.2"/>
    <x v="2"/>
    <m/>
    <m/>
    <x v="0"/>
    <s v="9-721-1532"/>
    <n v="472019828695"/>
    <n v="30"/>
    <x v="1"/>
    <x v="3"/>
    <s v="BARRIADA SAN VICENTE, CASA 13"/>
    <x v="9"/>
    <x v="7"/>
    <x v="1"/>
    <x v="22"/>
    <m/>
    <m/>
    <x v="1"/>
    <x v="0"/>
    <x v="0"/>
    <x v="0"/>
    <x v="0"/>
    <x v="0"/>
    <x v="1"/>
    <d v="1985-01-19T00:00:00"/>
    <m/>
    <x v="1"/>
    <s v="SUCURSAL SANTIAGO INTERAMERICANA"/>
  </r>
  <r>
    <n v="5333"/>
    <d v="2008-08-18T00:00:00"/>
    <d v="2008-08-18T00:00:00"/>
    <n v="87"/>
    <n v="87"/>
    <x v="0"/>
    <d v="2008-08-18T00:00:00"/>
    <x v="0"/>
    <s v=""/>
    <s v="Junio 01-30"/>
    <x v="0"/>
    <s v="RUBIELA"/>
    <s v="GUERRA ALVARADO "/>
    <x v="0"/>
    <x v="0"/>
    <s v="SANTIAGO INTERAMERICANA"/>
    <s v="YADICEL PINZÓN"/>
    <s v="SANTIAGO INTERAMERICANA"/>
    <x v="0"/>
    <x v="60"/>
    <n v="98"/>
    <d v="2013-11-27T00:00:00"/>
    <n v="24"/>
    <s v=" "/>
    <m/>
    <m/>
    <x v="0"/>
    <s v="SE TRASLADO DE AGUADULCE A SANTIAGO EL 24 DE SEPTIEMBR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6.2"/>
    <x v="0"/>
    <m/>
    <m/>
    <x v="0"/>
    <s v="8-760-589"/>
    <n v="472014182269"/>
    <n v="33"/>
    <x v="1"/>
    <x v="1"/>
    <s v="RESIDENCIAL LAS PERLAS, CASA78_x0009__x0009__x0009__x0009__x0009__x000d__x000a__x0009__x0009__x0009__x0009__x0009__x000d__x000a_"/>
    <x v="9"/>
    <x v="7"/>
    <x v="1"/>
    <x v="22"/>
    <m/>
    <s v="6784-9141"/>
    <x v="0"/>
    <x v="0"/>
    <x v="0"/>
    <x v="0"/>
    <x v="0"/>
    <x v="0"/>
    <x v="1"/>
    <d v="1982-08-12T00:00:00"/>
    <m/>
    <x v="0"/>
    <s v="SUCURSAL SANTIAGO INTERAMERICANA"/>
  </r>
  <r>
    <n v="5353"/>
    <d v="2008-08-18T00:00:00"/>
    <d v="2008-08-18T00:00:00"/>
    <n v="87"/>
    <n v="87"/>
    <x v="0"/>
    <d v="2008-08-18T00:00:00"/>
    <x v="0"/>
    <s v=""/>
    <s v="Mayo 01-30"/>
    <x v="0"/>
    <s v="AMARILIS YANETH"/>
    <s v="VERGARA  "/>
    <x v="0"/>
    <x v="0"/>
    <s v="SANTIAGO INTERAMERICANA"/>
    <s v="YADICEL PINZÓN"/>
    <s v="SANTIAGO INTERAMERICANA"/>
    <x v="0"/>
    <x v="60"/>
    <n v="98"/>
    <d v="2013-11-27T00:00:00"/>
    <n v="24"/>
    <s v=" "/>
    <s v="LIC DE MATERNIDAD DEL 26-feb-16 AL 3-jun-16, (VACACIONES DEL 4-jun-16 AL 3-jul-16) REGRESA 4-jul-16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91.25"/>
    <x v="0"/>
    <m/>
    <m/>
    <x v="0"/>
    <s v="9-710-478"/>
    <n v="472014199393"/>
    <n v="36"/>
    <x v="1"/>
    <x v="3"/>
    <s v="LAS PALMERA, SANTIAGO"/>
    <x v="9"/>
    <x v="7"/>
    <x v="1"/>
    <x v="22"/>
    <m/>
    <s v="6940-0844"/>
    <x v="0"/>
    <x v="0"/>
    <x v="0"/>
    <x v="0"/>
    <x v="0"/>
    <x v="0"/>
    <x v="1"/>
    <d v="1979-09-25T00:00:00"/>
    <s v="Cónyuge Roderick Almanza / Ventas"/>
    <x v="1"/>
    <s v="SUCURSAL SANTIAGO INTERAMERICANA"/>
  </r>
  <r>
    <n v="1792"/>
    <d v="1999-06-07T00:00:00"/>
    <d v="2014-02-17T00:00:00"/>
    <n v="197"/>
    <n v="21"/>
    <x v="1"/>
    <d v="1999-06-07T00:00:00"/>
    <x v="0"/>
    <d v="2014-02-17T00:00:00"/>
    <s v="Julio 01-30"/>
    <x v="0"/>
    <s v="DIOSEDITSIRA DEL CARMEN"/>
    <s v="MOJICA GONZALEZ "/>
    <x v="1"/>
    <x v="1"/>
    <m/>
    <s v="YADICEL PINZÓN"/>
    <s v="SANTIAGO"/>
    <x v="0"/>
    <x v="60"/>
    <n v="98"/>
    <d v="2015-11-02T00:00:00"/>
    <m/>
    <n v="21"/>
    <s v=" "/>
    <m/>
    <x v="0"/>
    <s v="REEMPLAZA VACCIONES DE YIRLEY JUAREZ - NOVIEMBRE 2015"/>
    <s v="SANTIAGO INTERAMERICAN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9-701-403"/>
    <n v="409010033234"/>
    <n v="39"/>
    <x v="1"/>
    <x v="1"/>
    <s v="BDA. LA GLORIA CL. PRINCIPAL"/>
    <x v="9"/>
    <x v="7"/>
    <x v="1"/>
    <x v="23"/>
    <s v="998-7513"/>
    <s v="6729-8163"/>
    <x v="1"/>
    <x v="0"/>
    <x v="0"/>
    <x v="0"/>
    <x v="0"/>
    <x v="0"/>
    <x v="1"/>
    <d v="1976-11-23T00:00:00"/>
    <m/>
    <x v="1"/>
    <s v="SUCURSAL SANTIAGO INTERAMERICANA"/>
  </r>
  <r>
    <n v="5693"/>
    <d v="2010-04-01T00:00:00"/>
    <d v="2013-10-16T00:00:00"/>
    <n v="67"/>
    <n v="25"/>
    <x v="1"/>
    <d v="2010-01-04T00:00:00"/>
    <x v="2"/>
    <d v="2013-10-16T00:00:00"/>
    <s v="Mayo 01-30"/>
    <x v="0"/>
    <s v="YIRLEI MILETH"/>
    <s v="JUAREZ ROJAS "/>
    <x v="1"/>
    <x v="0"/>
    <s v="SANTIAGO INTERAMERICANA"/>
    <s v="YADICEL PINZÓN"/>
    <s v="SANTIAGO INTERAMERICANA"/>
    <x v="0"/>
    <x v="60"/>
    <n v="98"/>
    <d v="2013-11-27T00:00:00"/>
    <m/>
    <n v="25"/>
    <s v=" "/>
    <s v="PROMOCIONADO A COORDINADOR DE PLATAFORMA A PARTIR DEL 16 DE OCTUBRE DE 2013 // "/>
    <x v="0"/>
    <s v="REEMPLAZO POR LA VACANTE POR RENUNCIA DE ERIC GARUZ 11/30/09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9-723-2001"/>
    <n v="409015553907"/>
    <n v="30"/>
    <x v="1"/>
    <x v="1"/>
    <s v="MARTIN GRANDE VIA MONTIJO, ENTRANDO POR LA ESCUELA A MANO DERECHA."/>
    <x v="9"/>
    <x v="7"/>
    <x v="1"/>
    <x v="22"/>
    <m/>
    <m/>
    <x v="0"/>
    <x v="0"/>
    <x v="1"/>
    <x v="0"/>
    <x v="0"/>
    <x v="0"/>
    <x v="1"/>
    <d v="1985-09-11T00:00:00"/>
    <m/>
    <x v="0"/>
    <s v="SUCURSAL SANTIAGO INTERAMERICANA"/>
  </r>
  <r>
    <n v="2565"/>
    <d v="2009-03-02T00:00:00"/>
    <d v="2013-11-01T00:00:00"/>
    <n v="80"/>
    <n v="24"/>
    <x v="1"/>
    <d v="2009-03-02T00:00:00"/>
    <x v="0"/>
    <d v="2013-11-01T00:00:00"/>
    <s v="Enero 01-30"/>
    <x v="0"/>
    <s v="CHRISTIAN GABRIEL"/>
    <s v="KINSEY FIGUEROA "/>
    <x v="2"/>
    <x v="0"/>
    <s v="SANTIAGO INTERAMERICANA"/>
    <s v="YADICEL PINZÓN"/>
    <s v="SANTIAGO INTERAMERICANA"/>
    <x v="0"/>
    <x v="60"/>
    <n v="98"/>
    <d v="2014-03-31T00:00:00"/>
    <m/>
    <s v=" "/>
    <s v=" "/>
    <s v=" PROMOCIONADO A EJECUTIVO DE SERVICIOS EL 01 ABRIL ´11"/>
    <x v="0"/>
    <s v="REEMPLAZO POR LA RENUNCIA DE LUIS CHEN /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910-919"/>
    <n v="409014721345"/>
    <n v="35"/>
    <x v="0"/>
    <x v="3"/>
    <s v="APARTAMENTOS LOS POTREROS, BARRIADA VERDUM, SANTIAGO."/>
    <x v="9"/>
    <x v="7"/>
    <x v="1"/>
    <x v="22"/>
    <m/>
    <s v="6431-7518"/>
    <x v="0"/>
    <x v="0"/>
    <x v="0"/>
    <x v="0"/>
    <x v="0"/>
    <x v="0"/>
    <x v="1"/>
    <d v="1980-04-02T00:00:00"/>
    <m/>
    <x v="3"/>
    <s v="SUCURSAL SANTIAGO INTERAMERICANA"/>
  </r>
  <r>
    <n v="5100"/>
    <d v="2008-05-05T00:00:00"/>
    <d v="2008-05-05T00:00:00"/>
    <n v="90"/>
    <n v="90"/>
    <x v="0"/>
    <d v="2008-05-05T00:00:00"/>
    <x v="0"/>
    <s v=""/>
    <s v="Abril 01-30"/>
    <x v="0"/>
    <s v="YAIRA JUDITH"/>
    <s v="OSORIO  DE CERRUD "/>
    <x v="2"/>
    <x v="0"/>
    <s v="SANTIAGO INTERAMERICANA"/>
    <s v="YADICEL PINZÓN"/>
    <s v="SANTIAGO INTERAMERICANA"/>
    <x v="0"/>
    <x v="60"/>
    <n v="98"/>
    <d v="2014-03-31T00:00:00"/>
    <m/>
    <s v=" "/>
    <s v=" "/>
    <m/>
    <x v="0"/>
    <s v="REEMPLAZO POR EL TRASLADO DE CHRISTIAN KINSEY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720-713"/>
    <n v="405013898400"/>
    <n v="34"/>
    <x v="1"/>
    <x v="1"/>
    <s v="EL CRISOL PH ALTOS DE LA PRIMAVERA, TORRE G, APTO G-16"/>
    <x v="9"/>
    <x v="7"/>
    <x v="1"/>
    <x v="22"/>
    <s v="279-1024"/>
    <s v="6723-2549"/>
    <x v="0"/>
    <x v="0"/>
    <x v="0"/>
    <x v="1"/>
    <x v="0"/>
    <x v="0"/>
    <x v="1"/>
    <d v="1980-12-07T00:00:00"/>
    <m/>
    <x v="1"/>
    <s v="SUCURSAL SANTIAGO INTERAMERICANA"/>
  </r>
  <r>
    <n v="3428"/>
    <d v="1999-04-12T00:00:00"/>
    <d v="2013-10-01T00:00:00"/>
    <n v="199"/>
    <n v="25"/>
    <x v="1"/>
    <d v="1999-04-12T00:00:00"/>
    <x v="0"/>
    <d v="2013-10-01T00:00:00"/>
    <s v="Febrero 16-30"/>
    <x v="0"/>
    <s v="YADICEL"/>
    <s v="PINZÓN"/>
    <x v="3"/>
    <x v="0"/>
    <s v="SANTIAGO INTERAMERICANA"/>
    <s v="CARMEN SANDOVAL"/>
    <s v="SANTIAGO INTERAMERICANA"/>
    <x v="0"/>
    <x v="60"/>
    <n v="98"/>
    <d v="2013-11-25T00:00:00"/>
    <m/>
    <m/>
    <s v=" "/>
    <m/>
    <x v="0"/>
    <s v="TRASLADADA A PARTIR DEL 01 DE OCTUBRE 2013 //  DE DEP BANCA CONSUMO VENTAS INTERIOR PROV CENTRALES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1"/>
    <s v="9-113-1527"/>
    <n v="472012930506"/>
    <n v="47"/>
    <x v="1"/>
    <x v="0"/>
    <s v="ALTOS DE MIRAMAR_x0009__x0009__x0009__x0009__x0009__x000d__x000a__x0009__x0009__x0009__x0009__x0009__x000d__x000a_"/>
    <x v="9"/>
    <x v="7"/>
    <x v="1"/>
    <x v="22"/>
    <m/>
    <m/>
    <x v="1"/>
    <x v="0"/>
    <x v="0"/>
    <x v="0"/>
    <x v="0"/>
    <x v="0"/>
    <x v="1"/>
    <d v="1967-12-25T00:00:00"/>
    <m/>
    <x v="1"/>
    <s v="SUCURSAL SANTIAGO INTERAMERICANA"/>
  </r>
  <r>
    <n v="896"/>
    <d v="1992-05-11T00:00:00"/>
    <d v="2010-07-16T00:00:00"/>
    <n v="282"/>
    <n v="64"/>
    <x v="0"/>
    <d v="1992-05-11T00:00:00"/>
    <x v="0"/>
    <d v="2010-07-16T00:00:00"/>
    <s v="Marzo 01-30"/>
    <x v="0"/>
    <s v="YAZMINA MARIA DE LOS REYE"/>
    <s v="AGUDO UBARTE "/>
    <x v="4"/>
    <x v="0"/>
    <s v="SANTIAGO INTERAMERICANA"/>
    <s v="YADICEL PINZÓN"/>
    <s v="SANTIAGO INTERAMERICANA"/>
    <x v="0"/>
    <x v="60"/>
    <n v="98"/>
    <d v="2013-11-25T00:00:00"/>
    <m/>
    <n v="64"/>
    <s v=" "/>
    <s v="PROMOVIDA  DE COORDINADOR A OFICIAL EL 16 JULIO 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9-125-321"/>
    <n v="401010148781"/>
    <n v="54"/>
    <x v="1"/>
    <x v="2"/>
    <s v="CANTO DEL LLANO, VIA SAN FRANCISCO CERCA DE LA SEÑORA LUZMILA SUAREZ"/>
    <x v="9"/>
    <x v="7"/>
    <x v="1"/>
    <x v="22"/>
    <s v="958-7879"/>
    <s v="6725-0406"/>
    <x v="0"/>
    <x v="0"/>
    <x v="1"/>
    <x v="0"/>
    <x v="0"/>
    <x v="0"/>
    <x v="1"/>
    <d v="1961-01-06T00:00:00"/>
    <m/>
    <x v="1"/>
    <s v="SUCURSAL SANTIAGO INTERAMERICANA"/>
  </r>
  <r>
    <n v="229"/>
    <d v="1983-08-05T00:00:00"/>
    <d v="1983-08-05T00:00:00"/>
    <n v="387"/>
    <n v="387"/>
    <x v="0"/>
    <d v="1983-08-05T00:00:00"/>
    <x v="0"/>
    <s v=""/>
    <s v="Septiembre 01-30"/>
    <x v="0"/>
    <s v="JOSE MANUEL"/>
    <s v="HERNANDEZ SERRANO "/>
    <x v="0"/>
    <x v="0"/>
    <s v="ALBROOK"/>
    <s v="RICARDO SKINNER"/>
    <s v="TERMINAL ALBROOK"/>
    <x v="0"/>
    <x v="61"/>
    <n v="46"/>
    <d v="2015-10-01T00:00:00"/>
    <n v="1"/>
    <s v=" "/>
    <s v=" "/>
    <m/>
    <x v="0"/>
    <s v="REEMPLAZA VACACIONES DE ENRIQUE CORDOBA  - OCTUBRE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0.6"/>
    <x v="0"/>
    <m/>
    <m/>
    <x v="0"/>
    <s v="8-208-468"/>
    <n v="414010823800"/>
    <n v="62"/>
    <x v="0"/>
    <x v="1"/>
    <s v="ARRAIJAN, CALLE SAN JOSE PRICIPAL AL LADO DE LA PARROQUIA NUESTRA SEÑORA DE LOS DOLORES, CASA 5174"/>
    <x v="4"/>
    <x v="0"/>
    <x v="2"/>
    <x v="0"/>
    <s v="229-1349"/>
    <s v="6815-4504"/>
    <x v="1"/>
    <x v="0"/>
    <x v="0"/>
    <x v="0"/>
    <x v="0"/>
    <x v="0"/>
    <x v="2"/>
    <d v="1953-10-30T00:00:00"/>
    <m/>
    <x v="1"/>
    <s v="SUCURSAL TERMINAL DE ALBROOK"/>
  </r>
  <r>
    <n v="6793"/>
    <d v="2012-07-16T00:00:00"/>
    <d v="2012-09-25T00:00:00"/>
    <n v="40"/>
    <n v="38"/>
    <x v="0"/>
    <d v="2012-07-16T00:00:00"/>
    <x v="0"/>
    <m/>
    <s v="Julio 01-30"/>
    <x v="0"/>
    <s v="JOSHUA SALOMON"/>
    <s v="LOPEZ WILLIAMS "/>
    <x v="0"/>
    <x v="0"/>
    <s v="TERMINAL ALBROOK"/>
    <s v="RICARDO SKINNER"/>
    <s v="TERMINAL ALBROOK"/>
    <x v="0"/>
    <x v="61"/>
    <n v="46"/>
    <d v="2014-11-06T00:00:00"/>
    <n v="12"/>
    <m/>
    <s v=" "/>
    <m/>
    <x v="0"/>
    <s v="REEMPLAZO POR TRASLADO DE ERIKA CASTILL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36.2"/>
    <x v="0"/>
    <s v="SAN SEBASTIAN"/>
    <s v="Jose Azael Perez"/>
    <x v="0"/>
    <s v="8-824-313"/>
    <n v="472018199786"/>
    <n v="26"/>
    <x v="0"/>
    <x v="0"/>
    <s v="EL CHORRILLO, CALLE 27"/>
    <x v="5"/>
    <x v="0"/>
    <x v="2"/>
    <x v="0"/>
    <m/>
    <s v="6517-4269/228-2206"/>
    <x v="0"/>
    <x v="0"/>
    <x v="0"/>
    <x v="0"/>
    <x v="0"/>
    <x v="0"/>
    <x v="2"/>
    <d v="1989-03-27T00:00:00"/>
    <m/>
    <x v="0"/>
    <s v="SUCURSAL TERMINAL DE ALBROOK"/>
  </r>
  <r>
    <n v="7945"/>
    <d v="2014-08-18T00:00:00"/>
    <d v="2014-10-29T00:00:00"/>
    <n v="15"/>
    <n v="13"/>
    <x v="1"/>
    <d v="2014-08-18T00:00:00"/>
    <x v="0"/>
    <m/>
    <s v="Septiembre 01-30"/>
    <x v="0"/>
    <s v="SABRINA SUSSETTE"/>
    <s v="GONZALEZ"/>
    <x v="0"/>
    <x v="0"/>
    <s v="TERMINAL ALBROOK"/>
    <s v="RICARDO SKINNER"/>
    <s v="TERMINAL ALBROOK"/>
    <x v="0"/>
    <x v="61"/>
    <n v="46"/>
    <d v="2014-12-02T00:00:00"/>
    <n v="11"/>
    <m/>
    <m/>
    <m/>
    <x v="0"/>
    <s v="REEMPLAZO POR EL TRASLADO DE ERIKA NAVAL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5.6000000000004"/>
    <x v="2"/>
    <s v="TERMINAL ALBROOK"/>
    <s v="Yaribeth Ortega"/>
    <x v="0"/>
    <s v="8-842-429"/>
    <n v="472990776720"/>
    <n v="25"/>
    <x v="1"/>
    <x v="0"/>
    <s v="LA CHORRERA, LA PITAHAYA FINAL"/>
    <x v="4"/>
    <x v="0"/>
    <x v="2"/>
    <x v="0"/>
    <m/>
    <m/>
    <x v="0"/>
    <x v="0"/>
    <x v="0"/>
    <x v="0"/>
    <x v="0"/>
    <x v="0"/>
    <x v="2"/>
    <d v="1990-04-22T00:00:00"/>
    <m/>
    <x v="0"/>
    <s v="SUCURSAL TERMINAL DE ALBROOK"/>
  </r>
  <r>
    <n v="6556"/>
    <d v="2012-02-16T00:00:00"/>
    <d v="2012-05-23T00:00:00"/>
    <n v="45"/>
    <n v="42"/>
    <x v="0"/>
    <d v="2012-02-16T00:00:00"/>
    <x v="0"/>
    <s v=""/>
    <m/>
    <x v="0"/>
    <s v="YARIBETH"/>
    <s v="ORTEGA MORALES "/>
    <x v="0"/>
    <x v="0"/>
    <s v="TERMINAL ALBROOK"/>
    <s v="RICARDO SKINNER"/>
    <s v="TERMINAL ALBROOK"/>
    <x v="0"/>
    <x v="61"/>
    <n v="46"/>
    <d v="2014-11-19T00:00:00"/>
    <n v="12"/>
    <s v=" "/>
    <m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43.2"/>
    <x v="0"/>
    <s v="VISTA ALEGRE"/>
    <s v="Amarelis Flores"/>
    <x v="0"/>
    <s v="8-809-1616"/>
    <n v="479016545882"/>
    <n v="28"/>
    <x v="1"/>
    <x v="3"/>
    <s v="NUEVO ARRAIJAN, BARRIADA SAN GABRIEL, CASA # 29"/>
    <x v="4"/>
    <x v="0"/>
    <x v="2"/>
    <x v="0"/>
    <m/>
    <s v=" 6816-1153  "/>
    <x v="0"/>
    <x v="1"/>
    <x v="0"/>
    <x v="0"/>
    <x v="0"/>
    <x v="0"/>
    <x v="2"/>
    <d v="1987-10-07T00:00:00"/>
    <m/>
    <x v="1"/>
    <s v="SUCURSAL TERMINAL DE ALBROOK"/>
  </r>
  <r>
    <n v="410"/>
    <d v="1986-02-05T00:00:00"/>
    <d v="1986-02-05T00:00:00"/>
    <n v="357"/>
    <n v="357"/>
    <x v="0"/>
    <d v="1986-02-05T00:00:00"/>
    <x v="0"/>
    <s v=""/>
    <s v="Enero 01-30"/>
    <x v="0"/>
    <s v="ROGELIO ANTONIO"/>
    <s v="CAÑIZALES LOPEZ "/>
    <x v="1"/>
    <x v="1"/>
    <m/>
    <s v="MARIBEL CASTILLO"/>
    <s v="COSTA DEL ESTE - CENTENARIO"/>
    <x v="1"/>
    <x v="61"/>
    <n v="46"/>
    <d v="2015-11-17T00:00:00"/>
    <m/>
    <s v=" "/>
    <s v=" "/>
    <m/>
    <x v="1"/>
    <s v="REMPLAZO INDIRECTO POR VACACIONES DE MAURICIO GARCES"/>
    <s v="PLAZA LOS ANGELES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3"/>
    <m/>
    <m/>
    <x v="1"/>
    <s v="8-286-962"/>
    <n v="401010150740"/>
    <n v="50"/>
    <x v="0"/>
    <x v="1"/>
    <s v="VIA ESPAÑA, BRISAS DE SAN FERNANDO, PISO 8, APTO 8F."/>
    <x v="5"/>
    <x v="0"/>
    <x v="2"/>
    <x v="1"/>
    <s v="277-7343"/>
    <s v="6987-4645"/>
    <x v="1"/>
    <x v="0"/>
    <x v="0"/>
    <x v="0"/>
    <x v="0"/>
    <x v="0"/>
    <x v="2"/>
    <d v="1965-01-19T00:00:00"/>
    <m/>
    <x v="0"/>
    <s v="SUCURSAL TERMINAL DE ALBROOK"/>
  </r>
  <r>
    <n v="5549"/>
    <d v="2009-06-01T00:00:00"/>
    <d v="2014-09-01T00:00:00"/>
    <n v="77"/>
    <n v="14"/>
    <x v="1"/>
    <d v="2009-06-01T00:00:00"/>
    <x v="0"/>
    <d v="2014-09-01T00:00:00"/>
    <s v="abril 01-30"/>
    <x v="0"/>
    <s v="SANDRA AILIN"/>
    <s v="CASTILLO BUENDIA "/>
    <x v="1"/>
    <x v="0"/>
    <s v="TERMINAL ALBROOK"/>
    <s v="RICARDO SKINNER"/>
    <s v="TERMINAL ALBROOK"/>
    <x v="0"/>
    <x v="61"/>
    <n v="46"/>
    <d v="2015-07-06T00:00:00"/>
    <m/>
    <n v="14"/>
    <s v=" "/>
    <s v="PROMOCIONADA A COORDINADOR A PARTIR DEL 01 SEPTIEMBRE 2014 // PROMOCIONADO A EJECUTIVO DE NEGOCIOS EL 01 DE JUNIO DE 2011"/>
    <x v="0"/>
    <s v="REEMPLAZO PERMANENTE POR LA PROMOCION DE MAURICIO GARCES - AGOSTO 2015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804-1487"/>
    <n v="472014955672"/>
    <n v="28"/>
    <x v="1"/>
    <x v="0"/>
    <s v="SAN MIGUELITO VILLA GUADALUPE CALLE A CASA 7-26"/>
    <x v="1"/>
    <x v="0"/>
    <x v="2"/>
    <x v="0"/>
    <s v="6538-4860"/>
    <s v="6538-4860"/>
    <x v="0"/>
    <x v="0"/>
    <x v="0"/>
    <x v="0"/>
    <x v="0"/>
    <x v="0"/>
    <x v="2"/>
    <d v="1987-04-10T00:00:00"/>
    <m/>
    <x v="1"/>
    <s v="SUCURSAL TERMINAL DE ALBROOK"/>
  </r>
  <r>
    <n v="7982"/>
    <d v="2014-09-16T00:00:00"/>
    <d v="2014-12-05T00:00:00"/>
    <n v="14"/>
    <n v="11"/>
    <x v="2"/>
    <d v="2014-09-16T00:00:00"/>
    <x v="0"/>
    <m/>
    <s v="Noviembre 01-30"/>
    <x v="0"/>
    <s v="FANNY MILENA"/>
    <s v="ARAYA"/>
    <x v="2"/>
    <x v="1"/>
    <m/>
    <s v="MARIBEL CASTILLO"/>
    <s v="TERMINAL ALBROOK"/>
    <x v="1"/>
    <x v="61"/>
    <n v="46"/>
    <d v="2015-11-02T00:00:00"/>
    <m/>
    <m/>
    <s v=" "/>
    <m/>
    <x v="0"/>
    <s v="FANNY ARAYA ESTARA DE VACACIONES DEL 02 DE NOVIEMBRE AL 01 DE DICIEMBRE"/>
    <s v="TERMINAL ALBROOK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SAN SEBASTIAN"/>
    <s v="Ramón Rodrigues"/>
    <x v="0"/>
    <s v="8-840-337"/>
    <n v="472991096770"/>
    <n v="25"/>
    <x v="1"/>
    <x v="0"/>
    <s v="CALLE 45 BELLA VISTA"/>
    <x v="5"/>
    <x v="0"/>
    <x v="2"/>
    <x v="1"/>
    <m/>
    <m/>
    <x v="0"/>
    <x v="0"/>
    <x v="0"/>
    <x v="0"/>
    <x v="0"/>
    <x v="0"/>
    <x v="2"/>
    <d v="1990-03-18T00:00:00"/>
    <m/>
    <x v="0"/>
    <s v="SUCURSAL TERMINAL DE ALBROOK"/>
  </r>
  <r>
    <n v="7479"/>
    <d v="2013-11-18T00:00:00"/>
    <d v="2014-01-29T00:00:00"/>
    <n v="24"/>
    <n v="22"/>
    <x v="1"/>
    <d v="2013-11-18T00:00:00"/>
    <x v="0"/>
    <m/>
    <s v="Diciembre 01-30"/>
    <x v="0"/>
    <s v="ELINDER SAMARA "/>
    <s v="SCOTT"/>
    <x v="2"/>
    <x v="0"/>
    <s v="TERMINAL ALBROOK"/>
    <s v="RICARDO SKINNER"/>
    <s v="TERMINAL ALBROOK"/>
    <x v="0"/>
    <x v="61"/>
    <n v="46"/>
    <d v="2015-02-25T00:00:00"/>
    <m/>
    <m/>
    <s v=" "/>
    <m/>
    <x v="0"/>
    <s v="REEMPLAZO POR LA RENUNCIA DE ALEJANDRO FONG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HOSPITAL PUNTA PACIFICA"/>
    <s v="Yerenis Muñoz"/>
    <x v="0"/>
    <s v="8-854-872"/>
    <n v="472019828962"/>
    <n v="23"/>
    <x v="1"/>
    <x v="0"/>
    <s v="BELLA VISTA, PH BELLA VISTA GARDENS, TORRE B, APTO. 5C"/>
    <x v="5"/>
    <x v="0"/>
    <x v="2"/>
    <x v="0"/>
    <m/>
    <m/>
    <x v="2"/>
    <x v="0"/>
    <x v="0"/>
    <x v="0"/>
    <x v="0"/>
    <x v="0"/>
    <x v="2"/>
    <d v="1991-12-31T00:00:00"/>
    <m/>
    <x v="0"/>
    <s v="SUCURSAL TERMINAL DE ALBROOK"/>
  </r>
  <r>
    <n v="4423"/>
    <d v="2007-07-25T00:00:00"/>
    <d v="2013-11-01T00:00:00"/>
    <n v="100"/>
    <n v="24"/>
    <x v="1"/>
    <d v="2007-07-25T00:00:00"/>
    <x v="0"/>
    <d v="2013-11-01T00:00:00"/>
    <s v="Septiembre 01-30"/>
    <x v="0"/>
    <s v="MAHARYS MARIBEL"/>
    <s v="BERGUIDO  VALDES "/>
    <x v="2"/>
    <x v="2"/>
    <s v="TERMINAL ALBROOK"/>
    <s v="RICARDO SKINNER"/>
    <s v="TERMINAL ALBROOK"/>
    <x v="0"/>
    <x v="61"/>
    <n v="46"/>
    <d v="2012-08-01T00:00:00"/>
    <m/>
    <n v="24"/>
    <s v=" "/>
    <s v="PROMOCIONADO A EJECUTIVA DE NEGOCIO DUAL A PARTIR DEL 01 NOVIEMBRE 2013 // "/>
    <x v="0"/>
    <s v="REEMPLAZO POR EL TRASLADO DE NICOLAS BEDOY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14-1099"/>
    <n v="415012875283"/>
    <n v="37"/>
    <x v="1"/>
    <x v="0"/>
    <s v="LA CHORRERA, VALLE DORADO, CALLE A_x0009__x0009__x0009__x0009__x0009__x000d__x000a__x0009__x0009__x0009__x0009__x0009__x000d__x000a_"/>
    <x v="4"/>
    <x v="0"/>
    <x v="2"/>
    <x v="2"/>
    <s v="253-0976"/>
    <s v="6618-0856"/>
    <x v="0"/>
    <x v="1"/>
    <x v="0"/>
    <x v="0"/>
    <x v="0"/>
    <x v="0"/>
    <x v="2"/>
    <d v="1978-01-12T00:00:00"/>
    <m/>
    <x v="3"/>
    <s v="SUCURSAL TERMINAL DE ALBROOK"/>
  </r>
  <r>
    <n v="7895"/>
    <d v="2014-07-16T00:00:00"/>
    <d v="2014-09-24T00:00:00"/>
    <n v="16"/>
    <n v="14"/>
    <x v="1"/>
    <d v="2014-07-16T00:00:00"/>
    <x v="0"/>
    <m/>
    <s v="Octubre 01-30"/>
    <x v="0"/>
    <s v="STEPHANY LUCIA"/>
    <s v="SANDOVAL"/>
    <x v="2"/>
    <x v="0"/>
    <s v="TERMINAL ALBROOK"/>
    <s v="RICARDO SKINNER"/>
    <s v="TERMINAL ALBROOK"/>
    <x v="0"/>
    <x v="61"/>
    <n v="46"/>
    <d v="2014-10-03T00:00:00"/>
    <m/>
    <m/>
    <m/>
    <m/>
    <x v="0"/>
    <s v="APROBAD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TERMINAL ALBROOK"/>
    <s v="Mauricio Garces"/>
    <x v="0"/>
    <s v="8-862-1205"/>
    <n v="472990776418"/>
    <n v="23"/>
    <x v="1"/>
    <x v="0"/>
    <s v="ARRAIJAN, CERRO SILVESTRE, CASA 5359B."/>
    <x v="4"/>
    <x v="0"/>
    <x v="2"/>
    <x v="0"/>
    <m/>
    <m/>
    <x v="1"/>
    <x v="0"/>
    <x v="0"/>
    <x v="0"/>
    <x v="0"/>
    <x v="0"/>
    <x v="2"/>
    <d v="1992-08-23T00:00:00"/>
    <m/>
    <x v="0"/>
    <s v="SUCURSAL TERMINAL DE ALBROOK"/>
  </r>
  <r>
    <n v="369"/>
    <d v="1987-03-04T00:00:00"/>
    <d v="1987-03-04T00:00:00"/>
    <n v="344"/>
    <n v="344"/>
    <x v="0"/>
    <d v="1987-03-04T00:00:00"/>
    <x v="0"/>
    <s v=""/>
    <s v="Enero 01-30"/>
    <x v="0"/>
    <s v="RICARDO ALBERTO"/>
    <s v="SKINNER RODRIGUEZ "/>
    <x v="3"/>
    <x v="0"/>
    <s v="TERMINAL ALBROOK"/>
    <s v="NATALIA LAY"/>
    <s v="TERMINAL ALBROOK"/>
    <x v="0"/>
    <x v="61"/>
    <n v="46"/>
    <d v="2015-08-28T00:00:00"/>
    <m/>
    <s v=" "/>
    <s v=" "/>
    <m/>
    <x v="0"/>
    <s v="REEMPLAZO POR EL TRASLADO DE CLARISSA ALIPONGA A ALBROOK MALL EL 03 DE SEPTIEMBRE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24-1715"/>
    <n v="449016069854"/>
    <n v="54"/>
    <x v="0"/>
    <x v="1"/>
    <s v="JUAN DIAZ URBANIZACION LOS ROBLES, CALLE M, CASA 581"/>
    <x v="0"/>
    <x v="0"/>
    <x v="2"/>
    <x v="0"/>
    <s v="293-7051"/>
    <s v="6587-8039"/>
    <x v="1"/>
    <x v="0"/>
    <x v="0"/>
    <x v="0"/>
    <x v="0"/>
    <x v="0"/>
    <x v="2"/>
    <d v="1961-09-26T00:00:00"/>
    <m/>
    <x v="1"/>
    <s v="SUCURSAL TERMINAL DE ALBROOK"/>
  </r>
  <r>
    <n v="752"/>
    <d v="1991-03-20T00:00:00"/>
    <d v="2013-11-01T00:00:00"/>
    <n v="296"/>
    <n v="24"/>
    <x v="1"/>
    <d v="1991-03-20T00:00:00"/>
    <x v="0"/>
    <d v="2013-11-01T00:00:00"/>
    <s v="Marzo 16-30"/>
    <x v="0"/>
    <s v="INA DEL CARMEN"/>
    <s v="HURTADO DE  REEDER"/>
    <x v="4"/>
    <x v="0"/>
    <s v="PUENTE CENTENARIO"/>
    <s v="RICARDO SKINNER"/>
    <s v="PUENTE CENTENARIO"/>
    <x v="0"/>
    <x v="61"/>
    <n v="46"/>
    <d v="2009-10-01T00:00:00"/>
    <m/>
    <n v="24"/>
    <s v=" "/>
    <s v="PROMOCIONADA A OFICIAL A PARTIR DEL 01 DE NOVIEMBRE 2013"/>
    <x v="0"/>
    <s v="APOYO POR INCAPACIDAD DE OFICIAL Y SEMINARIO."/>
    <s v=""/>
    <x v="0"/>
    <x v="0"/>
    <x v="0"/>
    <x v="0"/>
    <x v="0"/>
    <x v="0"/>
    <x v="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30-896"/>
    <n v="401010150100"/>
    <n v="45"/>
    <x v="1"/>
    <x v="1"/>
    <s v="LAS CUMBRES, URBANIZACION PRADERAS DEL ROCIO, CALLE 7MA. CASA B-79"/>
    <x v="1"/>
    <x v="0"/>
    <x v="2"/>
    <x v="0"/>
    <s v="237-2369"/>
    <s v="66328713 / 6614-8185"/>
    <x v="1"/>
    <x v="0"/>
    <x v="1"/>
    <x v="0"/>
    <x v="0"/>
    <x v="0"/>
    <x v="2"/>
    <d v="1970-04-28T00:00:00"/>
    <m/>
    <x v="0"/>
    <s v="SUCURSAL TERMINAL DE ALBROOK"/>
  </r>
  <r>
    <n v="2412"/>
    <d v="2002-01-28T00:00:00"/>
    <d v="2015-05-01T00:00:00"/>
    <n v="166"/>
    <n v="6"/>
    <x v="2"/>
    <d v="2002-01-28T00:00:00"/>
    <x v="0"/>
    <d v="2015-05-01T00:00:00"/>
    <s v="Julio 16-30"/>
    <x v="0"/>
    <s v="MAURICIO ABDUL"/>
    <s v="GARCES RUIZ "/>
    <x v="4"/>
    <x v="0"/>
    <s v="TERMINAL ALBROOK"/>
    <s v="RICARDO SKINNER"/>
    <s v="TERMINAL ALBROOK"/>
    <x v="0"/>
    <x v="61"/>
    <n v="46"/>
    <d v="2011-12-02T00:00:00"/>
    <m/>
    <n v="6"/>
    <s v=" "/>
    <s v="PROMOCIONADO A OFICIAL A PARTIR DEL 01 DE MAYO 2015 // RECLASIFICADO A COORDINADOR DE PLATAFORMA  A PARTIR DEL 16 DE ABRIL 2014. RECLASIFICADO EJECUTIVO DE NEGOCIOS 16 MAR.´09.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19-2437"/>
    <n v="424010611240"/>
    <n v="37"/>
    <x v="0"/>
    <x v="1"/>
    <s v="URBANIZACION VILLAS DE CERRO LINDO, CALLE #5 CASA 79"/>
    <x v="1"/>
    <x v="0"/>
    <x v="2"/>
    <x v="0"/>
    <s v="268-9342"/>
    <s v="6013-4142"/>
    <x v="0"/>
    <x v="0"/>
    <x v="0"/>
    <x v="1"/>
    <x v="0"/>
    <x v="0"/>
    <x v="2"/>
    <d v="1978-08-06T00:00:00"/>
    <m/>
    <x v="0"/>
    <s v="SUCURSAL TERMINAL DE ALBROOK"/>
  </r>
  <r>
    <n v="4248"/>
    <d v="1980-06-23T00:00:00"/>
    <d v="1980-06-23T00:00:00"/>
    <n v="425"/>
    <n v="425"/>
    <x v="0"/>
    <d v="1980-06-23T00:00:00"/>
    <x v="0"/>
    <s v=""/>
    <s v="Marzo 01-15"/>
    <x v="0"/>
    <s v="FERNANDO JAVIER"/>
    <s v="ALONSO MOJICA "/>
    <x v="4"/>
    <x v="0"/>
    <s v="TERMINAL ALBROOK"/>
    <s v="RICARDO SKINNER"/>
    <s v="TERMINAL ALBROOK"/>
    <x v="0"/>
    <x v="61"/>
    <n v="46"/>
    <d v="2013-07-16T00:00:00"/>
    <m/>
    <s v=" "/>
    <s v=" "/>
    <m/>
    <x v="0"/>
    <s v="REEMPLAZO  POR TRASLADO DE WENDY SANDIN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12-474"/>
    <n v="472013150740"/>
    <n v="57"/>
    <x v="0"/>
    <x v="1"/>
    <s v="CALLE TOLEDO, CASA L. 13 CAMPO LIMBERGH"/>
    <x v="2"/>
    <x v="0"/>
    <x v="2"/>
    <x v="0"/>
    <s v="233-0577"/>
    <s v="6678-4756"/>
    <x v="1"/>
    <x v="0"/>
    <x v="0"/>
    <x v="0"/>
    <x v="0"/>
    <x v="0"/>
    <x v="2"/>
    <d v="1958-11-23T00:00:00"/>
    <m/>
    <x v="2"/>
    <s v="SUCURSAL TERMINAL DE ALBROOK"/>
  </r>
  <r>
    <n v="1093"/>
    <d v="1993-10-18T00:00:00"/>
    <d v="1993-10-18T00:00:00"/>
    <n v="265"/>
    <n v="265"/>
    <x v="0"/>
    <d v="1993-10-18T00:00:00"/>
    <x v="0"/>
    <s v=""/>
    <s v="Septiembre 01-30"/>
    <x v="0"/>
    <s v="MARITZA LORENA"/>
    <s v="PEREZ  DE CHACON"/>
    <x v="0"/>
    <x v="0"/>
    <s v="ALTOS DE PANAMA"/>
    <s v="DIANA  MAINIERI "/>
    <s v="ALTOS DE PANAMA"/>
    <x v="0"/>
    <x v="62"/>
    <n v="26"/>
    <d v="2015-11-02T00:00:00"/>
    <n v="0"/>
    <s v=" "/>
    <s v=" "/>
    <m/>
    <x v="0"/>
    <s v="REEMPLAZO POR EL TRASLADO DE  YANINA DEL CARMEN GARIBALDI QUINTERO DE PRENS-NOV 2015"/>
    <s v="TRANSISTMIC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15.6"/>
    <x v="0"/>
    <m/>
    <m/>
    <x v="0"/>
    <s v="8-307-555"/>
    <n v="407010739081"/>
    <n v="46"/>
    <x v="1"/>
    <x v="1"/>
    <s v="RUFINA ALFARO, BRISAS DEL GOLF., LAS TERRAZAS, CALLE 36 A SUR. CASA 54-I"/>
    <x v="0"/>
    <x v="0"/>
    <x v="3"/>
    <x v="0"/>
    <s v="224-5798"/>
    <s v="6813-9947"/>
    <x v="1"/>
    <x v="1"/>
    <x v="0"/>
    <x v="0"/>
    <x v="0"/>
    <x v="1"/>
    <x v="3"/>
    <d v="1969-02-27T00:00:00"/>
    <m/>
    <x v="3"/>
    <s v="SUCURSAL TRANSISTMICA"/>
  </r>
  <r>
    <n v="8743"/>
    <d v="2015-08-17T00:00:00"/>
    <d v="2015-10-27T00:00:00"/>
    <n v="3"/>
    <n v="1"/>
    <x v="2"/>
    <e v="#N/A"/>
    <x v="1"/>
    <m/>
    <m/>
    <x v="0"/>
    <s v="GISELL"/>
    <s v="SANJUR"/>
    <x v="0"/>
    <x v="1"/>
    <m/>
    <s v="MARIBEL CASTILLO"/>
    <s v="BOULEVARD EL DORADO"/>
    <x v="1"/>
    <x v="62"/>
    <n v="26"/>
    <d v="2015-11-02T00:00:00"/>
    <n v="0"/>
    <m/>
    <s v=" "/>
    <m/>
    <x v="0"/>
    <s v="POOL APOYO"/>
    <s v="TRANSISTMIC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BOULEVARD EL DORADO"/>
    <s v="Bexabel Morales"/>
    <x v="0"/>
    <s v="8-806-203"/>
    <n v="472993046487"/>
    <n v="28"/>
    <x v="1"/>
    <x v="4"/>
    <s v="LA CHORRERA, BARRIO BALBOA"/>
    <x v="4"/>
    <x v="0"/>
    <x v="3"/>
    <x v="1"/>
    <m/>
    <m/>
    <x v="0"/>
    <x v="0"/>
    <x v="0"/>
    <x v="0"/>
    <x v="0"/>
    <x v="1"/>
    <x v="3"/>
    <d v="1987-06-11T00:00:00"/>
    <m/>
    <x v="0"/>
    <s v="SUCURSAL TRANSISTMICA"/>
  </r>
  <r>
    <n v="6335"/>
    <d v="2011-09-19T00:00:00"/>
    <d v="2011-11-21T00:00:00"/>
    <n v="50"/>
    <n v="48"/>
    <x v="0"/>
    <d v="2011-09-19T00:00:00"/>
    <x v="0"/>
    <s v=""/>
    <s v="Octubre 01-30"/>
    <x v="0"/>
    <s v="LOTY YANETH"/>
    <s v="GONZALEZ JURADO "/>
    <x v="0"/>
    <x v="0"/>
    <s v="CLAYTON"/>
    <s v="DIANA  MAINIERI "/>
    <s v="CLAYTON"/>
    <x v="0"/>
    <x v="62"/>
    <n v="26"/>
    <d v="2015-11-02T00:00:00"/>
    <n v="0"/>
    <s v=" "/>
    <m/>
    <m/>
    <x v="0"/>
    <s v="REEMPLAZO POR EL TRASLADO DE  CELMIRA GUERRA-NOV 2015"/>
    <s v="TRANSISTMIC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2.8"/>
    <x v="0"/>
    <s v="PLAZA BANCO GENERAL"/>
    <n v="0"/>
    <x v="0"/>
    <s v="4-720-1945"/>
    <n v="421012358214"/>
    <n v="34"/>
    <x v="1"/>
    <x v="3"/>
    <s v="NUEVO CHORRILLO, ARRAIJÁN"/>
    <x v="4"/>
    <x v="0"/>
    <x v="3"/>
    <x v="0"/>
    <s v="259-6338"/>
    <s v="6985-8828"/>
    <x v="0"/>
    <x v="0"/>
    <x v="0"/>
    <x v="0"/>
    <x v="0"/>
    <x v="1"/>
    <x v="3"/>
    <d v="1981-02-15T00:00:00"/>
    <m/>
    <x v="1"/>
    <s v="SUCURSAL TRANSISTMICA"/>
  </r>
  <r>
    <n v="4353"/>
    <d v="2007-01-08T00:00:00"/>
    <d v="2007-01-08T00:00:00"/>
    <n v="106"/>
    <n v="106"/>
    <x v="0"/>
    <d v="2007-01-08T00:00:00"/>
    <x v="0"/>
    <s v=""/>
    <s v="Enero 01-30"/>
    <x v="0"/>
    <s v="YAJAIRA YAMILETH"/>
    <s v="RODRIGUEZ QUIJADA "/>
    <x v="0"/>
    <x v="0"/>
    <s v="DORADO"/>
    <s v="DIANA  MAINIERI "/>
    <s v="DORADO"/>
    <x v="0"/>
    <x v="62"/>
    <n v="26"/>
    <d v="2015-11-02T00:00:00"/>
    <n v="0"/>
    <s v=" "/>
    <s v=" "/>
    <m/>
    <x v="0"/>
    <s v="REEMPLAZO POR EL TRASLADO DE  LEIDA BERNARDINA SANTOS SOTO -NOV 2015"/>
    <s v="TRANSISTMIC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34.25"/>
    <x v="0"/>
    <m/>
    <m/>
    <x v="0"/>
    <s v="8-482-613"/>
    <n v="472013157400"/>
    <n v="40"/>
    <x v="1"/>
    <x v="1"/>
    <s v="ALCALDE DIAZ, LAS CUMBRES BARRIADA PLAZA VALENCIA CALLE LA HUERTA, CASA #280"/>
    <x v="1"/>
    <x v="0"/>
    <x v="3"/>
    <x v="0"/>
    <s v="235-1644"/>
    <s v="6665-0428"/>
    <x v="0"/>
    <x v="0"/>
    <x v="0"/>
    <x v="0"/>
    <x v="0"/>
    <x v="1"/>
    <x v="3"/>
    <d v="1975-03-11T00:00:00"/>
    <m/>
    <x v="1"/>
    <s v="SUCURSAL TRANSISTMICA"/>
  </r>
  <r>
    <n v="6365"/>
    <d v="2011-09-19T00:00:00"/>
    <d v="2011-11-21T00:00:00"/>
    <n v="50"/>
    <n v="48"/>
    <x v="0"/>
    <d v="2011-09-19T00:00:00"/>
    <x v="0"/>
    <s v=""/>
    <s v="Agosto 01-30"/>
    <x v="0"/>
    <s v="CRISTINA  SELENE"/>
    <s v="DE GRACIA ORTEGA "/>
    <x v="0"/>
    <x v="0"/>
    <s v="INGENIO"/>
    <s v="DIANA  MAINIERI "/>
    <s v="INGENIO"/>
    <x v="0"/>
    <x v="62"/>
    <n v="26"/>
    <d v="2015-11-02T00:00:00"/>
    <n v="0"/>
    <s v=" "/>
    <s v=" "/>
    <m/>
    <x v="0"/>
    <s v="REEMPLAZO POR EL TRASLADO DE  RUBIELA RODRIGUEZ DE GRACIA -NOV 2015"/>
    <s v="TRANSISTMIC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88.4"/>
    <x v="0"/>
    <s v="MARBELLA"/>
    <n v="0"/>
    <x v="0"/>
    <s v="8-825-298"/>
    <n v="472017233341"/>
    <n v="26"/>
    <x v="1"/>
    <x v="0"/>
    <s v="EL PROGRESO ALCALDE DIAZ, CALLE PRINCIPAL, CASA 33"/>
    <x v="1"/>
    <x v="0"/>
    <x v="3"/>
    <x v="0"/>
    <s v="234-3646"/>
    <s v="6415-7101"/>
    <x v="0"/>
    <x v="0"/>
    <x v="0"/>
    <x v="0"/>
    <x v="0"/>
    <x v="1"/>
    <x v="3"/>
    <d v="1989-05-04T00:00:00"/>
    <s v="Orian Perez"/>
    <x v="1"/>
    <s v="SUCURSAL TRANSISTMICA"/>
  </r>
  <r>
    <n v="3672"/>
    <d v="1990-03-01T00:00:00"/>
    <d v="1990-03-01T00:00:00"/>
    <n v="308"/>
    <n v="308"/>
    <x v="0"/>
    <d v="1990-03-01T00:00:00"/>
    <x v="0"/>
    <s v=""/>
    <s v="Marzo 01-30"/>
    <x v="0"/>
    <s v="NICOLAS"/>
    <s v="REYNA ORTEGA "/>
    <x v="0"/>
    <x v="0"/>
    <s v="JUSTO AROSEMENA"/>
    <s v="DIANA  MAINIERI "/>
    <s v="JUSTO AROSEMENA"/>
    <x v="0"/>
    <x v="62"/>
    <n v="26"/>
    <d v="2015-11-02T00:00:00"/>
    <n v="0"/>
    <s v=" "/>
    <s v=" "/>
    <m/>
    <x v="0"/>
    <s v="REEMPLAZO POR EL TRASLADO DE  JAIME MARTINEZ ALMANZA -NOV 2015"/>
    <s v="TRANSISTMIC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59"/>
    <x v="0"/>
    <m/>
    <m/>
    <x v="0"/>
    <s v="8-270-607"/>
    <n v="472013197287"/>
    <n v="54"/>
    <x v="0"/>
    <x v="1"/>
    <s v=" LA CHORRERA,BARRIO BALBOA, CALLE LOMA LARGA CASA 5155"/>
    <x v="4"/>
    <x v="0"/>
    <x v="3"/>
    <x v="0"/>
    <m/>
    <s v="6078-7254"/>
    <x v="0"/>
    <x v="0"/>
    <x v="0"/>
    <x v="0"/>
    <x v="0"/>
    <x v="1"/>
    <x v="3"/>
    <d v="1961-03-13T00:00:00"/>
    <m/>
    <x v="0"/>
    <s v="SUCURSAL TRANSISTMICA"/>
  </r>
  <r>
    <n v="5106"/>
    <d v="2008-05-05T00:00:00"/>
    <d v="2008-05-05T00:00:00"/>
    <n v="90"/>
    <n v="90"/>
    <x v="0"/>
    <d v="2008-05-05T00:00:00"/>
    <x v="0"/>
    <s v=""/>
    <s v="Junio 01-30"/>
    <x v="0"/>
    <s v="ALEX ALBERTO"/>
    <s v="RODRIGUEZ ANDRION "/>
    <x v="0"/>
    <x v="0"/>
    <s v="TRANSISTMICA"/>
    <s v="DIANA  MAINIERI "/>
    <s v="TRANSISTMICA"/>
    <x v="0"/>
    <x v="62"/>
    <n v="26"/>
    <d v="2014-11-06T00:00:00"/>
    <n v="12"/>
    <s v=" "/>
    <s v=" "/>
    <m/>
    <x v="0"/>
    <s v="REEMPLAZO POR EL TRASLADO DE HILSENIT DE SOUS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29.3999999999996"/>
    <x v="0"/>
    <m/>
    <m/>
    <x v="0"/>
    <s v="8-715-2318"/>
    <n v="472013920552"/>
    <n v="37"/>
    <x v="0"/>
    <x v="0"/>
    <s v="CALLE SEGOVIA OESTE, PRADERAS DE SAN LORENZO"/>
    <x v="1"/>
    <x v="0"/>
    <x v="3"/>
    <x v="0"/>
    <s v="231-4456"/>
    <s v="6660-9998"/>
    <x v="0"/>
    <x v="0"/>
    <x v="0"/>
    <x v="0"/>
    <x v="0"/>
    <x v="1"/>
    <x v="3"/>
    <d v="1978-02-28T00:00:00"/>
    <m/>
    <x v="0"/>
    <s v="SUCURSAL TRANSISTMICA"/>
  </r>
  <r>
    <n v="3900"/>
    <d v="2004-06-28T00:00:00"/>
    <d v="2004-06-28T00:00:00"/>
    <n v="137"/>
    <n v="137"/>
    <x v="0"/>
    <d v="2004-06-28T00:00:00"/>
    <x v="0"/>
    <s v=""/>
    <s v="Mayo 01-30"/>
    <x v="0"/>
    <s v="YARIELA JANETH"/>
    <s v="MARTINEZ BEITIA DE MORENO"/>
    <x v="0"/>
    <x v="0"/>
    <s v="TRANSISTMICA"/>
    <s v="DIANA  MAINIERI "/>
    <s v="TRANSISTMICA"/>
    <x v="0"/>
    <x v="62"/>
    <n v="26"/>
    <d v="2014-11-06T00:00:00"/>
    <n v="12"/>
    <s v=" "/>
    <s v=" "/>
    <m/>
    <x v="0"/>
    <s v="REEMPLAZO POR EL TRASLADO DE KIMAURA HURTADA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58.25"/>
    <x v="0"/>
    <m/>
    <m/>
    <x v="0"/>
    <s v="4-704-1548"/>
    <n v="472013009650"/>
    <n v="38"/>
    <x v="1"/>
    <x v="1"/>
    <s v="PACIFIC HILL DOS MARES, BETHANIA.TORRE 200 APTO. 19A. "/>
    <x v="5"/>
    <x v="0"/>
    <x v="3"/>
    <x v="0"/>
    <s v="236-7737"/>
    <s v="6675-1947"/>
    <x v="0"/>
    <x v="0"/>
    <x v="0"/>
    <x v="0"/>
    <x v="0"/>
    <x v="1"/>
    <x v="3"/>
    <d v="1977-07-27T00:00:00"/>
    <m/>
    <x v="1"/>
    <s v="SUCURSAL TRANSISTMICA"/>
  </r>
  <r>
    <n v="5742"/>
    <d v="2010-03-16T00:00:00"/>
    <d v="2010-03-16T00:00:00"/>
    <n v="68"/>
    <n v="68"/>
    <x v="0"/>
    <d v="2010-03-16T00:00:00"/>
    <x v="0"/>
    <s v=""/>
    <s v="Febrero 01-30"/>
    <x v="0"/>
    <s v="MONICA"/>
    <s v="SAMUDIO GONZALEZ "/>
    <x v="0"/>
    <x v="0"/>
    <s v="TRANSISTMICA"/>
    <s v="DIANA  MAINIERI "/>
    <s v="TRANSISTMICA"/>
    <x v="0"/>
    <x v="62"/>
    <n v="26"/>
    <d v="2014-11-06T00:00:00"/>
    <n v="12"/>
    <s v=" "/>
    <s v=" "/>
    <m/>
    <x v="0"/>
    <s v="REEMPLAZO POR EL TRASLADO DE ERIKA NAVAL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92.75"/>
    <x v="0"/>
    <m/>
    <m/>
    <x v="0"/>
    <s v="8-712-264"/>
    <n v="472015721103"/>
    <n v="38"/>
    <x v="1"/>
    <x v="3"/>
    <s v="RIO ABAJO, SAN CRISTOBAL, TORRE C, APARTAMENTO #10"/>
    <x v="2"/>
    <x v="0"/>
    <x v="3"/>
    <x v="0"/>
    <s v="394-1331"/>
    <s v=" 6739-0522 / 6520-5386  "/>
    <x v="0"/>
    <x v="0"/>
    <x v="0"/>
    <x v="0"/>
    <x v="0"/>
    <x v="1"/>
    <x v="3"/>
    <d v="1977-09-26T00:00:00"/>
    <m/>
    <x v="1"/>
    <s v="SUCURSAL TRANSISTMICA"/>
  </r>
  <r>
    <n v="7068"/>
    <d v="2013-02-18T00:00:00"/>
    <d v="2013-05-03T00:00:00"/>
    <n v="33"/>
    <n v="30"/>
    <x v="1"/>
    <d v="2013-02-18T00:00:00"/>
    <x v="0"/>
    <s v=""/>
    <s v="Marzo 01-30"/>
    <x v="0"/>
    <s v="YADIRA"/>
    <s v="MARTINEZ HERRERA "/>
    <x v="0"/>
    <x v="0"/>
    <s v="TRANSISTMICA"/>
    <s v="DIANA  MAINIERI "/>
    <s v="TRANSISTMICA"/>
    <x v="0"/>
    <x v="62"/>
    <n v="26"/>
    <d v="2015-04-27T00:00:00"/>
    <n v="7"/>
    <m/>
    <s v=" "/>
    <m/>
    <x v="0"/>
    <s v="REEMPLAZO DE MOIS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3.4"/>
    <x v="2"/>
    <s v="SAN FRANCISCO"/>
    <s v="Lorena Torres"/>
    <x v="0"/>
    <s v="8-776-1033"/>
    <n v="472018945889"/>
    <n v="31"/>
    <x v="1"/>
    <x v="0"/>
    <s v="LA CHORRERA, EL COCO"/>
    <x v="4"/>
    <x v="0"/>
    <x v="3"/>
    <x v="0"/>
    <m/>
    <m/>
    <x v="0"/>
    <x v="0"/>
    <x v="0"/>
    <x v="0"/>
    <x v="0"/>
    <x v="1"/>
    <x v="3"/>
    <d v="1984-07-07T00:00:00"/>
    <m/>
    <x v="1"/>
    <s v="SUCURSAL TRANSISTMICA"/>
  </r>
  <r>
    <n v="1983"/>
    <d v="1999-03-24T00:00:00"/>
    <d v="2012-05-16T00:00:00"/>
    <n v="200"/>
    <n v="42"/>
    <x v="0"/>
    <d v="1999-03-24T00:00:00"/>
    <x v="0"/>
    <d v="2012-05-16T00:00:00"/>
    <s v="Febrero 01-30"/>
    <x v="0"/>
    <s v="JACKELINE"/>
    <s v="ALVAREZ MARTINEZ "/>
    <x v="1"/>
    <x v="0"/>
    <s v="TRANSISTMICA"/>
    <s v="DIANA  MAINIERI "/>
    <s v="TRANSISTMICA"/>
    <x v="0"/>
    <x v="62"/>
    <n v="26"/>
    <d v="2013-05-03T00:00:00"/>
    <m/>
    <n v="42"/>
    <s v=" "/>
    <s v="PROMOCIONADO A COORDINADOR DE PLATAFORMA EL 16 DE MAYO 2012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3"/>
    <m/>
    <m/>
    <x v="1"/>
    <s v="8-441-1004"/>
    <n v="426015085774"/>
    <n v="45"/>
    <x v="1"/>
    <x v="1"/>
    <s v="URBANIZACION BRISAS DEL GOLF, CALLE 5TA., CASA NO.152"/>
    <x v="0"/>
    <x v="0"/>
    <x v="3"/>
    <x v="0"/>
    <s v="220-4134"/>
    <s v="6594-1239"/>
    <x v="1"/>
    <x v="0"/>
    <x v="0"/>
    <x v="0"/>
    <x v="0"/>
    <x v="1"/>
    <x v="3"/>
    <d v="1970-01-22T00:00:00"/>
    <m/>
    <x v="0"/>
    <s v="SUCURSAL TRANSISTMICA"/>
  </r>
  <r>
    <n v="1263"/>
    <d v="2009-06-01T00:00:00"/>
    <d v="2014-08-01T00:00:00"/>
    <n v="77"/>
    <n v="15"/>
    <x v="1"/>
    <d v="2009-06-01T00:00:00"/>
    <x v="0"/>
    <d v="2014-08-01T00:00:00"/>
    <s v="Marzo 01-30"/>
    <x v="0"/>
    <s v="ITZMARIS GUADALUPE"/>
    <s v="CAMPOS CASTILLO "/>
    <x v="1"/>
    <x v="0"/>
    <s v="TRANSISTMICA"/>
    <s v="DIANA  MAINIERI "/>
    <s v="TRANSISTMICA"/>
    <x v="0"/>
    <x v="62"/>
    <n v="26"/>
    <m/>
    <m/>
    <n v="15"/>
    <s v=" "/>
    <s v="PROMOCIONADA A COORDINADOR DE PLATAFORMA A PARTIR DEL 01 DE AGOSTO 2014 //"/>
    <x v="0"/>
    <s v="REEMPLAZA VACANTE POR RENUNCIA DE DANIELA GUARDIOLA 18/06/09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54-1"/>
    <n v="472014961447"/>
    <n v="52"/>
    <x v="1"/>
    <x v="0"/>
    <s v="CALLE NOVENA, PUEBLO NUEVO, EDIFICIO LOS ARENOS APTO 3C"/>
    <x v="2"/>
    <x v="0"/>
    <x v="3"/>
    <x v="0"/>
    <m/>
    <s v="6745-0809"/>
    <x v="0"/>
    <x v="0"/>
    <x v="0"/>
    <x v="0"/>
    <x v="0"/>
    <x v="1"/>
    <x v="3"/>
    <d v="1962-12-19T00:00:00"/>
    <m/>
    <x v="0"/>
    <s v="SUCURSAL TRANSISTMICA"/>
  </r>
  <r>
    <n v="8508"/>
    <d v="2015-05-04T00:00:00"/>
    <d v="2015-07-10T00:00:00"/>
    <n v="6"/>
    <n v="4"/>
    <x v="2"/>
    <d v="2015-05-04T00:00:00"/>
    <x v="0"/>
    <m/>
    <m/>
    <x v="0"/>
    <s v="ANGELY LINETH"/>
    <s v="DE BELLO"/>
    <x v="2"/>
    <x v="1"/>
    <m/>
    <s v="MARIBEL CASTILLO"/>
    <s v="TRANSISTMICA"/>
    <x v="1"/>
    <x v="62"/>
    <n v="26"/>
    <d v="2015-10-01T00:00:00"/>
    <m/>
    <m/>
    <m/>
    <m/>
    <x v="4"/>
    <s v="APOYO POR VACACIONES DE DALIRYS TEJEDOR - NOVIEMBRE 2015"/>
    <s v="TRANSISTMIC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TRANSISTMICA"/>
    <s v="Yuraimi Mc Nultu"/>
    <x v="0"/>
    <s v="8-864-702"/>
    <n v="474992382855"/>
    <n v="23"/>
    <x v="1"/>
    <x v="0"/>
    <s v="24 DE DICIEMBRE, BARRIADA NUEVA ESPERANZA, CALLE PRINCIPAL"/>
    <x v="0"/>
    <x v="0"/>
    <x v="3"/>
    <x v="1"/>
    <m/>
    <m/>
    <x v="1"/>
    <x v="0"/>
    <x v="0"/>
    <x v="0"/>
    <x v="0"/>
    <x v="1"/>
    <x v="3"/>
    <d v="1992-08-04T00:00:00"/>
    <m/>
    <x v="3"/>
    <s v="SUCURSAL TRANSISTMICA"/>
  </r>
  <r>
    <n v="7384"/>
    <d v="2013-10-01T00:00:00"/>
    <d v="2013-12-10T00:00:00"/>
    <n v="25"/>
    <n v="23"/>
    <x v="1"/>
    <d v="2013-10-01T00:00:00"/>
    <x v="0"/>
    <d v="2013-10-01T00:00:00"/>
    <s v="Octubre 01-30"/>
    <x v="0"/>
    <s v="RUBIELA"/>
    <s v="BAYNE"/>
    <x v="2"/>
    <x v="0"/>
    <s v="TRANSISTMICA"/>
    <s v="DIANA  MAINIERI "/>
    <s v="TRANSISTMICA"/>
    <x v="0"/>
    <x v="62"/>
    <n v="26"/>
    <d v="2015-03-04T00:00:00"/>
    <m/>
    <n v="25"/>
    <s v=" "/>
    <m/>
    <x v="0"/>
    <s v="APROBAD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PLAZA TOCUMEN"/>
    <s v="Abdiel Meléndez"/>
    <x v="0"/>
    <s v="8-817-687"/>
    <n v="472019813739"/>
    <n v="27"/>
    <x v="1"/>
    <x v="3"/>
    <s v="VILLA LUCRE, CASA 25  A CASA 5"/>
    <x v="2"/>
    <x v="0"/>
    <x v="3"/>
    <x v="0"/>
    <m/>
    <m/>
    <x v="0"/>
    <x v="0"/>
    <x v="0"/>
    <x v="0"/>
    <x v="0"/>
    <x v="1"/>
    <x v="3"/>
    <d v="1988-06-10T00:00:00"/>
    <m/>
    <x v="1"/>
    <s v="SUCURSAL TRANSISTMICA"/>
  </r>
  <r>
    <n v="7558"/>
    <d v="2014-02-03T00:00:00"/>
    <d v="2014-04-16T00:00:00"/>
    <n v="21"/>
    <n v="19"/>
    <x v="1"/>
    <d v="2014-02-03T00:00:00"/>
    <x v="0"/>
    <m/>
    <s v="Marzo 01-30"/>
    <x v="0"/>
    <s v="SANDY SUSANA"/>
    <s v="HERRERA"/>
    <x v="2"/>
    <x v="0"/>
    <s v="TRANSISTMICA"/>
    <s v="DIANA  MAINIERI "/>
    <s v="TRANSISTMICA"/>
    <x v="0"/>
    <x v="62"/>
    <n v="26"/>
    <d v="2014-08-25T00:00:00"/>
    <m/>
    <m/>
    <s v=" "/>
    <m/>
    <x v="0"/>
    <s v="REEMPLAZO POR LA PROMOCION DE ITZMARIS CAMP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TRANSISTMICA"/>
    <s v="Jazmin Nuñez"/>
    <x v="0"/>
    <s v="8-857-1777"/>
    <n v="472990021434"/>
    <n v="23"/>
    <x v="1"/>
    <x v="0"/>
    <s v="24 DE DICIEMBRE, SECTOR 3, CASA 453"/>
    <x v="0"/>
    <x v="0"/>
    <x v="3"/>
    <x v="0"/>
    <m/>
    <m/>
    <x v="0"/>
    <x v="0"/>
    <x v="0"/>
    <x v="0"/>
    <x v="0"/>
    <x v="1"/>
    <x v="3"/>
    <d v="1992-03-30T00:00:00"/>
    <m/>
    <x v="0"/>
    <s v="SUCURSAL TRANSISTMICA"/>
  </r>
  <r>
    <n v="7467"/>
    <d v="2013-11-18T00:00:00"/>
    <d v="2014-01-29T00:00:00"/>
    <n v="24"/>
    <n v="22"/>
    <x v="1"/>
    <d v="2013-11-18T00:00:00"/>
    <x v="0"/>
    <m/>
    <s v="Noviembre 01-30"/>
    <x v="0"/>
    <s v="DALIRIS DALISYEL "/>
    <s v="TEJEDOR"/>
    <x v="2"/>
    <x v="0"/>
    <s v="TRANSISTMICA"/>
    <s v="DIANA  MAINIERI "/>
    <s v="TRANSISTMICA"/>
    <x v="0"/>
    <x v="62"/>
    <n v="26"/>
    <d v="2014-05-05T00:00:00"/>
    <m/>
    <m/>
    <s v=" "/>
    <m/>
    <x v="0"/>
    <s v="REEMPLAZO POR LA SALIDA DE MEYBIS ABREG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TRANSISTMICA"/>
    <s v="Lisbeth Aguila"/>
    <x v="0"/>
    <s v="9-709-1898"/>
    <n v="472019828839"/>
    <n v="35"/>
    <x v="1"/>
    <x v="0"/>
    <s v="BETHANIA, CAMINO REAL. CASA No. 99"/>
    <x v="5"/>
    <x v="0"/>
    <x v="3"/>
    <x v="0"/>
    <m/>
    <m/>
    <x v="2"/>
    <x v="0"/>
    <x v="0"/>
    <x v="0"/>
    <x v="0"/>
    <x v="1"/>
    <x v="3"/>
    <d v="1979-12-21T00:00:00"/>
    <m/>
    <x v="0"/>
    <s v="SUCURSAL TRANSISTMICA"/>
  </r>
  <r>
    <n v="7173"/>
    <d v="2013-05-02T00:00:00"/>
    <d v="2013-07-03T00:00:00"/>
    <n v="30"/>
    <n v="28"/>
    <x v="1"/>
    <d v="2013-05-02T00:00:00"/>
    <x v="0"/>
    <s v=""/>
    <s v="Agosto 01-30"/>
    <x v="0"/>
    <s v="JURAIMI "/>
    <s v="MC NULTY"/>
    <x v="2"/>
    <x v="0"/>
    <s v="TRANSISTMICA"/>
    <s v="DIANA  MAINIERI "/>
    <s v="TRANSISTMICA"/>
    <x v="0"/>
    <x v="62"/>
    <n v="26"/>
    <d v="2013-09-30T00:00:00"/>
    <m/>
    <m/>
    <s v=" "/>
    <m/>
    <x v="0"/>
    <s v="REEMPLAZO POR SALIDA DE MARCOS ROJAS RODRIG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CALLE 50"/>
    <s v="Marines Achurra"/>
    <x v="0"/>
    <s v="8-865-598"/>
    <n v="401018728776"/>
    <n v="23"/>
    <x v="1"/>
    <x v="0"/>
    <s v="TOCUMEN, BDA. LA SIESTA."/>
    <x v="0"/>
    <x v="0"/>
    <x v="3"/>
    <x v="0"/>
    <m/>
    <m/>
    <x v="0"/>
    <x v="0"/>
    <x v="0"/>
    <x v="0"/>
    <x v="0"/>
    <x v="1"/>
    <x v="3"/>
    <d v="1992-08-20T00:00:00"/>
    <m/>
    <x v="0"/>
    <s v="SUCURSAL TRANSISTMICA"/>
  </r>
  <r>
    <n v="4476"/>
    <d v="2007-09-18T00:00:00"/>
    <d v="2012-10-01T00:00:00"/>
    <n v="98"/>
    <n v="37"/>
    <x v="0"/>
    <d v="2007-09-18T00:00:00"/>
    <x v="0"/>
    <d v="2012-10-01T00:00:00"/>
    <s v="Mayo 01-30"/>
    <x v="0"/>
    <s v="LIZBETH ARIANNE"/>
    <s v="AGUILA MIRO "/>
    <x v="2"/>
    <x v="0"/>
    <s v="TRANSISTMICA"/>
    <s v="DIANA  MAINIERI "/>
    <s v="TRANSISTMICA"/>
    <x v="0"/>
    <x v="62"/>
    <n v="26"/>
    <d v="2011-09-02T00:00:00"/>
    <m/>
    <n v="37"/>
    <s v=" "/>
    <s v=" PROMOCIONADO A EJECUTIVO DE NEGOCIO  EL 1 DE OCTUBRE 2012  / "/>
    <x v="0"/>
    <s v="REEMPLAZO PERMANENTE POR EL TRASLADO DE ROXANA RUI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n v="0"/>
    <n v="0"/>
    <x v="1"/>
    <s v="8-769-931"/>
    <n v="401013436780"/>
    <n v="32"/>
    <x v="1"/>
    <x v="1"/>
    <s v="ARRAIJAN - NUEVO CHORRILLO (CALLE PRINCIPAL) CASA# 2501"/>
    <x v="4"/>
    <x v="0"/>
    <x v="3"/>
    <x v="0"/>
    <s v="259-5876"/>
    <s v="6779-3280"/>
    <x v="0"/>
    <x v="0"/>
    <x v="1"/>
    <x v="0"/>
    <x v="0"/>
    <x v="1"/>
    <x v="3"/>
    <d v="1983-09-13T00:00:00"/>
    <m/>
    <x v="0"/>
    <s v="SUCURSAL TRANSISTMICA"/>
  </r>
  <r>
    <n v="3058"/>
    <d v="2006-05-16T00:00:00"/>
    <d v="2008-08-01T00:00:00"/>
    <n v="114"/>
    <n v="87"/>
    <x v="0"/>
    <d v="2006-05-16T00:00:00"/>
    <x v="0"/>
    <d v="2008-08-01T00:00:00"/>
    <m/>
    <x v="0"/>
    <s v="YAZMIN NOEMY"/>
    <s v="NUÑEZ MIRONES "/>
    <x v="2"/>
    <x v="0"/>
    <s v="TRANSISTMICA"/>
    <s v="DIANA  MAINIERI "/>
    <s v="TRANSISTMICA"/>
    <x v="0"/>
    <x v="62"/>
    <n v="26"/>
    <d v="2008-09-20T00:00:00"/>
    <m/>
    <n v="87"/>
    <m/>
    <s v="RECLASIFICADO EJECUTIVO DE NEGOCIOS 01/08/08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n v="0"/>
    <n v="0"/>
    <x v="1"/>
    <s v="9-705-1199"/>
    <n v="424012091988"/>
    <n v="37"/>
    <x v="1"/>
    <x v="2"/>
    <s v="HATO PINTADO, CALLE 8VA. P.H. TORRES DEL REY APTO. 3A"/>
    <x v="2"/>
    <x v="0"/>
    <x v="3"/>
    <x v="0"/>
    <s v="222-5723"/>
    <s v="6671-7016"/>
    <x v="1"/>
    <x v="0"/>
    <x v="0"/>
    <x v="0"/>
    <x v="0"/>
    <x v="1"/>
    <x v="3"/>
    <d v="1978-05-06T00:00:00"/>
    <m/>
    <x v="0"/>
    <s v="SUCURSAL TRANSISTMICA"/>
  </r>
  <r>
    <n v="1435"/>
    <d v="1997-11-05T00:00:00"/>
    <d v="1997-11-05T00:00:00"/>
    <n v="216"/>
    <n v="216"/>
    <x v="0"/>
    <d v="1997-11-05T00:00:00"/>
    <x v="0"/>
    <s v=""/>
    <s v="Septiembre 01-30"/>
    <x v="0"/>
    <s v="WIGBERTO"/>
    <s v="DIAZ JUSTINIANI "/>
    <x v="2"/>
    <x v="0"/>
    <s v="TRANSISTMICA"/>
    <s v="DIANA  MAINIERI "/>
    <s v="TRANSISTMICA"/>
    <x v="0"/>
    <x v="62"/>
    <n v="26"/>
    <d v="1899-12-30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n v="0"/>
    <n v="0"/>
    <x v="0"/>
    <s v="8-308-288"/>
    <n v="401010156933"/>
    <n v="46"/>
    <x v="0"/>
    <x v="1"/>
    <s v="ARRAIJAN, VERACRÚZ,BARRIO CHUMICAL, CALLE PRINCIPAL,CASA 27-C"/>
    <x v="4"/>
    <x v="0"/>
    <x v="3"/>
    <x v="0"/>
    <s v="2246659"/>
    <s v="6747-1099"/>
    <x v="0"/>
    <x v="0"/>
    <x v="0"/>
    <x v="0"/>
    <x v="0"/>
    <x v="1"/>
    <x v="3"/>
    <d v="1969-03-27T00:00:00"/>
    <m/>
    <x v="0"/>
    <s v="SUCURSAL TRANSISTMICA"/>
  </r>
  <r>
    <n v="5275"/>
    <d v="2008-07-16T00:00:00"/>
    <d v="2008-07-16T00:00:00"/>
    <n v="88"/>
    <n v="88"/>
    <x v="0"/>
    <d v="2008-07-16T00:00:00"/>
    <x v="0"/>
    <s v=""/>
    <m/>
    <x v="0"/>
    <s v="JOHANY ESTEPHANY"/>
    <s v="MARTINEZ  "/>
    <x v="2"/>
    <x v="0"/>
    <s v="TRANSISTMICA"/>
    <s v="DIANA  MAINIERI "/>
    <s v="TRANSISTMICA"/>
    <x v="0"/>
    <x v="62"/>
    <n v="26"/>
    <d v="2009-12-02T00:00:00"/>
    <m/>
    <s v=" "/>
    <m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n v="0"/>
    <n v="0"/>
    <x v="1"/>
    <s v="4-792-1080"/>
    <n v="472014112717"/>
    <n v="28"/>
    <x v="1"/>
    <x v="1"/>
    <s v="LAS CUMBRES, PRADERAS DE SAN LORENZO, CALLE VALLADOLI, CASA A29"/>
    <x v="1"/>
    <x v="0"/>
    <x v="3"/>
    <x v="0"/>
    <m/>
    <s v="6597-5081"/>
    <x v="1"/>
    <x v="0"/>
    <x v="0"/>
    <x v="1"/>
    <x v="0"/>
    <x v="1"/>
    <x v="3"/>
    <d v="1987-03-03T00:00:00"/>
    <s v="Cónyuge Alberto Alguero / Operaciones Activos"/>
    <x v="0"/>
    <s v="SUCURSAL TRANSISTMICA"/>
  </r>
  <r>
    <n v="4818"/>
    <d v="2008-01-02T00:00:00"/>
    <d v="2012-10-01T00:00:00"/>
    <n v="94"/>
    <n v="37"/>
    <x v="0"/>
    <d v="2008-01-02T00:00:00"/>
    <x v="0"/>
    <d v="2012-10-01T00:00:00"/>
    <s v="Diciembre 01-30"/>
    <x v="0"/>
    <s v="CECIL MARIE"/>
    <s v="BERNAT GONZALEZ "/>
    <x v="2"/>
    <x v="0"/>
    <s v="TRANSISTMICA"/>
    <s v="DIANA  MAINIERI "/>
    <s v="TRANSISTMICA"/>
    <x v="0"/>
    <x v="62"/>
    <n v="26"/>
    <d v="2009-09-17T00:00:00"/>
    <m/>
    <n v="37"/>
    <m/>
    <s v="PROMOCIONADO A EJECUTIVO DE NEGOCIO  EL 1 DE OCTUBRE 2012 / RECLASIFICADO A EJECUTIVO DE SERVICIOS 16 SEP.´09. "/>
    <x v="0"/>
    <s v="REEMPLAZA VACANTE POR TRASLADO DE YOMAR AMOR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n v="0"/>
    <n v="0"/>
    <x v="0"/>
    <s v="8-795-1197"/>
    <n v="472013614844"/>
    <n v="29"/>
    <x v="1"/>
    <x v="1"/>
    <s v="NUEVO ARRAIJAN, CALLE 2 DA., CASA 3332"/>
    <x v="4"/>
    <x v="0"/>
    <x v="3"/>
    <x v="0"/>
    <s v="251-6876"/>
    <s v="6497-1910"/>
    <x v="0"/>
    <x v="0"/>
    <x v="0"/>
    <x v="0"/>
    <x v="0"/>
    <x v="1"/>
    <x v="3"/>
    <d v="1986-05-19T00:00:00"/>
    <m/>
    <x v="2"/>
    <s v="SUCURSAL TRANSISTMICA"/>
  </r>
  <r>
    <n v="7991"/>
    <d v="2014-09-16T00:00:00"/>
    <d v="2015-01-08T00:00:00"/>
    <n v="14"/>
    <n v="10"/>
    <x v="2"/>
    <d v="2014-09-16T00:00:00"/>
    <x v="0"/>
    <m/>
    <s v="Julio 01-30"/>
    <x v="0"/>
    <s v="JORGE LUIS"/>
    <s v="RAMOS"/>
    <x v="2"/>
    <x v="0"/>
    <s v="TRANSISTMICA"/>
    <s v="DIANA  MAINIERI "/>
    <s v="TRANSISTMICA"/>
    <x v="0"/>
    <x v="62"/>
    <n v="26"/>
    <d v="2015-01-08T00:00:00"/>
    <m/>
    <m/>
    <m/>
    <m/>
    <x v="0"/>
    <s v="APROBAD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TRANSISTMICA"/>
    <s v="Lisbeth Aguila"/>
    <x v="0"/>
    <s v="5-707-687"/>
    <n v="472991096807"/>
    <n v="25"/>
    <x v="0"/>
    <x v="0"/>
    <s v="24 DE DICIEMBRE -NUEVA ESPERANZA"/>
    <x v="0"/>
    <x v="0"/>
    <x v="3"/>
    <x v="0"/>
    <m/>
    <m/>
    <x v="2"/>
    <x v="2"/>
    <x v="0"/>
    <x v="0"/>
    <x v="0"/>
    <x v="1"/>
    <x v="3"/>
    <d v="1990-04-23T00:00:00"/>
    <m/>
    <x v="0"/>
    <s v="SUCURSAL TRANSISTMICA"/>
  </r>
  <r>
    <n v="6841"/>
    <d v="2012-08-16T00:00:00"/>
    <d v="2012-08-16T00:00:00"/>
    <n v="39"/>
    <n v="39"/>
    <x v="0"/>
    <d v="2012-08-16T00:00:00"/>
    <x v="0"/>
    <s v=""/>
    <s v="Julio 01-30"/>
    <x v="0"/>
    <s v="YISEL DEL CARMEN"/>
    <s v="ESPINO ORTEGA "/>
    <x v="5"/>
    <x v="0"/>
    <s v="TRANSISTMICA"/>
    <s v="DIANA  MAINIERI "/>
    <s v="TRANSISTMICA"/>
    <x v="0"/>
    <x v="62"/>
    <n v="26"/>
    <d v="2014-03-14T00:00:00"/>
    <m/>
    <s v=" "/>
    <m/>
    <m/>
    <x v="0"/>
    <s v="REEMPLAZA  POR LA SALIDA DE SARAH FEUILLEBOI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n v="0"/>
    <n v="0"/>
    <x v="0"/>
    <s v="8-808-1343"/>
    <n v="472018296640"/>
    <n v="28"/>
    <x v="1"/>
    <x v="3"/>
    <s v="ALTOS DE VISTA ALEGRE, ARRAIJAN, FRENTE A NOVEY, CASA#1"/>
    <x v="4"/>
    <x v="0"/>
    <x v="3"/>
    <x v="0"/>
    <m/>
    <m/>
    <x v="2"/>
    <x v="0"/>
    <x v="0"/>
    <x v="0"/>
    <x v="0"/>
    <x v="1"/>
    <x v="3"/>
    <d v="1987-09-02T00:00:00"/>
    <m/>
    <x v="1"/>
    <s v="SUCURSAL TRANSISTMICA"/>
  </r>
  <r>
    <n v="6885"/>
    <d v="2012-09-17T00:00:00"/>
    <d v="2012-09-17T00:00:00"/>
    <n v="38"/>
    <n v="38"/>
    <x v="0"/>
    <d v="2012-09-17T00:00:00"/>
    <x v="0"/>
    <s v=""/>
    <s v="Octubre 01-30"/>
    <x v="0"/>
    <s v="MILENA ANAIS"/>
    <s v="VALDES GUEVARA "/>
    <x v="5"/>
    <x v="0"/>
    <s v="TRANSISTMICA"/>
    <s v="DIANA  MAINIERI "/>
    <s v="TRANSISTMICA"/>
    <x v="0"/>
    <x v="62"/>
    <n v="26"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n v="0"/>
    <n v="0"/>
    <x v="0"/>
    <s v="4-728-464"/>
    <n v="472018433606"/>
    <n v="32"/>
    <x v="1"/>
    <x v="0"/>
    <s v="SAN MIGUELITO"/>
    <x v="4"/>
    <x v="0"/>
    <x v="3"/>
    <x v="0"/>
    <m/>
    <m/>
    <x v="0"/>
    <x v="0"/>
    <x v="0"/>
    <x v="0"/>
    <x v="0"/>
    <x v="1"/>
    <x v="3"/>
    <d v="1983-01-27T00:00:00"/>
    <m/>
    <x v="1"/>
    <s v="SUCURSAL TRANSISTMICA"/>
  </r>
  <r>
    <n v="684"/>
    <d v="1986-01-31T00:00:00"/>
    <d v="1986-01-31T00:00:00"/>
    <n v="358"/>
    <n v="358"/>
    <x v="0"/>
    <d v="1986-01-31T00:00:00"/>
    <x v="0"/>
    <s v=""/>
    <s v="Febrero 01-30"/>
    <x v="0"/>
    <s v="DIANA ESTELA"/>
    <s v="MAINIERI BOLAÑOS "/>
    <x v="3"/>
    <x v="0"/>
    <s v="TRANSISTMICA"/>
    <s v="DENISE DE LA VITOLA"/>
    <s v="TRANSISTMICA"/>
    <x v="0"/>
    <x v="62"/>
    <n v="26"/>
    <d v="2010-06-05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n v="0"/>
    <n v="0"/>
    <x v="1"/>
    <s v="8-235-1281"/>
    <n v="426990237390"/>
    <n v="52"/>
    <x v="1"/>
    <x v="1"/>
    <s v="HATO PINTADO, URB. DONA VILLA CL. GEORGE WESTERMAN #13"/>
    <x v="2"/>
    <x v="0"/>
    <x v="3"/>
    <x v="0"/>
    <s v="229-4610"/>
    <s v="6614-4610"/>
    <x v="1"/>
    <x v="0"/>
    <x v="0"/>
    <x v="0"/>
    <x v="0"/>
    <x v="1"/>
    <x v="3"/>
    <d v="1963-06-06T00:00:00"/>
    <m/>
    <x v="0"/>
    <s v="SUCURSAL TRANSISTMICA"/>
  </r>
  <r>
    <n v="174"/>
    <d v="1981-12-21T00:00:00"/>
    <d v="1981-12-21T00:00:00"/>
    <n v="407"/>
    <n v="407"/>
    <x v="0"/>
    <d v="1981-12-21T00:00:00"/>
    <x v="0"/>
    <s v=""/>
    <s v="Enero 01-30"/>
    <x v="0"/>
    <s v="MARGARITA ESTHER"/>
    <s v="MEDINA APARICIO "/>
    <x v="4"/>
    <x v="0"/>
    <s v="TRANSISTMICA"/>
    <s v="DIANA  MAINIERI "/>
    <s v="TRANSISTMICA"/>
    <x v="0"/>
    <x v="62"/>
    <n v="26"/>
    <d v="2012-11-13T00:00:00"/>
    <m/>
    <s v=" "/>
    <s v=" "/>
    <m/>
    <x v="0"/>
    <s v="TERCER OFICIAL APROBAD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n v="0"/>
    <n v="0"/>
    <x v="1"/>
    <s v="8-327-188"/>
    <n v="401010160530"/>
    <n v="52"/>
    <x v="1"/>
    <x v="1"/>
    <s v="QUINTA MONTECILLO, ETAPA 2, CALLE TREVI, CASA G3"/>
    <x v="0"/>
    <x v="0"/>
    <x v="3"/>
    <x v="0"/>
    <s v="220-1530"/>
    <s v="6677-1162"/>
    <x v="1"/>
    <x v="0"/>
    <x v="0"/>
    <x v="0"/>
    <x v="0"/>
    <x v="1"/>
    <x v="3"/>
    <d v="1963-08-18T00:00:00"/>
    <m/>
    <x v="0"/>
    <s v="SUCURSAL TRANSISTMICA"/>
  </r>
  <r>
    <n v="1976"/>
    <d v="1999-11-22T00:00:00"/>
    <d v="1999-11-22T00:00:00"/>
    <n v="192"/>
    <n v="192"/>
    <x v="0"/>
    <d v="1999-11-22T00:00:00"/>
    <x v="0"/>
    <s v=""/>
    <s v="Agosto 16-30"/>
    <x v="0"/>
    <s v="ELIZABETH"/>
    <s v="ORTIZ LOPEZ "/>
    <x v="4"/>
    <x v="0"/>
    <s v="TRANSISTMICA"/>
    <s v="DIANA  MAINIERI "/>
    <s v="TRANSISTMICA"/>
    <x v="0"/>
    <x v="62"/>
    <n v="26"/>
    <d v="2011-05-29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n v="0"/>
    <n v="0"/>
    <x v="1"/>
    <s v="9-213-597"/>
    <n v="426991419830"/>
    <n v="40"/>
    <x v="1"/>
    <x v="0"/>
    <s v="MAÑANITAS, PARQUE ALICANTE, CALLE PRIMERA, CASA 1"/>
    <x v="0"/>
    <x v="0"/>
    <x v="3"/>
    <x v="0"/>
    <s v="268-5510"/>
    <s v="6697-8288"/>
    <x v="0"/>
    <x v="0"/>
    <x v="1"/>
    <x v="0"/>
    <x v="0"/>
    <x v="1"/>
    <x v="3"/>
    <d v="1975-03-25T00:00:00"/>
    <m/>
    <x v="1"/>
    <s v="SUCURSAL TRANSISTMICA"/>
  </r>
  <r>
    <n v="263"/>
    <d v="1984-09-18T00:00:00"/>
    <d v="1984-09-18T00:00:00"/>
    <n v="374"/>
    <n v="374"/>
    <x v="0"/>
    <d v="1984-09-18T00:00:00"/>
    <x v="0"/>
    <s v=""/>
    <s v="Agosto 01-30"/>
    <x v="0"/>
    <s v="DAVID ALFONSO"/>
    <s v="DONADO  CHAVEZ "/>
    <x v="6"/>
    <x v="0"/>
    <s v="TRANSISTMICA"/>
    <s v="DIANA  MAINIERI "/>
    <s v="TRANSISTMICA"/>
    <x v="0"/>
    <x v="62"/>
    <n v="26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n v="0"/>
    <n v="0"/>
    <x v="0"/>
    <s v="8-270-619"/>
    <n v="401010150024"/>
    <n v="54"/>
    <x v="0"/>
    <x v="0"/>
    <s v="LA CHORRERA, BARRIADA BUENA VISTA 35-97"/>
    <x v="4"/>
    <x v="0"/>
    <x v="3"/>
    <x v="0"/>
    <m/>
    <s v="6882-3877"/>
    <x v="0"/>
    <x v="0"/>
    <x v="0"/>
    <x v="0"/>
    <x v="0"/>
    <x v="1"/>
    <x v="3"/>
    <d v="1961-01-30T00:00:00"/>
    <m/>
    <x v="1"/>
    <s v="SUCURSAL TRANSISTMICA"/>
  </r>
  <r>
    <n v="8445"/>
    <d v="2015-03-16T00:00:00"/>
    <d v="2015-05-28T00:00:00"/>
    <n v="8"/>
    <n v="6"/>
    <x v="2"/>
    <d v="2015-03-16T00:00:00"/>
    <x v="0"/>
    <m/>
    <m/>
    <x v="0"/>
    <s v="ASHLY SARAY"/>
    <s v="PEÑA"/>
    <x v="0"/>
    <x v="1"/>
    <m/>
    <s v="MARIBEL CASTILLO"/>
    <s v="LOS PUEBLOS"/>
    <x v="1"/>
    <x v="63"/>
    <n v="69"/>
    <d v="2015-11-11T00:00:00"/>
    <n v="0"/>
    <m/>
    <m/>
    <m/>
    <x v="0"/>
    <s v="REEMPLAZO POR EL PRESTAMO DE NATALI ACOSTA POR APOYO A ENTRENAMIENTO"/>
    <s v="LOS PUEBLOS"/>
    <x v="10"/>
    <x v="0"/>
    <x v="8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1.5"/>
    <x v="2"/>
    <s v="LOS PUEBLOS"/>
    <s v="Aileen de Portugal"/>
    <x v="0"/>
    <s v="8-879-1764"/>
    <n v="414991041020"/>
    <n v="21"/>
    <x v="1"/>
    <x v="0"/>
    <s v="TOCUMEN, LA SIESTA, CALLE LA PRIMAVERA, CASA NO.31"/>
    <x v="0"/>
    <x v="0"/>
    <x v="0"/>
    <x v="1"/>
    <m/>
    <m/>
    <x v="0"/>
    <x v="0"/>
    <x v="0"/>
    <x v="0"/>
    <x v="0"/>
    <x v="0"/>
    <x v="0"/>
    <d v="1994-03-17T00:00:00"/>
    <m/>
    <x v="0"/>
    <s v="SUCURSAL VERSALLES"/>
  </r>
  <r>
    <n v="4479"/>
    <d v="2007-09-17T00:00:00"/>
    <d v="2007-09-17T00:00:00"/>
    <n v="98"/>
    <n v="98"/>
    <x v="0"/>
    <d v="2007-09-17T00:00:00"/>
    <x v="0"/>
    <s v=""/>
    <s v="Agosto 01-30"/>
    <x v="0"/>
    <s v="ADOLFO"/>
    <s v="ALVARADO REBOLLEDO "/>
    <x v="0"/>
    <x v="0"/>
    <s v="BRISAS DEL GOLF"/>
    <s v="DIXIE ROSS"/>
    <s v="BRISAS DEL GOLF"/>
    <x v="0"/>
    <x v="63"/>
    <n v="69"/>
    <d v="2015-11-02T00:00:00"/>
    <n v="0"/>
    <s v=" "/>
    <s v=" "/>
    <m/>
    <x v="0"/>
    <s v="REEMPLAZO POR EL TRASLADO DE  MANUEL ANTONIO GARRIDO CALDERON-NOV 2015 "/>
    <s v="VERSALL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61.6000000000004"/>
    <x v="0"/>
    <m/>
    <m/>
    <x v="0"/>
    <s v="8-705-93"/>
    <n v="408013431880"/>
    <n v="38"/>
    <x v="0"/>
    <x v="1"/>
    <s v="DON BOSCO, VILLAS DE MEDITERRANEO, CASA #A186"/>
    <x v="0"/>
    <x v="0"/>
    <x v="0"/>
    <x v="0"/>
    <s v="6493-7003"/>
    <s v="6493-7003"/>
    <x v="1"/>
    <x v="0"/>
    <x v="0"/>
    <x v="0"/>
    <x v="0"/>
    <x v="0"/>
    <x v="0"/>
    <d v="1977-01-08T00:00:00"/>
    <m/>
    <x v="0"/>
    <s v="SUCURSAL VERSALLES"/>
  </r>
  <r>
    <n v="6042"/>
    <d v="2011-02-01T00:00:00"/>
    <d v="2011-02-01T00:00:00"/>
    <n v="57"/>
    <n v="57"/>
    <x v="0"/>
    <d v="2011-02-01T00:00:00"/>
    <x v="0"/>
    <s v=""/>
    <s v="Febrero 01-30"/>
    <x v="0"/>
    <s v="ITZEIRA"/>
    <s v="RODRIGUEZ JUSTAVINO DE  BROWN"/>
    <x v="0"/>
    <x v="0"/>
    <s v="COSTA DEL ESTE"/>
    <s v="DIXIE ROSS"/>
    <s v="COSTA DEL ESTE"/>
    <x v="0"/>
    <x v="63"/>
    <n v="69"/>
    <d v="2015-11-02T00:00:00"/>
    <n v="0"/>
    <s v=" "/>
    <s v=" "/>
    <m/>
    <x v="0"/>
    <s v="REEMPLAZO POR EL TRASLADO DE  LUZ JANETH ARROCHA  DE MUNOZ-NOV 2015"/>
    <s v="VERSALL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39.25"/>
    <x v="0"/>
    <m/>
    <m/>
    <x v="0"/>
    <s v="4-716-1162"/>
    <n v="472016552742"/>
    <n v="36"/>
    <x v="1"/>
    <x v="1"/>
    <s v="RESIDENCIAL LAS AMERICAS, CASA D46, CALLE 4"/>
    <x v="0"/>
    <x v="0"/>
    <x v="0"/>
    <x v="0"/>
    <m/>
    <s v="6071-6428"/>
    <x v="0"/>
    <x v="0"/>
    <x v="0"/>
    <x v="0"/>
    <x v="0"/>
    <x v="0"/>
    <x v="0"/>
    <d v="1979-10-08T00:00:00"/>
    <m/>
    <x v="1"/>
    <s v="SUCURSAL VERSALLES"/>
  </r>
  <r>
    <n v="7638"/>
    <d v="2014-04-01T00:00:00"/>
    <d v="2014-06-11T00:00:00"/>
    <n v="19"/>
    <n v="17"/>
    <x v="1"/>
    <d v="2014-04-01T00:00:00"/>
    <x v="0"/>
    <m/>
    <s v="Marzo 01-30"/>
    <x v="0"/>
    <s v="YAURISDETH ASLYN"/>
    <s v="BATISTA"/>
    <x v="0"/>
    <x v="0"/>
    <s v="VERSALLES"/>
    <s v="DIXIE ROSS"/>
    <s v="VERSALLES"/>
    <x v="0"/>
    <x v="63"/>
    <n v="69"/>
    <d v="2014-09-17T00:00:00"/>
    <n v="14"/>
    <m/>
    <s v=" "/>
    <m/>
    <x v="0"/>
    <s v="PERSONAL PARA SUCURSAL VERSALLES/ TRASLADAR EN NOV DEL 2016 PARA NO TRASLADAR A TODOS LOS CAJER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4.2"/>
    <x v="2"/>
    <s v="PLAZA TOCUMEN"/>
    <s v="Manuel Garrido"/>
    <x v="0"/>
    <s v="8-844-1101"/>
    <n v="472990022316"/>
    <n v="24"/>
    <x v="1"/>
    <x v="3"/>
    <s v="24 DE DICIEMBRE, RESIDENCIAL LOS DURAZNOS, CASA 85-A"/>
    <x v="0"/>
    <x v="0"/>
    <x v="0"/>
    <x v="0"/>
    <m/>
    <m/>
    <x v="0"/>
    <x v="0"/>
    <x v="0"/>
    <x v="0"/>
    <x v="0"/>
    <x v="0"/>
    <x v="0"/>
    <d v="1991-02-08T00:00:00"/>
    <m/>
    <x v="0"/>
    <s v="SUCURSAL VERSALLES"/>
  </r>
  <r>
    <n v="7651"/>
    <d v="2014-04-01T00:00:00"/>
    <d v="2014-06-11T00:00:00"/>
    <n v="19"/>
    <n v="17"/>
    <x v="1"/>
    <d v="2014-04-01T00:00:00"/>
    <x v="0"/>
    <m/>
    <s v="Octubre"/>
    <x v="0"/>
    <s v="WHITNEY YINETH"/>
    <s v="GONZALEZ"/>
    <x v="0"/>
    <x v="1"/>
    <m/>
    <s v="MARIBEL CASTILLO"/>
    <s v="VERSALLES"/>
    <x v="1"/>
    <x v="63"/>
    <n v="69"/>
    <d v="2015-08-01T00:00:00"/>
    <n v="3"/>
    <m/>
    <s v="LIC DE MATERNIDAD DEL 18-jul-15 AL 23-oct-15, (VACACIONES DEL 24-oct-15 AL 22-nov-15) REGRESA 23-nov-15"/>
    <m/>
    <x v="0"/>
    <s v="WHITNEY GONZALEZ ESTA  DE LICENICA DE MATERNIDAD DEL 18 DE JULIO HASTA EL 22 DE NOVIEMBRE 2015"/>
    <s v="VERSALL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33.4"/>
    <x v="2"/>
    <s v="COSTA DEL ESTE"/>
    <s v="Mario Carrera"/>
    <x v="0"/>
    <s v="4-749-2291"/>
    <n v="418016607874"/>
    <n v="26"/>
    <x v="1"/>
    <x v="0"/>
    <s v="CORREGIMIENTO DE JUAN DIAZ, DON B0SCO"/>
    <x v="0"/>
    <x v="0"/>
    <x v="0"/>
    <x v="1"/>
    <m/>
    <s v="6957-1926"/>
    <x v="1"/>
    <x v="0"/>
    <x v="0"/>
    <x v="0"/>
    <x v="0"/>
    <x v="0"/>
    <x v="0"/>
    <d v="1989-04-12T00:00:00"/>
    <m/>
    <x v="0"/>
    <s v="SUCURSAL VERSALLES"/>
  </r>
  <r>
    <n v="4481"/>
    <d v="2007-09-17T00:00:00"/>
    <d v="2007-09-17T00:00:00"/>
    <n v="98"/>
    <n v="98"/>
    <x v="0"/>
    <d v="2007-09-17T00:00:00"/>
    <x v="0"/>
    <s v=""/>
    <s v="Diciembre 01-30"/>
    <x v="0"/>
    <s v="IDEYRA"/>
    <s v="QUIEL RODRIGUEZ DE ARAUZ"/>
    <x v="0"/>
    <x v="0"/>
    <s v="VERSALLES"/>
    <s v="DIXIE ROSS"/>
    <s v="VERSALLES"/>
    <x v="0"/>
    <x v="63"/>
    <n v="69"/>
    <d v="2014-11-20T00:00:00"/>
    <n v="12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52.2"/>
    <x v="0"/>
    <n v="0"/>
    <n v="0"/>
    <x v="0"/>
    <s v="8-703-2149"/>
    <n v="417013432615"/>
    <n v="39"/>
    <x v="1"/>
    <x v="1"/>
    <s v="NUEVO TOCUMEN,CASA F-493, CALLE 42 PASEO PACORA"/>
    <x v="0"/>
    <x v="0"/>
    <x v="0"/>
    <x v="0"/>
    <s v="295-8937"/>
    <s v="6578-7864"/>
    <x v="1"/>
    <x v="0"/>
    <x v="0"/>
    <x v="0"/>
    <x v="0"/>
    <x v="0"/>
    <x v="0"/>
    <d v="1976-10-27T00:00:00"/>
    <m/>
    <x v="0"/>
    <s v="SUCURSAL VERSALLES"/>
  </r>
  <r>
    <n v="3019"/>
    <d v="2006-03-02T00:00:00"/>
    <d v="2006-03-02T00:00:00"/>
    <n v="116"/>
    <n v="116"/>
    <x v="0"/>
    <d v="2006-03-02T00:00:00"/>
    <x v="0"/>
    <s v=""/>
    <s v="Marzo 01-30"/>
    <x v="0"/>
    <s v="NATALIE NAZARETH"/>
    <s v="ACOSTA VEGA "/>
    <x v="0"/>
    <x v="0"/>
    <s v="VIA PORRAS"/>
    <s v="DIXIE ROSS"/>
    <s v="VIA PORRAS"/>
    <x v="0"/>
    <x v="63"/>
    <n v="69"/>
    <d v="2015-11-02T00:00:00"/>
    <n v="0"/>
    <s v=" "/>
    <s v=" "/>
    <m/>
    <x v="0"/>
    <s v="REEMPLAZO POR EL TRASLADO DE  MARISOL DEL CARMEN CHONG BINNS -NOV 2015"/>
    <s v="VERSALL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5.8"/>
    <x v="0"/>
    <m/>
    <m/>
    <x v="0"/>
    <s v="8-706-1459"/>
    <n v="408012017443"/>
    <n v="38"/>
    <x v="1"/>
    <x v="1"/>
    <s v="LA RIVIERA DON BOSCO CASA E113 CALLE 9NA"/>
    <x v="0"/>
    <x v="0"/>
    <x v="0"/>
    <x v="0"/>
    <s v="6632-3965"/>
    <s v="6697-5890"/>
    <x v="1"/>
    <x v="0"/>
    <x v="0"/>
    <x v="0"/>
    <x v="0"/>
    <x v="0"/>
    <x v="0"/>
    <d v="1977-01-21T00:00:00"/>
    <m/>
    <x v="0"/>
    <s v="SUCURSAL VERSALLES"/>
  </r>
  <r>
    <n v="1272"/>
    <d v="1996-03-04T00:00:00"/>
    <d v="2012-05-16T00:00:00"/>
    <n v="236"/>
    <n v="42"/>
    <x v="0"/>
    <d v="1996-03-04T00:00:00"/>
    <x v="0"/>
    <d v="2012-05-16T00:00:00"/>
    <s v="Marzo 01-30"/>
    <x v="0"/>
    <s v="HILDA"/>
    <s v="CAMPINES CASTREJON DE FERNANDEZ"/>
    <x v="1"/>
    <x v="0"/>
    <s v="VERSALLES"/>
    <s v="DIXIE ROSS"/>
    <s v="VERSALLES"/>
    <x v="0"/>
    <x v="63"/>
    <n v="69"/>
    <d v="2014-09-17T00:00:00"/>
    <m/>
    <n v="42"/>
    <s v=" "/>
    <s v="PROMOCIONADO A COORDINADORA DE PLATAFORMA EL 16 DE MAYO 2012"/>
    <x v="0"/>
    <s v="PERSONAL DE VERSALLES / REEMPLAZO POR LA PROMOCION DE OMAR ESPINOSA //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3"/>
    <m/>
    <m/>
    <x v="1"/>
    <s v="9-144-461"/>
    <n v="401016137611"/>
    <n v="51"/>
    <x v="1"/>
    <x v="1"/>
    <s v="DON BOSCO, VILLA LICIA, CALLE 8VA. CASA 507"/>
    <x v="0"/>
    <x v="0"/>
    <x v="0"/>
    <x v="0"/>
    <s v="220-6341"/>
    <s v="6699-5123"/>
    <x v="1"/>
    <x v="0"/>
    <x v="0"/>
    <x v="0"/>
    <x v="0"/>
    <x v="0"/>
    <x v="0"/>
    <d v="1964-10-21T00:00:00"/>
    <m/>
    <x v="1"/>
    <s v="SUCURSAL VERSALLES"/>
  </r>
  <r>
    <n v="8534"/>
    <d v="2015-05-04T00:00:00"/>
    <d v="2015-07-10T00:00:00"/>
    <n v="6"/>
    <n v="4"/>
    <x v="2"/>
    <d v="2015-05-04T00:00:00"/>
    <x v="0"/>
    <m/>
    <m/>
    <x v="0"/>
    <s v="KATHERINE GISELLE"/>
    <s v="SALAZAR"/>
    <x v="2"/>
    <x v="1"/>
    <m/>
    <s v="MARIBEL CASTILLO"/>
    <s v="VERSALLES"/>
    <x v="1"/>
    <x v="63"/>
    <n v="69"/>
    <d v="2015-11-11T00:00:00"/>
    <m/>
    <m/>
    <m/>
    <m/>
    <x v="0"/>
    <s v="POOL APOYO"/>
    <s v="VERSALLES"/>
    <x v="0"/>
    <x v="0"/>
    <x v="9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VERSALLES"/>
    <s v="Janelly Meza"/>
    <x v="0"/>
    <s v="8-765-744"/>
    <n v="472992459733"/>
    <n v="32"/>
    <x v="1"/>
    <x v="3"/>
    <s v="JUAN DÍAZ, VILLAS DE ANDALUCÍA, CALLE 5, CASA 7 (DON BOSCO)"/>
    <x v="0"/>
    <x v="0"/>
    <x v="0"/>
    <x v="1"/>
    <m/>
    <m/>
    <x v="0"/>
    <x v="0"/>
    <x v="0"/>
    <x v="0"/>
    <x v="0"/>
    <x v="0"/>
    <x v="0"/>
    <d v="1982-12-01T00:00:00"/>
    <m/>
    <x v="0"/>
    <s v="SUCURSAL VERSALLES"/>
  </r>
  <r>
    <n v="7459"/>
    <d v="2013-11-18T00:00:00"/>
    <d v="2014-01-29T00:00:00"/>
    <n v="24"/>
    <n v="22"/>
    <x v="1"/>
    <d v="2013-11-18T00:00:00"/>
    <x v="0"/>
    <m/>
    <s v="Enero 01-30"/>
    <x v="0"/>
    <s v="AMBAR AIDE "/>
    <s v="AGRAZAL"/>
    <x v="2"/>
    <x v="0"/>
    <s v="VERSALLES"/>
    <s v="DIXIE ROSS"/>
    <s v="VERSALLES"/>
    <x v="0"/>
    <x v="63"/>
    <n v="69"/>
    <d v="2014-09-17T00:00:00"/>
    <m/>
    <m/>
    <s v=" "/>
    <m/>
    <x v="0"/>
    <s v="PERSONAL DE VERSALL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PLAZA BANCO GENERAL"/>
    <s v="Ruth Arauz"/>
    <x v="0"/>
    <s v="8-874-1961"/>
    <n v="472019829073"/>
    <n v="22"/>
    <x v="1"/>
    <x v="0"/>
    <s v="CORREGIMIENTO DE SAN MARTÍN, COMUNIDAD DE JUAN GIL,CALLE PRINCIPAL, CASA # 21"/>
    <x v="0"/>
    <x v="0"/>
    <x v="0"/>
    <x v="0"/>
    <m/>
    <m/>
    <x v="2"/>
    <x v="0"/>
    <x v="0"/>
    <x v="0"/>
    <x v="0"/>
    <x v="0"/>
    <x v="0"/>
    <d v="1993-09-01T00:00:00"/>
    <m/>
    <x v="0"/>
    <s v="SUCURSAL VERSALLES"/>
  </r>
  <r>
    <n v="5442"/>
    <d v="2008-10-16T00:00:00"/>
    <d v="2010-01-02T00:00:00"/>
    <n v="85"/>
    <n v="70"/>
    <x v="0"/>
    <d v="2008-10-16T00:00:00"/>
    <x v="0"/>
    <d v="2010-01-02T00:00:00"/>
    <s v="Septiembre 01-30"/>
    <x v="0"/>
    <s v="JANELLY DEL CARMEN"/>
    <s v="BARRIA CLAYTON DE MEZA"/>
    <x v="2"/>
    <x v="0"/>
    <s v="VERSALLES"/>
    <s v="DIXIE ROSS"/>
    <s v="VERSALLES"/>
    <x v="0"/>
    <x v="63"/>
    <n v="69"/>
    <d v="2014-09-17T00:00:00"/>
    <m/>
    <n v="70"/>
    <s v=" "/>
    <s v="RECLASIFICADA A EJECUTIVO DE NEGOCIOS A PARTIR DEL 02 DE ENERO ´10"/>
    <x v="0"/>
    <s v="PERMANENTE POR EL TRASLADO DE JAZMIN MANFRE /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80-387"/>
    <n v="408014362230"/>
    <n v="31"/>
    <x v="1"/>
    <x v="1"/>
    <s v="TOCUMEN, ALTO DE ANGEL CALLE LOS SERAFINES CASA O 363 "/>
    <x v="0"/>
    <x v="0"/>
    <x v="0"/>
    <x v="0"/>
    <s v="6733-0538 / 392-0082"/>
    <s v="6733-0538"/>
    <x v="1"/>
    <x v="0"/>
    <x v="0"/>
    <x v="0"/>
    <x v="0"/>
    <x v="0"/>
    <x v="0"/>
    <d v="1984-11-18T00:00:00"/>
    <m/>
    <x v="0"/>
    <s v="SUCURSAL VERSALLES"/>
  </r>
  <r>
    <n v="780"/>
    <d v="1991-07-08T00:00:00"/>
    <d v="2009-03-16T00:00:00"/>
    <n v="292"/>
    <n v="80"/>
    <x v="0"/>
    <d v="1991-07-08T00:00:00"/>
    <x v="0"/>
    <d v="2014-09-01T00:00:00"/>
    <s v="Mayo 01-30"/>
    <x v="0"/>
    <s v="RICARDO ADOLFO"/>
    <s v="MORENO  "/>
    <x v="2"/>
    <x v="2"/>
    <s v="VERSALLES"/>
    <s v="DIXIE ROSS"/>
    <s v="VERSALLES"/>
    <x v="0"/>
    <x v="63"/>
    <n v="69"/>
    <d v="2014-09-16T00:00:00"/>
    <m/>
    <n v="14"/>
    <s v=" "/>
    <s v=" PROMOCIONADO A EJECUTIVO DE NEGOCIO DUAL A PARTIR DEL 01 DE AGOSTO 2014 // SE RECLASIFICA A OFICINISTA DE BALANCE EL 03/16/09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383-606"/>
    <n v="416012470453"/>
    <n v="48"/>
    <x v="0"/>
    <x v="1"/>
    <s v="LOS ROBLES SUR CALLE 14 CASA 1484"/>
    <x v="0"/>
    <x v="0"/>
    <x v="0"/>
    <x v="2"/>
    <s v="293-9713"/>
    <m/>
    <x v="1"/>
    <x v="0"/>
    <x v="0"/>
    <x v="0"/>
    <x v="0"/>
    <x v="0"/>
    <x v="0"/>
    <d v="1967-04-12T00:00:00"/>
    <m/>
    <x v="0"/>
    <s v="SUCURSAL VERSALLES"/>
  </r>
  <r>
    <n v="3609"/>
    <d v="2002-12-23T00:00:00"/>
    <d v="2011-01-03T00:00:00"/>
    <n v="155"/>
    <n v="58"/>
    <x v="0"/>
    <d v="2002-12-23T00:00:00"/>
    <x v="0"/>
    <d v="2011-01-03T00:00:00"/>
    <s v="Febrero 01-15"/>
    <x v="0"/>
    <s v="DIXIE LINDA"/>
    <s v="ROSS GONZALEZ "/>
    <x v="3"/>
    <x v="0"/>
    <s v="VERSALLES"/>
    <s v="MARIBEL DE MUÑOZ"/>
    <s v="VERSALLES"/>
    <x v="0"/>
    <x v="63"/>
    <n v="69"/>
    <d v="2014-09-15T00:00:00"/>
    <m/>
    <n v="58"/>
    <s v=" "/>
    <s v="PROMOVIDA A GERENTE DE SUCURSAL EL 03 DE ENERO ´11"/>
    <x v="0"/>
    <s v="REEMPLAZO POR EL TRASLADO DE IDELIA DE CONTRERAS //  REEMPLAZO POR EL TRASLADO DE CARMEN MUÑO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8-380-906"/>
    <n v="472012955203"/>
    <n v="49"/>
    <x v="1"/>
    <x v="2"/>
    <s v="BRISAS DEL GOLF , LAS TERRAZAS , CALLE 45 CASA I-200"/>
    <x v="0"/>
    <x v="0"/>
    <x v="0"/>
    <x v="0"/>
    <s v="220-9161"/>
    <s v="6681-7534 / 6683-1733"/>
    <x v="1"/>
    <x v="0"/>
    <x v="0"/>
    <x v="0"/>
    <x v="0"/>
    <x v="0"/>
    <x v="0"/>
    <d v="1966-08-31T00:00:00"/>
    <m/>
    <x v="1"/>
    <s v="SUCURSAL VERSALLES"/>
  </r>
  <r>
    <n v="2510"/>
    <d v="2002-08-29T00:00:00"/>
    <d v="2012-10-01T00:00:00"/>
    <n v="159"/>
    <n v="37"/>
    <x v="0"/>
    <d v="2002-08-29T00:00:00"/>
    <x v="0"/>
    <d v="2012-10-01T00:00:00"/>
    <s v="Julio 01-30"/>
    <x v="0"/>
    <s v="ARMANDO ANTONIO"/>
    <s v="BERNAL FLORES "/>
    <x v="4"/>
    <x v="0"/>
    <s v="VERSALLES"/>
    <s v="DIXIE ROSS"/>
    <s v="VERSALLES"/>
    <x v="0"/>
    <x v="63"/>
    <n v="69"/>
    <d v="2014-09-16T00:00:00"/>
    <m/>
    <m/>
    <s v=" "/>
    <s v="PROMOCIONADO A OFICIAL  EL 1 DE OCTUBRE 2012  / PROMOCIONADO COORDINADOR 01 FEBRERO ´11"/>
    <x v="0"/>
    <s v="PERSONAL ASIGNADO A VERSALLES // REEMPLAZA TRASLADO DE MIGUEL DE GRACIA /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3"/>
    <m/>
    <m/>
    <x v="1"/>
    <s v="8-518-1035"/>
    <n v="424010769140"/>
    <n v="43"/>
    <x v="0"/>
    <x v="3"/>
    <s v="DON BOSCO LA RIVIERA CALLE 7MA CASA F-6"/>
    <x v="0"/>
    <x v="0"/>
    <x v="0"/>
    <x v="0"/>
    <s v="290-3691"/>
    <s v="6574-6012"/>
    <x v="1"/>
    <x v="1"/>
    <x v="0"/>
    <x v="0"/>
    <x v="0"/>
    <x v="0"/>
    <x v="0"/>
    <d v="1972-05-17T00:00:00"/>
    <m/>
    <x v="1"/>
    <s v="SUCURSAL VERSALLES"/>
  </r>
  <r>
    <n v="7639"/>
    <d v="2014-04-01T00:00:00"/>
    <d v="2014-06-11T00:00:00"/>
    <n v="19"/>
    <n v="17"/>
    <x v="1"/>
    <d v="2014-04-01T00:00:00"/>
    <x v="0"/>
    <m/>
    <s v="Mayo 01-30"/>
    <x v="0"/>
    <s v="ANA RAQUEL"/>
    <s v="CABALLERO"/>
    <x v="0"/>
    <x v="0"/>
    <s v="ALBROOK"/>
    <s v="ILEANA DE FORD"/>
    <s v="ALBROOK"/>
    <x v="0"/>
    <x v="64"/>
    <n v="4"/>
    <d v="2015-11-02T00:00:00"/>
    <n v="0"/>
    <m/>
    <m/>
    <m/>
    <x v="0"/>
    <s v="REEMPLAZO POR EL TRASLADO DE  MELISSA YANETH  POTES-NOV 2015"/>
    <s v="VIA ARGENTIN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6.5"/>
    <x v="2"/>
    <s v="ALBROOK"/>
    <s v="Ivan Hayer"/>
    <x v="0"/>
    <s v="4-742-240"/>
    <n v="472990022350"/>
    <n v="28"/>
    <x v="1"/>
    <x v="1"/>
    <s v="VACAMONTE, ALTOS DEL TECAL"/>
    <x v="4"/>
    <x v="0"/>
    <x v="3"/>
    <x v="0"/>
    <m/>
    <m/>
    <x v="0"/>
    <x v="0"/>
    <x v="0"/>
    <x v="0"/>
    <x v="0"/>
    <x v="0"/>
    <x v="3"/>
    <d v="1986-12-31T00:00:00"/>
    <m/>
    <x v="0"/>
    <s v="SUCURSAL VIA ARGENTINA"/>
  </r>
  <r>
    <n v="3801"/>
    <d v="2003-06-16T00:00:00"/>
    <d v="2003-06-16T00:00:00"/>
    <n v="149"/>
    <n v="149"/>
    <x v="0"/>
    <d v="2003-06-16T00:00:00"/>
    <x v="0"/>
    <s v=""/>
    <s v="Abril 01-30"/>
    <x v="0"/>
    <s v="ZULMA JEANETTE"/>
    <s v="LASSO SAMANIEGO "/>
    <x v="0"/>
    <x v="0"/>
    <s v="BOULEVARD EL DORADO"/>
    <s v="ILEANA DE FORD"/>
    <s v="BOULEVARD EL DORADO"/>
    <x v="0"/>
    <x v="64"/>
    <n v="4"/>
    <d v="2015-11-02T00:00:00"/>
    <n v="0"/>
    <s v=" "/>
    <s v=" "/>
    <m/>
    <x v="0"/>
    <s v="REEMPLAZO POR EL TRASLADO DE  SISSI ELIZABETH MENDIETA DE  CASTILLERO-NOV 2015"/>
    <s v="VIA ARGENTIN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8.2"/>
    <x v="0"/>
    <m/>
    <m/>
    <x v="0"/>
    <s v="8-383-809"/>
    <n v="472012974140"/>
    <n v="48"/>
    <x v="1"/>
    <x v="0"/>
    <s v="SAN CRISTOBAL RIO ABAJO CASA L-24"/>
    <x v="2"/>
    <x v="0"/>
    <x v="3"/>
    <x v="0"/>
    <s v="235-0092"/>
    <s v="6613-1420"/>
    <x v="1"/>
    <x v="0"/>
    <x v="0"/>
    <x v="0"/>
    <x v="0"/>
    <x v="0"/>
    <x v="3"/>
    <d v="1967-05-28T00:00:00"/>
    <m/>
    <x v="0"/>
    <s v="SUCURSAL VIA ARGENTINA"/>
  </r>
  <r>
    <n v="6323"/>
    <d v="2011-09-19T00:00:00"/>
    <d v="2011-11-21T00:00:00"/>
    <n v="50"/>
    <n v="48"/>
    <x v="0"/>
    <d v="2011-09-19T00:00:00"/>
    <x v="0"/>
    <s v=""/>
    <s v="Agosto 01-30"/>
    <x v="0"/>
    <s v="JACQUELINE DEL CARMEN"/>
    <s v="LIMA RODRIGUEZ "/>
    <x v="0"/>
    <x v="0"/>
    <s v="COSTA DEL ESTE"/>
    <s v="ILEANA DE FORD"/>
    <s v="COSTA DEL ESTE"/>
    <x v="0"/>
    <x v="64"/>
    <n v="4"/>
    <d v="2015-11-02T00:00:00"/>
    <n v="0"/>
    <s v=" "/>
    <s v=" "/>
    <m/>
    <x v="0"/>
    <s v="REEMPLAZO POR EL TRASLADO DE  DAMARIS MARGOT FRANCO GONZALEZ -NOV 2015"/>
    <s v="VIA ARGENTIN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91"/>
    <x v="0"/>
    <s v="METROMALL"/>
    <n v="0"/>
    <x v="0"/>
    <s v="8-851-1925"/>
    <n v="472017208466"/>
    <n v="24"/>
    <x v="1"/>
    <x v="3"/>
    <s v="SAN MIGUELITO, SAMARIA #3"/>
    <x v="1"/>
    <x v="0"/>
    <x v="3"/>
    <x v="0"/>
    <s v="273-9794"/>
    <s v="6945-0348"/>
    <x v="0"/>
    <x v="0"/>
    <x v="0"/>
    <x v="0"/>
    <x v="0"/>
    <x v="0"/>
    <x v="3"/>
    <d v="1990-12-10T00:00:00"/>
    <m/>
    <x v="1"/>
    <s v="SUCURSAL VIA ARGENTINA"/>
  </r>
  <r>
    <n v="2631"/>
    <d v="2004-05-03T00:00:00"/>
    <d v="2004-05-03T00:00:00"/>
    <n v="138"/>
    <n v="138"/>
    <x v="0"/>
    <d v="2004-05-03T00:00:00"/>
    <x v="0"/>
    <s v=""/>
    <s v="Junio 01-30"/>
    <x v="0"/>
    <s v="VILMA MARCELA"/>
    <s v="VANNUCCHI CONTRERAS DE ARIAS"/>
    <x v="0"/>
    <x v="0"/>
    <s v="DORADO"/>
    <s v="ILEANA DE FORD"/>
    <s v="DORADO"/>
    <x v="0"/>
    <x v="64"/>
    <n v="4"/>
    <d v="2015-11-02T00:00:00"/>
    <n v="0"/>
    <s v=" "/>
    <s v=" "/>
    <m/>
    <x v="0"/>
    <s v="REEMPLAZO POR EL TRASLADO DE  AMELIA INES SERRUT FERNANDEZ -NOV 2015"/>
    <s v="VIA ARGENTIN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7"/>
    <x v="0"/>
    <m/>
    <m/>
    <x v="0"/>
    <s v="8-230-1625"/>
    <n v="401016150334"/>
    <n v="51"/>
    <x v="1"/>
    <x v="1"/>
    <s v="ARRAIJAN, CALLE GUAYACAN, BARRIADA 2000"/>
    <x v="4"/>
    <x v="0"/>
    <x v="3"/>
    <x v="0"/>
    <s v="230-0585 Ó 616-5041"/>
    <s v="6781-6002"/>
    <x v="1"/>
    <x v="0"/>
    <x v="0"/>
    <x v="0"/>
    <x v="0"/>
    <x v="0"/>
    <x v="3"/>
    <d v="1964-09-15T00:00:00"/>
    <m/>
    <x v="0"/>
    <s v="SUCURSAL VIA ARGENTINA"/>
  </r>
  <r>
    <n v="8344"/>
    <d v="2014-11-17T00:00:00"/>
    <d v="2015-02-05T00:00:00"/>
    <n v="12"/>
    <n v="9"/>
    <x v="2"/>
    <d v="2014-11-17T00:00:00"/>
    <x v="0"/>
    <m/>
    <s v="Noviembre 01-30"/>
    <x v="0"/>
    <s v="EMELINA NORBERTA"/>
    <s v="RUDAS"/>
    <x v="0"/>
    <x v="1"/>
    <m/>
    <s v="MARIBEL CASTILLO"/>
    <s v="VIA ARGENTINA"/>
    <x v="1"/>
    <x v="64"/>
    <n v="4"/>
    <d v="2015-11-02T00:00:00"/>
    <n v="0"/>
    <m/>
    <m/>
    <m/>
    <x v="0"/>
    <s v="EMELINA RUDAS ESTARA DE VACACIONES DEL 02 DE NOVIEMBRE AL 01 DE DCIEIMBRE"/>
    <s v="VIA ARGENTIN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65.6"/>
    <x v="2"/>
    <s v="Albrook"/>
    <s v="Victor Guillen"/>
    <x v="0"/>
    <s v="8-754-898"/>
    <n v="472991534516"/>
    <n v="33"/>
    <x v="1"/>
    <x v="3"/>
    <s v="LA CHORRERA, BARRIO BALBOA, CALLE ROCKEFELLER , CASA 4797"/>
    <x v="4"/>
    <x v="0"/>
    <x v="3"/>
    <x v="1"/>
    <m/>
    <m/>
    <x v="1"/>
    <x v="0"/>
    <x v="0"/>
    <x v="0"/>
    <x v="0"/>
    <x v="0"/>
    <x v="3"/>
    <d v="1982-02-10T00:00:00"/>
    <m/>
    <x v="0"/>
    <s v="SUCURSAL VIA ARGENTINA"/>
  </r>
  <r>
    <n v="7645"/>
    <d v="2014-04-01T00:00:00"/>
    <d v="2014-06-11T00:00:00"/>
    <n v="19"/>
    <n v="17"/>
    <x v="1"/>
    <d v="2014-04-01T00:00:00"/>
    <x v="0"/>
    <m/>
    <s v="Mayo 01-30"/>
    <x v="0"/>
    <s v="JULIETT YULISSA"/>
    <s v="DE LEON"/>
    <x v="0"/>
    <x v="0"/>
    <s v="VIA ARGENTINA"/>
    <s v="ILEANA DE FORD"/>
    <s v="VIA ARGENTINA"/>
    <x v="0"/>
    <x v="64"/>
    <n v="4"/>
    <d v="2015-06-01T00:00:00"/>
    <n v="5"/>
    <m/>
    <s v=" "/>
    <m/>
    <x v="0"/>
    <s v="REEMPLAZA A ZULEMA NAVAR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72.25"/>
    <x v="2"/>
    <s v="CORONADO"/>
    <s v="Yahel Rodriguez"/>
    <x v="0"/>
    <s v="8-851-1315"/>
    <n v="472990022508"/>
    <n v="24"/>
    <x v="1"/>
    <x v="3"/>
    <s v="LA PITA DE CAPIRA, BARRIADA VILLA CAMILA, CASA #13"/>
    <x v="4"/>
    <x v="0"/>
    <x v="3"/>
    <x v="0"/>
    <m/>
    <s v="6707-7123"/>
    <x v="0"/>
    <x v="0"/>
    <x v="0"/>
    <x v="0"/>
    <x v="0"/>
    <x v="0"/>
    <x v="3"/>
    <d v="1991-09-13T00:00:00"/>
    <m/>
    <x v="0"/>
    <s v="SUCURSAL VIA ARGENTINA"/>
  </r>
  <r>
    <n v="7648"/>
    <d v="2014-04-01T00:00:00"/>
    <d v="2014-06-11T00:00:00"/>
    <n v="19"/>
    <n v="17"/>
    <x v="1"/>
    <d v="2014-04-01T00:00:00"/>
    <x v="0"/>
    <m/>
    <s v="Marzo 01-30"/>
    <x v="0"/>
    <s v="EDUARDO JOSE"/>
    <s v="FLORES"/>
    <x v="0"/>
    <x v="0"/>
    <s v="VIA ARGENTINA"/>
    <s v="ILEANA DE FORD"/>
    <s v="VIA ARGENTINA"/>
    <x v="0"/>
    <x v="64"/>
    <n v="4"/>
    <d v="2015-05-02T00:00:00"/>
    <n v="6"/>
    <m/>
    <s v=" "/>
    <m/>
    <x v="0"/>
    <s v="REEMPLAZO POR LA RENUNCIA DE ARTURO PER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57.4"/>
    <x v="2"/>
    <s v="LOS PUEBLOS"/>
    <s v="Ayleen de Portugal"/>
    <x v="0"/>
    <s v="2-723-469"/>
    <n v="426016087339"/>
    <n v="30"/>
    <x v="0"/>
    <x v="0"/>
    <s v="24 DE DICIEMBRE, NUEVA ESPERANZA"/>
    <x v="0"/>
    <x v="0"/>
    <x v="3"/>
    <x v="0"/>
    <m/>
    <m/>
    <x v="0"/>
    <x v="0"/>
    <x v="0"/>
    <x v="0"/>
    <x v="0"/>
    <x v="0"/>
    <x v="3"/>
    <d v="1984-12-10T00:00:00"/>
    <m/>
    <x v="0"/>
    <s v="SUCURSAL VIA ARGENTINA"/>
  </r>
  <r>
    <n v="5741"/>
    <d v="2010-05-04T00:00:00"/>
    <d v="2010-05-04T00:00:00"/>
    <n v="66"/>
    <n v="66"/>
    <x v="0"/>
    <d v="2010-04-05T00:00:00"/>
    <x v="0"/>
    <s v=""/>
    <m/>
    <x v="0"/>
    <s v="DENIS GABRIELA"/>
    <s v="MONTILLA PINEDA "/>
    <x v="0"/>
    <x v="0"/>
    <s v="VIA ARGENTINA"/>
    <s v="ILEANA DE FORD"/>
    <s v="VIA ARGENTINA"/>
    <x v="0"/>
    <x v="64"/>
    <n v="4"/>
    <d v="2015-04-27T00:00:00"/>
    <n v="7"/>
    <s v=" "/>
    <m/>
    <m/>
    <x v="0"/>
    <s v="REEMPLAZO POR JAAZIEL RUI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55"/>
    <x v="0"/>
    <m/>
    <m/>
    <x v="0"/>
    <s v="4-723-288"/>
    <n v="472015719411"/>
    <n v="34"/>
    <x v="1"/>
    <x v="1"/>
    <s v="TOCUMEN, PUERTA DEL ESTE, CALLE LA ESTRELLA, CASA 517"/>
    <x v="0"/>
    <x v="0"/>
    <x v="3"/>
    <x v="0"/>
    <m/>
    <s v="392-1662/6731-4978"/>
    <x v="0"/>
    <x v="0"/>
    <x v="0"/>
    <x v="0"/>
    <x v="0"/>
    <x v="0"/>
    <x v="3"/>
    <d v="1981-09-15T00:00:00"/>
    <m/>
    <x v="1"/>
    <s v="SUCURSAL VIA ARGENTINA"/>
  </r>
  <r>
    <n v="528"/>
    <d v="1986-11-15T00:00:00"/>
    <d v="1986-11-15T00:00:00"/>
    <n v="348"/>
    <n v="348"/>
    <x v="0"/>
    <d v="1986-11-15T00:00:00"/>
    <x v="0"/>
    <s v=""/>
    <s v="Enero 01-30"/>
    <x v="0"/>
    <s v="REBECA"/>
    <s v="AROSEMENA DE  MUÑOZ"/>
    <x v="1"/>
    <x v="0"/>
    <s v="VIA ARGENTINA"/>
    <s v="ILEANA DE FORD"/>
    <s v="VIA ARGENTINA"/>
    <x v="0"/>
    <x v="64"/>
    <n v="4"/>
    <m/>
    <m/>
    <s v=" "/>
    <s v=" "/>
    <m/>
    <x v="0"/>
    <s v="REEMPLAZO POR LA RENUNCIA DE BETZABETH ALVARAD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7-92-816"/>
    <n v="401010149108"/>
    <n v="53"/>
    <x v="1"/>
    <x v="1"/>
    <s v="CONDADO DEL REY CL. 3RA PRINCIPAL #33"/>
    <x v="5"/>
    <x v="0"/>
    <x v="3"/>
    <x v="0"/>
    <s v="230-3862"/>
    <s v="6584-1991"/>
    <x v="1"/>
    <x v="0"/>
    <x v="1"/>
    <x v="0"/>
    <x v="0"/>
    <x v="0"/>
    <x v="3"/>
    <d v="1962-11-07T00:00:00"/>
    <m/>
    <x v="0"/>
    <s v="SUCURSAL VIA ARGENTINA"/>
  </r>
  <r>
    <n v="8663"/>
    <d v="2015-07-16T00:00:00"/>
    <d v="2015-09-29T00:00:00"/>
    <n v="4"/>
    <n v="2"/>
    <x v="2"/>
    <d v="2015-07-16T00:00:00"/>
    <x v="0"/>
    <m/>
    <m/>
    <x v="0"/>
    <s v="MARIA ALEJANDRA"/>
    <s v="BETARTE"/>
    <x v="2"/>
    <x v="1"/>
    <m/>
    <s v="MARIBEL CASTILLO"/>
    <s v="VIA ARGENTINA"/>
    <x v="1"/>
    <x v="64"/>
    <n v="4"/>
    <d v="2015-10-21T00:00:00"/>
    <m/>
    <m/>
    <s v=" "/>
    <m/>
    <x v="0"/>
    <s v="REEMPLAZO INDIRECTO POR INCAPACIDAD DE ALBERTO PRESTAN - HASTA 20 DE NOVIEMBRE 2015"/>
    <s v="VIA ARGENTIN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PLAZA TOCUMEN"/>
    <s v="Tatiana Rios"/>
    <x v="0"/>
    <s v="8-819-1925"/>
    <n v="472992823528"/>
    <n v="27"/>
    <x v="1"/>
    <x v="0"/>
    <s v="JUAN DÍAZ, EL SITIO, CALLE 1"/>
    <x v="0"/>
    <x v="0"/>
    <x v="3"/>
    <x v="1"/>
    <m/>
    <m/>
    <x v="0"/>
    <x v="0"/>
    <x v="0"/>
    <x v="0"/>
    <x v="0"/>
    <x v="0"/>
    <x v="3"/>
    <d v="1988-10-10T00:00:00"/>
    <m/>
    <x v="0"/>
    <s v="SUCURSAL VIA ARGENTINA"/>
  </r>
  <r>
    <n v="8324"/>
    <d v="2014-11-17T00:00:00"/>
    <d v="2015-02-04T00:00:00"/>
    <n v="12"/>
    <n v="9"/>
    <x v="2"/>
    <d v="2014-11-17T00:00:00"/>
    <x v="0"/>
    <m/>
    <s v="Diciembre 01-30"/>
    <x v="0"/>
    <s v="NINOSCHKA NICOLE"/>
    <s v="GONZALEZ"/>
    <x v="2"/>
    <x v="0"/>
    <s v="VIA ARGENTINA"/>
    <s v="ILEANA DE FORD"/>
    <s v="VIA ARGENTINA"/>
    <x v="0"/>
    <x v="64"/>
    <n v="4"/>
    <d v="2015-07-02T00:00:00"/>
    <m/>
    <m/>
    <m/>
    <m/>
    <x v="0"/>
    <s v="REEMPLAZO PERMANENTE POR EL TRASLADO DE LORENA SUIRA - SEPTIEMBRE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PLAZA LOS ANGELES"/>
    <s v="Lilia Fuentes"/>
    <x v="0"/>
    <s v="8-873-1799"/>
    <n v="472991534711"/>
    <n v="22"/>
    <x v="1"/>
    <x v="0"/>
    <s v="LLANO BONITO, LA TOSCANA, CALLE PALLADIUM, CASA 14 E "/>
    <x v="0"/>
    <x v="0"/>
    <x v="3"/>
    <x v="0"/>
    <m/>
    <m/>
    <x v="0"/>
    <x v="0"/>
    <x v="0"/>
    <x v="0"/>
    <x v="0"/>
    <x v="0"/>
    <x v="3"/>
    <d v="1993-09-17T00:00:00"/>
    <m/>
    <x v="0"/>
    <s v="SUCURSAL VIA ARGENTINA"/>
  </r>
  <r>
    <n v="6810"/>
    <d v="2012-07-16T00:00:00"/>
    <d v="2015-06-01T00:00:00"/>
    <n v="40"/>
    <n v="5"/>
    <x v="2"/>
    <d v="2012-07-16T00:00:00"/>
    <x v="0"/>
    <d v="2015-06-01T00:00:00"/>
    <s v="Septiembre 01-30"/>
    <x v="0"/>
    <s v="ZULEMA"/>
    <s v="NAVARRO  "/>
    <x v="2"/>
    <x v="0"/>
    <s v="VIA ARGENTINA"/>
    <s v="ILEANA DE FORD"/>
    <s v="VIA ARGENTINA"/>
    <x v="0"/>
    <x v="64"/>
    <n v="4"/>
    <d v="2014-02-01T00:00:00"/>
    <n v="21"/>
    <m/>
    <s v=" "/>
    <s v="PROMOCIONADA A EJECUTIVA DE NEGOCIO A PARTIR DEL 01 DE JUNIO 2015"/>
    <x v="0"/>
    <s v="REEMPLAZO POR LA PROMOCION DE ZURABIS VEGA.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6.8"/>
    <x v="0"/>
    <s v="PLAZA LAS AMERICAS"/>
    <s v="Yesenia Vanegas"/>
    <x v="0"/>
    <s v="8-769-554"/>
    <n v="426012497327"/>
    <n v="34"/>
    <x v="1"/>
    <x v="1"/>
    <s v="LAS MAÑANITAS, PARQUE ALICANTE, CALLE PRIMERA, CASA #8"/>
    <x v="0"/>
    <x v="0"/>
    <x v="3"/>
    <x v="0"/>
    <m/>
    <s v="391-5519/6981-1958"/>
    <x v="0"/>
    <x v="0"/>
    <x v="0"/>
    <x v="0"/>
    <x v="0"/>
    <x v="0"/>
    <x v="3"/>
    <d v="1981-10-03T00:00:00"/>
    <m/>
    <x v="0"/>
    <s v="SUCURSAL VIA ARGENTINA"/>
  </r>
  <r>
    <n v="6095"/>
    <d v="2011-03-16T00:00:00"/>
    <d v="2011-03-16T00:00:00"/>
    <n v="56"/>
    <n v="56"/>
    <x v="0"/>
    <d v="2011-03-16T00:00:00"/>
    <x v="0"/>
    <s v=""/>
    <s v="Febrero 01-30"/>
    <x v="0"/>
    <s v="NIDIA DULCISIMA"/>
    <s v="AISPRUA  DE LEONES"/>
    <x v="2"/>
    <x v="0"/>
    <s v="VIA ARGENTINA"/>
    <s v="ILEANA DE FORD"/>
    <s v="VIA ARGENTINA"/>
    <x v="0"/>
    <x v="64"/>
    <n v="4"/>
    <d v="2011-06-06T00:00:00"/>
    <m/>
    <s v=" "/>
    <s v=" "/>
    <m/>
    <x v="0"/>
    <s v="REEMPLAZO POR EL TRASLADO DE TYARET  HO / REEMPLAZO POR LA PROMOCION DE YAISETH VARGA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38-1767"/>
    <n v="472016677330"/>
    <n v="35"/>
    <x v="1"/>
    <x v="1"/>
    <s v="NUEVO TOCUMEN, CALLE 36, CASA E166"/>
    <x v="0"/>
    <x v="0"/>
    <x v="3"/>
    <x v="0"/>
    <m/>
    <s v="6492-7911  /277-9034"/>
    <x v="0"/>
    <x v="0"/>
    <x v="0"/>
    <x v="0"/>
    <x v="0"/>
    <x v="0"/>
    <x v="3"/>
    <d v="1980-07-21T00:00:00"/>
    <m/>
    <x v="1"/>
    <s v="SUCURSAL VIA ARGENTINA"/>
  </r>
  <r>
    <n v="4063"/>
    <d v="2005-05-16T00:00:00"/>
    <d v="2005-05-16T00:00:00"/>
    <n v="126"/>
    <n v="126"/>
    <x v="0"/>
    <d v="2005-05-16T00:00:00"/>
    <x v="0"/>
    <s v=""/>
    <s v="Julio 01-30"/>
    <x v="0"/>
    <s v="VIANCA YOVANA"/>
    <s v="HERRERA ALEMAN "/>
    <x v="2"/>
    <x v="0"/>
    <s v="VIA ARGENTINA"/>
    <s v="ILEANA DE FORD"/>
    <s v="VIA ARGENTINA"/>
    <x v="0"/>
    <x v="64"/>
    <n v="4"/>
    <d v="1899-12-30T00:00:00"/>
    <m/>
    <s v=" "/>
    <s v=" "/>
    <m/>
    <x v="0"/>
    <s v="REEMPLAZA VACANTE POR RENUNCIA DE NANCY MENDEZ 25 DE JUNI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47-2075"/>
    <n v="472013055550"/>
    <n v="34"/>
    <x v="1"/>
    <x v="1"/>
    <s v="PANAMA, DISTRITO DE ARRAIJAN, CORREGIMIENTO DE VISTA ALEGRE, BARRIO VACAMONTE, RESIDENCIAL ALTAMIRA, CALLE PRINCIPAL, CA"/>
    <x v="4"/>
    <x v="0"/>
    <x v="3"/>
    <x v="0"/>
    <m/>
    <s v="6740-1205"/>
    <x v="0"/>
    <x v="0"/>
    <x v="0"/>
    <x v="1"/>
    <x v="0"/>
    <x v="0"/>
    <x v="3"/>
    <d v="1981-07-07T00:00:00"/>
    <m/>
    <x v="0"/>
    <s v="SUCURSAL VIA ARGENTINA"/>
  </r>
  <r>
    <n v="323"/>
    <d v="1985-08-01T00:00:00"/>
    <d v="1985-08-01T00:00:00"/>
    <n v="363"/>
    <n v="363"/>
    <x v="0"/>
    <d v="1985-08-01T00:00:00"/>
    <x v="0"/>
    <s v=""/>
    <s v="Abril 01-30"/>
    <x v="0"/>
    <s v="ILEANA ISABEL"/>
    <s v="CHIARI  DE FORD"/>
    <x v="3"/>
    <x v="0"/>
    <s v="VIA ARGENTINA"/>
    <s v="DENISE DE LA VITOLA"/>
    <s v="VIA ARGENTINA"/>
    <x v="0"/>
    <x v="64"/>
    <n v="4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29-81"/>
    <n v="401016136606"/>
    <n v="54"/>
    <x v="1"/>
    <x v="1"/>
    <s v="URBANIZACIÓN OBARRIO, CALLE SAMUEL LEWIS No.61A EDIFICIO SANTA CECILIA APTO 2B"/>
    <x v="5"/>
    <x v="0"/>
    <x v="3"/>
    <x v="0"/>
    <s v="264-5878"/>
    <s v="6615-1602"/>
    <x v="1"/>
    <x v="0"/>
    <x v="0"/>
    <x v="0"/>
    <x v="0"/>
    <x v="0"/>
    <x v="3"/>
    <d v="1961-09-29T00:00:00"/>
    <m/>
    <x v="0"/>
    <s v="SUCURSAL VIA ARGENTINA"/>
  </r>
  <r>
    <n v="1104"/>
    <d v="1994-01-13T00:00:00"/>
    <d v="1994-01-13T00:00:00"/>
    <n v="262"/>
    <n v="262"/>
    <x v="0"/>
    <d v="1994-01-13T00:00:00"/>
    <x v="0"/>
    <s v=""/>
    <s v="Octubre 01-30"/>
    <x v="0"/>
    <s v="NORIS JUDITH"/>
    <s v="LOO LEE DE SAENZ"/>
    <x v="4"/>
    <x v="0"/>
    <s v="VIA ARGENTINA"/>
    <s v="ILEANA DE FORD"/>
    <s v="VIA ARGENTINA"/>
    <x v="0"/>
    <x v="64"/>
    <n v="4"/>
    <d v="2012-11-13T00:00:00"/>
    <m/>
    <s v=" "/>
    <s v=" "/>
    <m/>
    <x v="0"/>
    <s v="TRASLADO POR CAMBIO DE ESTRUCTU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178-91"/>
    <n v="401010150439"/>
    <n v="58"/>
    <x v="1"/>
    <x v="1"/>
    <s v="ALTOS DE PANAMÁ, BOSQUES DE LAS CIBELES CASA 53 CALLE CATALUÑA"/>
    <x v="5"/>
    <x v="0"/>
    <x v="3"/>
    <x v="0"/>
    <s v="224-0195"/>
    <s v="6690-1140"/>
    <x v="1"/>
    <x v="0"/>
    <x v="0"/>
    <x v="0"/>
    <x v="0"/>
    <x v="0"/>
    <x v="3"/>
    <d v="1957-08-06T00:00:00"/>
    <m/>
    <x v="2"/>
    <s v="SUCURSAL VIA ARGENTINA"/>
  </r>
  <r>
    <n v="2084"/>
    <d v="1986-12-15T00:00:00"/>
    <d v="1986-12-15T00:00:00"/>
    <n v="347"/>
    <n v="347"/>
    <x v="0"/>
    <d v="1986-12-15T00:00:00"/>
    <x v="0"/>
    <s v=""/>
    <s v="Septiembre 01-30"/>
    <x v="0"/>
    <s v="IDAIRA ITZEL"/>
    <s v="VEGA YAU "/>
    <x v="4"/>
    <x v="0"/>
    <s v="VIA ARGENTINA"/>
    <s v="ILEANA DE FORD"/>
    <s v="VIA ARGENTINA"/>
    <x v="0"/>
    <x v="64"/>
    <n v="4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09-621"/>
    <n v="401010186818"/>
    <n v="46"/>
    <x v="1"/>
    <x v="0"/>
    <s v="CAMINO REAL, CASA 220 D, BETANIA"/>
    <x v="5"/>
    <x v="0"/>
    <x v="3"/>
    <x v="0"/>
    <s v="261-4614"/>
    <s v="6603-6949"/>
    <x v="0"/>
    <x v="0"/>
    <x v="0"/>
    <x v="0"/>
    <x v="0"/>
    <x v="0"/>
    <x v="3"/>
    <d v="1969-05-15T00:00:00"/>
    <m/>
    <x v="2"/>
    <s v="SUCURSAL VIA ARGENTINA"/>
  </r>
  <r>
    <n v="4489"/>
    <d v="2007-09-17T00:00:00"/>
    <d v="2007-09-17T00:00:00"/>
    <n v="98"/>
    <n v="98"/>
    <x v="0"/>
    <d v="2007-09-17T00:00:00"/>
    <x v="0"/>
    <s v=""/>
    <s v="Junio 01-30"/>
    <x v="0"/>
    <s v="ALBERTO"/>
    <s v="PRESTAN VALDES "/>
    <x v="6"/>
    <x v="0"/>
    <s v="VIA ARGENTINA"/>
    <s v="ILEANA DE FORD"/>
    <s v="VIA ARGENTINA"/>
    <x v="0"/>
    <x v="64"/>
    <n v="4"/>
    <m/>
    <m/>
    <s v=" "/>
    <s v=" "/>
    <m/>
    <x v="0"/>
    <s v="ESTA INCAPACITADO DEL 22 DE OCTUBRE AL 20 DE NOVIEMBRE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516-2431"/>
    <n v="421013430251"/>
    <n v="42"/>
    <x v="0"/>
    <x v="1"/>
    <s v="ARRAIJAN CABECERA, CALLE PARAISO"/>
    <x v="4"/>
    <x v="0"/>
    <x v="3"/>
    <x v="0"/>
    <s v="259-8751"/>
    <s v="6522-4415"/>
    <x v="0"/>
    <x v="0"/>
    <x v="0"/>
    <x v="0"/>
    <x v="0"/>
    <x v="0"/>
    <x v="3"/>
    <d v="1973-01-14T00:00:00"/>
    <m/>
    <x v="2"/>
    <s v="SUCURSAL VIA ARGENTINA"/>
  </r>
  <r>
    <n v="1070"/>
    <d v="1993-05-24T00:00:00"/>
    <d v="1993-05-24T00:00:00"/>
    <n v="270"/>
    <n v="270"/>
    <x v="0"/>
    <d v="1993-05-24T00:00:00"/>
    <x v="0"/>
    <s v=""/>
    <s v="Febrero 01-30"/>
    <x v="0"/>
    <s v="RUBEN DARIO"/>
    <s v="REAL RAMOS "/>
    <x v="7"/>
    <x v="0"/>
    <s v="VIA ARGENTINA"/>
    <s v="ILEANA DE FORD"/>
    <s v="VIA ARGENTINA"/>
    <x v="0"/>
    <x v="64"/>
    <n v="4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2-127-786"/>
    <n v="401010159778"/>
    <n v="45"/>
    <x v="0"/>
    <x v="3"/>
    <s v="SAN FELIPE, CALLE 9NA, APARTAMENTO 23 EDIFICIO 3-12"/>
    <x v="5"/>
    <x v="0"/>
    <x v="3"/>
    <x v="0"/>
    <s v="266-0921"/>
    <s v="6876-0458"/>
    <x v="0"/>
    <x v="0"/>
    <x v="0"/>
    <x v="0"/>
    <x v="0"/>
    <x v="0"/>
    <x v="3"/>
    <d v="1969-12-19T00:00:00"/>
    <m/>
    <x v="1"/>
    <s v="SUCURSAL VIA ARGENTINA"/>
  </r>
  <r>
    <n v="2196"/>
    <d v="2002-08-23T00:00:00"/>
    <d v="2002-08-23T00:00:00"/>
    <n v="159"/>
    <n v="159"/>
    <x v="0"/>
    <d v="2002-08-23T00:00:00"/>
    <x v="0"/>
    <s v=""/>
    <s v="Octubre 01-30"/>
    <x v="0"/>
    <s v="JACINTA ROSA"/>
    <s v="HERAZO HERNANDEZ "/>
    <x v="0"/>
    <x v="0"/>
    <s v="SAN SEBASTIAN"/>
    <s v="AMINTA  DE ANGULO"/>
    <s v="SAN SEBASTIAN"/>
    <x v="0"/>
    <x v="65"/>
    <n v="20"/>
    <d v="2015-11-02T00:00:00"/>
    <n v="0"/>
    <s v=" "/>
    <s v=" "/>
    <m/>
    <x v="0"/>
    <s v="REEMPLAZO POR EL TRASLADO DE  ZULAY DAYAMARA SEGURA AGUIRRE -NOV 2015"/>
    <s v="VIA ESPAÑ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29"/>
    <x v="0"/>
    <m/>
    <m/>
    <x v="0"/>
    <s v="8-342-148"/>
    <n v="472012960891"/>
    <n v="45"/>
    <x v="1"/>
    <x v="1"/>
    <s v="ARRAIJAN,SECTOR 3 LA PAZ CASA #36"/>
    <x v="4"/>
    <x v="0"/>
    <x v="3"/>
    <x v="0"/>
    <m/>
    <s v="6671-3775"/>
    <x v="0"/>
    <x v="0"/>
    <x v="0"/>
    <x v="0"/>
    <x v="0"/>
    <x v="0"/>
    <x v="3"/>
    <d v="1970-06-14T00:00:00"/>
    <m/>
    <x v="3"/>
    <s v="SUCURSAL VIA ESPAÑA"/>
  </r>
  <r>
    <n v="8343"/>
    <d v="2014-11-17T00:00:00"/>
    <d v="2015-02-05T00:00:00"/>
    <n v="12"/>
    <n v="9"/>
    <x v="2"/>
    <d v="2014-11-17T00:00:00"/>
    <x v="0"/>
    <m/>
    <s v="Noviembre 01-30"/>
    <x v="0"/>
    <s v="TATIANA MABEL"/>
    <s v="PRECIADO"/>
    <x v="0"/>
    <x v="1"/>
    <m/>
    <s v="MARIBEL CASTILLO"/>
    <s v="VIA ESPAÑA"/>
    <x v="1"/>
    <x v="65"/>
    <n v="20"/>
    <d v="2015-11-02T00:00:00"/>
    <n v="0"/>
    <m/>
    <m/>
    <m/>
    <x v="0"/>
    <s v="TATIANA PRECIADO ESTARA DE VACACIONES DEL 02 DE NOVIEMBRE AL 01 DE DICIEMBRE"/>
    <s v="VIA ESPAÑ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24"/>
    <x v="2"/>
    <s v="Via España"/>
    <s v="Anel Quintero"/>
    <x v="0"/>
    <s v="8-761-263"/>
    <n v="472991534670"/>
    <n v="33"/>
    <x v="1"/>
    <x v="0"/>
    <s v="NUEVO VERANILLO, SECTOR 30, CASA 195"/>
    <x v="2"/>
    <x v="0"/>
    <x v="3"/>
    <x v="1"/>
    <m/>
    <m/>
    <x v="0"/>
    <x v="0"/>
    <x v="0"/>
    <x v="0"/>
    <x v="0"/>
    <x v="0"/>
    <x v="3"/>
    <d v="1982-07-28T00:00:00"/>
    <m/>
    <x v="0"/>
    <s v="SUCURSAL VIA ESPAÑA"/>
  </r>
  <r>
    <n v="5745"/>
    <d v="2010-03-16T00:00:00"/>
    <d v="2010-03-16T00:00:00"/>
    <n v="68"/>
    <n v="68"/>
    <x v="0"/>
    <d v="2010-03-16T00:00:00"/>
    <x v="0"/>
    <s v=""/>
    <s v="Junio 01-30"/>
    <x v="0"/>
    <s v="YESENIA HORTENSIA"/>
    <s v="VANEGAS GONZALEZ "/>
    <x v="0"/>
    <x v="0"/>
    <s v="VIA ESPAÑA"/>
    <s v="AMINTA  DE ANGULO"/>
    <s v="VIA ESPAÑA"/>
    <x v="0"/>
    <x v="65"/>
    <n v="20"/>
    <d v="2015-07-01T00:00:00"/>
    <n v="4"/>
    <s v=" "/>
    <s v=" "/>
    <m/>
    <x v="0"/>
    <s v="REEMPLAZO POR EL TRASLADO DE ANEL QUINTE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02.4"/>
    <x v="0"/>
    <m/>
    <m/>
    <x v="0"/>
    <s v="8-530-1046"/>
    <n v="472015721206"/>
    <n v="40"/>
    <x v="1"/>
    <x v="0"/>
    <s v="TOCUMEN, LA SIESTA, CALLE EL BRILLANTE, CASA 36"/>
    <x v="0"/>
    <x v="0"/>
    <x v="3"/>
    <x v="0"/>
    <m/>
    <s v="6601-7791"/>
    <x v="0"/>
    <x v="1"/>
    <x v="0"/>
    <x v="0"/>
    <x v="0"/>
    <x v="0"/>
    <x v="3"/>
    <d v="1974-12-14T00:00:00"/>
    <m/>
    <x v="0"/>
    <s v="SUCURSAL VIA ESPAÑA"/>
  </r>
  <r>
    <n v="5101"/>
    <d v="2008-05-05T00:00:00"/>
    <d v="2008-05-05T00:00:00"/>
    <n v="90"/>
    <n v="90"/>
    <x v="0"/>
    <d v="2008-05-05T00:00:00"/>
    <x v="0"/>
    <s v=""/>
    <s v="Agosto 01-30"/>
    <x v="0"/>
    <s v="DIMAS ARTURO"/>
    <s v="SANCHEZ CASTILLO "/>
    <x v="0"/>
    <x v="0"/>
    <s v="VIA ESPAÑA"/>
    <s v="AMINTA  DE ANGULO"/>
    <s v="VIA ESPAÑA"/>
    <x v="0"/>
    <x v="65"/>
    <n v="20"/>
    <d v="2014-11-19T00:00:00"/>
    <n v="12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34.4"/>
    <x v="0"/>
    <m/>
    <m/>
    <x v="0"/>
    <s v="8-711-2145"/>
    <n v="426013889821"/>
    <n v="38"/>
    <x v="0"/>
    <x v="3"/>
    <s v="LA CHORRERA, CALLE CAPITAN, BARRIO COLON 2184"/>
    <x v="4"/>
    <x v="0"/>
    <x v="3"/>
    <x v="0"/>
    <s v="253-4635"/>
    <s v="6763-8786"/>
    <x v="0"/>
    <x v="0"/>
    <x v="0"/>
    <x v="0"/>
    <x v="0"/>
    <x v="0"/>
    <x v="3"/>
    <d v="1977-09-14T00:00:00"/>
    <m/>
    <x v="1"/>
    <s v="SUCURSAL VIA ESPAÑA"/>
  </r>
  <r>
    <n v="6368"/>
    <d v="2011-09-19T00:00:00"/>
    <d v="2011-11-21T00:00:00"/>
    <n v="50"/>
    <n v="48"/>
    <x v="0"/>
    <d v="2011-09-19T00:00:00"/>
    <x v="0"/>
    <s v=""/>
    <s v="Octubre 01-30"/>
    <x v="0"/>
    <s v="NULMIS JANETH"/>
    <s v="MIRANDA GONZALEZ "/>
    <x v="0"/>
    <x v="0"/>
    <s v="VIA ESPAÑA"/>
    <s v="AMINTA  DE ANGULO"/>
    <s v="VIA ESPAÑA"/>
    <x v="0"/>
    <x v="65"/>
    <n v="20"/>
    <d v="2014-11-06T00:00:00"/>
    <n v="12"/>
    <s v=" "/>
    <s v=" "/>
    <m/>
    <x v="0"/>
    <s v="REEMPLAZO POR EL TRASLADO DE LIZIBETH URRUTI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66.3999999999996"/>
    <x v="0"/>
    <s v="BOULEVARD EL DORADO"/>
    <n v="0"/>
    <x v="0"/>
    <s v="8-790-417"/>
    <n v="472017235657"/>
    <n v="30"/>
    <x v="1"/>
    <x v="3"/>
    <s v="PLAZA VALENCIA, LAS CUMBRES"/>
    <x v="1"/>
    <x v="0"/>
    <x v="3"/>
    <x v="0"/>
    <s v="6921-1612"/>
    <s v="6921-1612"/>
    <x v="0"/>
    <x v="0"/>
    <x v="0"/>
    <x v="0"/>
    <x v="0"/>
    <x v="0"/>
    <x v="3"/>
    <d v="1985-11-16T00:00:00"/>
    <m/>
    <x v="1"/>
    <s v="SUCURSAL VIA ESPAÑA"/>
  </r>
  <r>
    <n v="7065"/>
    <d v="2013-02-18T00:00:00"/>
    <d v="2013-05-03T00:00:00"/>
    <n v="33"/>
    <n v="30"/>
    <x v="1"/>
    <d v="2013-02-18T00:00:00"/>
    <x v="0"/>
    <s v=""/>
    <s v="Septiembre 01-30"/>
    <x v="0"/>
    <s v="JUANA MASSIEL"/>
    <s v="ALBA MARTINEZ DE  MENDEZ"/>
    <x v="0"/>
    <x v="0"/>
    <s v="VIA ESPAÑA"/>
    <s v="AMINTA  DE ANGULO"/>
    <s v="VIA ESPAÑA"/>
    <x v="0"/>
    <x v="65"/>
    <n v="20"/>
    <d v="2014-11-06T00:00:00"/>
    <n v="12"/>
    <m/>
    <m/>
    <m/>
    <x v="0"/>
    <s v="REEMPLAZO POR EL TRASLADO DE NIDIA DOMING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63.3999999999996"/>
    <x v="2"/>
    <s v="SAN SEBASTIAN"/>
    <s v="Rosmery Otero"/>
    <x v="0"/>
    <s v="8-815-2285"/>
    <n v="472018970675"/>
    <n v="27"/>
    <x v="1"/>
    <x v="1"/>
    <s v="LAS CUMBRES, BARRIADA CUMBRES DEL NORTE, CASA 451, CLLE 5"/>
    <x v="1"/>
    <x v="0"/>
    <x v="3"/>
    <x v="0"/>
    <m/>
    <m/>
    <x v="0"/>
    <x v="0"/>
    <x v="0"/>
    <x v="0"/>
    <x v="0"/>
    <x v="0"/>
    <x v="3"/>
    <d v="1988-03-26T00:00:00"/>
    <m/>
    <x v="1"/>
    <s v="SUCURSAL VIA ESPAÑA"/>
  </r>
  <r>
    <n v="2576"/>
    <d v="2003-11-11T00:00:00"/>
    <d v="2013-11-01T00:00:00"/>
    <n v="144"/>
    <n v="24"/>
    <x v="1"/>
    <d v="2003-11-11T00:00:00"/>
    <x v="0"/>
    <d v="2013-11-01T00:00:00"/>
    <s v="Agosto 01-30"/>
    <x v="0"/>
    <s v="CYNTHIA MARIA"/>
    <s v="VILLALAZ OLMOS "/>
    <x v="1"/>
    <x v="0"/>
    <s v="VIA ESPAÑA"/>
    <s v="AMINTA  DE ANGULO"/>
    <s v="VIA ESPAÑA"/>
    <x v="0"/>
    <x v="65"/>
    <n v="20"/>
    <d v="2010-09-08T00:00:00"/>
    <m/>
    <n v="24"/>
    <s v=" "/>
    <s v="PROMOCIONADO A COORDINADOR DE PLATAFORMA A PARTIR DEL 01 DE NOVIEMBRE //  RECLASIFICADO EJECUTIVO DE NEGOCIOS 01/10/08"/>
    <x v="0"/>
    <s v="REEMPLAZO POR EL TRASLADO DE EURALYS SANCHEZ.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6-57-269"/>
    <n v="424011118701"/>
    <n v="51"/>
    <x v="1"/>
    <x v="0"/>
    <s v="CALLE 65, SAN FRACISCO, EDIFICIO NAZARENO, APARTAMENTO 11"/>
    <x v="5"/>
    <x v="0"/>
    <x v="3"/>
    <x v="0"/>
    <s v="262-3479"/>
    <s v="6480-4368"/>
    <x v="0"/>
    <x v="0"/>
    <x v="1"/>
    <x v="0"/>
    <x v="0"/>
    <x v="0"/>
    <x v="3"/>
    <d v="1964-06-02T00:00:00"/>
    <m/>
    <x v="3"/>
    <s v="SUCURSAL VIA ESPAÑA"/>
  </r>
  <r>
    <n v="6448"/>
    <d v="2011-11-16T00:00:00"/>
    <d v="2012-02-06T00:00:00"/>
    <n v="48"/>
    <n v="45"/>
    <x v="0"/>
    <d v="2011-11-16T00:00:00"/>
    <x v="0"/>
    <s v=""/>
    <s v="Octubre 01-30"/>
    <x v="0"/>
    <s v="YAISYBETH CHIZEL"/>
    <s v="JOSEPH DUTARY "/>
    <x v="2"/>
    <x v="0"/>
    <s v="VIA ESPAÑA"/>
    <s v="AMINTA  DE ANGULO"/>
    <s v="VIA ESPAÑA"/>
    <x v="0"/>
    <x v="65"/>
    <n v="20"/>
    <d v="2014-10-03T00:00:00"/>
    <m/>
    <s v=" "/>
    <s v=" "/>
    <m/>
    <x v="0"/>
    <s v="REEMPLAZO POR EL TRASLADO DE YOLEIBIS GUER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PUENTE CENTENARIO"/>
    <s v="Diana  Herrera"/>
    <x v="0"/>
    <s v="8-825-472"/>
    <n v="472017382111"/>
    <n v="26"/>
    <x v="1"/>
    <x v="0"/>
    <s v="LAS CUMBRES, CUMBRES DEL NORTE"/>
    <x v="1"/>
    <x v="0"/>
    <x v="3"/>
    <x v="0"/>
    <m/>
    <s v=" 6552-6102  "/>
    <x v="0"/>
    <x v="0"/>
    <x v="0"/>
    <x v="0"/>
    <x v="0"/>
    <x v="0"/>
    <x v="3"/>
    <d v="1989-04-15T00:00:00"/>
    <m/>
    <x v="1"/>
    <s v="SUCURSAL VIA ESPAÑA"/>
  </r>
  <r>
    <n v="2592"/>
    <d v="2004-01-13T00:00:00"/>
    <d v="2014-02-17T00:00:00"/>
    <n v="142"/>
    <n v="21"/>
    <x v="1"/>
    <d v="2004-01-13T00:00:00"/>
    <x v="0"/>
    <d v="2014-02-17T00:00:00"/>
    <s v="Enero 01-30"/>
    <x v="0"/>
    <s v="CINDY RUBIEL"/>
    <s v="SANTAMARIA  "/>
    <x v="2"/>
    <x v="2"/>
    <s v="VIA ESPAÑA"/>
    <s v="AMINTA  DE ANGULO"/>
    <s v="VIA ESPAÑA"/>
    <x v="0"/>
    <x v="65"/>
    <n v="20"/>
    <d v="2014-08-11T00:00:00"/>
    <m/>
    <n v="21"/>
    <s v=" "/>
    <s v="PROMOCIONADA A EJECUTIVO DE NEGOCIO DUAL A PARTIR DEL 17 DE FEBRERO 2014 / RECLASIF. DE CAJERA A OFIC. DE BAL.  EL 16-7-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285-851"/>
    <n v="403011003430"/>
    <n v="40"/>
    <x v="1"/>
    <x v="0"/>
    <s v="URB. LA ALHAMBRA, CALLE D, CASA 105.  VILLA ZAITA, LAS CUMBRES, PANAMA"/>
    <x v="1"/>
    <x v="0"/>
    <x v="3"/>
    <x v="2"/>
    <s v="237-3997"/>
    <s v="6613-7885"/>
    <x v="0"/>
    <x v="1"/>
    <x v="0"/>
    <x v="0"/>
    <x v="0"/>
    <x v="0"/>
    <x v="3"/>
    <d v="1974-12-13T00:00:00"/>
    <m/>
    <x v="2"/>
    <s v="SUCURSAL VIA ESPAÑA"/>
  </r>
  <r>
    <n v="6714"/>
    <d v="2012-06-18T00:00:00"/>
    <d v="2012-08-24T00:00:00"/>
    <n v="41"/>
    <n v="39"/>
    <x v="0"/>
    <d v="2012-06-18T00:00:00"/>
    <x v="0"/>
    <s v=""/>
    <s v="Abril 01-30"/>
    <x v="0"/>
    <s v="ANA YATZIRYS MAILYN"/>
    <s v="OSPINO CASTILLO "/>
    <x v="2"/>
    <x v="0"/>
    <s v="VIA ESPAÑA"/>
    <s v="AMINTA  DE ANGULO"/>
    <s v="VIA ESPAÑA"/>
    <x v="0"/>
    <x v="65"/>
    <n v="20"/>
    <d v="2013-12-03T00:00:00"/>
    <m/>
    <s v=" "/>
    <m/>
    <m/>
    <x v="0"/>
    <s v="REEMPLAZO POR SALIDA DE DESIRETH RAM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CASA MATRIZ"/>
    <s v="Lourdes Samaniego"/>
    <x v="0"/>
    <s v="8-791-1653"/>
    <n v="401018082564"/>
    <n v="30"/>
    <x v="1"/>
    <x v="1"/>
    <s v="SANTA LIBRADA, LAS CUMBRES, VILLA ZAITA, 2DA. ETAPA, CASA F-112"/>
    <x v="1"/>
    <x v="0"/>
    <x v="3"/>
    <x v="0"/>
    <m/>
    <m/>
    <x v="0"/>
    <x v="0"/>
    <x v="0"/>
    <x v="0"/>
    <x v="0"/>
    <x v="0"/>
    <x v="3"/>
    <d v="1985-02-11T00:00:00"/>
    <m/>
    <x v="2"/>
    <s v="SUCURSAL VIA ESPAÑA"/>
  </r>
  <r>
    <n v="6256"/>
    <d v="2014-10-16T00:00:00"/>
    <d v="2014-10-16T00:00:00"/>
    <n v="13"/>
    <n v="13"/>
    <x v="1"/>
    <d v="2014-10-16T00:00:00"/>
    <x v="0"/>
    <m/>
    <s v="Septiembre 01-30"/>
    <x v="0"/>
    <s v="DARLENYS DANAYS"/>
    <s v="SAMANIEGO RODRÍGUEZ "/>
    <x v="2"/>
    <x v="0"/>
    <s v="VIA ESPAÑA"/>
    <s v="AMINTA  DE ANGULO"/>
    <s v="VIA ESPAÑA"/>
    <x v="0"/>
    <x v="65"/>
    <n v="20"/>
    <m/>
    <m/>
    <m/>
    <m/>
    <m/>
    <x v="0"/>
    <s v="REEMPLAZO POR LA RENUNCIA DE IORLENIS FIGUERO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8-867-385"/>
    <n v="472017041355"/>
    <n v="23"/>
    <x v="1"/>
    <x v="0"/>
    <s v="LA CHORRERA, CALLE SAN FRANCISCO FINAL"/>
    <x v="4"/>
    <x v="0"/>
    <x v="3"/>
    <x v="0"/>
    <m/>
    <m/>
    <x v="0"/>
    <x v="0"/>
    <x v="0"/>
    <x v="0"/>
    <x v="0"/>
    <x v="0"/>
    <x v="3"/>
    <d v="1992-01-10T00:00:00"/>
    <m/>
    <x v="1"/>
    <s v="SUCURSAL VIA ESPAÑA"/>
  </r>
  <r>
    <n v="793"/>
    <d v="1991-07-22T00:00:00"/>
    <d v="1991-07-22T00:00:00"/>
    <n v="292"/>
    <n v="292"/>
    <x v="0"/>
    <d v="1991-07-22T00:00:00"/>
    <x v="0"/>
    <s v=""/>
    <s v="Julio 01-30"/>
    <x v="0"/>
    <s v="AMINTA"/>
    <s v="JOVANE  DE ANGULO"/>
    <x v="3"/>
    <x v="0"/>
    <s v="VIA ESPAÑA"/>
    <s v="DENISE DE LA VITOLA"/>
    <s v="VIA ESPAÑA"/>
    <x v="0"/>
    <x v="65"/>
    <n v="20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152-587"/>
    <n v="401016136565"/>
    <n v="51"/>
    <x v="1"/>
    <x v="1"/>
    <s v="CALLE EVANS ALBROOK, EDIFICIO ALBROOK PARK TORRE 4 APTO 406"/>
    <x v="5"/>
    <x v="0"/>
    <x v="3"/>
    <x v="0"/>
    <s v="268-1929"/>
    <s v="6618-1279"/>
    <x v="1"/>
    <x v="0"/>
    <x v="0"/>
    <x v="0"/>
    <x v="0"/>
    <x v="0"/>
    <x v="3"/>
    <d v="1963-12-15T00:00:00"/>
    <m/>
    <x v="0"/>
    <s v="SUCURSAL VIA ESPAÑA"/>
  </r>
  <r>
    <n v="1678"/>
    <d v="1999-03-15T00:00:00"/>
    <d v="2011-08-01T00:00:00"/>
    <n v="200"/>
    <n v="51"/>
    <x v="0"/>
    <d v="1999-03-15T00:00:00"/>
    <x v="0"/>
    <d v="2011-08-01T00:00:00"/>
    <s v="Febrero 01-30"/>
    <x v="0"/>
    <s v="EDYMAY"/>
    <s v="MOLINA CRUZ DE SALCEDA"/>
    <x v="4"/>
    <x v="0"/>
    <s v="VIA ESPAÑA"/>
    <s v="AMINTA  DE ANGULO"/>
    <s v="VIA ESPAÑA"/>
    <x v="0"/>
    <x v="65"/>
    <n v="20"/>
    <m/>
    <m/>
    <n v="51"/>
    <s v=" "/>
    <s v="PROMOCIONADO A OFICIAL EL 01 DE AGOSTO DE  2011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379-693"/>
    <n v="401010163792"/>
    <n v="47"/>
    <x v="1"/>
    <x v="1"/>
    <s v="VILLA LUCRE-PASEO DEL VALLE CALLE 7MA. CASA 650 D"/>
    <x v="2"/>
    <x v="0"/>
    <x v="3"/>
    <x v="0"/>
    <s v="277-0094"/>
    <s v="6773-9808"/>
    <x v="0"/>
    <x v="0"/>
    <x v="0"/>
    <x v="0"/>
    <x v="0"/>
    <x v="0"/>
    <x v="3"/>
    <d v="1968-02-07T00:00:00"/>
    <m/>
    <x v="1"/>
    <s v="SUCURSAL VIA ESPAÑA"/>
  </r>
  <r>
    <n v="405"/>
    <d v="1987-03-16T00:00:00"/>
    <d v="1987-03-16T00:00:00"/>
    <n v="344"/>
    <n v="344"/>
    <x v="0"/>
    <d v="1987-03-16T00:00:00"/>
    <x v="0"/>
    <s v=""/>
    <s v="Febrero 01-30"/>
    <x v="0"/>
    <s v="IRVING TULIO"/>
    <s v="MUÑOZ ARAUZ "/>
    <x v="0"/>
    <x v="0"/>
    <s v="ALBROOK MALL"/>
    <s v="PRISCILLA CORCO"/>
    <s v="ALBROOK MALL"/>
    <x v="0"/>
    <x v="66"/>
    <n v="5"/>
    <d v="2015-11-02T00:00:00"/>
    <n v="0"/>
    <s v=" "/>
    <s v=" "/>
    <m/>
    <x v="0"/>
    <s v="REEMPLAZO POR EL TRASLADO DE  EDNA  DEL ROSARIO  ARJONA  -NOV 2015"/>
    <s v="VIA PORR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62.25"/>
    <x v="0"/>
    <m/>
    <m/>
    <x v="0"/>
    <s v="8-253-493"/>
    <n v="401010150696"/>
    <n v="49"/>
    <x v="0"/>
    <x v="1"/>
    <s v="AMELIA DENIS DE ICAZA, CALLE X NUEVO VERANILLO SECTOR 33 CASA 33-13"/>
    <x v="1"/>
    <x v="0"/>
    <x v="5"/>
    <x v="0"/>
    <s v="267-2016"/>
    <s v="6641-2446"/>
    <x v="0"/>
    <x v="1"/>
    <x v="0"/>
    <x v="0"/>
    <x v="0"/>
    <x v="1"/>
    <x v="5"/>
    <d v="1966-05-22T00:00:00"/>
    <m/>
    <x v="0"/>
    <s v="SUCURSAL VIA PORRAS"/>
  </r>
  <r>
    <n v="6898"/>
    <d v="2012-09-17T00:00:00"/>
    <d v="2012-12-05T00:00:00"/>
    <n v="38"/>
    <n v="35"/>
    <x v="1"/>
    <d v="2012-09-17T00:00:00"/>
    <x v="0"/>
    <s v=""/>
    <s v="Noviembre 01-30"/>
    <x v="0"/>
    <s v="MINOSKA ANGELICA"/>
    <s v="DE LA CRUZ MEDINA "/>
    <x v="0"/>
    <x v="0"/>
    <s v="CIUDAD DEL SABER"/>
    <s v="PRISCILLA CORCO"/>
    <s v="CIUDAD DEL SABER"/>
    <x v="0"/>
    <x v="66"/>
    <n v="5"/>
    <d v="2015-11-02T00:00:00"/>
    <n v="0"/>
    <m/>
    <s v=" "/>
    <m/>
    <x v="0"/>
    <s v="REEMPLAZO POR EL TRASLADO DE  JOSUE SAID VALIENTE-NOV 2015"/>
    <s v="VIA PORR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28"/>
    <x v="0"/>
    <s v="TRANSISTMICA"/>
    <s v="Jose Montengro"/>
    <x v="0"/>
    <s v="8-792-2030"/>
    <n v="472013160841"/>
    <n v="29"/>
    <x v="1"/>
    <x v="0"/>
    <s v="RESIDENCIAL VISTA ALEGRE, CALLE 6 SUR , CASA 506 A_x0009__x0009__x0009__x0009__x0009__x000d__x000a__x0009__x0009__x0009__x0009__x0009__x000d__x000a_"/>
    <x v="4"/>
    <x v="0"/>
    <x v="5"/>
    <x v="0"/>
    <m/>
    <m/>
    <x v="0"/>
    <x v="0"/>
    <x v="0"/>
    <x v="0"/>
    <x v="0"/>
    <x v="1"/>
    <x v="5"/>
    <d v="1986-02-18T00:00:00"/>
    <m/>
    <x v="0"/>
    <s v="SUCURSAL VIA PORRAS"/>
  </r>
  <r>
    <n v="6033"/>
    <d v="2011-02-01T00:00:00"/>
    <d v="2011-02-01T00:00:00"/>
    <n v="57"/>
    <n v="57"/>
    <x v="0"/>
    <d v="2011-02-01T00:00:00"/>
    <x v="0"/>
    <m/>
    <s v="Enero 01-30"/>
    <x v="0"/>
    <s v="AIDA EDITH"/>
    <s v="QUIROS ARROCHA "/>
    <x v="0"/>
    <x v="0"/>
    <s v="HATO PINTADO"/>
    <s v="PRISCILLA CORCO"/>
    <s v="HATO PINTADO"/>
    <x v="0"/>
    <x v="66"/>
    <n v="5"/>
    <d v="2015-11-02T00:00:00"/>
    <n v="0"/>
    <n v="1390"/>
    <s v=" "/>
    <m/>
    <x v="0"/>
    <s v="REEMPLAZO POR EL TRASLADO DE  ANA MARIA RAMOS  BROWN -NOV 2015"/>
    <s v="VIA PORR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80.5"/>
    <x v="0"/>
    <m/>
    <m/>
    <x v="0"/>
    <s v="2-715-1385"/>
    <n v="472016551771"/>
    <n v="30"/>
    <x v="1"/>
    <x v="3"/>
    <s v="NUEVO VERANILLO, SECTOR 32, CASA 120"/>
    <x v="2"/>
    <x v="0"/>
    <x v="5"/>
    <x v="0"/>
    <m/>
    <s v="6960-8565"/>
    <x v="0"/>
    <x v="0"/>
    <x v="0"/>
    <x v="0"/>
    <x v="0"/>
    <x v="1"/>
    <x v="5"/>
    <d v="1984-12-28T00:00:00"/>
    <m/>
    <x v="1"/>
    <s v="SUCURSAL VIA PORRAS"/>
  </r>
  <r>
    <n v="3184"/>
    <d v="2006-09-04T00:00:00"/>
    <d v="2006-09-04T00:00:00"/>
    <n v="110"/>
    <n v="110"/>
    <x v="0"/>
    <d v="2006-09-04T00:00:00"/>
    <x v="0"/>
    <s v=""/>
    <m/>
    <x v="0"/>
    <s v="NINOSKA IBETH"/>
    <s v="JAEN ARIAS "/>
    <x v="0"/>
    <x v="0"/>
    <s v="HOSPITAL PUNTA PACIFICA"/>
    <s v="PRISCILLA CORCO"/>
    <s v="HOSPITAL PUNTA PACIFICA"/>
    <x v="0"/>
    <x v="66"/>
    <n v="5"/>
    <d v="2015-11-02T00:00:00"/>
    <n v="0"/>
    <s v=" "/>
    <m/>
    <m/>
    <x v="0"/>
    <s v="REEMPLAZO POR EL TRASLADO DE  ILKA YAMILETH GONZALEZ-NOV 2015"/>
    <s v="VIA PORR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90.2"/>
    <x v="0"/>
    <m/>
    <m/>
    <x v="0"/>
    <s v="8-715-1165"/>
    <n v="424012230296"/>
    <n v="37"/>
    <x v="1"/>
    <x v="0"/>
    <s v="CARRASQUILLA, CALLE 1ERA., CASA 454"/>
    <x v="5"/>
    <x v="0"/>
    <x v="5"/>
    <x v="0"/>
    <s v="229-2981"/>
    <s v="6699-0074"/>
    <x v="1"/>
    <x v="1"/>
    <x v="0"/>
    <x v="0"/>
    <x v="0"/>
    <x v="1"/>
    <x v="5"/>
    <d v="1977-12-22T00:00:00"/>
    <m/>
    <x v="0"/>
    <s v="SUCURSAL VIA PORRAS"/>
  </r>
  <r>
    <n v="735"/>
    <d v="1991-01-28T00:00:00"/>
    <d v="1991-01-28T00:00:00"/>
    <n v="298"/>
    <n v="298"/>
    <x v="0"/>
    <d v="1991-01-28T00:00:00"/>
    <x v="0"/>
    <s v=""/>
    <s v="Septiembre 01-30"/>
    <x v="0"/>
    <s v="MEYBIS YOLANDA"/>
    <s v="GUERRA  "/>
    <x v="0"/>
    <x v="0"/>
    <s v="LOS PUEBLOS"/>
    <s v="PRISCILLA CORCO"/>
    <s v="LOS PUEBLOS"/>
    <x v="0"/>
    <x v="66"/>
    <n v="5"/>
    <d v="2015-11-02T00:00:00"/>
    <n v="0"/>
    <s v=" "/>
    <s v=" "/>
    <m/>
    <x v="0"/>
    <s v="REEMPLAZO POR EL TRASLADO DE  IRIS BETZAIDA MARIN SANTOS -NOV 2015"/>
    <s v="VIA PORR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05.2"/>
    <x v="0"/>
    <m/>
    <m/>
    <x v="0"/>
    <s v="4-138-308"/>
    <n v="423012169323"/>
    <n v="55"/>
    <x v="1"/>
    <x v="0"/>
    <s v="VILLA LUCRE ALTAVILLA CALLE 2 W #112"/>
    <x v="2"/>
    <x v="0"/>
    <x v="5"/>
    <x v="0"/>
    <s v="277-7545"/>
    <s v="6567-5011"/>
    <x v="1"/>
    <x v="1"/>
    <x v="0"/>
    <x v="0"/>
    <x v="0"/>
    <x v="1"/>
    <x v="5"/>
    <d v="1960-08-21T00:00:00"/>
    <m/>
    <x v="1"/>
    <s v="SUCURSAL VIA PORRAS"/>
  </r>
  <r>
    <n v="3255"/>
    <d v="2007-01-02T00:00:00"/>
    <d v="2007-01-02T00:00:00"/>
    <n v="106"/>
    <n v="106"/>
    <x v="0"/>
    <d v="2007-01-02T00:00:00"/>
    <x v="0"/>
    <s v=""/>
    <s v="Octubre 01-30"/>
    <x v="0"/>
    <s v="ALEXIS ELIAS"/>
    <s v="GONZALEZ CANO "/>
    <x v="0"/>
    <x v="0"/>
    <s v="OBARRIO"/>
    <s v="PRISCILLA CORCO"/>
    <s v="OBARRIO"/>
    <x v="0"/>
    <x v="66"/>
    <n v="5"/>
    <d v="2015-11-02T00:00:00"/>
    <n v="0"/>
    <s v=" "/>
    <s v=" "/>
    <m/>
    <x v="0"/>
    <s v="REEMPLAZO POR EL TRASLADO DE  NATALIE NAZARETH ACOSTA VEGA -NOV 2015"/>
    <s v="VIA PORR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01.5"/>
    <x v="0"/>
    <m/>
    <m/>
    <x v="0"/>
    <s v="8-414-528"/>
    <n v="424012380589"/>
    <n v="43"/>
    <x v="0"/>
    <x v="3"/>
    <s v="ALTOS DEL CRISOL III CALLE 14 CASA 191 DISTRITO DE SAN MIGUELITO"/>
    <x v="2"/>
    <x v="0"/>
    <x v="5"/>
    <x v="0"/>
    <s v="233-7412"/>
    <s v="6790-2006"/>
    <x v="0"/>
    <x v="1"/>
    <x v="0"/>
    <x v="0"/>
    <x v="0"/>
    <x v="1"/>
    <x v="5"/>
    <d v="1972-08-04T00:00:00"/>
    <m/>
    <x v="0"/>
    <s v="SUCURSAL VIA PORRAS"/>
  </r>
  <r>
    <n v="2523"/>
    <d v="2002-10-07T00:00:00"/>
    <d v="2002-10-07T00:00:00"/>
    <n v="157"/>
    <n v="157"/>
    <x v="0"/>
    <d v="2002-10-07T00:00:00"/>
    <x v="0"/>
    <s v=""/>
    <s v="Octubre 01-30"/>
    <x v="0"/>
    <s v="ZORAYA ESTHER"/>
    <s v="DA SILVA RIVERA "/>
    <x v="0"/>
    <x v="0"/>
    <s v="PAITILLA"/>
    <s v="PRISCILLA CORCO"/>
    <s v="PAITILLA"/>
    <x v="0"/>
    <x v="66"/>
    <n v="5"/>
    <d v="2015-11-02T00:00:00"/>
    <n v="0"/>
    <s v=" "/>
    <s v=" "/>
    <m/>
    <x v="0"/>
    <s v="REEMPLAZO POR EL TRASLADO DE  THANARA DEL CARMEN GONZALEZ BOTACIO "/>
    <s v="VIA PORR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75"/>
    <x v="0"/>
    <m/>
    <m/>
    <x v="0"/>
    <s v="8-259-953"/>
    <n v="424010792703"/>
    <n v="48"/>
    <x v="1"/>
    <x v="0"/>
    <s v="BETHANIA, CALLE DIEGO DIAZ, CASA 49 A"/>
    <x v="5"/>
    <x v="0"/>
    <x v="5"/>
    <x v="0"/>
    <s v="261-2415"/>
    <s v="6615-2916"/>
    <x v="0"/>
    <x v="0"/>
    <x v="0"/>
    <x v="0"/>
    <x v="0"/>
    <x v="1"/>
    <x v="5"/>
    <d v="1967-01-17T00:00:00"/>
    <m/>
    <x v="3"/>
    <s v="SUCURSAL VIA PORRAS"/>
  </r>
  <r>
    <n v="3227"/>
    <d v="2006-11-13T00:00:00"/>
    <d v="2006-11-13T00:00:00"/>
    <n v="108"/>
    <n v="108"/>
    <x v="0"/>
    <d v="2006-11-13T00:00:00"/>
    <x v="0"/>
    <s v=""/>
    <s v="Diciembre 01-30"/>
    <x v="0"/>
    <s v="JUAN CARLOS"/>
    <s v="TORRES SOLIS "/>
    <x v="0"/>
    <x v="0"/>
    <s v="PUENTE CENTENARIO"/>
    <s v="PRISCILLA CORCO"/>
    <s v="PUENTE CENTENARIO"/>
    <x v="0"/>
    <x v="66"/>
    <n v="5"/>
    <d v="2015-11-02T00:00:00"/>
    <n v="0"/>
    <s v=" "/>
    <s v=" "/>
    <m/>
    <x v="0"/>
    <s v="REEMPLAZO POR EL TRASLADO DE  OSMAN OCHOA SOMOSA -NOV 2015"/>
    <s v="VIA PORR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21.4"/>
    <x v="0"/>
    <m/>
    <m/>
    <x v="0"/>
    <s v="8-768-2332"/>
    <n v="424012321341"/>
    <n v="32"/>
    <x v="0"/>
    <x v="3"/>
    <s v="MONTELIMAR, HACIENDA LOS MOLINOS, CALLE TENERIFE CASA B16A_x0009__x0009__x0009__x0009__x0009__x000d__x000a__x0009__x0009__x0009__x0009__x0009__x000d__x000a_"/>
    <x v="4"/>
    <x v="0"/>
    <x v="5"/>
    <x v="0"/>
    <s v="6535-5195"/>
    <s v="6877-5688"/>
    <x v="1"/>
    <x v="0"/>
    <x v="0"/>
    <x v="0"/>
    <x v="0"/>
    <x v="1"/>
    <x v="5"/>
    <d v="1983-09-08T00:00:00"/>
    <m/>
    <x v="1"/>
    <s v="SUCURSAL VIA PORRAS"/>
  </r>
  <r>
    <n v="2620"/>
    <d v="2004-04-01T00:00:00"/>
    <d v="2004-04-01T00:00:00"/>
    <n v="139"/>
    <n v="139"/>
    <x v="0"/>
    <d v="2004-04-01T00:00:00"/>
    <x v="0"/>
    <s v=""/>
    <s v="Julio 01-30"/>
    <x v="0"/>
    <s v="MANUEL ANTONIO"/>
    <s v="GARRIDO CALDERON "/>
    <x v="0"/>
    <x v="0"/>
    <s v="VERSALLES"/>
    <s v="PRISCILLA CORCO"/>
    <s v="VERSALLES"/>
    <x v="0"/>
    <x v="66"/>
    <n v="5"/>
    <d v="2015-11-02T00:00:00"/>
    <n v="0"/>
    <s v=" "/>
    <s v=" "/>
    <m/>
    <x v="0"/>
    <s v="REEMPLAZO POR EL TRASLADO DE  SUSANA ESTHER GODOY VALENCIA -NOV 2015"/>
    <s v="VIA PORR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8.6"/>
    <x v="0"/>
    <n v="0"/>
    <n v="0"/>
    <x v="0"/>
    <s v="8-313-645"/>
    <n v="424011276396"/>
    <n v="46"/>
    <x v="0"/>
    <x v="0"/>
    <s v="NUEVO TOCUMEN. CASA F 535_x0009__x0009__x0009__x0009__x0009__x000d__x000a__x0009__x0009__x0009__x0009__x0009__x000d__x000a_"/>
    <x v="0"/>
    <x v="0"/>
    <x v="5"/>
    <x v="0"/>
    <s v="293-9693"/>
    <s v="6527-8748"/>
    <x v="1"/>
    <x v="0"/>
    <x v="0"/>
    <x v="0"/>
    <x v="0"/>
    <x v="1"/>
    <x v="5"/>
    <d v="1969-08-25T00:00:00"/>
    <s v="Jackeline Solis / Los Pueblos"/>
    <x v="0"/>
    <s v="SUCURSAL VIA PORRAS"/>
  </r>
  <r>
    <n v="8435"/>
    <d v="2015-03-16T00:00:00"/>
    <d v="2015-05-28T00:00:00"/>
    <n v="8"/>
    <n v="6"/>
    <x v="2"/>
    <d v="2015-03-16T00:00:00"/>
    <x v="0"/>
    <m/>
    <m/>
    <x v="0"/>
    <s v="MILITZA ESTEPHANY"/>
    <s v="AGUIRRE"/>
    <x v="0"/>
    <x v="1"/>
    <m/>
    <s v="MARIBEL CASTILLO"/>
    <s v="VIA PORRAS"/>
    <x v="1"/>
    <x v="66"/>
    <n v="5"/>
    <d v="2015-10-09T00:00:00"/>
    <n v="1"/>
    <m/>
    <m/>
    <m/>
    <x v="1"/>
    <s v="REEMPLAZA VACACIONES DE BARBARA MILLARES - NOVIEMBRE 2015"/>
    <s v="VIA PORR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SAN FRANCISCO"/>
    <s v="Alexander Mitre"/>
    <x v="0"/>
    <s v="8-838-375"/>
    <n v="472991767689"/>
    <n v="26"/>
    <x v="1"/>
    <x v="3"/>
    <s v="PANAMÁ VIEJO, VILLA DEL REY, CALLE 3, CASA NO.9"/>
    <x v="2"/>
    <x v="0"/>
    <x v="5"/>
    <x v="1"/>
    <m/>
    <m/>
    <x v="0"/>
    <x v="0"/>
    <x v="0"/>
    <x v="0"/>
    <x v="0"/>
    <x v="1"/>
    <x v="5"/>
    <d v="1989-06-22T00:00:00"/>
    <m/>
    <x v="0"/>
    <s v="SUCURSAL VIA PORRAS"/>
  </r>
  <r>
    <n v="8428"/>
    <d v="2015-03-16T00:00:00"/>
    <d v="2015-05-28T00:00:00"/>
    <n v="8"/>
    <n v="6"/>
    <x v="2"/>
    <d v="2015-03-16T00:00:00"/>
    <x v="0"/>
    <m/>
    <m/>
    <x v="0"/>
    <s v="MARILYN YANETH"/>
    <s v="HERRERA"/>
    <x v="0"/>
    <x v="1"/>
    <m/>
    <s v="MARIBEL CASTILLO"/>
    <s v="VIA PORRAS"/>
    <x v="1"/>
    <x v="66"/>
    <n v="5"/>
    <d v="2015-10-26T00:00:00"/>
    <n v="1"/>
    <m/>
    <m/>
    <m/>
    <x v="1"/>
    <s v="REEMPLAZA VACACIONES DE MINOSKA DE LA CRUZ"/>
    <s v="VIA PORR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3"/>
    <x v="2"/>
    <s v="DORADO"/>
    <s v="Katherine Escudero"/>
    <x v="0"/>
    <s v="8-838-52"/>
    <n v="472991767586"/>
    <n v="25"/>
    <x v="1"/>
    <x v="1"/>
    <s v="ARRAIJAN, NUEVO EMPERADOR, LAGO EMPERADOR, CALLE 8, CASA NO.694"/>
    <x v="4"/>
    <x v="0"/>
    <x v="5"/>
    <x v="1"/>
    <m/>
    <m/>
    <x v="0"/>
    <x v="0"/>
    <x v="0"/>
    <x v="0"/>
    <x v="0"/>
    <x v="1"/>
    <x v="5"/>
    <d v="1990-07-14T00:00:00"/>
    <m/>
    <x v="0"/>
    <s v="SUCURSAL VIA PORRAS"/>
  </r>
  <r>
    <n v="5319"/>
    <d v="2008-08-18T00:00:00"/>
    <d v="2008-08-18T00:00:00"/>
    <n v="87"/>
    <n v="87"/>
    <x v="0"/>
    <d v="2008-08-18T00:00:00"/>
    <x v="0"/>
    <s v=""/>
    <s v="Agosto 01-30"/>
    <x v="0"/>
    <s v="DAYBETH DESIREE"/>
    <s v="DIAZ CANIZALES "/>
    <x v="0"/>
    <x v="0"/>
    <s v="VIA PORRAS"/>
    <s v="PRISCILLA CORCO"/>
    <s v="VIA PORRAS"/>
    <x v="0"/>
    <x v="66"/>
    <n v="5"/>
    <d v="2014-11-06T00:00:00"/>
    <n v="12"/>
    <s v=" "/>
    <s v=" "/>
    <m/>
    <x v="0"/>
    <s v="REEMPLAZO POR EL TRASLADO DE  JULIANA CABALLE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51.2"/>
    <x v="0"/>
    <m/>
    <m/>
    <x v="0"/>
    <s v="8-770-1136"/>
    <n v="472014191251"/>
    <n v="32"/>
    <x v="1"/>
    <x v="3"/>
    <s v="EL CRISOL URBANIZACION EL PINACULO CALLE SEGUNDA CASA D-57"/>
    <x v="2"/>
    <x v="0"/>
    <x v="5"/>
    <x v="0"/>
    <s v="6636-3868"/>
    <s v="6636-3868"/>
    <x v="1"/>
    <x v="0"/>
    <x v="0"/>
    <x v="0"/>
    <x v="0"/>
    <x v="1"/>
    <x v="5"/>
    <d v="1983-10-03T00:00:00"/>
    <m/>
    <x v="2"/>
    <s v="SUCURSAL VIA PORRAS"/>
  </r>
  <r>
    <n v="781"/>
    <d v="1991-07-04T00:00:00"/>
    <d v="1991-07-04T00:00:00"/>
    <n v="292"/>
    <n v="292"/>
    <x v="0"/>
    <d v="1991-07-04T00:00:00"/>
    <x v="0"/>
    <s v=""/>
    <s v="Julio 01-30"/>
    <x v="0"/>
    <s v="DARIO ENRIQUE"/>
    <s v="URRIOLA DIAZ "/>
    <x v="0"/>
    <x v="0"/>
    <s v="VIA PORRAS"/>
    <s v="PRISCILLA CORCO"/>
    <s v="VIA PORRAS"/>
    <x v="0"/>
    <x v="66"/>
    <n v="5"/>
    <d v="2014-11-06T00:00:00"/>
    <n v="12"/>
    <s v=" "/>
    <s v=" "/>
    <m/>
    <x v="0"/>
    <s v="REEMPLAZO POR EL TRASLADO DE GERARDO GONZAL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29"/>
    <x v="0"/>
    <m/>
    <m/>
    <x v="0"/>
    <s v="8-343-710"/>
    <n v="495015749828"/>
    <n v="46"/>
    <x v="0"/>
    <x v="1"/>
    <s v="ALTOS DE CERRO VIENTO CALLE 75 #3027"/>
    <x v="0"/>
    <x v="0"/>
    <x v="5"/>
    <x v="0"/>
    <m/>
    <s v="6041-5336"/>
    <x v="0"/>
    <x v="0"/>
    <x v="0"/>
    <x v="0"/>
    <x v="0"/>
    <x v="1"/>
    <x v="5"/>
    <d v="1969-03-01T00:00:00"/>
    <m/>
    <x v="0"/>
    <s v="SUCURSAL VIA PORRAS"/>
  </r>
  <r>
    <n v="4948"/>
    <d v="2008-02-11T00:00:00"/>
    <d v="2008-02-11T00:00:00"/>
    <n v="93"/>
    <n v="93"/>
    <x v="0"/>
    <d v="2008-02-11T00:00:00"/>
    <x v="0"/>
    <s v=""/>
    <s v="Enero 01-30"/>
    <x v="0"/>
    <s v="THANARA DEL CARMEN"/>
    <s v="GONZALEZ BOTACIO "/>
    <x v="0"/>
    <x v="0"/>
    <s v="VIA PORRAS"/>
    <s v="PRISCILLA CORCO"/>
    <s v="VIA PORRAS"/>
    <x v="0"/>
    <x v="66"/>
    <n v="5"/>
    <d v="2014-03-05T00:00:00"/>
    <n v="20"/>
    <s v=" "/>
    <s v=" "/>
    <m/>
    <x v="0"/>
    <s v="REEMPLAZO POR EL TRASLADO DE LILIBETH ARAUZ/ SEGUIMIENTO EN SUCURSAL VIA PORRAS POR INCIDENCI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92.5"/>
    <x v="0"/>
    <m/>
    <m/>
    <x v="0"/>
    <s v="8-513-2435"/>
    <n v="472013726319"/>
    <n v="39"/>
    <x v="1"/>
    <x v="2"/>
    <s v="EL CRISOL ENTRANDO POR CASA DE LOS MATERIALES ,BARRIADA BOSQUE DE CASTILLA, CALLE SALAMANCA CASA #28"/>
    <x v="2"/>
    <x v="0"/>
    <x v="5"/>
    <x v="0"/>
    <s v="233-1219"/>
    <s v="6652-9507"/>
    <x v="1"/>
    <x v="0"/>
    <x v="0"/>
    <x v="0"/>
    <x v="0"/>
    <x v="1"/>
    <x v="5"/>
    <d v="1976-02-07T00:00:00"/>
    <m/>
    <x v="1"/>
    <s v="SUCURSAL VIA PORRAS"/>
  </r>
  <r>
    <n v="5130"/>
    <d v="2008-05-19T00:00:00"/>
    <d v="2008-05-19T00:00:00"/>
    <n v="90"/>
    <n v="90"/>
    <x v="0"/>
    <d v="2008-05-19T00:00:00"/>
    <x v="0"/>
    <s v=""/>
    <s v="Noviembre 01-30"/>
    <x v="0"/>
    <s v="BARBARA ZULEIKA"/>
    <s v="MILLARES OSORIO "/>
    <x v="0"/>
    <x v="0"/>
    <s v="VIA PORRAS"/>
    <s v="PRISCILLA CORCO"/>
    <s v="VIA PORRAS"/>
    <x v="0"/>
    <x v="66"/>
    <n v="5"/>
    <d v="2014-11-06T00:00:00"/>
    <n v="12"/>
    <s v=" "/>
    <s v=" "/>
    <m/>
    <x v="0"/>
    <s v="REEMPLAZO POR EL TRASLADO DE  BORIS GONZAL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14.4"/>
    <x v="0"/>
    <m/>
    <m/>
    <x v="0"/>
    <s v="8-741-1520"/>
    <n v="472013935426"/>
    <n v="35"/>
    <x v="1"/>
    <x v="3"/>
    <s v="PH MYSTIC HILLS, APTO 1B53, AL LADO DE LA RICARDO PEREZ DE DORASOL"/>
    <x v="0"/>
    <x v="0"/>
    <x v="5"/>
    <x v="0"/>
    <m/>
    <s v="6496-6681"/>
    <x v="1"/>
    <x v="0"/>
    <x v="0"/>
    <x v="0"/>
    <x v="0"/>
    <x v="1"/>
    <x v="5"/>
    <d v="1980-09-19T00:00:00"/>
    <m/>
    <x v="2"/>
    <s v="SUCURSAL VIA PORRAS"/>
  </r>
  <r>
    <n v="8754"/>
    <d v="2015-08-17T00:00:00"/>
    <d v="2015-10-27T00:00:00"/>
    <n v="3"/>
    <n v="1"/>
    <x v="2"/>
    <e v="#N/A"/>
    <x v="1"/>
    <m/>
    <m/>
    <x v="0"/>
    <s v="YARITZA JEANNETTE"/>
    <s v="STANZIOLA"/>
    <x v="0"/>
    <x v="1"/>
    <m/>
    <s v="MARIBEL CASTILLO"/>
    <s v="VIA PORRAS"/>
    <x v="1"/>
    <x v="66"/>
    <n v="5"/>
    <d v="2015-10-27T00:00:00"/>
    <n v="1"/>
    <m/>
    <s v=" "/>
    <m/>
    <x v="0"/>
    <s v="POOL APOYO"/>
    <s v="VIA PORR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Via Porras"/>
    <s v="Natalie Acosta"/>
    <x v="0"/>
    <s v="8-755-2364"/>
    <n v="472993046559"/>
    <n v="33"/>
    <x v="1"/>
    <x v="4"/>
    <s v="TORRES DE ESPAÑA, RIO ABAJO"/>
    <x v="2"/>
    <x v="0"/>
    <x v="5"/>
    <x v="1"/>
    <m/>
    <m/>
    <x v="1"/>
    <x v="0"/>
    <x v="0"/>
    <x v="0"/>
    <x v="0"/>
    <x v="1"/>
    <x v="5"/>
    <d v="1982-04-29T00:00:00"/>
    <m/>
    <x v="0"/>
    <s v="SUCURSAL VIA PORRAS"/>
  </r>
  <r>
    <n v="1676"/>
    <d v="1999-03-01T00:00:00"/>
    <d v="2015-05-01T00:00:00"/>
    <n v="200"/>
    <n v="6"/>
    <x v="2"/>
    <d v="1999-03-01T00:00:00"/>
    <x v="0"/>
    <d v="2015-05-01T00:00:00"/>
    <s v="Febrero 01-30"/>
    <x v="0"/>
    <s v="MARIELA"/>
    <s v="MONTENEGRO ORTEGA "/>
    <x v="1"/>
    <x v="0"/>
    <s v="VIA PORRAS"/>
    <s v="PRISCILLA CORCO"/>
    <s v="VIA PORRAS"/>
    <x v="0"/>
    <x v="66"/>
    <n v="5"/>
    <d v="2015-07-01T00:00:00"/>
    <m/>
    <n v="6"/>
    <s v=" "/>
    <s v="ROMOCIONADA A COORDINADOR DE PLATAFORMA A PARTIR DEL 01 DE MAYO 2015 // PROMOCIONADO A EJECUTIVO DE NEGOCIOS A PARTIR DEL 16 DE JULIO DE 2011"/>
    <x v="0"/>
    <s v="REEMPLAZO PERMANENTE POR LA PROMOCION DE VICTOR MORAN / P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02-2378"/>
    <n v="401010159613"/>
    <n v="39"/>
    <x v="1"/>
    <x v="1"/>
    <s v="SAN ANTONIO, CAMINO REAL 2, CALLE SAN MARTIN, CASA A68."/>
    <x v="1"/>
    <x v="0"/>
    <x v="5"/>
    <x v="0"/>
    <s v="2391363"/>
    <s v="6797-1302"/>
    <x v="0"/>
    <x v="1"/>
    <x v="0"/>
    <x v="0"/>
    <x v="0"/>
    <x v="1"/>
    <x v="5"/>
    <d v="1976-09-26T00:00:00"/>
    <m/>
    <x v="0"/>
    <s v="SUCURSAL VIA PORRAS"/>
  </r>
  <r>
    <n v="4460"/>
    <d v="2007-08-15T00:00:00"/>
    <d v="2013-11-01T00:00:00"/>
    <n v="99"/>
    <n v="24"/>
    <x v="1"/>
    <d v="2007-08-15T00:00:00"/>
    <x v="0"/>
    <d v="2013-11-01T00:00:00"/>
    <s v="Septiembre 01-30"/>
    <x v="0"/>
    <s v="TOMAS MERCED"/>
    <s v="QUINTERO AGUILAR "/>
    <x v="1"/>
    <x v="0"/>
    <s v="VIA PORRAS"/>
    <s v="PRISCILLA CORCO"/>
    <s v="VIA PORRAS"/>
    <x v="0"/>
    <x v="66"/>
    <n v="5"/>
    <m/>
    <m/>
    <n v="24"/>
    <s v=" "/>
    <s v="PROMOCIONADO A COORDINADOR A PARTIR DEL 01 NOVIEMBRE 2013 //RECLASIFICADO A EJECUTIVO DE NEGOCIOS EL 16 MAYO ´10"/>
    <x v="0"/>
    <s v="REEMPLAZO POR EL TRASLADO DE SANDRA ICAZA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78-929"/>
    <n v="424013357713"/>
    <n v="31"/>
    <x v="0"/>
    <x v="3"/>
    <s v="PACORA, RESIDENCIAL EL TREBOL #2 CALLE 14 , CASA E-124"/>
    <x v="0"/>
    <x v="0"/>
    <x v="5"/>
    <x v="0"/>
    <s v="295-0887"/>
    <s v="6402-7952"/>
    <x v="1"/>
    <x v="0"/>
    <x v="0"/>
    <x v="1"/>
    <x v="0"/>
    <x v="1"/>
    <x v="5"/>
    <d v="1984-09-03T00:00:00"/>
    <m/>
    <x v="0"/>
    <s v="SUCURSAL VIA PORRAS"/>
  </r>
  <r>
    <n v="8675"/>
    <d v="2015-07-16T00:00:00"/>
    <d v="2015-09-29T00:00:00"/>
    <n v="4"/>
    <n v="2"/>
    <x v="2"/>
    <d v="2015-07-16T00:00:00"/>
    <x v="0"/>
    <m/>
    <m/>
    <x v="0"/>
    <s v="GREYSSI ZADIETHNA"/>
    <s v="AMORES"/>
    <x v="2"/>
    <x v="1"/>
    <m/>
    <s v="MARIBEL CASTILLO"/>
    <s v="CALLE 50"/>
    <x v="1"/>
    <x v="66"/>
    <n v="5"/>
    <d v="2015-11-02T00:00:00"/>
    <m/>
    <m/>
    <s v=" "/>
    <m/>
    <x v="0"/>
    <s v="POOL APOYO"/>
    <s v="VIA PORR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CALLE 50"/>
    <s v="Yaritzel Guevara"/>
    <x v="0"/>
    <s v="8-829-2229"/>
    <n v="472992812562"/>
    <n v="26"/>
    <x v="1"/>
    <x v="0"/>
    <s v="ARRAIJAN, BARRIADA 7 DE SEPTIEMBRE, CALLE PRINCIPAL, CASA 46"/>
    <x v="4"/>
    <x v="0"/>
    <x v="5"/>
    <x v="1"/>
    <m/>
    <m/>
    <x v="0"/>
    <x v="0"/>
    <x v="0"/>
    <x v="0"/>
    <x v="0"/>
    <x v="1"/>
    <x v="5"/>
    <d v="1989-09-08T00:00:00"/>
    <m/>
    <x v="0"/>
    <s v="SUCURSAL VIA PORRAS"/>
  </r>
  <r>
    <n v="1916"/>
    <d v="2000-07-31T00:00:00"/>
    <d v="2000-07-31T00:00:00"/>
    <n v="184"/>
    <n v="184"/>
    <x v="0"/>
    <d v="2000-07-31T00:00:00"/>
    <x v="0"/>
    <s v=""/>
    <s v="noviembre 01-30"/>
    <x v="0"/>
    <s v="LUIS FRANCISCO"/>
    <s v="ROBLETTO VILLAR "/>
    <x v="2"/>
    <x v="0"/>
    <s v="VIA PORRAS"/>
    <s v="PRISCILLA CORCO"/>
    <s v="VIA PORRAS"/>
    <x v="0"/>
    <x v="66"/>
    <n v="5"/>
    <d v="2011-09-28T00:00:00"/>
    <m/>
    <s v=" "/>
    <s v=" "/>
    <m/>
    <x v="0"/>
    <s v=" REEMPLAZO POR LA PROMOCION DE CESAR RODRIG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01-709"/>
    <n v="424010033109"/>
    <n v="43"/>
    <x v="0"/>
    <x v="1"/>
    <s v="SAN ANTONIO CAMINO REAL II CALLE OHIGGI'NS CASA J-43"/>
    <x v="0"/>
    <x v="0"/>
    <x v="5"/>
    <x v="0"/>
    <s v="239-2486"/>
    <s v="6403-0912"/>
    <x v="1"/>
    <x v="1"/>
    <x v="0"/>
    <x v="0"/>
    <x v="0"/>
    <x v="1"/>
    <x v="5"/>
    <d v="1972-10-06T00:00:00"/>
    <m/>
    <x v="2"/>
    <s v="SUCURSAL VIA PORRAS"/>
  </r>
  <r>
    <n v="5493"/>
    <d v="2009-03-02T00:00:00"/>
    <d v="2011-04-01T00:00:00"/>
    <n v="80"/>
    <n v="55"/>
    <x v="0"/>
    <d v="2009-03-02T00:00:00"/>
    <x v="0"/>
    <d v="2011-04-01T00:00:00"/>
    <m/>
    <x v="0"/>
    <s v="MARIA MARJORIE"/>
    <s v="MENDOZA D'BOUTAUD "/>
    <x v="2"/>
    <x v="0"/>
    <s v="VIA PORRAS"/>
    <s v="PRISCILLA CORCO"/>
    <s v="VIA PORRAS"/>
    <x v="0"/>
    <x v="66"/>
    <n v="5"/>
    <m/>
    <m/>
    <n v="55"/>
    <m/>
    <s v="PROMOCIONADO EJECUTIVO DE NEGOCIOS EL 01 DE ABRIL ´11 POR EL REEMPLAZO DE JOHANA ARANDA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60-1344"/>
    <n v="404014718060"/>
    <n v="33"/>
    <x v="1"/>
    <x v="0"/>
    <s v="REPARTO NUEVO PANAMA, CALLE 13, CASA 457"/>
    <x v="2"/>
    <x v="0"/>
    <x v="5"/>
    <x v="0"/>
    <m/>
    <s v="6785-7371"/>
    <x v="1"/>
    <x v="0"/>
    <x v="0"/>
    <x v="0"/>
    <x v="0"/>
    <x v="1"/>
    <x v="5"/>
    <d v="1982-09-17T00:00:00"/>
    <s v="Relación sentimental con JOEL ARROYO Suc. Clayton"/>
    <x v="2"/>
    <s v="SUCURSAL VIA PORRAS"/>
  </r>
  <r>
    <n v="7544"/>
    <d v="2014-02-03T00:00:00"/>
    <d v="2014-04-16T00:00:00"/>
    <n v="21"/>
    <n v="19"/>
    <x v="1"/>
    <d v="2014-02-03T00:00:00"/>
    <x v="0"/>
    <m/>
    <s v="Abril 01-30"/>
    <x v="0"/>
    <s v="DALIS MARIA"/>
    <s v="BATISTA"/>
    <x v="2"/>
    <x v="0"/>
    <s v="VIA PORRAS"/>
    <s v="PRISCILLA CORCO"/>
    <s v="VIA PORRAS"/>
    <x v="0"/>
    <x v="66"/>
    <n v="5"/>
    <d v="2014-08-25T00:00:00"/>
    <m/>
    <m/>
    <s v=" "/>
    <m/>
    <x v="0"/>
    <s v="REEMPLAZO POR LA RENUNCIA DE YARILI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VIA PORRAS"/>
    <s v="Stefanie Zapata"/>
    <x v="0"/>
    <s v="9-736-1007"/>
    <n v="472990021448"/>
    <n v="24"/>
    <x v="1"/>
    <x v="3"/>
    <s v="RIO ABAJO, CALLE CUARTA, PH. SEÑORIAL DEL RIO, TORRE 3, APTO. Q4"/>
    <x v="2"/>
    <x v="0"/>
    <x v="5"/>
    <x v="0"/>
    <m/>
    <m/>
    <x v="0"/>
    <x v="0"/>
    <x v="0"/>
    <x v="0"/>
    <x v="0"/>
    <x v="1"/>
    <x v="5"/>
    <d v="1991-11-19T00:00:00"/>
    <m/>
    <x v="0"/>
    <s v="SUCURSAL VIA PORRAS"/>
  </r>
  <r>
    <n v="336"/>
    <d v="1985-10-16T00:00:00"/>
    <d v="2014-01-16T00:00:00"/>
    <n v="361"/>
    <n v="22"/>
    <x v="1"/>
    <d v="1985-10-16T00:00:00"/>
    <x v="0"/>
    <d v="2014-01-16T00:00:00"/>
    <s v="Septiembre 01-30"/>
    <x v="0"/>
    <s v="JANIA LIZBETH"/>
    <s v="ABADIA  DE TORRES"/>
    <x v="2"/>
    <x v="2"/>
    <s v="VIA PORRAS"/>
    <s v="PRISCILLA CORCO"/>
    <s v="VIA PORRAS"/>
    <x v="0"/>
    <x v="66"/>
    <n v="5"/>
    <d v="2011-10-03T00:00:00"/>
    <m/>
    <n v="22"/>
    <s v=" "/>
    <s v="PROMOCIONADA A EJECUTIVA DE NEGOCIO DUAL A PARTIR DEL 16 ENERO 2014"/>
    <x v="0"/>
    <s v="REEMPLAZO POR EL TRASLADO DE DIANA CORDOB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225-1892"/>
    <n v="410016069456"/>
    <n v="53"/>
    <x v="1"/>
    <x v="1"/>
    <s v="VILLA LUCRE CL. 35 CASA 3321"/>
    <x v="2"/>
    <x v="0"/>
    <x v="5"/>
    <x v="2"/>
    <s v="35-4076"/>
    <s v="6450-0979"/>
    <x v="1"/>
    <x v="1"/>
    <x v="0"/>
    <x v="0"/>
    <x v="0"/>
    <x v="1"/>
    <x v="5"/>
    <d v="1962-03-26T00:00:00"/>
    <m/>
    <x v="0"/>
    <s v="SUCURSAL VIA PORRAS"/>
  </r>
  <r>
    <n v="665"/>
    <d v="1990-08-16T00:00:00"/>
    <d v="1990-08-16T00:00:00"/>
    <n v="303"/>
    <n v="303"/>
    <x v="0"/>
    <d v="1990-08-16T00:00:00"/>
    <x v="0"/>
    <s v=""/>
    <s v="Diciembre 01-30"/>
    <x v="0"/>
    <s v="GRACIELA DEL CARMEN"/>
    <s v="PALACIOS  DE STANZIOLA"/>
    <x v="2"/>
    <x v="0"/>
    <s v="VIA PORRAS"/>
    <s v="PRISCILLA CORCO"/>
    <s v="VIA PORRAS"/>
    <x v="0"/>
    <x v="66"/>
    <n v="5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47-225"/>
    <n v="401016136894"/>
    <n v="49"/>
    <x v="1"/>
    <x v="1"/>
    <s v="VIA ARGENTINA, URBANIZACION SANTA BARBARA DUPLEX NO. 15"/>
    <x v="5"/>
    <x v="0"/>
    <x v="5"/>
    <x v="0"/>
    <s v="2300307"/>
    <s v=""/>
    <x v="1"/>
    <x v="0"/>
    <x v="0"/>
    <x v="0"/>
    <x v="0"/>
    <x v="1"/>
    <x v="5"/>
    <d v="1965-12-24T00:00:00"/>
    <s v="Cónyuge Raúl Stanziola /Arquitectura e Ingeniería"/>
    <x v="0"/>
    <s v="SUCURSAL VIA PORRAS"/>
  </r>
  <r>
    <n v="6713"/>
    <d v="2012-06-18T00:00:00"/>
    <d v="2012-08-24T00:00:00"/>
    <n v="41"/>
    <n v="39"/>
    <x v="0"/>
    <d v="2012-06-18T00:00:00"/>
    <x v="0"/>
    <s v=""/>
    <s v="Junio 01-30"/>
    <x v="0"/>
    <s v="DIANA PATRICIA"/>
    <s v="MERRON MARIN "/>
    <x v="2"/>
    <x v="0"/>
    <s v="VIA PORRAS"/>
    <s v="PRISCILLA CORCO"/>
    <s v="VIA PORRAS"/>
    <x v="0"/>
    <x v="66"/>
    <n v="5"/>
    <d v="2012-12-01T00:00:00"/>
    <m/>
    <s v=" "/>
    <s v=" "/>
    <m/>
    <x v="0"/>
    <s v="REEMPLAZO PERMANENTE POR TRASLADO DE ANAMARIA ARJON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RIO ABAJO"/>
    <s v="Denis Arrieta"/>
    <x v="0"/>
    <s v="8-806-566"/>
    <n v="401018082266"/>
    <n v="28"/>
    <x v="1"/>
    <x v="0"/>
    <s v="URB. SAN CRISTOBAL DE RIO ABAJO, CASA Q-9"/>
    <x v="2"/>
    <x v="0"/>
    <x v="5"/>
    <x v="0"/>
    <m/>
    <m/>
    <x v="1"/>
    <x v="0"/>
    <x v="0"/>
    <x v="0"/>
    <x v="0"/>
    <x v="1"/>
    <x v="5"/>
    <d v="1987-06-06T00:00:00"/>
    <m/>
    <x v="0"/>
    <s v="SUCURSAL VIA PORRAS"/>
  </r>
  <r>
    <n v="6370"/>
    <d v="2011-09-19T00:00:00"/>
    <d v="2011-09-19T00:00:00"/>
    <n v="50"/>
    <n v="50"/>
    <x v="0"/>
    <d v="2011-09-19T00:00:00"/>
    <x v="0"/>
    <s v=""/>
    <s v="Noviembre 01-30"/>
    <x v="0"/>
    <s v="SHADYA VERUSHCA"/>
    <s v="ROBERTS TELLO "/>
    <x v="2"/>
    <x v="0"/>
    <s v="VIA PORRAS"/>
    <s v="PRISCILLA CORCO"/>
    <s v="VIA PORRAS"/>
    <x v="0"/>
    <x v="66"/>
    <n v="5"/>
    <d v="2012-06-01T00:00:00"/>
    <m/>
    <s v=" "/>
    <m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SAN FRANCISCO"/>
    <s v="Agustin Rivera"/>
    <x v="0"/>
    <s v="8-805-1562"/>
    <n v="401016646840"/>
    <n v="28"/>
    <x v="1"/>
    <x v="0"/>
    <s v="JUAN DIAZ SAN PEDRO #1 CASA C-37"/>
    <x v="0"/>
    <x v="0"/>
    <x v="5"/>
    <x v="0"/>
    <m/>
    <s v="208-4415   "/>
    <x v="1"/>
    <x v="0"/>
    <x v="0"/>
    <x v="0"/>
    <x v="0"/>
    <x v="1"/>
    <x v="5"/>
    <d v="1987-05-11T00:00:00"/>
    <m/>
    <x v="1"/>
    <s v="SUCURSAL VIA PORRAS"/>
  </r>
  <r>
    <n v="5953"/>
    <d v="2010-11-16T00:00:00"/>
    <d v="2010-11-16T00:00:00"/>
    <n v="60"/>
    <n v="60"/>
    <x v="0"/>
    <d v="2010-11-16T00:00:00"/>
    <x v="0"/>
    <s v=""/>
    <s v="Agosto 16-15"/>
    <x v="0"/>
    <s v="STEPHANY LORAINE"/>
    <s v="ZAPATA MEDINA "/>
    <x v="2"/>
    <x v="0"/>
    <s v="VIA PORRAS"/>
    <s v="PRISCILLA CORCO"/>
    <s v="VIA PORRAS"/>
    <x v="0"/>
    <x v="66"/>
    <n v="5"/>
    <d v="2011-06-20T00:00:00"/>
    <m/>
    <s v=" "/>
    <s v=" "/>
    <m/>
    <x v="0"/>
    <s v="REEMPLAZO POR CAMBIO DE LINDA VASQ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93-2342"/>
    <n v="472016357418"/>
    <n v="29"/>
    <x v="1"/>
    <x v="3"/>
    <s v="TOCUMEN, URBANIZACION LA SIESTA, CASA 445"/>
    <x v="0"/>
    <x v="0"/>
    <x v="5"/>
    <x v="0"/>
    <m/>
    <s v="6054-5034"/>
    <x v="2"/>
    <x v="0"/>
    <x v="0"/>
    <x v="0"/>
    <x v="0"/>
    <x v="1"/>
    <x v="5"/>
    <d v="1986-02-25T00:00:00"/>
    <m/>
    <x v="2"/>
    <s v="SUCURSAL VIA PORRAS"/>
  </r>
  <r>
    <n v="4139"/>
    <d v="2005-10-26T00:00:00"/>
    <d v="2005-10-26T00:00:00"/>
    <n v="121"/>
    <n v="121"/>
    <x v="0"/>
    <d v="2005-10-26T00:00:00"/>
    <x v="0"/>
    <s v=""/>
    <s v="Enero 01-30"/>
    <x v="0"/>
    <s v="PAOLA VANESSA"/>
    <s v="VERNAZA MURILLO "/>
    <x v="2"/>
    <x v="0"/>
    <s v="VIA PORRAS"/>
    <s v="PRISCILLA CORCO"/>
    <s v="VIA PORRAS"/>
    <x v="0"/>
    <x v="66"/>
    <n v="5"/>
    <m/>
    <m/>
    <s v=" "/>
    <s v=" "/>
    <m/>
    <x v="0"/>
    <s v="REEMPLAZA VACANTE POR LA PROMOCION DE CAROLINA OLM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31-421"/>
    <n v="472013096781"/>
    <n v="36"/>
    <x v="1"/>
    <x v="0"/>
    <s v="DON BOSCO CALLE 3 PRIMERA AVE. CASA 179_x0009__x0009__x0009__x0009__x0009__x000d__x000a__x0009__x0009__x0009__x0009__x0009__x000d__x000a_"/>
    <x v="0"/>
    <x v="0"/>
    <x v="5"/>
    <x v="0"/>
    <m/>
    <s v="6853-1136"/>
    <x v="1"/>
    <x v="0"/>
    <x v="1"/>
    <x v="0"/>
    <x v="0"/>
    <x v="1"/>
    <x v="5"/>
    <d v="1979-10-05T00:00:00"/>
    <s v="Luis Arauz / Boulevard El Dorado"/>
    <x v="2"/>
    <s v="SUCURSAL VIA PORRAS"/>
  </r>
  <r>
    <n v="4845"/>
    <d v="2008-01-16T00:00:00"/>
    <d v="2009-01-03T00:00:00"/>
    <n v="94"/>
    <n v="82"/>
    <x v="0"/>
    <d v="2008-01-16T00:00:00"/>
    <x v="0"/>
    <d v="2009-01-03T00:00:00"/>
    <s v="Marzo 01-30"/>
    <x v="0"/>
    <s v="MILEYKA DEL CARMEN"/>
    <s v="DE URRIOLA  BARAHONA "/>
    <x v="2"/>
    <x v="0"/>
    <s v="VIA PORRAS"/>
    <s v="PRISCILLA CORCO"/>
    <s v="VIA PORRAS"/>
    <x v="0"/>
    <x v="66"/>
    <n v="5"/>
    <m/>
    <m/>
    <n v="82"/>
    <m/>
    <s v="RECLASIFICADO EJECUTIVO DE NEGOCIOS 03/01/09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49-283"/>
    <n v="472013654850"/>
    <n v="34"/>
    <x v="1"/>
    <x v="1"/>
    <s v="CAMINO REAL, SAN ANTONIO, AVE. URRACA NO.2 CASA I-05"/>
    <x v="0"/>
    <x v="0"/>
    <x v="5"/>
    <x v="0"/>
    <s v="399-8999"/>
    <s v="6675-7451"/>
    <x v="1"/>
    <x v="0"/>
    <x v="0"/>
    <x v="1"/>
    <x v="0"/>
    <x v="1"/>
    <x v="5"/>
    <d v="1981-08-30T00:00:00"/>
    <m/>
    <x v="2"/>
    <s v="SUCURSAL VIA PORRAS"/>
  </r>
  <r>
    <n v="7735"/>
    <d v="2014-05-19T00:00:00"/>
    <d v="2014-07-25T00:00:00"/>
    <n v="18"/>
    <n v="16"/>
    <x v="1"/>
    <d v="2014-05-19T00:00:00"/>
    <x v="0"/>
    <m/>
    <s v="marzo 01-30"/>
    <x v="0"/>
    <s v="ESTEFANY CAROLINA"/>
    <s v="TUÑON"/>
    <x v="2"/>
    <x v="0"/>
    <s v="VIA PORRAS"/>
    <s v="PRISCILLA CORCO"/>
    <s v="VIA PORRAS"/>
    <x v="0"/>
    <x v="66"/>
    <n v="5"/>
    <d v="2015-05-02T00:00:00"/>
    <m/>
    <m/>
    <m/>
    <m/>
    <x v="0"/>
    <s v="REEMPLAZO POR EL TRASLADO DE MELANIE NAVI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VIA PORRAS"/>
    <s v="Stephanie Zapata"/>
    <x v="0"/>
    <s v="8-859-887"/>
    <n v="472990307132"/>
    <n v="23"/>
    <x v="1"/>
    <x v="0"/>
    <s v="BETANIA, EDIFICIO VILLA GLORIELA, APTO 8C"/>
    <x v="2"/>
    <x v="0"/>
    <x v="5"/>
    <x v="0"/>
    <m/>
    <m/>
    <x v="0"/>
    <x v="0"/>
    <x v="0"/>
    <x v="0"/>
    <x v="0"/>
    <x v="1"/>
    <x v="5"/>
    <d v="1992-05-26T00:00:00"/>
    <m/>
    <x v="0"/>
    <s v="SUCURSAL VIA PORRAS"/>
  </r>
  <r>
    <n v="8319"/>
    <d v="2014-11-17T00:00:00"/>
    <d v="2015-02-04T00:00:00"/>
    <n v="12"/>
    <n v="9"/>
    <x v="2"/>
    <d v="2014-11-17T00:00:00"/>
    <x v="0"/>
    <m/>
    <s v="Septiembre 01-30"/>
    <x v="0"/>
    <s v="EVELYN ITZEL"/>
    <s v="AMAYA"/>
    <x v="2"/>
    <x v="0"/>
    <s v="VIA PORRAS"/>
    <s v="PRISCILLA CORCO"/>
    <s v="VIA PORRAS"/>
    <x v="0"/>
    <x v="66"/>
    <n v="5"/>
    <d v="2014-06-23T00:00:00"/>
    <m/>
    <m/>
    <s v=" "/>
    <m/>
    <x v="0"/>
    <s v="REEMPLAZO POR LA RENUNCIA DE  JOHANA ARAND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VIA PORRAS"/>
    <s v="Stephany Zapata"/>
    <x v="0"/>
    <s v="8-867-134"/>
    <n v="472991534708"/>
    <n v="22"/>
    <x v="1"/>
    <x v="3"/>
    <s v="SANTA RITA , LAS CUMBRES , CALLE PRINCIPAL CASA 69"/>
    <x v="1"/>
    <x v="0"/>
    <x v="5"/>
    <x v="0"/>
    <m/>
    <m/>
    <x v="0"/>
    <x v="0"/>
    <x v="0"/>
    <x v="0"/>
    <x v="0"/>
    <x v="1"/>
    <x v="5"/>
    <d v="1993-02-22T00:00:00"/>
    <m/>
    <x v="0"/>
    <s v="SUCURSAL VIA PORRAS"/>
  </r>
  <r>
    <n v="8461"/>
    <d v="2015-04-06T00:00:00"/>
    <m/>
    <m/>
    <m/>
    <x v="3"/>
    <d v="2015-04-06T00:00:00"/>
    <x v="0"/>
    <m/>
    <m/>
    <x v="0"/>
    <s v="MEYBELINE"/>
    <s v="RODRIGUEZ"/>
    <x v="5"/>
    <x v="1"/>
    <m/>
    <s v="MARIBEL CASTILLO"/>
    <s v="VIA PORRAS"/>
    <x v="1"/>
    <x v="66"/>
    <n v="5"/>
    <d v="2015-09-01T00:00:00"/>
    <m/>
    <m/>
    <m/>
    <m/>
    <x v="3"/>
    <s v="REEMPLAZA LICENCIA DE MATERNIDAD DE GEORGINA GONZALEZ HASTA EL 27 DE ENERO 2016  "/>
    <s v="VIA PORR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8-896-781"/>
    <n v="472991767750"/>
    <n v="20"/>
    <x v="1"/>
    <x v="0"/>
    <s v="PANAMA (DISTRITO) MAÑANITAS, SECTOR 1; CASA 23 A"/>
    <x v="0"/>
    <x v="0"/>
    <x v="5"/>
    <x v="1"/>
    <m/>
    <m/>
    <x v="0"/>
    <x v="0"/>
    <x v="0"/>
    <x v="0"/>
    <x v="0"/>
    <x v="1"/>
    <x v="5"/>
    <d v="1995-08-11T00:00:00"/>
    <m/>
    <x v="1"/>
    <s v="SUCURSAL VIA PORRAS"/>
  </r>
  <r>
    <n v="8367"/>
    <d v="2015-01-05T00:00:00"/>
    <d v="2015-01-05T00:00:00"/>
    <n v="10"/>
    <n v="10"/>
    <x v="2"/>
    <d v="2015-01-05T00:00:00"/>
    <x v="0"/>
    <m/>
    <s v="Diciembre 01-30"/>
    <x v="0"/>
    <s v="HILAYALY DEL CARMEN"/>
    <s v="SOTO"/>
    <x v="5"/>
    <x v="0"/>
    <s v="VIA PORRAS"/>
    <s v="PRISCILLA CORCO"/>
    <s v="VIA PORRAS"/>
    <x v="0"/>
    <x v="66"/>
    <n v="5"/>
    <d v="2015-05-09T00:00:00"/>
    <m/>
    <m/>
    <m/>
    <m/>
    <x v="0"/>
    <s v="REEMPLAZO POR LA RENUNCIA DE MALVINA WILLIAM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9-744-2181"/>
    <n v="472991767973"/>
    <n v="21"/>
    <x v="1"/>
    <x v="0"/>
    <s v="JUAN DIAZ, DON BOSCO, CALLE 5TA AVE. 3ERA., CASA N° 2282"/>
    <x v="0"/>
    <x v="0"/>
    <x v="5"/>
    <x v="0"/>
    <m/>
    <m/>
    <x v="0"/>
    <x v="0"/>
    <x v="0"/>
    <x v="0"/>
    <x v="0"/>
    <x v="1"/>
    <x v="5"/>
    <d v="1994-07-24T00:00:00"/>
    <m/>
    <x v="1"/>
    <s v="SUCURSAL VIA PORRAS"/>
  </r>
  <r>
    <n v="7397"/>
    <d v="2013-10-01T00:00:00"/>
    <d v="2013-10-01T00:00:00"/>
    <n v="25"/>
    <n v="25"/>
    <x v="1"/>
    <d v="2013-10-01T00:00:00"/>
    <x v="0"/>
    <m/>
    <m/>
    <x v="0"/>
    <s v="GEORGINA DEL CARMEN"/>
    <s v="GONZÁLEZ  VILLARREAL"/>
    <x v="5"/>
    <x v="0"/>
    <s v="VIA PORRAS"/>
    <s v="PRISCILLA CORCO"/>
    <s v="VIA PORRAS"/>
    <x v="0"/>
    <x v="66"/>
    <n v="5"/>
    <m/>
    <m/>
    <m/>
    <s v="LIC DE MATERNIDAD DEL 10-oct-15 AL 15-ene-16, (VACACIONES DEL 16-ene-16 AL 14-feb-16) REGRESA 15-feb-16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8-753-1859"/>
    <n v="472019813831"/>
    <n v="33"/>
    <x v="1"/>
    <x v="0"/>
    <s v="PARAISO, SAN MIGUELITO, CALLE PRINCIPAL CASA 10-6"/>
    <x v="1"/>
    <x v="0"/>
    <x v="5"/>
    <x v="0"/>
    <m/>
    <m/>
    <x v="0"/>
    <x v="0"/>
    <x v="0"/>
    <x v="0"/>
    <x v="0"/>
    <x v="1"/>
    <x v="5"/>
    <d v="1982-02-02T00:00:00"/>
    <m/>
    <x v="1"/>
    <s v="SUCURSAL VIA PORRAS"/>
  </r>
  <r>
    <n v="2379"/>
    <d v="2001-11-12T00:00:00"/>
    <d v="2001-11-12T00:00:00"/>
    <n v="168"/>
    <n v="168"/>
    <x v="0"/>
    <d v="2001-11-12T00:00:00"/>
    <x v="0"/>
    <s v=""/>
    <s v=" "/>
    <x v="0"/>
    <s v="PRISCILLA"/>
    <s v="CORCO ALEMAN "/>
    <x v="3"/>
    <x v="0"/>
    <s v="PLAZA BANCO GENERAL"/>
    <s v="LAURA OLIVELLA "/>
    <s v="PLAZA BANCO GENERAL"/>
    <x v="0"/>
    <x v="66"/>
    <n v="5"/>
    <d v="2015-11-02T00:00:00"/>
    <m/>
    <s v=" "/>
    <s v=" "/>
    <m/>
    <x v="0"/>
    <s v="REEMPLAZO POR LAPROMOCIÓN DE LAURA OLIVELLA"/>
    <s v="VIA PORR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230-2408"/>
    <n v="401016136699"/>
    <n v="52"/>
    <x v="1"/>
    <x v="1"/>
    <s v="PUNTA PACIFICA, EDIFICIO PACIFIC WIND, APT. 4-B_x000d__x000a_"/>
    <x v="5"/>
    <x v="0"/>
    <x v="5"/>
    <x v="0"/>
    <s v="215-2171"/>
    <s v="6673-1339"/>
    <x v="1"/>
    <x v="0"/>
    <x v="0"/>
    <x v="0"/>
    <x v="0"/>
    <x v="1"/>
    <x v="5"/>
    <d v="1963-04-30T00:00:00"/>
    <m/>
    <x v="3"/>
    <s v="SUCURSAL VIA PORRAS"/>
  </r>
  <r>
    <n v="4356"/>
    <d v="2007-01-15T00:00:00"/>
    <d v="2015-02-16T00:00:00"/>
    <n v="106"/>
    <n v="9"/>
    <x v="2"/>
    <d v="2007-01-15T00:00:00"/>
    <x v="0"/>
    <d v="2015-02-16T00:00:00"/>
    <s v="Marzo 01-30"/>
    <x v="0"/>
    <s v="VICTOR ARIEL"/>
    <s v="MORAN VILLARREAL "/>
    <x v="4"/>
    <x v="0"/>
    <s v="VIA PORRAS"/>
    <s v="PRISCILLA CORCO"/>
    <s v="VIA PORRAS"/>
    <x v="0"/>
    <x v="66"/>
    <n v="5"/>
    <d v="2014-02-01T00:00:00"/>
    <m/>
    <n v="9"/>
    <s v=" "/>
    <s v="PROMOCIONADO A OFICIAL 16 DE FEBRERO 2015. PROMOCIONADO COORDINADOR EL 16 DE MAYO ´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24-1988"/>
    <n v="472013157445"/>
    <n v="38"/>
    <x v="0"/>
    <x v="0"/>
    <s v="VIULLAS DE LAS FUENTES NO. 1 EDIFICIO FOREST VIEW_x0009__x0009__x0009__x0009__x0009__x000d__x000a__x0009__x0009__x0009__x0009__x0009__x000d__x000a_"/>
    <x v="5"/>
    <x v="0"/>
    <x v="5"/>
    <x v="0"/>
    <s v="239-8445"/>
    <s v="6489-3851"/>
    <x v="0"/>
    <x v="0"/>
    <x v="0"/>
    <x v="0"/>
    <x v="0"/>
    <x v="1"/>
    <x v="5"/>
    <d v="1977-11-20T00:00:00"/>
    <m/>
    <x v="2"/>
    <s v="SUCURSAL VIA PORRAS"/>
  </r>
  <r>
    <n v="1979"/>
    <d v="1984-12-10T00:00:00"/>
    <d v="1984-12-10T00:00:00"/>
    <n v="371"/>
    <n v="371"/>
    <x v="0"/>
    <d v="1984-12-10T00:00:00"/>
    <x v="0"/>
    <s v=""/>
    <s v="Agosto 01-30"/>
    <x v="0"/>
    <s v="GLORIELA DEL CARMEN"/>
    <s v="DONADO MUDARRA "/>
    <x v="4"/>
    <x v="0"/>
    <s v="VIA PORRAS"/>
    <s v="PRISCILLA CORCO"/>
    <s v="VIA PORRAS"/>
    <x v="0"/>
    <x v="66"/>
    <n v="5"/>
    <d v="2010-08-16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10-1496"/>
    <n v="401016137104"/>
    <n v="61"/>
    <x v="1"/>
    <x v="1"/>
    <s v="PARQUE LEFEVRE, LA FONTANA, CALLE CARRARA, CASA 132"/>
    <x v="2"/>
    <x v="0"/>
    <x v="5"/>
    <x v="0"/>
    <s v="235-9411"/>
    <s v="6656-1800"/>
    <x v="1"/>
    <x v="0"/>
    <x v="0"/>
    <x v="0"/>
    <x v="0"/>
    <x v="1"/>
    <x v="5"/>
    <d v="1954-03-05T00:00:00"/>
    <s v="Carlos Alvarez / Albrook"/>
    <x v="0"/>
    <s v="SUCURSAL VIA PORRAS"/>
  </r>
  <r>
    <n v="1344"/>
    <d v="1997-01-03T00:00:00"/>
    <d v="2010-04-01T00:00:00"/>
    <n v="226"/>
    <n v="67"/>
    <x v="0"/>
    <d v="1997-01-03T00:00:00"/>
    <x v="0"/>
    <d v="2010-04-01T00:00:00"/>
    <s v="Septiembre 01-15"/>
    <x v="0"/>
    <s v="OLGA YOLANDA"/>
    <s v="MEDINA FISHER "/>
    <x v="4"/>
    <x v="0"/>
    <s v="VIA PORRAS"/>
    <s v="PRISCILLA CORCO"/>
    <s v="VIA PORRAS"/>
    <x v="0"/>
    <x v="66"/>
    <n v="5"/>
    <d v="2011-11-07T00:00:00"/>
    <m/>
    <n v="67"/>
    <s v=" "/>
    <s v="PROMOVIDO A OFICIAL EL 01 DE ABRIL ´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3"/>
    <m/>
    <m/>
    <x v="1"/>
    <s v="8-736-1035"/>
    <n v="405019869190"/>
    <n v="35"/>
    <x v="1"/>
    <x v="0"/>
    <s v="VILLAS DE ANDALUCIA, CALLE 10MA., CASA 176"/>
    <x v="0"/>
    <x v="0"/>
    <x v="5"/>
    <x v="0"/>
    <s v="260-6269"/>
    <s v="6676-3850"/>
    <x v="1"/>
    <x v="0"/>
    <x v="0"/>
    <x v="0"/>
    <x v="0"/>
    <x v="1"/>
    <x v="5"/>
    <d v="1980-04-18T00:00:00"/>
    <m/>
    <x v="0"/>
    <s v="SUCURSAL VIA PORRAS"/>
  </r>
  <r>
    <n v="2173"/>
    <d v="1982-04-26T00:00:00"/>
    <d v="1982-04-26T00:00:00"/>
    <n v="403"/>
    <n v="403"/>
    <x v="0"/>
    <d v="1982-04-26T00:00:00"/>
    <x v="0"/>
    <s v=""/>
    <s v="Marzo 01-30"/>
    <x v="0"/>
    <s v="VICENTE"/>
    <s v="PINEDA  "/>
    <x v="7"/>
    <x v="0"/>
    <s v="VIA PORRAS"/>
    <s v="PRISCILLA CORCO"/>
    <s v="VIA PORRAS"/>
    <x v="0"/>
    <x v="66"/>
    <n v="5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4-271-536"/>
    <n v="424010003793"/>
    <n v="70"/>
    <x v="0"/>
    <x v="0"/>
    <s v="LA SIESTA, TOCUMEN "/>
    <x v="0"/>
    <x v="0"/>
    <x v="5"/>
    <x v="0"/>
    <m/>
    <s v="6649-4231"/>
    <x v="0"/>
    <x v="0"/>
    <x v="0"/>
    <x v="0"/>
    <x v="0"/>
    <x v="1"/>
    <x v="5"/>
    <d v="1945-08-26T00:00:00"/>
    <m/>
    <x v="1"/>
    <s v="SUCURSAL VIA PORRAS"/>
  </r>
  <r>
    <n v="6212"/>
    <d v="2011-06-16T00:00:00"/>
    <d v="2011-06-16T00:00:00"/>
    <n v="53"/>
    <n v="53"/>
    <x v="0"/>
    <d v="2011-06-16T00:00:00"/>
    <x v="0"/>
    <s v=""/>
    <m/>
    <x v="0"/>
    <s v="JAZMIN"/>
    <s v="QUINTERO TORRES "/>
    <x v="0"/>
    <x v="0"/>
    <s v="AVE. CENTRAL"/>
    <s v="LUIS ECHEVARRÍA"/>
    <s v="AVE. CENTRAL"/>
    <x v="0"/>
    <x v="67"/>
    <n v="80"/>
    <d v="2015-11-02T00:00:00"/>
    <n v="0"/>
    <s v=" "/>
    <m/>
    <m/>
    <x v="0"/>
    <s v="REEMPLAZO POR EL TRASLADO DE  EDWIN ALEXANDER ARIAS-NOV 2015"/>
    <s v="VIA SIMON BOLIVAR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5"/>
    <x v="0"/>
    <m/>
    <m/>
    <x v="0"/>
    <s v="8-781-762"/>
    <n v="472016951040"/>
    <n v="33"/>
    <x v="1"/>
    <x v="1"/>
    <s v="JUAN DEMOSTENES AROSEMENA, NUEVO ARRAIJAN, BRISAS DEL TOLEDO, CALLE A, CASA 19"/>
    <x v="4"/>
    <x v="0"/>
    <x v="3"/>
    <x v="0"/>
    <m/>
    <s v="6693-7057"/>
    <x v="0"/>
    <x v="1"/>
    <x v="0"/>
    <x v="0"/>
    <x v="0"/>
    <x v="1"/>
    <x v="3"/>
    <d v="1982-07-04T00:00:00"/>
    <m/>
    <x v="1"/>
    <s v="SUCURSAL VIA SIMON BOLIVAR "/>
  </r>
  <r>
    <n v="7426"/>
    <d v="2013-11-18T00:00:00"/>
    <d v="2014-01-29T00:00:00"/>
    <n v="24"/>
    <n v="22"/>
    <x v="1"/>
    <d v="2013-11-18T00:00:00"/>
    <x v="0"/>
    <m/>
    <s v="Agosto 01-30"/>
    <x v="0"/>
    <s v="DENIS IVETH "/>
    <s v="ESCARTIN"/>
    <x v="0"/>
    <x v="0"/>
    <s v="AVE. CUBA"/>
    <s v="LUIS ECHEVARRÍA"/>
    <s v="AVE. CUBA"/>
    <x v="0"/>
    <x v="67"/>
    <n v="80"/>
    <d v="2015-11-02T00:00:00"/>
    <n v="0"/>
    <m/>
    <s v=" "/>
    <m/>
    <x v="0"/>
    <s v="REEMPLAZO POR EL TRASLADO DE  SUELY JEANETH E STEVEZ-NOV 2015"/>
    <s v="VIA SIMON BOLIVAR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43.2"/>
    <x v="2"/>
    <s v="CALLE 50"/>
    <s v="Deysi Castro"/>
    <x v="0"/>
    <s v="8-814-747"/>
    <n v="472019828513"/>
    <n v="27"/>
    <x v="1"/>
    <x v="0"/>
    <s v="CHILIBRE, SAN VICENTE #1, CALLE PRINCIPAL"/>
    <x v="1"/>
    <x v="0"/>
    <x v="3"/>
    <x v="0"/>
    <m/>
    <m/>
    <x v="2"/>
    <x v="0"/>
    <x v="0"/>
    <x v="0"/>
    <x v="0"/>
    <x v="1"/>
    <x v="3"/>
    <d v="1988-03-06T00:00:00"/>
    <m/>
    <x v="0"/>
    <s v="SUCURSAL VIA SIMON BOLIVAR "/>
  </r>
  <r>
    <n v="7839"/>
    <d v="2014-06-16T00:00:00"/>
    <d v="2014-08-28T00:00:00"/>
    <n v="17"/>
    <n v="15"/>
    <x v="1"/>
    <d v="2014-06-16T00:00:00"/>
    <x v="0"/>
    <m/>
    <s v="Mayo 01-30"/>
    <x v="0"/>
    <s v="INGRID ITZEL"/>
    <s v="ESPINOSA"/>
    <x v="0"/>
    <x v="1"/>
    <m/>
    <s v="MARIBEL CASTILLO"/>
    <s v="AVE. CUBA"/>
    <x v="1"/>
    <x v="67"/>
    <n v="80"/>
    <d v="2015-11-02T00:00:00"/>
    <n v="0"/>
    <m/>
    <s v=" "/>
    <m/>
    <x v="1"/>
    <s v="REEMPLAZA VACACIONES DE IRENE CASTILLO - NOVIEMBRE 2015"/>
    <s v="VIA SIMON BOLIVAR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33.75"/>
    <x v="2"/>
    <s v="PLAZA CORDOBA"/>
    <s v="Gilma Miranda"/>
    <x v="0"/>
    <s v="8-870-1054"/>
    <n v="472990306843"/>
    <n v="22"/>
    <x v="1"/>
    <x v="0"/>
    <s v="EL TECAL, VACAMONTE, CASA B59"/>
    <x v="4"/>
    <x v="0"/>
    <x v="3"/>
    <x v="1"/>
    <m/>
    <m/>
    <x v="1"/>
    <x v="0"/>
    <x v="0"/>
    <x v="0"/>
    <x v="0"/>
    <x v="1"/>
    <x v="3"/>
    <d v="1993-04-21T00:00:00"/>
    <m/>
    <x v="0"/>
    <s v="SUCURSAL VIA SIMON BOLIVAR "/>
  </r>
  <r>
    <n v="6352"/>
    <d v="2011-09-19T00:00:00"/>
    <d v="2011-11-21T00:00:00"/>
    <n v="50"/>
    <n v="48"/>
    <x v="0"/>
    <d v="2011-09-19T00:00:00"/>
    <x v="0"/>
    <s v=""/>
    <s v="Noviembre 01-30"/>
    <x v="0"/>
    <s v="IRENE"/>
    <s v="CASTILLO FLORES "/>
    <x v="0"/>
    <x v="0"/>
    <s v="JUSTO AROSEMENA"/>
    <s v="LUIS ECHEVARRÍA"/>
    <s v="JUSTO AROSEMENA"/>
    <x v="0"/>
    <x v="67"/>
    <n v="80"/>
    <d v="2015-11-02T00:00:00"/>
    <n v="0"/>
    <s v=" "/>
    <s v=" "/>
    <m/>
    <x v="0"/>
    <s v="REEMPLAZO POR EL TRASLADO DE  VICTOR  VICENTE VALDESPINO RODRIGUEZ -NOV 2015"/>
    <s v="VIA SIMON BOLIVAR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80"/>
    <x v="0"/>
    <s v="ALBROOK"/>
    <n v="0"/>
    <x v="0"/>
    <s v="8-748-498"/>
    <n v="446015553840"/>
    <n v="34"/>
    <x v="1"/>
    <x v="0"/>
    <s v="BARRIADA VALLE HERMOSO, NUEVO ARRAIJÁN "/>
    <x v="4"/>
    <x v="0"/>
    <x v="3"/>
    <x v="0"/>
    <s v="257-1184"/>
    <s v="6912-0784"/>
    <x v="0"/>
    <x v="0"/>
    <x v="0"/>
    <x v="0"/>
    <x v="0"/>
    <x v="1"/>
    <x v="3"/>
    <d v="1981-07-09T00:00:00"/>
    <m/>
    <x v="1"/>
    <s v="SUCURSAL VIA SIMON BOLIVAR "/>
  </r>
  <r>
    <n v="4922"/>
    <d v="2008-02-11T00:00:00"/>
    <d v="2008-02-11T00:00:00"/>
    <n v="93"/>
    <n v="93"/>
    <x v="0"/>
    <d v="2008-02-11T00:00:00"/>
    <x v="0"/>
    <s v=""/>
    <s v="Enero 01-30"/>
    <x v="0"/>
    <s v="MIROSLAVA"/>
    <s v="BATISTA GONZALEZ "/>
    <x v="0"/>
    <x v="0"/>
    <s v="PLAZA BANCO GENERAL"/>
    <s v="LUIS ECHEVARRÍA"/>
    <s v="PLAZA BANCO GENERAL"/>
    <x v="0"/>
    <x v="67"/>
    <n v="80"/>
    <d v="2015-11-02T00:00:00"/>
    <n v="0"/>
    <s v=" "/>
    <s v=" "/>
    <m/>
    <x v="0"/>
    <s v="REEMPLAZO POR EL TRASLADO DE  LUIS ALBERTO ARMUELLES REYES -NOV 2015"/>
    <s v="VIA SIMON BOLIVAR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31"/>
    <x v="0"/>
    <m/>
    <m/>
    <x v="0"/>
    <s v="9-714-1392"/>
    <n v="472013708124"/>
    <n v="33"/>
    <x v="1"/>
    <x v="3"/>
    <s v="ARRAIJAN BARRIADA PARQUE CENTENARIO CASA 262"/>
    <x v="4"/>
    <x v="0"/>
    <x v="3"/>
    <x v="0"/>
    <s v="6747-8018  6842-5406"/>
    <s v="6842-5406"/>
    <x v="0"/>
    <x v="0"/>
    <x v="0"/>
    <x v="0"/>
    <x v="0"/>
    <x v="1"/>
    <x v="3"/>
    <d v="1982-01-19T00:00:00"/>
    <m/>
    <x v="1"/>
    <s v="SUCURSAL VIA SIMON BOLIVAR "/>
  </r>
  <r>
    <n v="2304"/>
    <d v="2000-06-12T00:00:00"/>
    <d v="2000-06-12T00:00:00"/>
    <n v="185"/>
    <n v="185"/>
    <x v="0"/>
    <d v="2000-06-12T00:00:00"/>
    <x v="0"/>
    <s v=""/>
    <s v="Julio 01-30"/>
    <x v="0"/>
    <s v="CELMIRA"/>
    <s v="GUERRA SANJUR "/>
    <x v="0"/>
    <x v="0"/>
    <s v="TRANSISTMICA"/>
    <s v="LUIS ECHEVARRÍA"/>
    <s v="TRANSISTMICA"/>
    <x v="0"/>
    <x v="67"/>
    <n v="80"/>
    <d v="2015-11-02T00:00:00"/>
    <n v="0"/>
    <s v=" "/>
    <s v=" "/>
    <m/>
    <x v="0"/>
    <s v="REEMPLAZO POR EL TRASLADO DE  SUCELLY SUSSETT SAENZ BAMBU -NOV 2015"/>
    <s v="VIA SIMON BOLIVAR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56.8"/>
    <x v="0"/>
    <m/>
    <m/>
    <x v="0"/>
    <s v="8-358-731"/>
    <n v="401010187350"/>
    <n v="45"/>
    <x v="1"/>
    <x v="0"/>
    <s v="LAS CUMBRES LA ALAHAMBRA CALLE H CASA 233-A"/>
    <x v="1"/>
    <x v="0"/>
    <x v="3"/>
    <x v="0"/>
    <s v="2312069"/>
    <s v="6517-8231"/>
    <x v="0"/>
    <x v="0"/>
    <x v="0"/>
    <x v="0"/>
    <x v="0"/>
    <x v="1"/>
    <x v="3"/>
    <d v="1970-11-05T00:00:00"/>
    <m/>
    <x v="1"/>
    <s v="SUCURSAL VIA SIMON BOLIVAR "/>
  </r>
  <r>
    <n v="7843"/>
    <d v="2014-06-16T00:00:00"/>
    <d v="2014-08-28T00:00:00"/>
    <n v="17"/>
    <n v="15"/>
    <x v="1"/>
    <d v="2014-06-16T00:00:00"/>
    <x v="0"/>
    <m/>
    <s v="Mayo 01-30"/>
    <x v="0"/>
    <s v="JOSUE SAID"/>
    <s v="VALIENTE"/>
    <x v="0"/>
    <x v="0"/>
    <s v="VIA PORRAS"/>
    <s v="LUIS ECHEVARRÍA"/>
    <s v="VIA PORRAS"/>
    <x v="0"/>
    <x v="67"/>
    <n v="80"/>
    <d v="2015-11-02T00:00:00"/>
    <n v="0"/>
    <m/>
    <s v=" "/>
    <m/>
    <x v="0"/>
    <s v="REEMPLAZO POR EL TRASLADO DE  ESTEFANY YAZNIA GOMEZ AGRAZAL -NOV 2015"/>
    <s v="VIA SIMON BOLIVAR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39.75"/>
    <x v="2"/>
    <s v="VIA ESPAÑA"/>
    <s v="Dimas Sanchez"/>
    <x v="0"/>
    <s v="8-871-1010"/>
    <n v="472990306874"/>
    <n v="22"/>
    <x v="0"/>
    <x v="0"/>
    <s v="ARRAIJAN CABECERA, VISTA BELLA, CALLE VIEJA, FRENTE ABARROTERÍA PIMENTEL,"/>
    <x v="4"/>
    <x v="0"/>
    <x v="3"/>
    <x v="0"/>
    <m/>
    <m/>
    <x v="0"/>
    <x v="0"/>
    <x v="0"/>
    <x v="0"/>
    <x v="0"/>
    <x v="1"/>
    <x v="3"/>
    <d v="1993-07-05T00:00:00"/>
    <m/>
    <x v="0"/>
    <s v="SUCURSAL VIA SIMON BOLIVAR "/>
  </r>
  <r>
    <n v="8210"/>
    <d v="2014-10-16T00:00:00"/>
    <d v="2014-12-30T00:00:00"/>
    <n v="13"/>
    <n v="11"/>
    <x v="2"/>
    <d v="2014-10-16T00:00:00"/>
    <x v="0"/>
    <m/>
    <s v="Noviembre 01-30"/>
    <x v="0"/>
    <s v="MARIELYS DAYANA"/>
    <s v="GONZALEZ"/>
    <x v="0"/>
    <x v="1"/>
    <m/>
    <s v="MARIBEL CASTILLO"/>
    <s v="VIA SIMON BOLIVAR"/>
    <x v="1"/>
    <x v="67"/>
    <n v="80"/>
    <d v="2015-11-02T00:00:00"/>
    <n v="0"/>
    <m/>
    <m/>
    <m/>
    <x v="0"/>
    <s v="MARIELYS GONZALEZ ESTARA DE VACACIONES DEL 02 DE NOVIEMBRE AL 01 DE DICIEMBRE"/>
    <s v="VIA SIMON BOLIVAR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1.8"/>
    <x v="2"/>
    <s v="BOULEVARD EL DORADO"/>
    <s v="Mario Carrera"/>
    <x v="0"/>
    <s v="8-799-484"/>
    <n v="472991535080"/>
    <n v="29"/>
    <x v="1"/>
    <x v="3"/>
    <s v="QUINTAS DE SAN JOSE , OJO DE AGUA , CALLE F , CASA ·10 BELISARIO PORRAS SAN MIGUELITO"/>
    <x v="1"/>
    <x v="0"/>
    <x v="3"/>
    <x v="1"/>
    <m/>
    <m/>
    <x v="0"/>
    <x v="0"/>
    <x v="0"/>
    <x v="0"/>
    <x v="0"/>
    <x v="1"/>
    <x v="3"/>
    <d v="1986-10-08T00:00:00"/>
    <m/>
    <x v="1"/>
    <s v="SUCURSAL VIA SIMON BOLIVAR "/>
  </r>
  <r>
    <n v="1713"/>
    <d v="1999-05-17T00:00:00"/>
    <d v="1999-05-17T00:00:00"/>
    <n v="198"/>
    <n v="198"/>
    <x v="0"/>
    <d v="1999-05-17T00:00:00"/>
    <x v="0"/>
    <s v=""/>
    <s v="Marzo 01-30"/>
    <x v="0"/>
    <s v="DELIA MARIA"/>
    <s v="RODRIGUEZ  DE PINZON"/>
    <x v="0"/>
    <x v="0"/>
    <s v="VIA SIMON BOLIVAR"/>
    <s v="LUIS ECHEVARRÍA"/>
    <s v="VIA SIMON BOLIVAR"/>
    <x v="0"/>
    <x v="67"/>
    <n v="80"/>
    <d v="2014-12-02T00:00:00"/>
    <n v="11"/>
    <s v=" "/>
    <s v=" "/>
    <m/>
    <x v="0"/>
    <s v="REEMPLAZO POR EL TRASLADO DE SABINA LARTIG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10.2"/>
    <x v="0"/>
    <m/>
    <m/>
    <x v="0"/>
    <s v="6-700-961"/>
    <n v="401010166188"/>
    <n v="39"/>
    <x v="1"/>
    <x v="1"/>
    <s v="VILLA LUCRE CL. 2DA. CASA 23"/>
    <x v="2"/>
    <x v="0"/>
    <x v="3"/>
    <x v="0"/>
    <s v="221-6789"/>
    <s v="6953-6005 / 6873-4658"/>
    <x v="0"/>
    <x v="0"/>
    <x v="0"/>
    <x v="0"/>
    <x v="0"/>
    <x v="1"/>
    <x v="3"/>
    <d v="1976-05-22T00:00:00"/>
    <m/>
    <x v="0"/>
    <s v="SUCURSAL VIA SIMON BOLIVAR "/>
  </r>
  <r>
    <n v="6799"/>
    <d v="2012-07-16T00:00:00"/>
    <d v="2012-09-25T00:00:00"/>
    <n v="40"/>
    <n v="38"/>
    <x v="0"/>
    <d v="2012-07-16T00:00:00"/>
    <x v="0"/>
    <s v=""/>
    <s v="Febrero 01-30"/>
    <x v="0"/>
    <s v="DEISY ANAYS"/>
    <s v="MOJICA  DE MONTENEGRO"/>
    <x v="0"/>
    <x v="0"/>
    <s v="VIA SIMON BOLIVAR"/>
    <s v="LUIS ECHEVARRÍA"/>
    <s v="VIA SIMON BOLIVAR"/>
    <x v="0"/>
    <x v="67"/>
    <n v="80"/>
    <d v="2014-11-06T00:00:00"/>
    <n v="12"/>
    <m/>
    <s v=" "/>
    <m/>
    <x v="0"/>
    <s v="REEMPLAZO POR EL TRASLADO DE MARY DE SALCED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97"/>
    <x v="0"/>
    <s v="LOS ANDES"/>
    <s v="Maybis Guerra"/>
    <x v="0"/>
    <s v="8-781-1443"/>
    <n v="404012239131"/>
    <n v="30"/>
    <x v="1"/>
    <x v="1"/>
    <s v="LAS CUMBRES, PLAZA VALENCIA, CASA #108"/>
    <x v="1"/>
    <x v="0"/>
    <x v="3"/>
    <x v="0"/>
    <m/>
    <s v="6263-4543"/>
    <x v="0"/>
    <x v="0"/>
    <x v="0"/>
    <x v="0"/>
    <x v="0"/>
    <x v="1"/>
    <x v="3"/>
    <d v="1985-01-03T00:00:00"/>
    <m/>
    <x v="0"/>
    <s v="SUCURSAL VIA SIMON BOLIVAR "/>
  </r>
  <r>
    <n v="275"/>
    <d v="1984-10-29T00:00:00"/>
    <d v="1984-10-29T00:00:00"/>
    <n v="373"/>
    <n v="373"/>
    <x v="0"/>
    <d v="1984-10-29T00:00:00"/>
    <x v="0"/>
    <s v=""/>
    <s v="Agosto 01-30"/>
    <x v="0"/>
    <s v="MARIANELA"/>
    <s v="MORALES  DE PEREZ"/>
    <x v="1"/>
    <x v="0"/>
    <s v="VIA SIMON BOLIVAR"/>
    <s v="LUIS ECHEVARRÍA"/>
    <s v="VIA SIMON BOLIVAR"/>
    <x v="0"/>
    <x v="67"/>
    <n v="80"/>
    <d v="2010-04-09T00:00:00"/>
    <m/>
    <s v=" "/>
    <s v=" "/>
    <m/>
    <x v="0"/>
    <s v="REEMPLAZO PERMANENTE POR LA PROMOCION DE HAYDI ECHEVERRI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m/>
    <m/>
    <x v="1"/>
    <s v="8-226-644"/>
    <n v="401010150319"/>
    <n v="52"/>
    <x v="1"/>
    <x v="1"/>
    <s v="VILLA LUCRE. CASA 25-A. #14"/>
    <x v="2"/>
    <x v="0"/>
    <x v="3"/>
    <x v="0"/>
    <s v="277-5886"/>
    <s v="6594-5045"/>
    <x v="1"/>
    <x v="0"/>
    <x v="1"/>
    <x v="0"/>
    <x v="0"/>
    <x v="1"/>
    <x v="3"/>
    <d v="1963-05-15T00:00:00"/>
    <m/>
    <x v="0"/>
    <s v="SUCURSAL VIA SIMON BOLIVAR "/>
  </r>
  <r>
    <n v="4724"/>
    <d v="2007-11-06T00:00:00"/>
    <d v="2013-04-16T00:00:00"/>
    <n v="96"/>
    <n v="31"/>
    <x v="1"/>
    <d v="2007-11-06T00:00:00"/>
    <x v="0"/>
    <d v="2013-04-16T00:00:00"/>
    <s v="Febrero 01-30"/>
    <x v="0"/>
    <s v="ROSMERY"/>
    <s v="RANGEL RODRIGUEZ "/>
    <x v="1"/>
    <x v="0"/>
    <s v="VIA SIMON BOLIVAR"/>
    <s v="LUIS ECHEVARRÍA"/>
    <s v="VIA SIMON BOLIVAR"/>
    <x v="0"/>
    <x v="67"/>
    <n v="80"/>
    <d v="2008-04-07T00:00:00"/>
    <m/>
    <m/>
    <s v=" "/>
    <s v="PROMOCIONADA A COORDINADORA DE PLATAFORMA A PARTIR DEL 16 ABRIL 2013 / "/>
    <x v="0"/>
    <s v="REEMPLAZA VACANTE POR RENUNCIA DE YANIS SANT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6-72-615"/>
    <n v="472013531495"/>
    <n v="44"/>
    <x v="1"/>
    <x v="3"/>
    <s v="LLANO BONITO, VIA CORREDOR, PH RESIDENCIAL LLANO BONITO, TORRE E- PBJ_x0009__x0009__x0009__x0009__x0009__x000d__x000a__x0009__x0009__x0009__x0009__x0009__x000d__x000a_"/>
    <x v="0"/>
    <x v="0"/>
    <x v="3"/>
    <x v="0"/>
    <s v="260-8740"/>
    <s v="6677-3671"/>
    <x v="1"/>
    <x v="0"/>
    <x v="2"/>
    <x v="0"/>
    <x v="0"/>
    <x v="1"/>
    <x v="3"/>
    <d v="1971-02-08T00:00:00"/>
    <m/>
    <x v="1"/>
    <s v="SUCURSAL VIA SIMON BOLIVAR "/>
  </r>
  <r>
    <n v="2798"/>
    <d v="2005-04-04T00:00:00"/>
    <d v="2008-07-16T00:00:00"/>
    <n v="127"/>
    <n v="88"/>
    <x v="0"/>
    <d v="2005-04-04T00:00:00"/>
    <x v="0"/>
    <d v="2008-07-16T00:00:00"/>
    <s v="Febrero 01-30"/>
    <x v="0"/>
    <s v="RUTH DALIA"/>
    <s v="BATISTA CAMARGO "/>
    <x v="1"/>
    <x v="1"/>
    <m/>
    <s v="MARIBEL CASTILLO"/>
    <s v="VILLA LUCRE"/>
    <x v="1"/>
    <x v="67"/>
    <n v="80"/>
    <d v="2015-11-02T00:00:00"/>
    <m/>
    <n v="88"/>
    <s v=" "/>
    <s v="PROMOVIDO A COORDINADOR 16 JUL. ´08.  "/>
    <x v="1"/>
    <s v="REEMPLAZA VACACIONES DE ROSMERY RANGEL - NOVIEMBRE 2015"/>
    <s v="VIA SIMON BOLIVAR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770-1776"/>
    <n v="441011640440"/>
    <n v="32"/>
    <x v="1"/>
    <x v="1"/>
    <s v="ALTOS DE LAS ACACIAS, CALLE 48, CASA 1128-E"/>
    <x v="0"/>
    <x v="0"/>
    <x v="3"/>
    <x v="1"/>
    <s v="290-0925"/>
    <s v="6613-9652"/>
    <x v="0"/>
    <x v="0"/>
    <x v="0"/>
    <x v="0"/>
    <x v="0"/>
    <x v="1"/>
    <x v="3"/>
    <d v="1983-10-25T00:00:00"/>
    <m/>
    <x v="2"/>
    <s v="SUCURSAL VIA SIMON BOLIVAR "/>
  </r>
  <r>
    <n v="8499"/>
    <d v="2015-05-04T00:00:00"/>
    <d v="2015-07-10T00:00:00"/>
    <n v="6"/>
    <n v="4"/>
    <x v="2"/>
    <d v="2015-05-04T00:00:00"/>
    <x v="0"/>
    <m/>
    <m/>
    <x v="0"/>
    <s v="JOSE MIGUEL"/>
    <s v="CABALLERO"/>
    <x v="2"/>
    <x v="1"/>
    <m/>
    <s v="MARIBEL CASTILLO"/>
    <s v="ALBROOK"/>
    <x v="1"/>
    <x v="67"/>
    <n v="80"/>
    <d v="2015-11-02T00:00:00"/>
    <m/>
    <m/>
    <m/>
    <m/>
    <x v="1"/>
    <s v="REEMPLAZO INDIRECTO POR LAS VACACIONES DE YARLENE VALDES - NOVIEMBRE 2015"/>
    <s v="VIA SIMON BOLIVAR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VIA SIMON BOLIVAR"/>
    <s v="Kira Ruiz"/>
    <x v="0"/>
    <s v="8-884-514"/>
    <n v="416018277802"/>
    <n v="22"/>
    <x v="0"/>
    <x v="3"/>
    <s v="BALBOA, ANCÓN, CALLE PAREK, CASA NO.0824"/>
    <x v="5"/>
    <x v="0"/>
    <x v="3"/>
    <x v="1"/>
    <m/>
    <m/>
    <x v="1"/>
    <x v="0"/>
    <x v="0"/>
    <x v="0"/>
    <x v="0"/>
    <x v="1"/>
    <x v="3"/>
    <d v="1993-03-18T00:00:00"/>
    <m/>
    <x v="0"/>
    <s v="SUCURSAL VIA SIMON BOLIVAR "/>
  </r>
  <r>
    <n v="8325"/>
    <d v="2014-11-17T00:00:00"/>
    <d v="2015-02-04T00:00:00"/>
    <n v="12"/>
    <n v="9"/>
    <x v="2"/>
    <d v="2014-11-17T00:00:00"/>
    <x v="0"/>
    <m/>
    <s v="Noviembre 01-30"/>
    <x v="0"/>
    <s v="MAYBIS YISVEL"/>
    <s v="GONZALEZ"/>
    <x v="2"/>
    <x v="0"/>
    <s v="VIA SIMON BOLIVAR"/>
    <s v="LUIS ECHEVARRÍA"/>
    <s v="VIA SIMON BOLIVAR"/>
    <x v="0"/>
    <x v="67"/>
    <n v="80"/>
    <d v="2015-06-01T00:00:00"/>
    <m/>
    <m/>
    <m/>
    <m/>
    <x v="0"/>
    <s v="REEMPLAZO PERMANENTE POR EL TRASLADO DE ELIDIA RIVAS - AGOSTO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VIA SIMON BOLIVAR"/>
    <s v="Kira Ruiz"/>
    <x v="0"/>
    <s v="8-883-2263"/>
    <n v="472991534859"/>
    <n v="21"/>
    <x v="1"/>
    <x v="0"/>
    <s v="LA CHORRERA (DISTRITO), VILLA NAZARETH CALLE 10 CASA 290"/>
    <x v="4"/>
    <x v="0"/>
    <x v="3"/>
    <x v="0"/>
    <m/>
    <m/>
    <x v="0"/>
    <x v="0"/>
    <x v="0"/>
    <x v="0"/>
    <x v="0"/>
    <x v="1"/>
    <x v="3"/>
    <d v="1994-07-28T00:00:00"/>
    <m/>
    <x v="0"/>
    <s v="SUCURSAL VIA SIMON BOLIVAR "/>
  </r>
  <r>
    <n v="6893"/>
    <d v="2012-09-17T00:00:00"/>
    <d v="2014-08-01T00:00:00"/>
    <n v="38"/>
    <n v="15"/>
    <x v="1"/>
    <d v="2012-09-17T00:00:00"/>
    <x v="0"/>
    <d v="2014-08-01T00:00:00"/>
    <s v="Noviembre 01-30"/>
    <x v="0"/>
    <s v="YARLENE RUBIELA"/>
    <s v="VALDES DIAZ "/>
    <x v="2"/>
    <x v="2"/>
    <s v="VIA SIMON BOLIVAR"/>
    <s v="LUIS ECHEVARRÍA"/>
    <s v="VIA SIMON BOLIVAR"/>
    <x v="0"/>
    <x v="67"/>
    <n v="80"/>
    <d v="2013-05-08T00:00:00"/>
    <m/>
    <m/>
    <s v=" "/>
    <s v="PROMOCIONADA A EJECUTIVO DE NEGOCIO DUAL A PARTIR DEL 01 DE AGOSTO 2014 // "/>
    <x v="0"/>
    <s v="REEMPLAZO POR EL TRASLADO DE CELESTE ORTIZ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ALBROOK"/>
    <s v="Yaribeth Cornejo 15 días /Angel Agrazal resto"/>
    <x v="0"/>
    <s v="8-727-2407"/>
    <n v="472018433503"/>
    <n v="36"/>
    <x v="1"/>
    <x v="3"/>
    <s v="LA CHORRERA"/>
    <x v="4"/>
    <x v="0"/>
    <x v="3"/>
    <x v="2"/>
    <m/>
    <m/>
    <x v="0"/>
    <x v="0"/>
    <x v="0"/>
    <x v="0"/>
    <x v="0"/>
    <x v="1"/>
    <x v="3"/>
    <d v="1979-05-02T00:00:00"/>
    <m/>
    <x v="0"/>
    <s v="SUCURSAL VIA SIMON BOLIVAR "/>
  </r>
  <r>
    <n v="7000"/>
    <d v="2013-01-02T00:00:00"/>
    <d v="2013-03-14T00:00:00"/>
    <n v="34"/>
    <n v="32"/>
    <x v="1"/>
    <d v="2013-01-02T00:00:00"/>
    <x v="0"/>
    <s v=""/>
    <s v="Marzo 01-30"/>
    <x v="0"/>
    <s v="ISABEL MARIA DEL CARMEN"/>
    <s v="GUEVARA COLLADO "/>
    <x v="2"/>
    <x v="0"/>
    <s v="VIA SIMON BOLIVAR"/>
    <s v="LUIS ECHEVARRÍA"/>
    <s v="VIA SIMON BOLIVAR"/>
    <x v="0"/>
    <x v="67"/>
    <n v="80"/>
    <d v="2013-08-02T00:00:00"/>
    <m/>
    <s v=" "/>
    <s v=" "/>
    <m/>
    <x v="0"/>
    <s v="REEMPLAZO POR EL TRASLADO DE CAROLINA CASTILLE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VIA ESPAÑA"/>
    <s v="Cinthia Villalaz"/>
    <x v="0"/>
    <s v="2-718-309"/>
    <n v="472018796647"/>
    <n v="29"/>
    <x v="1"/>
    <x v="0"/>
    <s v="BETANIA , STA. MARIA  EDIFICIO PANAMA "/>
    <x v="5"/>
    <x v="0"/>
    <x v="3"/>
    <x v="0"/>
    <m/>
    <m/>
    <x v="0"/>
    <x v="0"/>
    <x v="0"/>
    <x v="0"/>
    <x v="0"/>
    <x v="1"/>
    <x v="3"/>
    <d v="1986-06-07T00:00:00"/>
    <m/>
    <x v="3"/>
    <s v="SUCURSAL VIA SIMON BOLIVAR "/>
  </r>
  <r>
    <n v="6313"/>
    <d v="2011-09-01T00:00:00"/>
    <d v="2011-09-01T00:00:00"/>
    <n v="50"/>
    <n v="50"/>
    <x v="0"/>
    <d v="2011-09-01T00:00:00"/>
    <x v="0"/>
    <s v=""/>
    <s v="Septiembre 01-30"/>
    <x v="0"/>
    <s v="KIRA YAJARI"/>
    <s v="RUIZ MADRID "/>
    <x v="2"/>
    <x v="0"/>
    <s v="VIA SIMON BOLIVAR"/>
    <s v="LUIS ECHEVARRÍA"/>
    <s v="VIA SIMON BOLIVAR"/>
    <x v="0"/>
    <x v="67"/>
    <n v="80"/>
    <d v="2011-09-01T00:00:00"/>
    <m/>
    <s v=" "/>
    <s v=" "/>
    <m/>
    <x v="0"/>
    <s v="REEMPLAZO POR LA RENUNCIA DE MARIA LORENA GONZAL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59-120"/>
    <n v="472017191812"/>
    <n v="33"/>
    <x v="1"/>
    <x v="1"/>
    <s v="ARRAIJAN VISTA ALEGRE CASA 48"/>
    <x v="4"/>
    <x v="0"/>
    <x v="3"/>
    <x v="0"/>
    <m/>
    <s v="6518-1608"/>
    <x v="1"/>
    <x v="0"/>
    <x v="0"/>
    <x v="0"/>
    <x v="0"/>
    <x v="1"/>
    <x v="3"/>
    <d v="1982-08-24T00:00:00"/>
    <m/>
    <x v="1"/>
    <s v="SUCURSAL VIA SIMON BOLIVAR "/>
  </r>
  <r>
    <n v="5136"/>
    <d v="2008-05-19T00:00:00"/>
    <d v="2008-05-19T00:00:00"/>
    <n v="90"/>
    <n v="90"/>
    <x v="0"/>
    <d v="2008-05-19T00:00:00"/>
    <x v="0"/>
    <s v=""/>
    <s v="Julio 01-30"/>
    <x v="0"/>
    <s v="JACKELINE MELISSA"/>
    <s v="ORTEGA CAMARENA "/>
    <x v="2"/>
    <x v="0"/>
    <s v="VIA SIMON BOLIVAR"/>
    <s v="LUIS ECHEVARRÍA"/>
    <s v="VIA SIMON BOLIVAR"/>
    <x v="0"/>
    <x v="67"/>
    <n v="80"/>
    <d v="2008-06-23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30-411"/>
    <n v="419013950094"/>
    <n v="36"/>
    <x v="1"/>
    <x v="0"/>
    <s v="LAS CUMBRES, LAS LAJAS, CALLE PRINCIPAL ENTRANDO POR UNION VERANGUENSE AL FRENTE DE LA ESCUELITA NUESTRA SEÑORA DE LA PA"/>
    <x v="1"/>
    <x v="0"/>
    <x v="3"/>
    <x v="0"/>
    <m/>
    <s v="6686-6364"/>
    <x v="0"/>
    <x v="0"/>
    <x v="0"/>
    <x v="0"/>
    <x v="0"/>
    <x v="1"/>
    <x v="3"/>
    <d v="1979-07-28T00:00:00"/>
    <m/>
    <x v="2"/>
    <s v="SUCURSAL VIA SIMON BOLIVAR "/>
  </r>
  <r>
    <n v="8516"/>
    <d v="2015-05-04T00:00:00"/>
    <d v="2015-05-04T00:00:00"/>
    <n v="6"/>
    <n v="6"/>
    <x v="2"/>
    <d v="2015-05-04T00:00:00"/>
    <x v="0"/>
    <m/>
    <m/>
    <x v="0"/>
    <s v="DAMARIS MARINA"/>
    <s v="SALINAS"/>
    <x v="5"/>
    <x v="0"/>
    <s v="VIA SIMON BOLIVAR"/>
    <s v="LUIS ECHEVARRÍA"/>
    <s v="VIA SIMON BOLIVAR"/>
    <x v="0"/>
    <x v="67"/>
    <n v="80"/>
    <d v="2015-06-04T00:00:00"/>
    <m/>
    <m/>
    <m/>
    <m/>
    <x v="0"/>
    <s v="PUESTOS APROBADOS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DORADO"/>
    <s v="Emelida Rivera"/>
    <x v="0"/>
    <s v="8-911-1965"/>
    <n v="472992459822"/>
    <n v="19"/>
    <x v="1"/>
    <x v="0"/>
    <s v="PANAMA (DISTRITO) VACAMONTE, LOS CEREZOS, CALLE 3, CASA A 361"/>
    <x v="4"/>
    <x v="0"/>
    <x v="3"/>
    <x v="0"/>
    <m/>
    <m/>
    <x v="0"/>
    <x v="0"/>
    <x v="0"/>
    <x v="0"/>
    <x v="0"/>
    <x v="1"/>
    <x v="3"/>
    <d v="1996-10-23T00:00:00"/>
    <m/>
    <x v="1"/>
    <s v="SUCURSAL VIA SIMON BOLIVAR "/>
  </r>
  <r>
    <n v="6144"/>
    <d v="2011-04-18T00:00:00"/>
    <d v="2011-04-18T00:00:00"/>
    <n v="55"/>
    <n v="55"/>
    <x v="0"/>
    <d v="2011-04-18T00:00:00"/>
    <x v="0"/>
    <s v=""/>
    <s v="Febrero 01-30"/>
    <x v="0"/>
    <s v="GILLYANS ARLENIS"/>
    <s v="SANTOS VARGAS "/>
    <x v="5"/>
    <x v="0"/>
    <s v="VIA SIMON BOLIVAR"/>
    <s v="LUIS ECHEVARRÍA"/>
    <s v="VIA SIMON BOLIVAR"/>
    <x v="0"/>
    <x v="67"/>
    <n v="80"/>
    <d v="2015-06-04T00:00:00"/>
    <m/>
    <s v=" "/>
    <s v=" "/>
    <m/>
    <x v="0"/>
    <s v="PUESTOS APROBADOS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09-31"/>
    <n v="472016781681"/>
    <n v="28"/>
    <x v="1"/>
    <x v="0"/>
    <s v="SAN FRANCISCO, VILLA GUADALUPE, CALLE 75M"/>
    <x v="5"/>
    <x v="0"/>
    <x v="3"/>
    <x v="0"/>
    <m/>
    <s v="6724-3267"/>
    <x v="0"/>
    <x v="0"/>
    <x v="0"/>
    <x v="0"/>
    <x v="0"/>
    <x v="1"/>
    <x v="3"/>
    <d v="1987-08-25T00:00:00"/>
    <m/>
    <x v="1"/>
    <s v="SUCURSAL VIA SIMON BOLIVAR "/>
  </r>
  <r>
    <n v="3618"/>
    <d v="2002-07-16T00:00:00"/>
    <d v="2002-07-16T00:00:00"/>
    <n v="160"/>
    <n v="160"/>
    <x v="0"/>
    <d v="2002-07-16T00:00:00"/>
    <x v="0"/>
    <s v=""/>
    <s v="Abril 16-30"/>
    <x v="0"/>
    <s v="LUIS ANTONIO"/>
    <s v="ECHEVARRIA ESPINO "/>
    <x v="3"/>
    <x v="0"/>
    <s v="VIA SIMON BOLIVAR"/>
    <s v="DENISE DE LA VITOLA"/>
    <s v="VIA SIMON BOLIVAR"/>
    <x v="0"/>
    <x v="67"/>
    <n v="80"/>
    <d v="2014-01-20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13-1881"/>
    <n v="472012958569"/>
    <n v="55"/>
    <x v="0"/>
    <x v="1"/>
    <s v="COLINAS DEL GOLF, CALLE ASCOTT CASA 269."/>
    <x v="0"/>
    <x v="0"/>
    <x v="3"/>
    <x v="0"/>
    <s v="220-9469"/>
    <s v="6611-9839"/>
    <x v="1"/>
    <x v="0"/>
    <x v="0"/>
    <x v="0"/>
    <x v="0"/>
    <x v="1"/>
    <x v="3"/>
    <d v="1959-12-16T00:00:00"/>
    <m/>
    <x v="0"/>
    <s v="SUCURSAL VIA SIMON BOLIVAR "/>
  </r>
  <r>
    <n v="1911"/>
    <d v="1999-10-04T00:00:00"/>
    <d v="2010-04-01T00:00:00"/>
    <n v="193"/>
    <n v="67"/>
    <x v="0"/>
    <d v="1999-10-04T00:00:00"/>
    <x v="0"/>
    <d v="2010-04-01T00:00:00"/>
    <s v="Junio 01-15"/>
    <x v="0"/>
    <s v="HAIDY ELIZABETH"/>
    <s v="ECHEVERRIA MUÑOZ "/>
    <x v="4"/>
    <x v="0"/>
    <s v="VIA SIMON BOLIVAR"/>
    <s v="LUIS ECHEVARRÍA"/>
    <s v="VIA SIMON BOLIVAR"/>
    <x v="0"/>
    <x v="67"/>
    <n v="80"/>
    <d v="2008-06-02T00:00:00"/>
    <m/>
    <n v="67"/>
    <s v=" "/>
    <s v="PROMOVIDO A OFICIAL EL 01 DE ABRIL ´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48-159"/>
    <n v="401010185727"/>
    <n v="45"/>
    <x v="1"/>
    <x v="1"/>
    <s v="BRISAS DEL GOLF, CL. SEXTA OCCIDENTE, CASA BO201"/>
    <x v="0"/>
    <x v="0"/>
    <x v="3"/>
    <x v="0"/>
    <s v="220-3795"/>
    <s v="6480-2463"/>
    <x v="1"/>
    <x v="0"/>
    <x v="1"/>
    <x v="1"/>
    <x v="0"/>
    <x v="1"/>
    <x v="3"/>
    <d v="1970-08-04T00:00:00"/>
    <m/>
    <x v="0"/>
    <s v="SUCURSAL VIA SIMON BOLIVAR "/>
  </r>
  <r>
    <n v="3615"/>
    <d v="2002-07-01T00:00:00"/>
    <d v="2002-07-01T00:00:00"/>
    <n v="160"/>
    <n v="160"/>
    <x v="0"/>
    <d v="2002-07-01T00:00:00"/>
    <x v="0"/>
    <s v=""/>
    <s v="Marzo 16-30"/>
    <x v="0"/>
    <s v="ALEN ABDIEL"/>
    <s v="CABALLERO GONZALEZ "/>
    <x v="4"/>
    <x v="0"/>
    <s v="VIA SIMON BOLIVAR"/>
    <s v="LUIS ECHEVARRÍA"/>
    <s v="VIA SIMON BOLIVAR"/>
    <x v="0"/>
    <x v="67"/>
    <n v="80"/>
    <d v="2008-06-16T00:00:00"/>
    <m/>
    <s v=" "/>
    <s v=" "/>
    <m/>
    <x v="0"/>
    <s v="REEMPLAZA TRASLADO DE CLARISSA ALIPONG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4-170-765"/>
    <n v="472012957015"/>
    <n v="54"/>
    <x v="0"/>
    <x v="3"/>
    <s v="URBANIZACION MARCASA CASA 26- B"/>
    <x v="2"/>
    <x v="0"/>
    <x v="3"/>
    <x v="0"/>
    <s v="772-1038"/>
    <s v="6618-7290"/>
    <x v="1"/>
    <x v="0"/>
    <x v="0"/>
    <x v="0"/>
    <x v="0"/>
    <x v="1"/>
    <x v="3"/>
    <d v="1961-11-04T00:00:00"/>
    <m/>
    <x v="0"/>
    <s v="SUCURSAL VIA SIMON BOLIVAR "/>
  </r>
  <r>
    <n v="7953"/>
    <d v="2014-08-18T00:00:00"/>
    <d v="2014-10-29T00:00:00"/>
    <n v="15"/>
    <n v="13"/>
    <x v="1"/>
    <d v="2014-08-18T00:00:00"/>
    <x v="0"/>
    <m/>
    <s v="Julio 01-30"/>
    <x v="0"/>
    <s v="AIMETH AIZENIA"/>
    <s v="SMITH"/>
    <x v="0"/>
    <x v="1"/>
    <m/>
    <s v="MARIBEL CASTILLO"/>
    <s v="PLAZA LAS AMÉRICAS"/>
    <x v="1"/>
    <x v="68"/>
    <n v="18"/>
    <d v="2015-11-18T00:00:00"/>
    <n v="0"/>
    <m/>
    <m/>
    <m/>
    <x v="2"/>
    <s v="REEMLAZA INCAPACIDAD DE LIZEIKA BARCIA"/>
    <s v="PLAZA LAS AMÉRICAS"/>
    <x v="0"/>
    <x v="0"/>
    <x v="10"/>
    <x v="13"/>
    <x v="0"/>
    <x v="5"/>
    <x v="0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n v="4800.6000000000004"/>
    <x v="2"/>
    <s v="24 DE DICIEMBRE"/>
    <s v="Lourdes Trombetta"/>
    <x v="0"/>
    <s v="8-731-2433"/>
    <n v="472990776613"/>
    <n v="36"/>
    <x v="1"/>
    <x v="0"/>
    <s v="LAS MAÑANITAS, LOS NOGALES"/>
    <x v="0"/>
    <x v="0"/>
    <x v="0"/>
    <x v="1"/>
    <m/>
    <m/>
    <x v="0"/>
    <x v="0"/>
    <x v="0"/>
    <x v="0"/>
    <x v="0"/>
    <x v="1"/>
    <x v="0"/>
    <d v="1979-11-07T00:00:00"/>
    <m/>
    <x v="0"/>
    <s v="SUCURSAL VILLA LUCRE"/>
  </r>
  <r>
    <n v="4220"/>
    <d v="2006-09-11T00:00:00"/>
    <d v="2006-09-11T00:00:00"/>
    <n v="110"/>
    <n v="110"/>
    <x v="0"/>
    <d v="2006-09-11T00:00:00"/>
    <x v="0"/>
    <s v=""/>
    <s v="Septiembre 01-30"/>
    <x v="0"/>
    <s v="ELIZABETH DEL CARMEN"/>
    <s v="RODRIGUEZ DE GRACIA "/>
    <x v="0"/>
    <x v="0"/>
    <s v="CASA MATRIZ"/>
    <s v="ZULEICA   DE VEGA"/>
    <s v="CASA MATRIZ"/>
    <x v="0"/>
    <x v="68"/>
    <n v="18"/>
    <d v="2015-11-02T00:00:00"/>
    <n v="0"/>
    <s v=" "/>
    <s v=" "/>
    <m/>
    <x v="0"/>
    <s v="REEMPLAZO POR EL TRASLADO DE  MIXIA DEL CARMEN BARRIA  -NOV 2015"/>
    <s v="VILLA LUC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65.6000000000004"/>
    <x v="0"/>
    <m/>
    <m/>
    <x v="0"/>
    <s v="8-700-903"/>
    <n v="401990460762"/>
    <n v="39"/>
    <x v="1"/>
    <x v="0"/>
    <s v="SAN ANTONIO, ALTOS DE LA PRADERA, CALLE NOVARA, CASA # 181"/>
    <x v="0"/>
    <x v="0"/>
    <x v="0"/>
    <x v="0"/>
    <s v="239-1554"/>
    <s v="6726-8340"/>
    <x v="1"/>
    <x v="0"/>
    <x v="0"/>
    <x v="0"/>
    <x v="0"/>
    <x v="1"/>
    <x v="0"/>
    <d v="1976-06-18T00:00:00"/>
    <m/>
    <x v="0"/>
    <s v="SUCURSAL VILLA LUCRE"/>
  </r>
  <r>
    <n v="3952"/>
    <d v="2004-09-16T00:00:00"/>
    <d v="2004-09-16T00:00:00"/>
    <n v="134"/>
    <n v="134"/>
    <x v="0"/>
    <d v="2004-09-16T00:00:00"/>
    <x v="0"/>
    <s v=""/>
    <s v="Julio 01-30"/>
    <x v="0"/>
    <s v="JOSE DE JESUS"/>
    <s v="RODRIGUEZ  DE LEON "/>
    <x v="0"/>
    <x v="0"/>
    <s v="COSTA DEL ESTE - CENTENARIO"/>
    <s v="ZULEICA   DE VEGA"/>
    <s v="COSTA DEL ESTE - CENTENARIO"/>
    <x v="0"/>
    <x v="68"/>
    <n v="18"/>
    <d v="2015-11-02T00:00:00"/>
    <n v="0"/>
    <s v=" "/>
    <s v=" "/>
    <m/>
    <x v="0"/>
    <s v="REEMPLAZO POR EL TRASLADO DE  CEYMAR ARACELLY MOJICA  HOTUSING -NOV 2015"/>
    <s v="VILLA LUC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08.2"/>
    <x v="0"/>
    <m/>
    <m/>
    <x v="0"/>
    <s v="8-246-75"/>
    <n v="472013016073"/>
    <n v="50"/>
    <x v="0"/>
    <x v="1"/>
    <s v="EL CRISOL, VILLA VERONICA,  CASA 180- CALLE  8  PRINCIPAL"/>
    <x v="2"/>
    <x v="0"/>
    <x v="0"/>
    <x v="0"/>
    <m/>
    <s v="6520-1617"/>
    <x v="0"/>
    <x v="1"/>
    <x v="0"/>
    <x v="0"/>
    <x v="0"/>
    <x v="1"/>
    <x v="0"/>
    <d v="1965-04-02T00:00:00"/>
    <m/>
    <x v="0"/>
    <s v="SUCURSAL VILLA LUCRE"/>
  </r>
  <r>
    <n v="5424"/>
    <d v="2008-10-16T00:00:00"/>
    <d v="2008-10-16T00:00:00"/>
    <n v="85"/>
    <n v="85"/>
    <x v="0"/>
    <d v="2008-10-16T00:00:00"/>
    <x v="0"/>
    <s v=""/>
    <s v="Octubre 01-30"/>
    <x v="0"/>
    <s v="EDITH EDZIEL"/>
    <s v="GOMEZ  CASTILLO "/>
    <x v="0"/>
    <x v="0"/>
    <s v="PLAZA LAS AMÉRICAS"/>
    <s v="ZULEICA   DE VEGA"/>
    <s v="PLAZA LAS AMÉRICAS"/>
    <x v="0"/>
    <x v="68"/>
    <n v="18"/>
    <d v="2015-11-02T00:00:00"/>
    <n v="0"/>
    <s v=" "/>
    <s v=" "/>
    <m/>
    <x v="0"/>
    <s v="REEMPLAZO POR EL TRASLADO DE  BETZI YARELYS FRANCIS CAJAR -NOV 2015"/>
    <s v="VILLA LUC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83.4"/>
    <x v="0"/>
    <m/>
    <m/>
    <x v="0"/>
    <s v="8-765-2"/>
    <n v="441014355742"/>
    <n v="32"/>
    <x v="1"/>
    <x v="3"/>
    <s v="TOCUMEN LOS PILONES #1 CASA #38 CALLE PRINCIPAL"/>
    <x v="0"/>
    <x v="0"/>
    <x v="0"/>
    <x v="0"/>
    <s v="399-4920"/>
    <s v="6654-5211 / 6847-4375"/>
    <x v="0"/>
    <x v="0"/>
    <x v="0"/>
    <x v="0"/>
    <x v="0"/>
    <x v="1"/>
    <x v="0"/>
    <d v="1983-03-30T00:00:00"/>
    <m/>
    <x v="0"/>
    <s v="SUCURSAL VILLA LUCRE"/>
  </r>
  <r>
    <n v="6568"/>
    <d v="2012-02-16T00:00:00"/>
    <d v="2012-05-23T00:00:00"/>
    <n v="45"/>
    <n v="42"/>
    <x v="0"/>
    <d v="2012-02-16T00:00:00"/>
    <x v="0"/>
    <s v=""/>
    <s v="Febrero 01-30"/>
    <x v="0"/>
    <s v="MAYRA  ITZEL"/>
    <s v="BATISTA ESCOBAR "/>
    <x v="0"/>
    <x v="0"/>
    <s v="PLAZA TOCUMEN"/>
    <s v="ZULEICA   DE VEGA"/>
    <s v="PLAZA TOCUMEN"/>
    <x v="0"/>
    <x v="68"/>
    <n v="18"/>
    <d v="2015-11-02T00:00:00"/>
    <n v="0"/>
    <s v=" "/>
    <s v=" "/>
    <m/>
    <x v="0"/>
    <s v="REEMPLAZO POR EL TRASLADO DE  DIANA MARIA CORDOBA BELLIDO -NOV 2015"/>
    <s v="VILLA LUC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45.75"/>
    <x v="0"/>
    <s v="BOULEVARD EL DORADO"/>
    <s v="Noemi Arcia"/>
    <x v="0"/>
    <s v="8-793-2315"/>
    <n v="401017377262"/>
    <n v="29"/>
    <x v="1"/>
    <x v="0"/>
    <s v="BUENAVISTA - TOCUMEN"/>
    <x v="0"/>
    <x v="0"/>
    <x v="0"/>
    <x v="0"/>
    <m/>
    <m/>
    <x v="0"/>
    <x v="0"/>
    <x v="0"/>
    <x v="0"/>
    <x v="0"/>
    <x v="1"/>
    <x v="0"/>
    <d v="1986-02-23T00:00:00"/>
    <m/>
    <x v="1"/>
    <s v="SUCURSAL VILLA LUCRE"/>
  </r>
  <r>
    <n v="695"/>
    <d v="1990-10-29T00:00:00"/>
    <d v="1990-10-29T00:00:00"/>
    <n v="301"/>
    <n v="301"/>
    <x v="0"/>
    <d v="1990-10-29T00:00:00"/>
    <x v="0"/>
    <s v=""/>
    <s v="Agosto 01-30"/>
    <x v="0"/>
    <s v="NIDIA JUDITH"/>
    <s v="DE FRIAS SAEZ DE OLMOS"/>
    <x v="0"/>
    <x v="0"/>
    <s v="VILLA LUCRE"/>
    <s v="ZULEICA   DE VEGA"/>
    <s v="VILLA LUCRE"/>
    <x v="0"/>
    <x v="68"/>
    <n v="18"/>
    <d v="2014-11-06T00:00:00"/>
    <n v="12"/>
    <s v=" "/>
    <s v=" "/>
    <m/>
    <x v="0"/>
    <s v=" REEMPLAZO POR EL TRASLADO DE BARBARA MILLAR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2.4"/>
    <x v="0"/>
    <m/>
    <m/>
    <x v="0"/>
    <s v="7-88-377"/>
    <n v="401010163881"/>
    <n v="56"/>
    <x v="1"/>
    <x v="1"/>
    <s v="ALTOS DE CERRRO VIENTO, CALLE 32, CASA #2073-B"/>
    <x v="0"/>
    <x v="0"/>
    <x v="0"/>
    <x v="0"/>
    <s v="622-7269"/>
    <s v="6874-6485"/>
    <x v="0"/>
    <x v="0"/>
    <x v="0"/>
    <x v="0"/>
    <x v="0"/>
    <x v="1"/>
    <x v="0"/>
    <d v="1959-09-28T00:00:00"/>
    <m/>
    <x v="1"/>
    <s v="SUCURSAL VILLA LUCRE"/>
  </r>
  <r>
    <n v="6562"/>
    <d v="2012-02-16T00:00:00"/>
    <d v="2012-05-23T00:00:00"/>
    <n v="45"/>
    <n v="42"/>
    <x v="0"/>
    <d v="2012-02-16T00:00:00"/>
    <x v="0"/>
    <s v=""/>
    <s v="Marzo 01-30"/>
    <x v="0"/>
    <s v="JUAN ANTONIO"/>
    <s v="CABALLERO ADAMES "/>
    <x v="0"/>
    <x v="0"/>
    <s v="VILLA LUCRE"/>
    <s v="ZULEICA   DE VEGA"/>
    <s v="VILLA LUCRE"/>
    <x v="0"/>
    <x v="68"/>
    <n v="18"/>
    <d v="2014-11-06T00:00:00"/>
    <n v="12"/>
    <s v=" "/>
    <s v=" "/>
    <m/>
    <x v="0"/>
    <s v="REEMPLAZO POR EL TRASLADO DE DELIA DE PINZO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1.8"/>
    <x v="0"/>
    <s v="AVE. CENTRAL"/>
    <s v="Jacinta Herazo"/>
    <x v="0"/>
    <s v="8-826-1495"/>
    <n v="472017664796"/>
    <n v="26"/>
    <x v="0"/>
    <x v="1"/>
    <s v="LA CHORRERA, LA HERRADURA"/>
    <x v="4"/>
    <x v="0"/>
    <x v="0"/>
    <x v="0"/>
    <m/>
    <s v=" 61362397  66940767"/>
    <x v="0"/>
    <x v="0"/>
    <x v="0"/>
    <x v="0"/>
    <x v="0"/>
    <x v="1"/>
    <x v="0"/>
    <d v="1989-07-01T00:00:00"/>
    <m/>
    <x v="1"/>
    <s v="SUCURSAL VILLA LUCRE"/>
  </r>
  <r>
    <n v="6892"/>
    <d v="2012-09-17T00:00:00"/>
    <d v="2012-12-05T00:00:00"/>
    <n v="38"/>
    <n v="35"/>
    <x v="1"/>
    <d v="2012-09-17T00:00:00"/>
    <x v="0"/>
    <s v=""/>
    <s v="Julio 01-30"/>
    <x v="0"/>
    <s v="JACQUELINE"/>
    <s v="SOBENIS MONTENEGRO "/>
    <x v="0"/>
    <x v="0"/>
    <s v="VILLA LUCRE"/>
    <s v="ZULEICA   DE VEGA"/>
    <s v="VILLA LUCRE"/>
    <x v="0"/>
    <x v="68"/>
    <n v="18"/>
    <d v="2014-11-06T00:00:00"/>
    <n v="12"/>
    <m/>
    <m/>
    <m/>
    <x v="0"/>
    <s v="REEMPLAZO POR EL TRASLADO DE CRISTOBAL FERNAND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64.8"/>
    <x v="0"/>
    <s v="24 DE DICIEMBRE"/>
    <s v="Glenis Herrera"/>
    <x v="0"/>
    <s v="8-833-1734"/>
    <n v="472018433476"/>
    <n v="25"/>
    <x v="1"/>
    <x v="1"/>
    <s v="24 DE DICIEMBRE"/>
    <x v="0"/>
    <x v="0"/>
    <x v="0"/>
    <x v="0"/>
    <s v="298-1637"/>
    <s v="6245-5811"/>
    <x v="0"/>
    <x v="0"/>
    <x v="0"/>
    <x v="0"/>
    <x v="0"/>
    <x v="1"/>
    <x v="0"/>
    <d v="1990-02-11T00:00:00"/>
    <m/>
    <x v="0"/>
    <s v="SUCURSAL VILLA LUCRE"/>
  </r>
  <r>
    <n v="6899"/>
    <d v="2012-09-17T00:00:00"/>
    <d v="2012-12-05T00:00:00"/>
    <n v="38"/>
    <n v="35"/>
    <x v="1"/>
    <d v="2012-09-17T00:00:00"/>
    <x v="0"/>
    <s v=""/>
    <s v="Septiembre 01-30"/>
    <x v="0"/>
    <s v="ZULAY MARGARITA"/>
    <s v="ODA CABALLERO "/>
    <x v="0"/>
    <x v="0"/>
    <s v="VILLA LUCRE"/>
    <s v="ZULEICA   DE VEGA"/>
    <s v="VILLA LUCRE"/>
    <x v="0"/>
    <x v="68"/>
    <n v="18"/>
    <d v="2014-11-06T00:00:00"/>
    <n v="12"/>
    <m/>
    <s v=" "/>
    <m/>
    <x v="0"/>
    <s v="REEMPLAZO POR EL TRASLADO DE GLORIA DE CHACO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82.2"/>
    <x v="0"/>
    <s v="COSTA DEL ESTE"/>
    <s v="Lirroy Delgado"/>
    <x v="0"/>
    <s v="7-705-1414"/>
    <n v="472018433757"/>
    <n v="28"/>
    <x v="1"/>
    <x v="0"/>
    <s v="SAN MIGUELITO"/>
    <x v="1"/>
    <x v="0"/>
    <x v="0"/>
    <x v="0"/>
    <m/>
    <m/>
    <x v="0"/>
    <x v="0"/>
    <x v="0"/>
    <x v="0"/>
    <x v="0"/>
    <x v="1"/>
    <x v="0"/>
    <d v="1987-04-16T00:00:00"/>
    <m/>
    <x v="0"/>
    <s v="SUCURSAL VILLA LUCRE"/>
  </r>
  <r>
    <n v="1624"/>
    <d v="1998-09-16T00:00:00"/>
    <d v="1998-09-16T00:00:00"/>
    <n v="206"/>
    <n v="206"/>
    <x v="0"/>
    <d v="1998-09-16T00:00:00"/>
    <x v="0"/>
    <s v=""/>
    <s v="Enero 01-30"/>
    <x v="0"/>
    <s v="LOURDES ROSA"/>
    <s v="SANTANA IBERICO "/>
    <x v="0"/>
    <x v="0"/>
    <s v="VILLA LUCRE"/>
    <s v="ZULEICA   DE VEGA"/>
    <s v="VILLA LUCRE"/>
    <x v="0"/>
    <x v="68"/>
    <n v="18"/>
    <d v="2014-03-05T00:00:00"/>
    <n v="20"/>
    <s v=" "/>
    <s v=" "/>
    <m/>
    <x v="0"/>
    <s v="REEMPLAZO POR TRASLADO DE ALINA IVALDI/ TRATAMIENTO MÉDIC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39"/>
    <x v="0"/>
    <m/>
    <m/>
    <x v="0"/>
    <s v="8-308-19"/>
    <n v="401010158481"/>
    <n v="46"/>
    <x v="1"/>
    <x v="5"/>
    <s v="VILLA LUCRE CL.37 3238"/>
    <x v="2"/>
    <x v="0"/>
    <x v="0"/>
    <x v="0"/>
    <s v="221-1115"/>
    <s v="6439-0393 / 6517-9531"/>
    <x v="1"/>
    <x v="0"/>
    <x v="0"/>
    <x v="0"/>
    <x v="0"/>
    <x v="1"/>
    <x v="0"/>
    <d v="1969-02-17T00:00:00"/>
    <m/>
    <x v="0"/>
    <s v="SUCURSAL VILLA LUCRE"/>
  </r>
  <r>
    <n v="8609"/>
    <d v="2015-06-16T00:00:00"/>
    <d v="2015-08-21T00:00:00"/>
    <n v="5"/>
    <n v="3"/>
    <x v="2"/>
    <d v="2015-06-16T00:00:00"/>
    <x v="0"/>
    <m/>
    <m/>
    <x v="0"/>
    <s v="ANGELYS ANNETTE"/>
    <s v="RODRIGUEZ"/>
    <x v="0"/>
    <x v="1"/>
    <m/>
    <s v="MARIBEL CASTILLO"/>
    <s v="VILLA LUCRE"/>
    <x v="1"/>
    <x v="68"/>
    <n v="18"/>
    <d v="2015-08-26T00:00:00"/>
    <n v="3"/>
    <m/>
    <m/>
    <m/>
    <x v="0"/>
    <s v="APOYO POR TRATAMIENTO DE LOURDES SANTANA"/>
    <s v="VILLA LUC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s v="PLAZA GALAPAGO"/>
    <s v="AZAEL SALTARIN"/>
    <x v="0"/>
    <s v="8-891-2340"/>
    <n v="472992087190"/>
    <n v="20"/>
    <x v="1"/>
    <x v="0"/>
    <s v="LAS MAÑANITAS, TERCERA ETAPA, CASA #2536"/>
    <x v="0"/>
    <x v="0"/>
    <x v="0"/>
    <x v="1"/>
    <m/>
    <m/>
    <x v="0"/>
    <x v="0"/>
    <x v="0"/>
    <x v="0"/>
    <x v="0"/>
    <x v="1"/>
    <x v="0"/>
    <d v="1995-04-05T00:00:00"/>
    <m/>
    <x v="0"/>
    <s v="SUCURSAL VILLA LUCRE"/>
  </r>
  <r>
    <n v="831"/>
    <d v="1991-10-28T00:00:00"/>
    <d v="1991-10-28T00:00:00"/>
    <n v="289"/>
    <n v="289"/>
    <x v="0"/>
    <d v="1991-10-28T00:00:00"/>
    <x v="0"/>
    <s v=""/>
    <s v="Julio 01-30"/>
    <x v="0"/>
    <s v="AURA ELIZABETH"/>
    <s v="FRIAS  DE CAMANO"/>
    <x v="1"/>
    <x v="0"/>
    <s v="VILLA LUCRE"/>
    <s v="ZULEICA   DE VEGA"/>
    <s v="VILLA LUCRE"/>
    <x v="0"/>
    <x v="68"/>
    <n v="18"/>
    <d v="2011-09-05T00:00:00"/>
    <m/>
    <s v=" "/>
    <s v=" "/>
    <m/>
    <x v="0"/>
    <s v="REEMPLAZO POR LA RENUNCIA DE JUAN ZAMBRAN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6-43-478"/>
    <n v="402011938702"/>
    <n v="61"/>
    <x v="1"/>
    <x v="1"/>
    <s v="HATO PINTADO, AVENIDA MARTIN LUTHER KING,  EDIF. LOS CASTAÑOS. APARTAMENTO C, PLANTA BAJA "/>
    <x v="2"/>
    <x v="0"/>
    <x v="0"/>
    <x v="0"/>
    <s v="224-3568"/>
    <s v="6673-6689"/>
    <x v="1"/>
    <x v="0"/>
    <x v="0"/>
    <x v="0"/>
    <x v="0"/>
    <x v="1"/>
    <x v="0"/>
    <d v="1954-10-20T00:00:00"/>
    <m/>
    <x v="2"/>
    <s v="SUCURSAL VILLA LUCRE"/>
  </r>
  <r>
    <n v="3167"/>
    <d v="2006-08-16T00:00:00"/>
    <d v="2014-11-01T00:00:00"/>
    <n v="111"/>
    <n v="12"/>
    <x v="1"/>
    <d v="2006-08-16T00:00:00"/>
    <x v="0"/>
    <d v="2014-11-01T00:00:00"/>
    <s v="Mayo 01-30"/>
    <x v="0"/>
    <s v="CARLOS ALBERTO"/>
    <s v="GUEVARA GONZALEZ "/>
    <x v="2"/>
    <x v="2"/>
    <s v="VILLA LUCRE"/>
    <s v="ZULEICA   DE VEGA"/>
    <s v="VILLA LUCRE"/>
    <x v="0"/>
    <x v="68"/>
    <n v="18"/>
    <d v="2013-09-02T00:00:00"/>
    <n v="26"/>
    <n v="12"/>
    <s v=" "/>
    <s v="PROMOCIONADO A EJECUTIVO DE NEGOCIO DUAL A PARTIR DEL 01 DE NOVIEMBRE DEL 2014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2-710-2100"/>
    <n v="424012200470"/>
    <n v="35"/>
    <x v="0"/>
    <x v="0"/>
    <s v="ALTOS DE LAS ACACIAS, CALLE 27, CASA 2155"/>
    <x v="0"/>
    <x v="0"/>
    <x v="0"/>
    <x v="2"/>
    <s v="290-3422"/>
    <s v="6461-4749"/>
    <x v="1"/>
    <x v="1"/>
    <x v="0"/>
    <x v="0"/>
    <x v="0"/>
    <x v="1"/>
    <x v="0"/>
    <d v="1980-10-20T00:00:00"/>
    <m/>
    <x v="0"/>
    <s v="SUCURSAL VILLA LUCRE"/>
  </r>
  <r>
    <n v="7002"/>
    <d v="2013-01-02T00:00:00"/>
    <d v="2013-03-14T00:00:00"/>
    <n v="34"/>
    <n v="32"/>
    <x v="1"/>
    <d v="2013-01-02T00:00:00"/>
    <x v="0"/>
    <s v=""/>
    <s v="Marzo 01-30"/>
    <x v="0"/>
    <s v="HENRY JOEL"/>
    <s v="LOPEZ GARCIA "/>
    <x v="2"/>
    <x v="0"/>
    <s v="VILLA LUCRE"/>
    <s v="ZULEICA   DE VEGA"/>
    <s v="VILLA LUCRE"/>
    <x v="0"/>
    <x v="68"/>
    <n v="18"/>
    <d v="2014-06-04T00:00:00"/>
    <m/>
    <s v=" "/>
    <s v=" "/>
    <m/>
    <x v="0"/>
    <s v="REEMPLAZO PORLA SALIDA DE RAQUEL STANZIOL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DORADO"/>
    <s v="Rosa Moreno"/>
    <x v="0"/>
    <s v="4-743-565"/>
    <n v="472018797145"/>
    <n v="28"/>
    <x v="0"/>
    <x v="0"/>
    <s v="VIA PORRAS, AL LADO DE LA POLICLINICA, EDIF. DON JESUS APTO.19_x0009__x0009__x0009__x0009__x0009__x000d__x000a__x0009__x0009__x0009__x0009__x0009__x000d__x000a_"/>
    <x v="5"/>
    <x v="0"/>
    <x v="0"/>
    <x v="0"/>
    <m/>
    <m/>
    <x v="0"/>
    <x v="0"/>
    <x v="0"/>
    <x v="0"/>
    <x v="0"/>
    <x v="1"/>
    <x v="0"/>
    <d v="1987-04-30T00:00:00"/>
    <m/>
    <x v="3"/>
    <s v="SUCURSAL VILLA LUCRE"/>
  </r>
  <r>
    <n v="7552"/>
    <d v="2014-02-03T00:00:00"/>
    <d v="2014-04-16T00:00:00"/>
    <n v="21"/>
    <n v="19"/>
    <x v="1"/>
    <d v="2014-02-03T00:00:00"/>
    <x v="0"/>
    <m/>
    <s v="Mayo 01-30"/>
    <x v="0"/>
    <s v="DIANA PATRICIA"/>
    <s v="GARCIA"/>
    <x v="2"/>
    <x v="0"/>
    <s v="VILLA LUCRE"/>
    <s v="ZULEICA   DE VEGA"/>
    <s v="VILLA LUCRE"/>
    <x v="0"/>
    <x v="68"/>
    <n v="18"/>
    <d v="2014-06-04T00:00:00"/>
    <m/>
    <m/>
    <s v=" "/>
    <m/>
    <x v="0"/>
    <s v="REEMPLAZO POR EL TRASLADO DE PATRICIA GUEVARA A CASA MATRI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CASA MATRIZ"/>
    <s v="Jazmin Manfre"/>
    <x v="0"/>
    <s v="8-847-1941"/>
    <n v="472990021403"/>
    <n v="24"/>
    <x v="1"/>
    <x v="0"/>
    <s v="VILLA LUCRE, CALLE 2DA, LA PULIDA, CASA 1"/>
    <x v="2"/>
    <x v="0"/>
    <x v="0"/>
    <x v="0"/>
    <m/>
    <m/>
    <x v="1"/>
    <x v="0"/>
    <x v="0"/>
    <x v="0"/>
    <x v="0"/>
    <x v="1"/>
    <x v="0"/>
    <d v="1991-06-08T00:00:00"/>
    <m/>
    <x v="3"/>
    <s v="SUCURSAL VILLA LUCRE"/>
  </r>
  <r>
    <n v="3319"/>
    <d v="2007-03-09T00:00:00"/>
    <d v="2007-03-09T00:00:00"/>
    <n v="104"/>
    <n v="104"/>
    <x v="0"/>
    <d v="2007-09-03T00:00:00"/>
    <x v="0"/>
    <s v=""/>
    <s v="Diciembre 01-30"/>
    <x v="0"/>
    <s v="SANDRA MAYLIN"/>
    <s v="ROSADO BARRIOS "/>
    <x v="2"/>
    <x v="0"/>
    <s v="VILLA LUCRE"/>
    <s v="ZULEICA   DE VEGA"/>
    <s v="VILLA LUCRE"/>
    <x v="0"/>
    <x v="68"/>
    <n v="18"/>
    <d v="2013-10-02T00:00:00"/>
    <m/>
    <s v=" "/>
    <s v=" "/>
    <m/>
    <x v="0"/>
    <s v="REEMPLAZO POR PROMOCION DE JESSICA VARGA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43-1252"/>
    <n v="472013458661"/>
    <n v="34"/>
    <x v="1"/>
    <x v="3"/>
    <s v="ALTOS DE LAS ACACIAS, CALLE 17, CASA 1392A_x0009__x0009__x0009__x0009__x0009__x000d__x000a__x0009__x0009__x0009__x0009__x0009__x000d__x000a_"/>
    <x v="0"/>
    <x v="0"/>
    <x v="0"/>
    <x v="0"/>
    <m/>
    <s v="6018-4209"/>
    <x v="2"/>
    <x v="0"/>
    <x v="0"/>
    <x v="0"/>
    <x v="0"/>
    <x v="1"/>
    <x v="0"/>
    <d v="1981-01-07T00:00:00"/>
    <m/>
    <x v="1"/>
    <s v="SUCURSAL VILLA LUCRE"/>
  </r>
  <r>
    <n v="6819"/>
    <d v="2012-08-01T00:00:00"/>
    <d v="2012-10-15T00:00:00"/>
    <n v="39"/>
    <n v="37"/>
    <x v="0"/>
    <d v="2012-08-01T00:00:00"/>
    <x v="0"/>
    <s v=""/>
    <s v="Septiembre 01-30"/>
    <x v="0"/>
    <s v="JENNIFER ITZEL"/>
    <s v="BREMNER PEREZ "/>
    <x v="2"/>
    <x v="0"/>
    <s v="VILLA LUCRE"/>
    <s v="ZULEICA   DE VEGA"/>
    <s v="VILLA LUCRE"/>
    <x v="0"/>
    <x v="68"/>
    <n v="18"/>
    <d v="2013-08-02T00:00:00"/>
    <m/>
    <s v=" "/>
    <s v=" "/>
    <m/>
    <x v="0"/>
    <s v="REEMPLAZO POR TRASLADO DE EIRA CHECA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BUSINESS PARK"/>
    <s v="Alma de la Cruz"/>
    <x v="0"/>
    <s v="8-843-596"/>
    <n v="472018232470"/>
    <n v="24"/>
    <x v="1"/>
    <x v="0"/>
    <s v="DON BOSCI VILLAS DE TEREMAR CASA VT26"/>
    <x v="0"/>
    <x v="0"/>
    <x v="0"/>
    <x v="0"/>
    <m/>
    <m/>
    <x v="1"/>
    <x v="0"/>
    <x v="0"/>
    <x v="0"/>
    <x v="0"/>
    <x v="1"/>
    <x v="0"/>
    <d v="1990-12-18T00:00:00"/>
    <m/>
    <x v="0"/>
    <s v="SUCURSAL VILLA LUCRE"/>
  </r>
  <r>
    <n v="6725"/>
    <d v="2012-06-18T00:00:00"/>
    <d v="2012-08-24T00:00:00"/>
    <n v="41"/>
    <n v="39"/>
    <x v="0"/>
    <d v="2012-06-18T00:00:00"/>
    <x v="0"/>
    <s v=""/>
    <s v="Julio 01-30"/>
    <x v="0"/>
    <s v="LIZBETH GRACIELA"/>
    <s v="ALVEO VEGA "/>
    <x v="2"/>
    <x v="0"/>
    <s v="VILLA LUCRE"/>
    <s v="ZULEICA   DE VEGA"/>
    <s v="VILLA LUCRE"/>
    <x v="0"/>
    <x v="68"/>
    <n v="18"/>
    <d v="2013-02-02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PLAZA LAS AMERICAS"/>
    <s v="Luis Carlos Labrador"/>
    <x v="0"/>
    <s v="6-711-221"/>
    <n v="401018082708"/>
    <n v="29"/>
    <x v="1"/>
    <x v="0"/>
    <s v="JUAN DIAZ, CIUDAD RADIAL, CALLE F, CASA 3829"/>
    <x v="0"/>
    <x v="0"/>
    <x v="0"/>
    <x v="0"/>
    <m/>
    <m/>
    <x v="0"/>
    <x v="0"/>
    <x v="0"/>
    <x v="0"/>
    <x v="0"/>
    <x v="1"/>
    <x v="0"/>
    <d v="1986-08-23T00:00:00"/>
    <m/>
    <x v="2"/>
    <s v="SUCURSAL VILLA LUCRE"/>
  </r>
  <r>
    <n v="6827"/>
    <d v="2012-08-01T00:00:00"/>
    <d v="2012-10-15T00:00:00"/>
    <n v="39"/>
    <n v="37"/>
    <x v="0"/>
    <d v="2012-08-01T00:00:00"/>
    <x v="0"/>
    <s v=""/>
    <s v="Junio 01-30"/>
    <x v="0"/>
    <s v="CRISTINA DEL CARMEN"/>
    <s v="GUILLEN BATISTA "/>
    <x v="2"/>
    <x v="0"/>
    <s v="VILLA LUCRE"/>
    <s v="ZULEICA   DE VEGA"/>
    <s v="VILLA LUCRE"/>
    <x v="0"/>
    <x v="68"/>
    <n v="18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VILLA LUCRE"/>
    <s v="Jenifer Varona"/>
    <x v="0"/>
    <s v="8-813-1637"/>
    <n v="472018232466"/>
    <n v="28"/>
    <x v="1"/>
    <x v="0"/>
    <s v="VILLA LUCRE CALLE 26 CASA 16"/>
    <x v="2"/>
    <x v="0"/>
    <x v="0"/>
    <x v="0"/>
    <m/>
    <m/>
    <x v="1"/>
    <x v="0"/>
    <x v="0"/>
    <x v="0"/>
    <x v="0"/>
    <x v="1"/>
    <x v="0"/>
    <d v="1987-10-19T00:00:00"/>
    <m/>
    <x v="0"/>
    <s v="SUCURSAL VILLA LUCRE"/>
  </r>
  <r>
    <n v="6308"/>
    <d v="2011-09-01T00:00:00"/>
    <d v="2014-10-16T00:00:00"/>
    <n v="50"/>
    <n v="13"/>
    <x v="1"/>
    <d v="2011-09-01T00:00:00"/>
    <x v="0"/>
    <d v="2014-10-16T00:00:00"/>
    <s v="Octubre 01-30"/>
    <x v="0"/>
    <s v="YORLENIS ANABEL"/>
    <s v="CAMPOS  "/>
    <x v="2"/>
    <x v="0"/>
    <s v="VILLA LUCRE"/>
    <s v="ZULEICA   DE VEGA"/>
    <s v="VILLA LUCRE"/>
    <x v="0"/>
    <x v="68"/>
    <n v="18"/>
    <d v="2011-09-01T00:00:00"/>
    <m/>
    <n v="13"/>
    <m/>
    <s v="PROMOCIONADA A EJECUTIVO DE NEGOCIO A PARTIR DEL 16 DE OCTUBRE 2014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76-1170"/>
    <n v="472017182000"/>
    <n v="31"/>
    <x v="1"/>
    <x v="0"/>
    <s v="RIO ABAJO, VILLA LORENA, EDIFICIO #20 APTO # 20"/>
    <x v="2"/>
    <x v="0"/>
    <x v="0"/>
    <x v="0"/>
    <m/>
    <s v="224-4197"/>
    <x v="0"/>
    <x v="0"/>
    <x v="0"/>
    <x v="0"/>
    <x v="0"/>
    <x v="1"/>
    <x v="0"/>
    <d v="1984-04-10T00:00:00"/>
    <m/>
    <x v="1"/>
    <s v="SUCURSAL VILLA LUCRE"/>
  </r>
  <r>
    <n v="7281"/>
    <d v="2013-07-01T00:00:00"/>
    <d v="2015-07-01T00:00:00"/>
    <n v="28"/>
    <n v="4"/>
    <x v="2"/>
    <d v="2013-07-01T00:00:00"/>
    <x v="0"/>
    <d v="2015-07-01T00:00:00"/>
    <s v="Abril 01-30"/>
    <x v="0"/>
    <s v="ANA RAQUEL"/>
    <s v="FLORES JARAMILLO"/>
    <x v="2"/>
    <x v="0"/>
    <s v="VILLA LUCRE"/>
    <s v="ZULEICA   DE VEGA"/>
    <s v="VILLA LUCRE"/>
    <x v="0"/>
    <x v="68"/>
    <n v="18"/>
    <m/>
    <m/>
    <m/>
    <s v=" "/>
    <s v="PROMOCIONADO A EJECUTIVO DE NEGOCIO A PARTIR DEL 01 DE JULIO 2015 //"/>
    <x v="0"/>
    <s v="REEMPLAZO POR LA PROMOCION DE PATRICI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8-826-132"/>
    <n v="472019500079"/>
    <n v="26"/>
    <x v="1"/>
    <x v="0"/>
    <s v="JUAN DIAS, CAMPO LIMBETH VIA PRINCIPAL"/>
    <x v="0"/>
    <x v="0"/>
    <x v="0"/>
    <x v="0"/>
    <m/>
    <m/>
    <x v="0"/>
    <x v="0"/>
    <x v="0"/>
    <x v="0"/>
    <x v="0"/>
    <x v="1"/>
    <x v="0"/>
    <d v="1989-03-15T00:00:00"/>
    <m/>
    <x v="1"/>
    <s v="SUCURSAL VILLA LUCRE"/>
  </r>
  <r>
    <n v="8155"/>
    <d v="2014-10-01T00:00:00"/>
    <d v="2014-10-01T00:00:00"/>
    <n v="13"/>
    <n v="13"/>
    <x v="1"/>
    <d v="2014-10-01T00:00:00"/>
    <x v="0"/>
    <m/>
    <s v="Noviembre 01-30"/>
    <x v="0"/>
    <s v="JOANI LISETE"/>
    <s v="VEGA CERVERA"/>
    <x v="5"/>
    <x v="0"/>
    <s v="VILLA LUCRE"/>
    <s v="ZULEICA   DE VEGA"/>
    <s v="VILLA LUCRE"/>
    <x v="0"/>
    <x v="68"/>
    <n v="18"/>
    <m/>
    <m/>
    <m/>
    <m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8-859-524"/>
    <n v="472991535597"/>
    <n v="23"/>
    <x v="1"/>
    <x v="0"/>
    <s v="SAN MIGUELITO, MANO DE PIEDRA, CALLE DIAMANTE, CASA 52"/>
    <x v="1"/>
    <x v="0"/>
    <x v="0"/>
    <x v="0"/>
    <m/>
    <m/>
    <x v="0"/>
    <x v="0"/>
    <x v="0"/>
    <x v="0"/>
    <x v="0"/>
    <x v="1"/>
    <x v="0"/>
    <d v="1992-05-29T00:00:00"/>
    <m/>
    <x v="1"/>
    <s v="SUCURSAL VILLA LUCRE"/>
  </r>
  <r>
    <n v="8625"/>
    <d v="2015-06-16T00:00:00"/>
    <d v="2015-06-16T00:00:00"/>
    <n v="5"/>
    <n v="5"/>
    <x v="2"/>
    <d v="2015-06-16T00:00:00"/>
    <x v="0"/>
    <m/>
    <m/>
    <x v="0"/>
    <s v="GENESIS"/>
    <s v="VERGARA  "/>
    <x v="5"/>
    <x v="0"/>
    <s v="VILLA LUCRE"/>
    <s v="ZULEICA   DE VEGA"/>
    <s v="VILLA LUCRE"/>
    <x v="0"/>
    <x v="68"/>
    <n v="18"/>
    <m/>
    <m/>
    <m/>
    <m/>
    <m/>
    <x v="0"/>
    <s v="REEMPLAZO PERMANENTE POR LA PROMOCION DE ANA RAQUEL FLOR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8-868-1388"/>
    <n v="472992354710"/>
    <n v="22"/>
    <x v="1"/>
    <x v="0"/>
    <s v="PANAMA (DISTRITO) RESIDENCIAL LAS AMERICAS, CALLE 10"/>
    <x v="0"/>
    <x v="0"/>
    <x v="0"/>
    <x v="0"/>
    <m/>
    <m/>
    <x v="1"/>
    <x v="0"/>
    <x v="0"/>
    <x v="0"/>
    <x v="0"/>
    <x v="1"/>
    <x v="0"/>
    <d v="1993-03-06T00:00:00"/>
    <m/>
    <x v="1"/>
    <s v="SUCURSAL VILLA LUCRE"/>
  </r>
  <r>
    <n v="398"/>
    <d v="1986-01-23T00:00:00"/>
    <d v="1986-01-23T00:00:00"/>
    <n v="358"/>
    <n v="358"/>
    <x v="0"/>
    <d v="1986-01-23T00:00:00"/>
    <x v="0"/>
    <s v=""/>
    <s v="Enero 01-15"/>
    <x v="0"/>
    <s v="ZULEICA IRIS"/>
    <s v="MORRELL  VEGA"/>
    <x v="3"/>
    <x v="0"/>
    <s v="VILLA LUCRE"/>
    <s v="MARIBEL DE MUÑOZ"/>
    <s v="VILLA LUCRE"/>
    <x v="0"/>
    <x v="68"/>
    <n v="18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255-788"/>
    <n v="418016048412"/>
    <n v="50"/>
    <x v="1"/>
    <x v="1"/>
    <s v="BETHANIA, EL AVANCE CL. LA LOMA DE LOS MILLONARIOS CASA #76"/>
    <x v="5"/>
    <x v="0"/>
    <x v="0"/>
    <x v="0"/>
    <s v="230-0907"/>
    <s v="6616-3293"/>
    <x v="1"/>
    <x v="0"/>
    <x v="0"/>
    <x v="0"/>
    <x v="0"/>
    <x v="1"/>
    <x v="0"/>
    <d v="1965-04-15T00:00:00"/>
    <m/>
    <x v="0"/>
    <s v="SUCURSAL VILLA LUCRE"/>
  </r>
  <r>
    <n v="6720"/>
    <d v="2012-06-18T00:00:00"/>
    <d v="2015-11-02T00:00:00"/>
    <n v="41"/>
    <n v="0"/>
    <x v="2"/>
    <d v="2012-06-18T00:00:00"/>
    <x v="0"/>
    <d v="2015-11-02T00:00:00"/>
    <s v="Abril 01-30"/>
    <x v="0"/>
    <s v="CARLOS ALBERTO"/>
    <s v="KENT SOLANO "/>
    <x v="4"/>
    <x v="0"/>
    <s v="VILLA LUCRE"/>
    <s v="ZULEICA   DE VEGA"/>
    <s v="VILLA LUCRE"/>
    <x v="0"/>
    <x v="68"/>
    <n v="18"/>
    <m/>
    <m/>
    <n v="0"/>
    <s v=" "/>
    <s v="PROMOCIONADO A OFICIAL A PARTIR DEL 11 DE NOV DEL 2015 // PROMOCIONADO A COORDINADOR DE PLATAFORMA A APARTIR DEL 16 DE OCTUBRE 2014 //"/>
    <x v="0"/>
    <s v="REEMPLAZO DE CRISTIAN COLLADO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VILLA LUCRE"/>
    <s v="Yhislain Rivera"/>
    <x v="1"/>
    <s v="8-823-1323"/>
    <n v="401018082461"/>
    <n v="26"/>
    <x v="0"/>
    <x v="1"/>
    <s v="VILLA LUCRE, PASEO DEL VALLE, CASA 708-B"/>
    <x v="2"/>
    <x v="0"/>
    <x v="0"/>
    <x v="0"/>
    <m/>
    <m/>
    <x v="0"/>
    <x v="0"/>
    <x v="1"/>
    <x v="0"/>
    <x v="0"/>
    <x v="1"/>
    <x v="0"/>
    <d v="1989-02-13T00:00:00"/>
    <m/>
    <x v="0"/>
    <s v="SUCURSAL VILLA LUCRE"/>
  </r>
  <r>
    <n v="3955"/>
    <d v="2004-09-16T00:00:00"/>
    <d v="2004-09-16T00:00:00"/>
    <n v="134"/>
    <n v="134"/>
    <x v="0"/>
    <d v="2004-09-16T00:00:00"/>
    <x v="0"/>
    <s v=""/>
    <s v="Enero 01-30"/>
    <x v="0"/>
    <s v="ROXANA"/>
    <s v="LADRON DE GUEVARA RAVEN "/>
    <x v="4"/>
    <x v="1"/>
    <m/>
    <s v="ZULEICA   DE VEGA"/>
    <s v="VILLA LUCRE"/>
    <x v="1"/>
    <x v="68"/>
    <n v="18"/>
    <d v="2015-07-28T00:00:00"/>
    <m/>
    <s v=" "/>
    <s v=" "/>
    <m/>
    <x v="0"/>
    <s v="REEMPLAZO TEMPORAL POR OFICIAL JANETH DE LAMBOGLIA"/>
    <s v="VILLA LUC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230-2468"/>
    <n v="472013016114"/>
    <n v="50"/>
    <x v="1"/>
    <x v="0"/>
    <s v="CALLE PRIMERA, JUAN DIAZ CASA 3106-B"/>
    <x v="0"/>
    <x v="0"/>
    <x v="0"/>
    <x v="1"/>
    <m/>
    <s v="6711-1984"/>
    <x v="0"/>
    <x v="0"/>
    <x v="0"/>
    <x v="0"/>
    <x v="0"/>
    <x v="1"/>
    <x v="0"/>
    <d v="1965-03-10T00:00:00"/>
    <s v="Cónyuge Boris Barahona / Tecnología"/>
    <x v="3"/>
    <s v="SUCURSAL VILLA LUCRE"/>
  </r>
  <r>
    <n v="5340"/>
    <d v="2008-08-18T00:00:00"/>
    <d v="2013-09-01T00:00:00"/>
    <n v="87"/>
    <n v="26"/>
    <x v="1"/>
    <d v="2008-08-18T00:00:00"/>
    <x v="0"/>
    <d v="2013-09-01T00:00:00"/>
    <s v="Octubre 01-30"/>
    <x v="0"/>
    <s v="YHISLAINE YOMARIA"/>
    <s v="RIVERA SMITH "/>
    <x v="4"/>
    <x v="0"/>
    <s v="VILLA LUCRE"/>
    <s v="ZULEICA   DE VEGA"/>
    <s v="VILLA LUCRE"/>
    <x v="0"/>
    <x v="68"/>
    <n v="18"/>
    <d v="2008-08-26T00:00:00"/>
    <m/>
    <m/>
    <s v=" "/>
    <s v="PROMOCIONADA A OFICIAL EL 01 DE SEPTIEMBRE DE 2013.  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3-720-36"/>
    <n v="472014178484"/>
    <n v="28"/>
    <x v="1"/>
    <x v="0"/>
    <s v="VILLA LUCRE, CALLE 31, CASA #4"/>
    <x v="2"/>
    <x v="0"/>
    <x v="0"/>
    <x v="0"/>
    <m/>
    <s v="6705-0985"/>
    <x v="0"/>
    <x v="0"/>
    <x v="0"/>
    <x v="1"/>
    <x v="0"/>
    <x v="1"/>
    <x v="0"/>
    <d v="1987-08-24T00:00:00"/>
    <m/>
    <x v="2"/>
    <s v="SUCURSAL VILLA LUCRE"/>
  </r>
  <r>
    <n v="2625"/>
    <d v="2004-04-12T00:00:00"/>
    <d v="2010-02-16T00:00:00"/>
    <n v="139"/>
    <n v="69"/>
    <x v="0"/>
    <d v="2004-04-12T00:00:00"/>
    <x v="0"/>
    <d v="2010-02-16T00:00:00"/>
    <m/>
    <x v="0"/>
    <s v="YAHAIRA"/>
    <s v="DE LA ROSA SAMANIEGO SERRANO"/>
    <x v="4"/>
    <x v="0"/>
    <s v="VILLA LUCRE"/>
    <s v="ZULEICA   DE VEGA"/>
    <s v="VILLA LUCRE"/>
    <x v="0"/>
    <x v="68"/>
    <n v="18"/>
    <m/>
    <m/>
    <n v="69"/>
    <s v="LIC DE MATERNIDAD DEL 15-ene-16 AL 22-abr-16, (VACACIONES DEL 13-abr-16 AL 12-may-16) REGRESA 13-may-16"/>
    <s v="PROMOVIDA A OFICIAL EL 16 DE FEBRERO ´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37-2477"/>
    <n v="416011195598"/>
    <n v="35"/>
    <x v="1"/>
    <x v="1"/>
    <s v="RIO ABAJO, CALLE 17, TORRES DE ESPAÑA, TORRE 5 APTO. 7A"/>
    <x v="2"/>
    <x v="0"/>
    <x v="0"/>
    <x v="0"/>
    <s v="264-4635"/>
    <s v="6719-2144"/>
    <x v="0"/>
    <x v="0"/>
    <x v="0"/>
    <x v="0"/>
    <x v="0"/>
    <x v="1"/>
    <x v="0"/>
    <d v="1980-06-06T00:00:00"/>
    <m/>
    <x v="2"/>
    <s v="SUCURSAL VILLA LUCRE"/>
  </r>
  <r>
    <n v="7941"/>
    <d v="2014-08-18T00:00:00"/>
    <d v="2014-10-29T00:00:00"/>
    <n v="15"/>
    <n v="13"/>
    <x v="1"/>
    <d v="2014-08-18T00:00:00"/>
    <x v="0"/>
    <m/>
    <s v="Abril 01-30"/>
    <x v="0"/>
    <s v="IRASEMA ZULAY"/>
    <s v="CAMPOS"/>
    <x v="0"/>
    <x v="1"/>
    <m/>
    <s v="CRISTELA PALOMINO"/>
    <s v="CHORRERA"/>
    <x v="0"/>
    <x v="69"/>
    <n v="39"/>
    <d v="2015-11-02T00:00:00"/>
    <n v="0"/>
    <m/>
    <m/>
    <m/>
    <x v="0"/>
    <s v="POOL APOYO"/>
    <s v="VISTA ALEGRE"/>
    <x v="0"/>
    <x v="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6.2"/>
    <x v="2"/>
    <s v="CORONADO"/>
    <s v="Yahel Rodríguez"/>
    <x v="0"/>
    <s v="8-849-34"/>
    <n v="472990776600"/>
    <n v="24"/>
    <x v="1"/>
    <x v="0"/>
    <s v="ALTOS DE CAPIRA. CAPIRA"/>
    <x v="4"/>
    <x v="4"/>
    <x v="2"/>
    <x v="15"/>
    <m/>
    <m/>
    <x v="0"/>
    <x v="0"/>
    <x v="0"/>
    <x v="0"/>
    <x v="0"/>
    <x v="1"/>
    <x v="2"/>
    <d v="1991-07-14T00:00:00"/>
    <m/>
    <x v="0"/>
    <s v="SUCURSAL VISTA ALEGRE"/>
  </r>
  <r>
    <n v="4040"/>
    <d v="2005-03-21T00:00:00"/>
    <d v="2005-03-21T00:00:00"/>
    <n v="128"/>
    <n v="128"/>
    <x v="0"/>
    <d v="2005-03-21T00:00:00"/>
    <x v="0"/>
    <s v=""/>
    <s v="Septiembre 01-30"/>
    <x v="0"/>
    <s v="AMARELIS EDITH"/>
    <s v="FLORES HERNANDEZ DE  BERNAL"/>
    <x v="0"/>
    <x v="0"/>
    <s v="VISTA ALEGRE"/>
    <s v="CRISTELA PALOMINO"/>
    <s v="VISTA ALEGRE"/>
    <x v="0"/>
    <x v="69"/>
    <n v="39"/>
    <d v="2011-05-04T00:00:00"/>
    <n v="54"/>
    <s v=" "/>
    <s v=" "/>
    <m/>
    <x v="0"/>
    <s v="REEMPLAZO POR EL TRASLADO DE SUSAN SHELTO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9.4"/>
    <x v="0"/>
    <m/>
    <m/>
    <x v="0"/>
    <s v="8-738-917"/>
    <n v="472013048753"/>
    <n v="36"/>
    <x v="1"/>
    <x v="1"/>
    <s v="LA CHORRERA, BARRIO COLON. LOMA DE MASTRNTO, CASA # 1"/>
    <x v="4"/>
    <x v="4"/>
    <x v="2"/>
    <x v="11"/>
    <s v="254-1796"/>
    <s v="6612-7596"/>
    <x v="1"/>
    <x v="0"/>
    <x v="0"/>
    <x v="0"/>
    <x v="0"/>
    <x v="1"/>
    <x v="2"/>
    <d v="1979-07-24T00:00:00"/>
    <m/>
    <x v="0"/>
    <s v="SUCURSAL VISTA ALEGRE"/>
  </r>
  <r>
    <n v="4896"/>
    <d v="2008-02-11T00:00:00"/>
    <d v="2008-02-11T00:00:00"/>
    <n v="93"/>
    <n v="93"/>
    <x v="0"/>
    <d v="2008-02-11T00:00:00"/>
    <x v="0"/>
    <s v=""/>
    <s v="Enero 01-30"/>
    <x v="0"/>
    <s v="JOEL ERNESTO"/>
    <s v="VEGA ARROYO "/>
    <x v="0"/>
    <x v="0"/>
    <s v="VISTA ALEGRE"/>
    <s v="CRISTELA PALOMINO"/>
    <s v="VISTA ALEGRE"/>
    <x v="0"/>
    <x v="69"/>
    <n v="39"/>
    <d v="2014-07-09T00:00:00"/>
    <n v="16"/>
    <s v=" "/>
    <s v=" "/>
    <m/>
    <x v="0"/>
    <s v="REEMPLAZA INCAPACIDAD DE ASTRID PEÑALOZ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98.75"/>
    <x v="0"/>
    <m/>
    <m/>
    <x v="0"/>
    <s v="8-747-659"/>
    <n v="472013703139"/>
    <n v="34"/>
    <x v="0"/>
    <x v="3"/>
    <s v="THE HILLS LA CHORRERA, CALLE B CASA 187_x0009__x0009__x0009__x0009__x0009__x000d__x000a__x0009__x0009__x0009__x0009__x0009__x000d__x000a_"/>
    <x v="4"/>
    <x v="4"/>
    <x v="2"/>
    <x v="11"/>
    <s v="267-1632"/>
    <s v="6586-9353 / 6615-1632"/>
    <x v="1"/>
    <x v="1"/>
    <x v="0"/>
    <x v="0"/>
    <x v="0"/>
    <x v="1"/>
    <x v="2"/>
    <d v="1981-06-13T00:00:00"/>
    <s v="Cónyuge Graciela De Icaza (1368) / Sucursal Brisas del Golf"/>
    <x v="0"/>
    <s v="SUCURSAL VISTA ALEGRE"/>
  </r>
  <r>
    <n v="4927"/>
    <d v="2008-02-11T00:00:00"/>
    <d v="2008-02-11T00:00:00"/>
    <n v="93"/>
    <n v="93"/>
    <x v="0"/>
    <d v="2008-02-11T00:00:00"/>
    <x v="0"/>
    <s v=""/>
    <s v="Marzo 01-30"/>
    <x v="0"/>
    <s v="SUGELIS"/>
    <s v="DOMINGUEZ ARCIA "/>
    <x v="0"/>
    <x v="0"/>
    <s v="VISTA ALEGRE"/>
    <s v="CRISTELA PALOMINO"/>
    <s v="VISTA ALEGRE"/>
    <x v="0"/>
    <x v="69"/>
    <n v="39"/>
    <d v="2014-04-04T00:00:00"/>
    <n v="19"/>
    <s v=" "/>
    <s v=" "/>
    <m/>
    <x v="0"/>
    <s v="APROBAD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65.8"/>
    <x v="0"/>
    <m/>
    <m/>
    <x v="0"/>
    <s v="8-509-992"/>
    <n v="472013139891"/>
    <n v="40"/>
    <x v="1"/>
    <x v="1"/>
    <s v="LA HERRADURA, BDA. VILLA DEL CARMEN, CS B-54"/>
    <x v="4"/>
    <x v="4"/>
    <x v="2"/>
    <x v="11"/>
    <s v="244-4273"/>
    <s v="6485-0012"/>
    <x v="0"/>
    <x v="0"/>
    <x v="0"/>
    <x v="0"/>
    <x v="0"/>
    <x v="1"/>
    <x v="2"/>
    <d v="1975-09-05T00:00:00"/>
    <m/>
    <x v="2"/>
    <s v="SUCURSAL VISTA ALEGRE"/>
  </r>
  <r>
    <n v="6373"/>
    <d v="2011-09-19T00:00:00"/>
    <d v="2011-11-21T00:00:00"/>
    <n v="50"/>
    <n v="48"/>
    <x v="0"/>
    <d v="2011-09-19T00:00:00"/>
    <x v="0"/>
    <s v=""/>
    <s v="Mayo 01-30"/>
    <x v="0"/>
    <s v="VANESSA ELIDA"/>
    <s v="JULIO AIZPURUA "/>
    <x v="0"/>
    <x v="0"/>
    <s v="VISTA ALEGRE"/>
    <s v="CRISTELA PALOMINO"/>
    <s v="VISTA ALEGRE"/>
    <x v="0"/>
    <x v="69"/>
    <n v="39"/>
    <d v="2014-07-09T00:00:00"/>
    <n v="16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93.25"/>
    <x v="0"/>
    <s v="CALLE 50"/>
    <n v="0"/>
    <x v="0"/>
    <s v="8-704-1932"/>
    <n v="472017235729"/>
    <n v="38"/>
    <x v="1"/>
    <x v="1"/>
    <s v="ARRAIJAN, BARRIADA COLINAS DEL SOL, CASA 645"/>
    <x v="4"/>
    <x v="4"/>
    <x v="2"/>
    <x v="11"/>
    <s v="259-7147"/>
    <s v="6762-8682"/>
    <x v="0"/>
    <x v="0"/>
    <x v="0"/>
    <x v="0"/>
    <x v="0"/>
    <x v="1"/>
    <x v="2"/>
    <d v="1976-12-11T00:00:00"/>
    <m/>
    <x v="1"/>
    <s v="SUCURSAL VISTA ALEGRE"/>
  </r>
  <r>
    <n v="2240"/>
    <d v="2001-03-01T00:00:00"/>
    <d v="2001-03-01T00:00:00"/>
    <n v="176"/>
    <n v="176"/>
    <x v="0"/>
    <d v="2001-03-01T00:00:00"/>
    <x v="0"/>
    <s v=""/>
    <s v="Enero 01-30"/>
    <x v="0"/>
    <s v="NIDIA AURISTELA"/>
    <s v="CEDEÑO AGUIRRE "/>
    <x v="0"/>
    <x v="0"/>
    <s v="VISTA ALEGRE"/>
    <s v="CRISTELA PALOMINO"/>
    <s v="VISTA ALEGRE"/>
    <x v="0"/>
    <x v="69"/>
    <n v="39"/>
    <d v="2010-08-04T00:00:00"/>
    <n v="63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32.75"/>
    <x v="0"/>
    <m/>
    <m/>
    <x v="0"/>
    <s v="4-146-64"/>
    <n v="424010356582"/>
    <n v="50"/>
    <x v="1"/>
    <x v="0"/>
    <s v="PASEO EL TECAL CALLE PRINCIPAL CASA K 16_x0009__x0009__x0009__x0009__x0009__x000d__x000a__x0009__x0009__x0009__x0009__x0009__x000d__x000a_"/>
    <x v="4"/>
    <x v="4"/>
    <x v="2"/>
    <x v="11"/>
    <s v="692-1591"/>
    <s v="6522-6255"/>
    <x v="0"/>
    <x v="0"/>
    <x v="0"/>
    <x v="0"/>
    <x v="0"/>
    <x v="1"/>
    <x v="2"/>
    <d v="1965-02-06T00:00:00"/>
    <m/>
    <x v="0"/>
    <s v="SUCURSAL VISTA ALEGRE"/>
  </r>
  <r>
    <n v="834"/>
    <d v="1991-11-16T00:00:00"/>
    <d v="1991-11-16T00:00:00"/>
    <n v="288"/>
    <n v="288"/>
    <x v="0"/>
    <d v="1991-11-16T00:00:00"/>
    <x v="0"/>
    <s v=""/>
    <s v="Octubre 01-30"/>
    <x v="0"/>
    <s v="GUADALUPE"/>
    <s v="SANCHEZ CASTRO "/>
    <x v="0"/>
    <x v="0"/>
    <s v="VISTA ALEGRE"/>
    <s v="CRISTELA PALOMINO"/>
    <s v="VISTA ALEGRE"/>
    <x v="0"/>
    <x v="69"/>
    <n v="39"/>
    <d v="1991-11-16T00:00:00"/>
    <n v="288"/>
    <s v=" "/>
    <s v=" "/>
    <m/>
    <x v="0"/>
    <s v="SE LE DIAGNOSTICO ARTRITIS REUMATOIDE - SINDROME DE SJOGREN SECUNDARIO: ES INFLAMATORIA Y AFECTA EL SISTEMA MUSCULOESQUELETICO ARTUCULAR CAUSANDOLE DOLOR Y LIMITACION EN LOS OJOS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1.6"/>
    <x v="0"/>
    <m/>
    <m/>
    <x v="0"/>
    <s v="8-235-2572"/>
    <n v="401010160677"/>
    <n v="55"/>
    <x v="1"/>
    <x v="3"/>
    <s v="VACAMONTE LA FLORESTA CASA A2-73"/>
    <x v="4"/>
    <x v="4"/>
    <x v="2"/>
    <x v="11"/>
    <m/>
    <s v="6064-6931"/>
    <x v="1"/>
    <x v="1"/>
    <x v="0"/>
    <x v="0"/>
    <x v="0"/>
    <x v="1"/>
    <x v="2"/>
    <d v="1960-09-16T00:00:00"/>
    <m/>
    <x v="1"/>
    <s v="SUCURSAL VISTA ALEGRE"/>
  </r>
  <r>
    <n v="3180"/>
    <d v="2006-09-04T00:00:00"/>
    <d v="2006-09-04T00:00:00"/>
    <n v="110"/>
    <n v="110"/>
    <x v="0"/>
    <d v="2006-09-04T00:00:00"/>
    <x v="0"/>
    <s v=""/>
    <s v="Junio 01-30"/>
    <x v="0"/>
    <s v="YOLANDA ESTHER"/>
    <s v="BLANCO  DE OLIVARES"/>
    <x v="0"/>
    <x v="0"/>
    <s v="VISTA ALEGRE"/>
    <s v="CRISTELA PALOMINO"/>
    <s v="VISTA ALEGRE"/>
    <x v="0"/>
    <x v="69"/>
    <n v="39"/>
    <d v="2008-09-19T00:00:00"/>
    <n v="86"/>
    <s v=" "/>
    <s v=" "/>
    <m/>
    <x v="0"/>
    <s v="POR EL TRASLADO DE DANIEL PITTI DE VISTA ALEGRE A CHORRE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30.4"/>
    <x v="0"/>
    <m/>
    <m/>
    <x v="0"/>
    <s v="8-706-853"/>
    <n v="424012217436"/>
    <n v="38"/>
    <x v="1"/>
    <x v="1"/>
    <s v="RESIDENCIAL LLUVIA DE ORO #1 CALLE 3ERA CASA #58 MANO DERECHA"/>
    <x v="4"/>
    <x v="4"/>
    <x v="2"/>
    <x v="11"/>
    <s v="259-4544"/>
    <s v="6484-4143"/>
    <x v="0"/>
    <x v="0"/>
    <x v="0"/>
    <x v="0"/>
    <x v="0"/>
    <x v="1"/>
    <x v="2"/>
    <d v="1977-02-26T00:00:00"/>
    <m/>
    <x v="0"/>
    <s v="SUCURSAL VISTA ALEGRE"/>
  </r>
  <r>
    <n v="524"/>
    <d v="1986-11-12T00:00:00"/>
    <d v="1986-11-12T00:00:00"/>
    <n v="348"/>
    <n v="348"/>
    <x v="0"/>
    <d v="1986-11-12T00:00:00"/>
    <x v="0"/>
    <s v=""/>
    <s v="Abril 01-30"/>
    <x v="0"/>
    <s v="MARINA EMILIA"/>
    <s v="RODRIGUEZ BERNAL "/>
    <x v="1"/>
    <x v="1"/>
    <m/>
    <s v="CRISTELA PALOMINO"/>
    <s v="VISTA ALEGRE"/>
    <x v="0"/>
    <x v="69"/>
    <n v="39"/>
    <d v="2015-09-19T00:00:00"/>
    <m/>
    <s v=" "/>
    <s v=" "/>
    <m/>
    <x v="0"/>
    <s v="POOL APOYO"/>
    <s v="VISTA ALEG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m/>
    <m/>
    <x v="1"/>
    <s v="8-210-2106"/>
    <n v="401010150929"/>
    <n v="57"/>
    <x v="1"/>
    <x v="1"/>
    <s v="ARRAIJAN NUEVO CHORRILLO CALLE 4 CASA 3417"/>
    <x v="4"/>
    <x v="4"/>
    <x v="2"/>
    <x v="15"/>
    <s v="259-7108"/>
    <s v="6694-7218 / 6063-0256"/>
    <x v="0"/>
    <x v="0"/>
    <x v="0"/>
    <x v="0"/>
    <x v="0"/>
    <x v="1"/>
    <x v="2"/>
    <d v="1958-11-18T00:00:00"/>
    <m/>
    <x v="0"/>
    <s v="SUCURSAL VISTA ALEGRE"/>
  </r>
  <r>
    <n v="3481"/>
    <d v="1995-06-01T00:00:00"/>
    <d v="1995-06-01T00:00:00"/>
    <n v="245"/>
    <n v="245"/>
    <x v="0"/>
    <d v="1995-06-01T00:00:00"/>
    <x v="0"/>
    <s v=""/>
    <s v="Julio 01-30"/>
    <x v="0"/>
    <s v="LLALIS LUBIEL"/>
    <s v="RAMOS RAMOS "/>
    <x v="1"/>
    <x v="1"/>
    <m/>
    <s v="CRISTELA PALOMINO"/>
    <s v="VISTA ALEGRE"/>
    <x v="0"/>
    <x v="69"/>
    <n v="39"/>
    <d v="2015-09-03T00:00:00"/>
    <m/>
    <s v=" "/>
    <s v=" "/>
    <m/>
    <x v="1"/>
    <s v="REEMPLAZA VACACIONES DE TIFFANY BARRANCO"/>
    <s v="VISTA ALEG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332-912"/>
    <n v="472013189844"/>
    <n v="45"/>
    <x v="1"/>
    <x v="0"/>
    <s v="ARRAIJAN, JUAN DEMOSTENES AROSEMENA, VALLE HERMOSO, CALLE PRINCIPAL, CASA B-17."/>
    <x v="4"/>
    <x v="4"/>
    <x v="2"/>
    <x v="15"/>
    <m/>
    <s v="6536-0217"/>
    <x v="0"/>
    <x v="0"/>
    <x v="0"/>
    <x v="1"/>
    <x v="0"/>
    <x v="1"/>
    <x v="2"/>
    <d v="1970-05-30T00:00:00"/>
    <m/>
    <x v="2"/>
    <s v="SUCURSAL VISTA ALEGRE"/>
  </r>
  <r>
    <n v="3061"/>
    <d v="2006-05-16T00:00:00"/>
    <d v="2015-05-01T00:00:00"/>
    <n v="114"/>
    <n v="6"/>
    <x v="2"/>
    <d v="2006-05-16T00:00:00"/>
    <x v="0"/>
    <d v="2015-05-01T00:00:00"/>
    <s v="Septiembre 01-30"/>
    <x v="0"/>
    <s v="EMMA"/>
    <s v="CABEZA SALINA "/>
    <x v="1"/>
    <x v="0"/>
    <s v="VISTA ALEGRE"/>
    <s v="CRISTELA PALOMINO"/>
    <s v="VISTA ALEGRE"/>
    <x v="0"/>
    <x v="69"/>
    <n v="39"/>
    <d v="2011-02-15T00:00:00"/>
    <m/>
    <n v="6"/>
    <s v=" "/>
    <s v="PROMOCIONADA A COORDINADOR DE PLATAFORMA A PARTIR DEL 01 DE MAYO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10-703-64"/>
    <n v="424012093323"/>
    <n v="34"/>
    <x v="1"/>
    <x v="1"/>
    <s v="ARRAIJAN , CORREGIMINETO JUAN  DE MOSTENES AROSEMENA, VALLE HERMOSO , CALLE LOS SAUCES CASA E-53"/>
    <x v="4"/>
    <x v="4"/>
    <x v="2"/>
    <x v="11"/>
    <s v="292-2723"/>
    <s v="6619-4564"/>
    <x v="2"/>
    <x v="0"/>
    <x v="1"/>
    <x v="0"/>
    <x v="0"/>
    <x v="1"/>
    <x v="2"/>
    <d v="1981-05-11T00:00:00"/>
    <m/>
    <x v="2"/>
    <s v="SUCURSAL VISTA ALEGRE"/>
  </r>
  <r>
    <n v="7013"/>
    <d v="2013-01-02T00:00:00"/>
    <d v="2013-03-14T00:00:00"/>
    <n v="34"/>
    <n v="32"/>
    <x v="1"/>
    <d v="2013-01-02T00:00:00"/>
    <x v="0"/>
    <s v=""/>
    <s v="Febrero 01-30"/>
    <x v="0"/>
    <s v="LAUSANNE JULICE"/>
    <s v="MARIN MADRID "/>
    <x v="2"/>
    <x v="1"/>
    <m/>
    <s v="CRISTELA PALOMINO"/>
    <s v="COSTA VERDE"/>
    <x v="0"/>
    <x v="69"/>
    <n v="39"/>
    <d v="2015-11-02T00:00:00"/>
    <m/>
    <s v=" "/>
    <s v=" "/>
    <m/>
    <x v="1"/>
    <s v="REEMPLAZA VACACIONES DE OMAR CANDANEDO"/>
    <s v="VISTA ALEG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s v="CHORRERA"/>
    <s v="Franklin Mancilla"/>
    <x v="0"/>
    <s v="8-828-373"/>
    <n v="401016009257"/>
    <n v="26"/>
    <x v="1"/>
    <x v="1"/>
    <s v="CHORRERA, P.H. SAUSALITO GARDENS "/>
    <x v="4"/>
    <x v="4"/>
    <x v="2"/>
    <x v="15"/>
    <m/>
    <m/>
    <x v="1"/>
    <x v="0"/>
    <x v="0"/>
    <x v="0"/>
    <x v="0"/>
    <x v="1"/>
    <x v="2"/>
    <d v="1989-07-15T00:00:00"/>
    <m/>
    <x v="0"/>
    <s v="SUCURSAL VISTA ALEGRE"/>
  </r>
  <r>
    <n v="4334"/>
    <d v="2006-12-18T00:00:00"/>
    <d v="2006-12-18T00:00:00"/>
    <n v="107"/>
    <n v="107"/>
    <x v="0"/>
    <d v="2006-12-18T00:00:00"/>
    <x v="0"/>
    <s v=""/>
    <s v="Septiembre 01-30"/>
    <x v="0"/>
    <s v="ODALYS DEL CARMEN"/>
    <s v="DIAZ HERNANDEZ "/>
    <x v="2"/>
    <x v="0"/>
    <s v="MARBELLA"/>
    <s v="CRISTELA PALOMINO"/>
    <s v="VISTA ALEGRE"/>
    <x v="0"/>
    <x v="69"/>
    <n v="39"/>
    <d v="2015-10-01T00:00:00"/>
    <m/>
    <s v=" "/>
    <s v=" "/>
    <m/>
    <x v="0"/>
    <s v="EJECUTIVO APROBAD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35-415"/>
    <n v="472013153359"/>
    <n v="35"/>
    <x v="1"/>
    <x v="3"/>
    <s v="TOCUMEN, CALLE 3RA, CASA O-5"/>
    <x v="4"/>
    <x v="4"/>
    <x v="2"/>
    <x v="11"/>
    <s v="304-4411"/>
    <s v="6834-5288"/>
    <x v="1"/>
    <x v="0"/>
    <x v="1"/>
    <x v="0"/>
    <x v="0"/>
    <x v="1"/>
    <x v="2"/>
    <d v="1980-01-31T00:00:00"/>
    <m/>
    <x v="0"/>
    <s v="SUCURSAL VISTA ALEGRE"/>
  </r>
  <r>
    <n v="6100"/>
    <d v="2011-03-16T00:00:00"/>
    <d v="2011-03-16T00:00:00"/>
    <n v="56"/>
    <n v="56"/>
    <x v="0"/>
    <d v="2011-03-16T00:00:00"/>
    <x v="0"/>
    <s v=""/>
    <s v="Mayo 01-30"/>
    <x v="0"/>
    <s v="LIZBETH ITZEL"/>
    <s v="ZAMBRANO SERRANO "/>
    <x v="2"/>
    <x v="0"/>
    <s v="VISTA ALEGRE"/>
    <s v="CRISTELA PALOMINO"/>
    <s v="VISTA ALEGRE"/>
    <x v="0"/>
    <x v="69"/>
    <n v="39"/>
    <d v="2015-06-01T00:00:00"/>
    <m/>
    <s v=" "/>
    <s v=" "/>
    <m/>
    <x v="0"/>
    <s v="REEMPLAZO POR PROMOCION DE EMMA CABEZ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89-140"/>
    <n v="472016695628"/>
    <n v="30"/>
    <x v="1"/>
    <x v="0"/>
    <s v="ARRAIJAN, VISTA ALEGRE, CALLE E CASA 232"/>
    <x v="4"/>
    <x v="4"/>
    <x v="2"/>
    <x v="11"/>
    <m/>
    <s v="6563-2017 /251-3036"/>
    <x v="0"/>
    <x v="0"/>
    <x v="0"/>
    <x v="0"/>
    <x v="0"/>
    <x v="1"/>
    <x v="2"/>
    <d v="1985-10-01T00:00:00"/>
    <m/>
    <x v="1"/>
    <s v="SUCURSAL VISTA ALEGRE"/>
  </r>
  <r>
    <n v="8624"/>
    <d v="2015-06-16T00:00:00"/>
    <d v="2015-06-16T00:00:00"/>
    <n v="5"/>
    <n v="5"/>
    <x v="2"/>
    <d v="2015-06-16T00:00:00"/>
    <x v="0"/>
    <m/>
    <m/>
    <x v="0"/>
    <s v="JAZMINA YANETH"/>
    <s v="BENAVIDES"/>
    <x v="2"/>
    <x v="3"/>
    <m/>
    <s v="CRISTELA PALOMINO"/>
    <s v="VISTA ALEGRE"/>
    <x v="0"/>
    <x v="69"/>
    <n v="39"/>
    <d v="2015-06-24T00:00:00"/>
    <m/>
    <m/>
    <m/>
    <m/>
    <x v="0"/>
    <s v="TEMPORAL HASTA EL 31 DE OCTUBRE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8-814-828"/>
    <n v="472992354696"/>
    <n v="27"/>
    <x v="1"/>
    <x v="3"/>
    <s v="PANAMA (DISTRITO) LA CHORRERA, SANTA RITA CALLE PRINCIPAL"/>
    <x v="4"/>
    <x v="4"/>
    <x v="2"/>
    <x v="25"/>
    <m/>
    <m/>
    <x v="0"/>
    <x v="0"/>
    <x v="0"/>
    <x v="0"/>
    <x v="0"/>
    <x v="1"/>
    <x v="2"/>
    <d v="1988-02-29T00:00:00"/>
    <m/>
    <x v="1"/>
    <s v="SUCURSAL VISTA ALEGRE"/>
  </r>
  <r>
    <n v="6824"/>
    <d v="2012-08-01T00:00:00"/>
    <d v="2012-10-15T00:00:00"/>
    <n v="39"/>
    <n v="37"/>
    <x v="0"/>
    <d v="2012-08-01T00:00:00"/>
    <x v="0"/>
    <s v=""/>
    <s v="Diciembre 01-30"/>
    <x v="0"/>
    <s v="GUADALUPE"/>
    <s v="GUERRERO HERNANDEZ "/>
    <x v="2"/>
    <x v="0"/>
    <s v="VISTA ALEGRE"/>
    <s v="CRISTELA PALOMINO"/>
    <s v="VISTA ALEGRE"/>
    <x v="0"/>
    <x v="69"/>
    <n v="39"/>
    <d v="2015-01-17T00:00:00"/>
    <m/>
    <s v=" "/>
    <s v=" "/>
    <m/>
    <x v="0"/>
    <s v="REEMPLAZO POR PROMOCION DE EJECUTIVO DE NEGOCI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s v="ALBROOK MALL"/>
    <s v="Anyaneth Sanchez"/>
    <x v="0"/>
    <s v="8-752-1857"/>
    <n v="417014985190"/>
    <n v="33"/>
    <x v="1"/>
    <x v="0"/>
    <s v="LA CHORRERA BARRIO BALBOA CASA 2410"/>
    <x v="4"/>
    <x v="4"/>
    <x v="2"/>
    <x v="11"/>
    <m/>
    <m/>
    <x v="0"/>
    <x v="0"/>
    <x v="0"/>
    <x v="0"/>
    <x v="0"/>
    <x v="1"/>
    <x v="2"/>
    <d v="1981-12-24T00:00:00"/>
    <m/>
    <x v="0"/>
    <s v="SUCURSAL VISTA ALEGRE"/>
  </r>
  <r>
    <n v="5725"/>
    <d v="2010-02-18T00:00:00"/>
    <d v="2013-09-01T00:00:00"/>
    <n v="69"/>
    <n v="26"/>
    <x v="1"/>
    <d v="2010-02-18T00:00:00"/>
    <x v="0"/>
    <d v="2013-09-01T00:00:00"/>
    <s v="Mayo 01-30"/>
    <x v="0"/>
    <s v="YASVI AILIN"/>
    <s v="COLLADO HERRERA "/>
    <x v="2"/>
    <x v="0"/>
    <s v="VISTA ALEGRE"/>
    <s v="CRISTELA PALOMINO"/>
    <s v="VISTA ALEGRE"/>
    <x v="0"/>
    <x v="69"/>
    <n v="39"/>
    <d v="2010-06-07T00:00:00"/>
    <m/>
    <n v="26"/>
    <s v="LIC DE MATERNIDAD DEL 14-abr-16 AL 20-jul-16, (VACACIONES DEL 21-jul-16 AL 19-ago-16) REGRESA 20-ago-16"/>
    <s v="PROMOCIONADO EJECUTIVO DE NEGOCIOS EL 01 DE SEPTIEMBRE DE 2013. "/>
    <x v="0"/>
    <s v="APROBADO POR PUESTO COMPARTID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95-1256"/>
    <n v="401014622060"/>
    <n v="29"/>
    <x v="1"/>
    <x v="0"/>
    <s v="LA CHORRERA, BDA. INDUSTRIAL, CALLE SAN FRANCISCO"/>
    <x v="4"/>
    <x v="4"/>
    <x v="2"/>
    <x v="11"/>
    <s v="253-3683"/>
    <m/>
    <x v="2"/>
    <x v="1"/>
    <x v="0"/>
    <x v="0"/>
    <x v="0"/>
    <x v="1"/>
    <x v="2"/>
    <d v="1986-04-18T00:00:00"/>
    <m/>
    <x v="0"/>
    <s v="SUCURSAL VISTA ALEGRE"/>
  </r>
  <r>
    <n v="5543"/>
    <d v="2009-06-01T00:00:00"/>
    <d v="2012-05-16T00:00:00"/>
    <n v="77"/>
    <n v="42"/>
    <x v="0"/>
    <d v="2009-06-01T00:00:00"/>
    <x v="0"/>
    <d v="2012-05-16T00:00:00"/>
    <m/>
    <x v="0"/>
    <s v="GISSELLE LUDMILLA"/>
    <s v="WILSON GONZALEZ "/>
    <x v="2"/>
    <x v="0"/>
    <s v="VISTA ALEGRE"/>
    <s v="CRISTELA PALOMINO"/>
    <s v="VISTA ALEGRE"/>
    <x v="0"/>
    <x v="69"/>
    <n v="39"/>
    <d v="2012-06-01T00:00:00"/>
    <m/>
    <n v="42"/>
    <m/>
    <s v="PROMOCIONADA A EJECUTIVA DE NEGOCIOS EL 16 DE MAYO 2012/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825-770"/>
    <n v="472014951630"/>
    <n v="27"/>
    <x v="1"/>
    <x v="1"/>
    <s v="ARRAIJAN, CERRO SILVESTRE, SECTOR 3-A"/>
    <x v="4"/>
    <x v="4"/>
    <x v="2"/>
    <x v="11"/>
    <s v="6557-2972"/>
    <s v="6557-2972"/>
    <x v="0"/>
    <x v="0"/>
    <x v="0"/>
    <x v="0"/>
    <x v="0"/>
    <x v="1"/>
    <x v="2"/>
    <d v="1988-11-10T00:00:00"/>
    <m/>
    <x v="0"/>
    <s v="SUCURSAL VISTA ALEGRE"/>
  </r>
  <r>
    <n v="2041"/>
    <d v="1986-05-01T00:00:00"/>
    <d v="1986-05-01T00:00:00"/>
    <n v="354"/>
    <n v="354"/>
    <x v="0"/>
    <d v="1986-05-01T00:00:00"/>
    <x v="0"/>
    <s v=""/>
    <s v="Junio 01-30"/>
    <x v="0"/>
    <s v="MAGALY EMELDA"/>
    <s v="PACHAY  DE MEDINA"/>
    <x v="2"/>
    <x v="0"/>
    <s v="VISTA ALEGRE"/>
    <s v="CRISTELA PALOMINO"/>
    <s v="VISTA ALEGRE"/>
    <x v="0"/>
    <x v="69"/>
    <n v="39"/>
    <d v="2011-05-11T00:00:00"/>
    <m/>
    <s v=" "/>
    <s v=" "/>
    <m/>
    <x v="0"/>
    <s v="REEMPLAZO POR LA PROMOCION DE DALYS DE RODRIG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402-622"/>
    <n v="401010186451"/>
    <n v="50"/>
    <x v="1"/>
    <x v="1"/>
    <s v="ARRAIJAN, VISTA ALEGRE, VACAMONTE "/>
    <x v="4"/>
    <x v="4"/>
    <x v="2"/>
    <x v="11"/>
    <s v="2551760"/>
    <s v="5543-5091"/>
    <x v="0"/>
    <x v="0"/>
    <x v="0"/>
    <x v="0"/>
    <x v="0"/>
    <x v="1"/>
    <x v="2"/>
    <d v="1965-08-10T00:00:00"/>
    <m/>
    <x v="0"/>
    <s v="SUCURSAL VISTA ALEGRE"/>
  </r>
  <r>
    <n v="3389"/>
    <d v="1998-01-26T00:00:00"/>
    <d v="1998-01-26T00:00:00"/>
    <n v="214"/>
    <n v="214"/>
    <x v="0"/>
    <d v="1998-01-26T00:00:00"/>
    <x v="0"/>
    <s v=""/>
    <s v="Enero 01-30"/>
    <x v="0"/>
    <s v="ISIDRA"/>
    <s v="RIVERA QUINTERO DE MOSCOSO"/>
    <x v="2"/>
    <x v="0"/>
    <s v="VISTA ALEGRE"/>
    <s v="CRISTELA PALOMINO"/>
    <s v="VISTA ALEGRE"/>
    <x v="0"/>
    <x v="69"/>
    <n v="39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516-1915"/>
    <n v="472012923832"/>
    <n v="45"/>
    <x v="1"/>
    <x v="1"/>
    <s v="RESIDENCIAL NVO. ARRAIJAN, CALLE 9, CASA C-436"/>
    <x v="4"/>
    <x v="4"/>
    <x v="2"/>
    <x v="11"/>
    <m/>
    <s v="6521-0754"/>
    <x v="0"/>
    <x v="0"/>
    <x v="0"/>
    <x v="0"/>
    <x v="0"/>
    <x v="1"/>
    <x v="2"/>
    <d v="1970-06-22T00:00:00"/>
    <m/>
    <x v="0"/>
    <s v="SUCURSAL VISTA ALEGRE"/>
  </r>
  <r>
    <n v="6442"/>
    <d v="2012-07-13T00:00:00"/>
    <d v="2012-07-13T00:00:00"/>
    <n v="40"/>
    <n v="40"/>
    <x v="0"/>
    <d v="2012-03-01T00:00:00"/>
    <x v="0"/>
    <s v=""/>
    <s v="Julio 01-30"/>
    <x v="0"/>
    <s v="GILDA ELENA"/>
    <s v="CONTRERAS CERVANTES "/>
    <x v="5"/>
    <x v="0"/>
    <s v="VISTA ALEGRE"/>
    <s v="CRISTELA PALOMINO"/>
    <s v="VISTA ALEGRE"/>
    <x v="0"/>
    <x v="69"/>
    <n v="39"/>
    <d v="2011-11-07T00:00:00"/>
    <m/>
    <s v=" "/>
    <s v="LIC DE MATERNIDAD DEL 19-mar-16 AL 24-jun-16, (VACACIONES DEL 25-jun-16 AL 24-jul-16) REGRESA 25-jul-16"/>
    <m/>
    <x v="0"/>
    <s v="REEMPLAZO POR LA PROMOCION DE GISSELLE WILSO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742-156"/>
    <n v="472017376693"/>
    <n v="34"/>
    <x v="1"/>
    <x v="1"/>
    <s v="NUEVO ARRAIJAN, CALLE 2DA, CASA 3126"/>
    <x v="4"/>
    <x v="4"/>
    <x v="2"/>
    <x v="11"/>
    <m/>
    <s v="6856-3330"/>
    <x v="1"/>
    <x v="0"/>
    <x v="0"/>
    <x v="0"/>
    <x v="0"/>
    <x v="1"/>
    <x v="2"/>
    <d v="1980-12-04T00:00:00"/>
    <m/>
    <x v="1"/>
    <s v="SUCURSAL VISTA ALEGRE"/>
  </r>
  <r>
    <n v="7378"/>
    <d v="2013-09-16T00:00:00"/>
    <d v="2013-09-16T00:00:00"/>
    <n v="26"/>
    <n v="26"/>
    <x v="1"/>
    <d v="2013-09-16T00:00:00"/>
    <x v="0"/>
    <m/>
    <s v="Noviembre 01-30"/>
    <x v="0"/>
    <s v="TIFFANY SOLANSH"/>
    <s v="BARRANCO QUINTERO"/>
    <x v="5"/>
    <x v="0"/>
    <s v="VISTA ALEGRE"/>
    <s v="CRISTELA PALOMINO"/>
    <s v="VISTA ALEGRE"/>
    <x v="0"/>
    <x v="69"/>
    <n v="39"/>
    <m/>
    <m/>
    <m/>
    <s v=" "/>
    <m/>
    <x v="0"/>
    <s v="ENTRENAMIENT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8-853-312"/>
    <n v="415018411481"/>
    <n v="25"/>
    <x v="1"/>
    <x v="0"/>
    <s v="ALTO DE SAN FRANCISCO, RINCON SOLANO 2, CASA 3715 C"/>
    <x v="4"/>
    <x v="4"/>
    <x v="2"/>
    <x v="11"/>
    <m/>
    <m/>
    <x v="0"/>
    <x v="0"/>
    <x v="0"/>
    <x v="0"/>
    <x v="0"/>
    <x v="1"/>
    <x v="2"/>
    <d v="1990-11-19T00:00:00"/>
    <m/>
    <x v="1"/>
    <s v="SUCURSAL VISTA ALEGRE"/>
  </r>
  <r>
    <n v="451"/>
    <d v="1986-05-16T00:00:00"/>
    <d v="2011-02-01T00:00:00"/>
    <n v="354"/>
    <n v="57"/>
    <x v="0"/>
    <d v="1986-05-16T00:00:00"/>
    <x v="0"/>
    <d v="2011-02-01T00:00:00"/>
    <s v="Enero 01-15"/>
    <x v="0"/>
    <s v="CRISTELA"/>
    <s v="PALOMINO ESPINO "/>
    <x v="3"/>
    <x v="0"/>
    <s v="VISTA ALEGRE"/>
    <s v="NATALIA LAY"/>
    <s v="VISTA ALEGRE"/>
    <x v="0"/>
    <x v="69"/>
    <n v="39"/>
    <m/>
    <m/>
    <n v="57"/>
    <s v=" "/>
    <s v="PROMOCIONADO GERENTE DE SUCURSAL 01 DE FEBRERO ´11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7-101-1000"/>
    <n v="401016136730"/>
    <n v="48"/>
    <x v="1"/>
    <x v="1"/>
    <s v="LA CHORRERA CL. FLORES RESD. LA LOMAS,CASA 245"/>
    <x v="4"/>
    <x v="4"/>
    <x v="2"/>
    <x v="11"/>
    <s v="253-6336"/>
    <s v="6612-4819"/>
    <x v="1"/>
    <x v="0"/>
    <x v="0"/>
    <x v="0"/>
    <x v="0"/>
    <x v="1"/>
    <x v="2"/>
    <d v="1967-09-21T00:00:00"/>
    <m/>
    <x v="0"/>
    <s v="SUCURSAL VISTA ALEGRE"/>
  </r>
  <r>
    <n v="1285"/>
    <d v="1996-06-13T00:00:00"/>
    <d v="2010-03-16T00:00:00"/>
    <n v="233"/>
    <n v="68"/>
    <x v="0"/>
    <d v="1996-06-13T00:00:00"/>
    <x v="0"/>
    <d v="2010-03-16T00:00:00"/>
    <s v="Agosto 01-30"/>
    <x v="0"/>
    <s v="NADESHKA RAQUEL"/>
    <s v="GARCIA ANDRION "/>
    <x v="4"/>
    <x v="0"/>
    <s v="VISTA ALEGRE"/>
    <s v="CRISTELA PALOMINO"/>
    <s v="VISTA ALEGRE"/>
    <x v="0"/>
    <x v="69"/>
    <n v="39"/>
    <d v="2012-01-03T00:00:00"/>
    <m/>
    <n v="68"/>
    <s v=" "/>
    <s v="PROMOVIDA OFICIAL EL 03/16/20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8-705-360"/>
    <n v="401010154782"/>
    <n v="38"/>
    <x v="1"/>
    <x v="1"/>
    <s v="HATO MONTAÑA, AIRES DE HATO MONTAÑA, CALLE LOS ABETOS, CASA 3-202"/>
    <x v="4"/>
    <x v="4"/>
    <x v="2"/>
    <x v="11"/>
    <m/>
    <s v="6504-7272"/>
    <x v="1"/>
    <x v="0"/>
    <x v="1"/>
    <x v="0"/>
    <x v="0"/>
    <x v="1"/>
    <x v="2"/>
    <d v="1977-01-12T00:00:00"/>
    <m/>
    <x v="0"/>
    <s v="SUCURSAL VISTA ALEGRE"/>
  </r>
  <r>
    <n v="3731"/>
    <d v="1987-02-02T00:00:00"/>
    <d v="1987-02-02T00:00:00"/>
    <n v="345"/>
    <n v="345"/>
    <x v="0"/>
    <d v="1987-02-02T00:00:00"/>
    <x v="0"/>
    <s v=""/>
    <s v="Abril 01-30"/>
    <x v="0"/>
    <s v="LUIS ALBERTO"/>
    <s v="MENESES  "/>
    <x v="4"/>
    <x v="0"/>
    <s v="VISTA ALEGRE"/>
    <s v="CRISTELA PALOMINO"/>
    <s v="VISTA ALEGRE"/>
    <x v="0"/>
    <x v="69"/>
    <n v="39"/>
    <d v="2008-06-16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m/>
    <m/>
    <x v="1"/>
    <s v="8-351-429"/>
    <n v="472013197434"/>
    <n v="52"/>
    <x v="0"/>
    <x v="3"/>
    <s v="HATO MONTAÑA, CALLE LOS AZULEJOS, CASA #37 CORREGIMIENTO JUAN DEMOSTENES AROSEMENA, ARRAIJAN"/>
    <x v="4"/>
    <x v="4"/>
    <x v="2"/>
    <x v="11"/>
    <s v="221-4773"/>
    <s v="6539-4506"/>
    <x v="0"/>
    <x v="0"/>
    <x v="0"/>
    <x v="0"/>
    <x v="0"/>
    <x v="1"/>
    <x v="2"/>
    <d v="1962-12-28T00:00:00"/>
    <m/>
    <x v="0"/>
    <s v="SUCURSAL VISTA ALEGRE"/>
  </r>
  <r>
    <n v="595"/>
    <d v="1987-06-26T00:00:00"/>
    <d v="1987-06-26T00:00:00"/>
    <n v="341"/>
    <n v="341"/>
    <x v="0"/>
    <d v="1987-06-26T00:00:00"/>
    <x v="0"/>
    <s v=""/>
    <s v="Febrero 01-30"/>
    <x v="0"/>
    <s v="NARCISA"/>
    <s v="ACOSTA RODRIGUEZ "/>
    <x v="4"/>
    <x v="0"/>
    <s v="VISTA ALEGRE"/>
    <s v="CRISTELA PALOMINO"/>
    <s v="VISTA ALEGRE"/>
    <x v="0"/>
    <x v="69"/>
    <n v="39"/>
    <d v="2010-06-21T00:00:00"/>
    <m/>
    <s v=" "/>
    <s v=" "/>
    <s v="PROMOVIDO A OFICIAL EL 03/16/09"/>
    <x v="0"/>
    <s v="ES EL TERCER OFICIAL APROBADO POR PUESTO COMPARTIDO.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1"/>
    <s v="9-136-49"/>
    <n v="413010284690"/>
    <n v="48"/>
    <x v="1"/>
    <x v="1"/>
    <s v="BRISAS DE ARRAIJAN. CL. 10, CASA 177"/>
    <x v="4"/>
    <x v="4"/>
    <x v="2"/>
    <x v="11"/>
    <s v="257-1385"/>
    <s v="6525-9358"/>
    <x v="0"/>
    <x v="0"/>
    <x v="0"/>
    <x v="0"/>
    <x v="0"/>
    <x v="1"/>
    <x v="2"/>
    <d v="1967-03-18T00:00:00"/>
    <m/>
    <x v="0"/>
    <s v="SUCURSAL VISTA ALEGRE"/>
  </r>
  <r>
    <n v="4285"/>
    <d v="1999-08-16T00:00:00"/>
    <d v="1999-08-16T00:00:00"/>
    <n v="195"/>
    <n v="195"/>
    <x v="0"/>
    <d v="1999-08-16T00:00:00"/>
    <x v="0"/>
    <s v=""/>
    <s v="Noviembre 01-30"/>
    <x v="0"/>
    <s v="OMAR GABRIEL"/>
    <s v="CANDANEDO CACERES "/>
    <x v="6"/>
    <x v="0"/>
    <s v="VISTA ALEGRE"/>
    <s v="CRISTELA PALOMINO"/>
    <s v="VISTA ALEGRE"/>
    <x v="0"/>
    <x v="69"/>
    <n v="39"/>
    <m/>
    <m/>
    <s v=" "/>
    <s v=" "/>
    <m/>
    <x v="0"/>
    <s v="POR LA SALIDA DE IN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m/>
    <m/>
    <x v="0"/>
    <s v="8-362-713"/>
    <n v="472013151221"/>
    <n v="44"/>
    <x v="0"/>
    <x v="0"/>
    <s v="LA CHORRERA, CALLE LA CULTURA CASA #4031"/>
    <x v="4"/>
    <x v="4"/>
    <x v="2"/>
    <x v="11"/>
    <s v="253-0119"/>
    <s v="6749-1264"/>
    <x v="0"/>
    <x v="0"/>
    <x v="0"/>
    <x v="0"/>
    <x v="0"/>
    <x v="1"/>
    <x v="2"/>
    <d v="1971-01-10T00:00:00"/>
    <m/>
    <x v="2"/>
    <s v="SUCURSAL VISTA ALEGRE"/>
  </r>
  <r>
    <n v="3506"/>
    <d v="1999-09-06T00:00:00"/>
    <d v="1999-09-06T00:00:00"/>
    <n v="194"/>
    <n v="194"/>
    <x v="0"/>
    <d v="1999-09-06T00:00:00"/>
    <x v="0"/>
    <s v=""/>
    <s v="Agosto 01-30"/>
    <x v="0"/>
    <s v="MIGUEL ANGEL"/>
    <s v="GONDOLA  "/>
    <x v="0"/>
    <x v="1"/>
    <m/>
    <s v="SUSANA LEGUIA"/>
    <s v="ZONA LIBRE"/>
    <x v="0"/>
    <x v="70"/>
    <n v="27"/>
    <d v="2015-07-21T00:00:00"/>
    <n v="4"/>
    <s v=" "/>
    <s v=" "/>
    <m/>
    <x v="1"/>
    <s v="REEMPLAZA VACACIONES DE JOSUE GONZALEZ - NOVIEMBRE 2015"/>
    <s v="ZONA LIB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9.8"/>
    <x v="0"/>
    <n v="0"/>
    <n v="0"/>
    <x v="0"/>
    <s v="3-92-663"/>
    <n v="472012935375"/>
    <n v="48"/>
    <x v="0"/>
    <x v="3"/>
    <s v="SAN PEDRO B, CASA No. 36"/>
    <x v="8"/>
    <x v="5"/>
    <x v="5"/>
    <x v="14"/>
    <m/>
    <s v="6720-1096"/>
    <x v="1"/>
    <x v="1"/>
    <x v="0"/>
    <x v="0"/>
    <x v="0"/>
    <x v="0"/>
    <x v="5"/>
    <d v="1967-06-27T00:00:00"/>
    <m/>
    <x v="1"/>
    <s v="SUCURSAL ZONA LIBRE"/>
  </r>
  <r>
    <n v="2985"/>
    <d v="2006-01-16T00:00:00"/>
    <d v="2006-01-16T00:00:00"/>
    <n v="118"/>
    <n v="118"/>
    <x v="0"/>
    <d v="2006-01-16T00:00:00"/>
    <x v="0"/>
    <s v=""/>
    <s v="Enero 01-30"/>
    <x v="0"/>
    <s v="JUAN CARLOS"/>
    <s v="CRASTZ  CHONG "/>
    <x v="0"/>
    <x v="0"/>
    <s v="ZONA LIBRE"/>
    <s v="SUSANA LEGUIA"/>
    <s v="ZONA LIBRE"/>
    <x v="0"/>
    <x v="70"/>
    <n v="27"/>
    <d v="2013-05-13T00:00:00"/>
    <n v="30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26"/>
    <x v="0"/>
    <n v="0"/>
    <n v="0"/>
    <x v="0"/>
    <s v="3-703-307"/>
    <n v="411011964317"/>
    <n v="37"/>
    <x v="0"/>
    <x v="1"/>
    <s v="BARRIADA DEL MAESTRO CALLE L CASA #30"/>
    <x v="8"/>
    <x v="5"/>
    <x v="5"/>
    <x v="13"/>
    <s v="442-3603"/>
    <s v="6710-2107"/>
    <x v="1"/>
    <x v="1"/>
    <x v="0"/>
    <x v="0"/>
    <x v="0"/>
    <x v="0"/>
    <x v="5"/>
    <d v="1978-01-26T00:00:00"/>
    <m/>
    <x v="1"/>
    <s v="SUCURSAL ZONA LIBRE"/>
  </r>
  <r>
    <n v="3744"/>
    <d v="1998-10-20T00:00:00"/>
    <d v="1998-10-20T00:00:00"/>
    <n v="205"/>
    <n v="205"/>
    <x v="0"/>
    <d v="1998-10-20T00:00:00"/>
    <x v="0"/>
    <s v=""/>
    <s v="Septiembre 01-30"/>
    <x v="0"/>
    <s v="ADONIMO"/>
    <s v="SANJUR  CASTILLO "/>
    <x v="0"/>
    <x v="0"/>
    <s v="ZONA LIBRE"/>
    <s v="SUSANA LEGUIA"/>
    <s v="ZONA LIBRE"/>
    <x v="0"/>
    <x v="70"/>
    <n v="27"/>
    <d v="2012-05-02T00:00:00"/>
    <n v="42"/>
    <s v=" "/>
    <s v=" "/>
    <m/>
    <x v="0"/>
    <s v="REEMPLAZO POR EL TRASLADO DE OSCAR LOP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52.6000000000004"/>
    <x v="0"/>
    <n v="0"/>
    <n v="0"/>
    <x v="0"/>
    <s v="3-706-744"/>
    <n v="472013197883"/>
    <n v="35"/>
    <x v="0"/>
    <x v="3"/>
    <s v="CALLE 50 BUENA VISTA CASA #287 COLON"/>
    <x v="8"/>
    <x v="5"/>
    <x v="5"/>
    <x v="13"/>
    <s v="448-0093"/>
    <s v="6613-4024"/>
    <x v="1"/>
    <x v="1"/>
    <x v="0"/>
    <x v="0"/>
    <x v="0"/>
    <x v="0"/>
    <x v="5"/>
    <d v="1979-12-07T00:00:00"/>
    <m/>
    <x v="1"/>
    <s v="SUCURSAL ZONA LIBRE"/>
  </r>
  <r>
    <n v="5040"/>
    <d v="2008-04-01T00:00:00"/>
    <d v="2008-04-01T00:00:00"/>
    <n v="91"/>
    <n v="91"/>
    <x v="0"/>
    <d v="2008-04-01T00:00:00"/>
    <x v="0"/>
    <s v=""/>
    <s v="Mayo 01-30"/>
    <x v="0"/>
    <s v="JOSE MANUEL"/>
    <s v="LEON TAMAYO "/>
    <x v="0"/>
    <x v="0"/>
    <s v="ZONA LIBRE"/>
    <s v="SUSANA LEGUIA"/>
    <s v="ZONA LIBRE"/>
    <x v="0"/>
    <x v="70"/>
    <n v="27"/>
    <d v="2012-06-04T00:00:00"/>
    <n v="41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61.5"/>
    <x v="0"/>
    <m/>
    <m/>
    <x v="0"/>
    <s v="8-517-833"/>
    <n v="472013825167"/>
    <n v="43"/>
    <x v="0"/>
    <x v="1"/>
    <s v="BARRIADA NUEVO MEXICO CALLE 2DA CASA NO. 131"/>
    <x v="8"/>
    <x v="5"/>
    <x v="5"/>
    <x v="13"/>
    <s v="6686-1888"/>
    <s v="6533-0119"/>
    <x v="1"/>
    <x v="1"/>
    <x v="0"/>
    <x v="0"/>
    <x v="0"/>
    <x v="0"/>
    <x v="5"/>
    <d v="1972-07-06T00:00:00"/>
    <m/>
    <x v="0"/>
    <s v="SUCURSAL ZONA LIBRE"/>
  </r>
  <r>
    <n v="5434"/>
    <d v="2008-10-16T00:00:00"/>
    <d v="2008-10-16T00:00:00"/>
    <n v="85"/>
    <n v="85"/>
    <x v="0"/>
    <d v="2008-10-16T00:00:00"/>
    <x v="0"/>
    <s v=""/>
    <s v="Octubre 01-30"/>
    <x v="0"/>
    <s v="ELIGIO ANTONIO"/>
    <s v="RODRIGUEZ  SEGURA "/>
    <x v="0"/>
    <x v="0"/>
    <s v="ZONA LIBRE"/>
    <s v="SUSANA LEGUIA"/>
    <s v="ZONA LIBRE"/>
    <x v="0"/>
    <x v="70"/>
    <n v="27"/>
    <d v="2011-09-02T00:00:00"/>
    <n v="50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32.4"/>
    <x v="0"/>
    <m/>
    <m/>
    <x v="0"/>
    <s v="3-711-331"/>
    <n v="446014361550"/>
    <n v="33"/>
    <x v="0"/>
    <x v="0"/>
    <s v="RESIDENCIAL LA AMISTAD"/>
    <x v="8"/>
    <x v="5"/>
    <x v="5"/>
    <x v="13"/>
    <s v="6615-2531 / 449-3093"/>
    <s v="6615-2531"/>
    <x v="1"/>
    <x v="1"/>
    <x v="0"/>
    <x v="0"/>
    <x v="0"/>
    <x v="0"/>
    <x v="5"/>
    <d v="1982-09-06T00:00:00"/>
    <m/>
    <x v="0"/>
    <s v="SUCURSAL ZONA LIBRE"/>
  </r>
  <r>
    <n v="7438"/>
    <d v="2013-11-18T00:00:00"/>
    <d v="2014-01-29T00:00:00"/>
    <n v="24"/>
    <n v="22"/>
    <x v="1"/>
    <d v="2013-11-18T00:00:00"/>
    <x v="0"/>
    <m/>
    <s v="Noviembre 01-30"/>
    <x v="0"/>
    <s v="JOSUE JOEL "/>
    <s v="GONZALEZ"/>
    <x v="0"/>
    <x v="0"/>
    <s v="ZONA LIBRE"/>
    <s v="SUSANA LEGUIA"/>
    <s v="ZONA LIBRE"/>
    <x v="0"/>
    <x v="70"/>
    <n v="27"/>
    <d v="2014-01-30T00:00:00"/>
    <n v="22"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02.6"/>
    <x v="2"/>
    <s v="ZONA LIBRE"/>
    <s v="Adonimo Sanjur"/>
    <x v="0"/>
    <s v="3-727-893"/>
    <n v="472019828575"/>
    <n v="24"/>
    <x v="0"/>
    <x v="0"/>
    <s v="CALLE 3 Y 4, AVENIDA CENTRAL, CASA 3025, APTO. 22"/>
    <x v="8"/>
    <x v="5"/>
    <x v="5"/>
    <x v="13"/>
    <m/>
    <m/>
    <x v="2"/>
    <x v="0"/>
    <x v="0"/>
    <x v="0"/>
    <x v="0"/>
    <x v="0"/>
    <x v="5"/>
    <d v="1991-08-28T00:00:00"/>
    <m/>
    <x v="0"/>
    <s v="SUCURSAL ZONA LIBRE"/>
  </r>
  <r>
    <n v="3284"/>
    <d v="2007-05-16T00:00:00"/>
    <d v="2007-05-16T00:00:00"/>
    <n v="102"/>
    <n v="102"/>
    <x v="0"/>
    <d v="2007-05-16T00:00:00"/>
    <x v="0"/>
    <s v=""/>
    <s v="Junio 01-30"/>
    <x v="0"/>
    <s v="GIOCONDA"/>
    <s v="SILVERA  RIOS DE SUGASTE"/>
    <x v="0"/>
    <x v="0"/>
    <s v="ZONA LIBRE"/>
    <s v="SUSANA LEGUIA"/>
    <s v="ZONA LIBRE"/>
    <x v="0"/>
    <x v="70"/>
    <n v="27"/>
    <d v="2011-05-04T00:00:00"/>
    <n v="54"/>
    <s v=" "/>
    <m/>
    <m/>
    <x v="0"/>
    <s v="REEMPLAZO POR EL TRASLADO DE ALEXIS CARABALL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24.25"/>
    <x v="0"/>
    <n v="0"/>
    <n v="0"/>
    <x v="0"/>
    <s v="4-716-149"/>
    <n v="411012665135"/>
    <n v="36"/>
    <x v="1"/>
    <x v="2"/>
    <s v="SAN MARTIN CALLE CUARTA CASA 96"/>
    <x v="8"/>
    <x v="5"/>
    <x v="5"/>
    <x v="13"/>
    <s v="442-0849"/>
    <s v="6470-7736"/>
    <x v="0"/>
    <x v="1"/>
    <x v="0"/>
    <x v="0"/>
    <x v="0"/>
    <x v="0"/>
    <x v="5"/>
    <d v="1979-04-06T00:00:00"/>
    <m/>
    <x v="0"/>
    <s v="SUCURSAL ZONA LIBRE"/>
  </r>
  <r>
    <n v="2102"/>
    <d v="1995-11-29T00:00:00"/>
    <d v="1995-11-29T00:00:00"/>
    <n v="240"/>
    <n v="240"/>
    <x v="0"/>
    <d v="1995-11-29T00:00:00"/>
    <x v="0"/>
    <s v=""/>
    <s v="Agosto 01-30"/>
    <x v="0"/>
    <s v="MAGDALENA ANAYANSI"/>
    <s v="VALENCIA ORNANO "/>
    <x v="1"/>
    <x v="0"/>
    <s v="ZONA LIBRE"/>
    <s v="SUSANA LEGUIA"/>
    <s v="ZONA LIBRE"/>
    <x v="0"/>
    <x v="70"/>
    <n v="27"/>
    <d v="2008-02-05T00:00:00"/>
    <m/>
    <s v=" "/>
    <s v=" "/>
    <m/>
    <x v="0"/>
    <s v="REGRESA A SUC. ORIGE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n v="0"/>
    <n v="0"/>
    <x v="1"/>
    <s v="3-115-894"/>
    <n v="411010083162"/>
    <n v="42"/>
    <x v="1"/>
    <x v="1"/>
    <s v="ALTO DEL ATLANTICO, CALLE PRINCIPAL, CASA 172"/>
    <x v="8"/>
    <x v="5"/>
    <x v="5"/>
    <x v="13"/>
    <s v="449-0209"/>
    <s v="6618-8732"/>
    <x v="1"/>
    <x v="0"/>
    <x v="1"/>
    <x v="0"/>
    <x v="0"/>
    <x v="0"/>
    <x v="5"/>
    <d v="1973-09-23T00:00:00"/>
    <m/>
    <x v="1"/>
    <s v="SUCURSAL ZONA LIBRE"/>
  </r>
  <r>
    <n v="8424"/>
    <d v="2015-03-16T00:00:00"/>
    <d v="2015-03-16T00:00:00"/>
    <n v="8"/>
    <n v="8"/>
    <x v="2"/>
    <d v="2015-03-16T00:00:00"/>
    <x v="0"/>
    <m/>
    <m/>
    <x v="0"/>
    <s v="DELLINETT DEL CARMEN"/>
    <s v="OCHOA   "/>
    <x v="2"/>
    <x v="0"/>
    <s v="ZONA LIBRE"/>
    <s v="SUSANA LEGUIA"/>
    <s v="ZONA LIBRE"/>
    <x v="0"/>
    <x v="70"/>
    <n v="27"/>
    <d v="2015-03-20T00:00:00"/>
    <m/>
    <m/>
    <m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m/>
    <m/>
    <x v="0"/>
    <s v="8-826-500"/>
    <n v="472991767569"/>
    <n v="26"/>
    <x v="1"/>
    <x v="0"/>
    <s v="COLON (DISTRITO), CRISTOBAL, RESIDENCIAL ALTOS DEL ATLANTICO CASA#107"/>
    <x v="8"/>
    <x v="5"/>
    <x v="5"/>
    <x v="13"/>
    <m/>
    <m/>
    <x v="2"/>
    <x v="0"/>
    <x v="0"/>
    <x v="0"/>
    <x v="0"/>
    <x v="0"/>
    <x v="5"/>
    <d v="1989-06-08T00:00:00"/>
    <m/>
    <x v="1"/>
    <s v="SUCURSAL ZONA LIBRE"/>
  </r>
  <r>
    <n v="5204"/>
    <d v="2008-06-16T00:00:00"/>
    <d v="2014-02-17T00:00:00"/>
    <n v="89"/>
    <n v="21"/>
    <x v="1"/>
    <d v="2008-06-16T00:00:00"/>
    <x v="0"/>
    <d v="2014-02-17T00:00:00"/>
    <m/>
    <x v="0"/>
    <s v="AMBAR VANESSA"/>
    <s v="GUELFI DE OBALDIA "/>
    <x v="2"/>
    <x v="2"/>
    <s v="ZONA LIBRE"/>
    <s v="SUSANA LEGUIA"/>
    <s v="ZONA LIBRE"/>
    <x v="0"/>
    <x v="70"/>
    <n v="27"/>
    <d v="2012-01-03T00:00:00"/>
    <m/>
    <n v="21"/>
    <s v="LIC DE MATERNIDAD DEL 24-dic-15 AL 31-mar-16, (VACACIONES DEL 1-abr-16 AL 30-abr-16) REGRESA 2-may-16"/>
    <m/>
    <x v="0"/>
    <s v="ES PERSONAL PRESTADO DE ZONA LIBRE, ESTA REEMPLAZANDOOVACACIONES DE DEYSI TAMAYO HASTA EL 23 DE AGOSTO. PROMOCIONADO A EJECUTIVO DE NEGOCIO DUAL A PARTIR DEL 17 FEBRERO 2014 / ESTA EN ENTRENAMIENTO PARA HACER EL BALANCE / REEMPLAZO POR EL TRASLADO DE CINDY CONTRERA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n v="0"/>
    <n v="0"/>
    <x v="0"/>
    <s v="8-810-16"/>
    <n v="470014038055"/>
    <n v="28"/>
    <x v="1"/>
    <x v="0"/>
    <s v="JOSE DOMINADOR BAZAN, (ANTIGÜO DAVIS), CASA 120 A."/>
    <x v="8"/>
    <x v="5"/>
    <x v="5"/>
    <x v="21"/>
    <m/>
    <s v="6455-6225"/>
    <x v="0"/>
    <x v="1"/>
    <x v="0"/>
    <x v="0"/>
    <x v="0"/>
    <x v="0"/>
    <x v="5"/>
    <d v="1987-10-20T00:00:00"/>
    <m/>
    <x v="3"/>
    <s v="SUCURSAL ZONA LIBRE"/>
  </r>
  <r>
    <n v="3236"/>
    <d v="2006-11-13T00:00:00"/>
    <d v="2006-11-13T00:00:00"/>
    <n v="108"/>
    <n v="108"/>
    <x v="0"/>
    <d v="2006-11-13T00:00:00"/>
    <x v="0"/>
    <s v=""/>
    <m/>
    <x v="0"/>
    <s v="DANISKA"/>
    <s v="CEBALLOS SOLIS "/>
    <x v="2"/>
    <x v="0"/>
    <s v="ZONA LIBRE"/>
    <s v="SUSANA LEGUIA"/>
    <s v="ZONA LIBRE"/>
    <x v="0"/>
    <x v="70"/>
    <n v="27"/>
    <d v="2011-09-02T00:00:00"/>
    <m/>
    <s v=" "/>
    <m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n v="0"/>
    <n v="0"/>
    <x v="0"/>
    <s v="3-716-1971"/>
    <n v="411012321832"/>
    <n v="30"/>
    <x v="1"/>
    <x v="0"/>
    <s v="BARRIADA NUEVA PRIMAVERA, CASA 54, ENTRADA PRINCIAL, CORREG DE CRISTOBAL"/>
    <x v="8"/>
    <x v="5"/>
    <x v="5"/>
    <x v="13"/>
    <s v="449-3220"/>
    <s v="6706-0100"/>
    <x v="0"/>
    <x v="0"/>
    <x v="0"/>
    <x v="0"/>
    <x v="0"/>
    <x v="0"/>
    <x v="5"/>
    <d v="1985-10-16T00:00:00"/>
    <m/>
    <x v="0"/>
    <s v="SUCURSAL ZONA LIBRE"/>
  </r>
  <r>
    <n v="5492"/>
    <d v="2009-03-02T00:00:00"/>
    <d v="2009-03-02T00:00:00"/>
    <n v="80"/>
    <n v="80"/>
    <x v="0"/>
    <d v="2009-03-02T00:00:00"/>
    <x v="0"/>
    <s v=""/>
    <s v="Marzo 01-30"/>
    <x v="0"/>
    <s v="EDUARDO ALEXANDER"/>
    <s v="GARRICK RODRIGUEZ "/>
    <x v="2"/>
    <x v="0"/>
    <s v="ZONA LIBRE"/>
    <s v="SUSANA LEGUIA"/>
    <s v="ZONA LIBRE"/>
    <x v="0"/>
    <x v="70"/>
    <n v="27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n v="0"/>
    <n v="0"/>
    <x v="0"/>
    <s v="3-713-1691"/>
    <n v="499014717903"/>
    <n v="31"/>
    <x v="0"/>
    <x v="0"/>
    <s v="COLON BUENA VISTA PUBLO GRANDE NO 1 CASA P 57"/>
    <x v="8"/>
    <x v="5"/>
    <x v="5"/>
    <x v="13"/>
    <m/>
    <s v="6551-3315"/>
    <x v="0"/>
    <x v="0"/>
    <x v="0"/>
    <x v="0"/>
    <x v="0"/>
    <x v="0"/>
    <x v="5"/>
    <d v="1984-01-15T00:00:00"/>
    <m/>
    <x v="0"/>
    <s v="SUCURSAL ZONA LIBRE"/>
  </r>
  <r>
    <n v="5359"/>
    <d v="2008-09-01T00:00:00"/>
    <d v="2008-09-01T00:00:00"/>
    <n v="86"/>
    <n v="86"/>
    <x v="0"/>
    <d v="2008-09-01T00:00:00"/>
    <x v="0"/>
    <s v=""/>
    <s v="Septiembre 01-30"/>
    <x v="0"/>
    <s v="LIZBETH"/>
    <s v="SMITH  ALVAREZ "/>
    <x v="2"/>
    <x v="0"/>
    <s v="ZONA LIBRE"/>
    <s v="SUSANA LEGUIA"/>
    <s v="ZONA LIBRE"/>
    <x v="0"/>
    <x v="70"/>
    <n v="27"/>
    <m/>
    <m/>
    <s v=" "/>
    <s v=" "/>
    <m/>
    <x v="0"/>
    <s v="CAMBIO DE POSICION POR UNIFICACION DE SUCURSALES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n v="0"/>
    <n v="0"/>
    <x v="0"/>
    <s v="3-706-1864"/>
    <n v="411014220140"/>
    <n v="35"/>
    <x v="1"/>
    <x v="0"/>
    <s v="COLÓN, VISTA ALEGRE, CALLE PRINCIPAL CASA 123"/>
    <x v="8"/>
    <x v="5"/>
    <x v="5"/>
    <x v="13"/>
    <m/>
    <s v="6781-1029"/>
    <x v="0"/>
    <x v="1"/>
    <x v="1"/>
    <x v="0"/>
    <x v="0"/>
    <x v="0"/>
    <x v="5"/>
    <d v="1980-02-07T00:00:00"/>
    <m/>
    <x v="3"/>
    <s v="SUCURSAL ZONA LIBRE"/>
  </r>
  <r>
    <n v="3240"/>
    <d v="2006-11-20T00:00:00"/>
    <d v="2006-11-20T00:00:00"/>
    <n v="108"/>
    <n v="108"/>
    <x v="0"/>
    <d v="2006-11-20T00:00:00"/>
    <x v="0"/>
    <s v=""/>
    <s v="Abril 01-30"/>
    <x v="0"/>
    <s v="DALIA ARELIS"/>
    <s v="CORTES SANCHEZ "/>
    <x v="2"/>
    <x v="0"/>
    <s v="ZONA LIBRE"/>
    <s v="SUSANA LEGUIA"/>
    <s v="ZONA LIBRE"/>
    <x v="0"/>
    <x v="70"/>
    <n v="27"/>
    <d v="2014-04-17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n v="0"/>
    <n v="0"/>
    <x v="0"/>
    <s v="3-710-897"/>
    <n v="424012338222"/>
    <n v="33"/>
    <x v="1"/>
    <x v="3"/>
    <s v="LAS PRADERAS DE SAN ISIDRO, CASA L6, CL PILON"/>
    <x v="8"/>
    <x v="5"/>
    <x v="5"/>
    <x v="13"/>
    <s v="430-1837"/>
    <s v="6635-0941"/>
    <x v="0"/>
    <x v="1"/>
    <x v="0"/>
    <x v="0"/>
    <x v="0"/>
    <x v="0"/>
    <x v="5"/>
    <d v="1982-04-04T00:00:00"/>
    <m/>
    <x v="0"/>
    <s v="SUCURSAL ZONA LIBRE"/>
  </r>
  <r>
    <n v="3334"/>
    <d v="1994-01-17T00:00:00"/>
    <d v="1994-01-17T00:00:00"/>
    <n v="262"/>
    <n v="262"/>
    <x v="0"/>
    <d v="1994-01-17T00:00:00"/>
    <x v="0"/>
    <s v=""/>
    <s v="Enero 01-30"/>
    <x v="0"/>
    <s v="NORIS MARISOL"/>
    <s v="MOLINAR AGUILAR DE APARICIO"/>
    <x v="2"/>
    <x v="0"/>
    <s v="ZONA LIBRE"/>
    <s v="SUSANA LEGUIA"/>
    <s v="ZONA LIBRE"/>
    <x v="0"/>
    <x v="70"/>
    <n v="27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n v="0"/>
    <n v="0"/>
    <x v="0"/>
    <s v="3-92-981"/>
    <n v="472012918597"/>
    <n v="50"/>
    <x v="1"/>
    <x v="1"/>
    <s v="CORREGIMIENTO DE CRISTOBAL BARRIADA ALTO DEL ATLANTICO CALLE EL BOSQUE CASA 216"/>
    <x v="8"/>
    <x v="5"/>
    <x v="5"/>
    <x v="13"/>
    <s v="449-1637"/>
    <s v="6606-0816"/>
    <x v="0"/>
    <x v="0"/>
    <x v="0"/>
    <x v="1"/>
    <x v="0"/>
    <x v="0"/>
    <x v="5"/>
    <d v="1965-05-14T00:00:00"/>
    <m/>
    <x v="0"/>
    <s v="SUCURSAL ZONA LIBRE"/>
  </r>
  <r>
    <n v="7444"/>
    <d v="2013-11-18T00:00:00"/>
    <d v="2013-11-18T00:00:00"/>
    <n v="24"/>
    <n v="24"/>
    <x v="1"/>
    <d v="2013-11-18T00:00:00"/>
    <x v="0"/>
    <m/>
    <s v="Octubre 01-30"/>
    <x v="0"/>
    <s v="YAIRET"/>
    <s v="MIRANDA MORALES"/>
    <x v="5"/>
    <x v="0"/>
    <s v="ZONA LIBRE"/>
    <s v="SUSANA LEGUIA"/>
    <s v="ZONA LIBRE"/>
    <x v="0"/>
    <x v="70"/>
    <n v="27"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n v="0"/>
    <n v="0"/>
    <x v="0"/>
    <s v="3-711-878"/>
    <n v="472019828472"/>
    <n v="33"/>
    <x v="1"/>
    <x v="1"/>
    <s v="RES. ESPINAR, LAS QUINTAS DE ESPINAR II, CALLE B, CASA B1"/>
    <x v="8"/>
    <x v="5"/>
    <x v="5"/>
    <x v="13"/>
    <m/>
    <m/>
    <x v="1"/>
    <x v="0"/>
    <x v="0"/>
    <x v="0"/>
    <x v="0"/>
    <x v="0"/>
    <x v="5"/>
    <d v="1982-10-22T00:00:00"/>
    <m/>
    <x v="1"/>
    <s v="SUCURSAL ZONA LIBRE"/>
  </r>
  <r>
    <n v="662"/>
    <d v="1990-08-06T00:00:00"/>
    <d v="2010-06-01T00:00:00"/>
    <n v="303"/>
    <n v="65"/>
    <x v="0"/>
    <d v="1990-08-06T00:00:00"/>
    <x v="0"/>
    <d v="2010-06-01T00:00:00"/>
    <s v="Mayo 01-30"/>
    <x v="0"/>
    <s v="SUSANA DE LOS ANGELES"/>
    <s v="LEGUIA RODRIGUEZ "/>
    <x v="3"/>
    <x v="0"/>
    <s v="ZONA LIBRE"/>
    <s v="LAURA OLIVELLA "/>
    <s v="ZONA LIBRE"/>
    <x v="0"/>
    <x v="70"/>
    <n v="27"/>
    <m/>
    <m/>
    <n v="65"/>
    <s v=" "/>
    <s v="PROMOCIONADO GERENTE DE SUCURSAL 01 DE JUNIO ´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n v="0"/>
    <n v="0"/>
    <x v="1"/>
    <s v="3-98-236"/>
    <n v="401016136414"/>
    <n v="46"/>
    <x v="1"/>
    <x v="0"/>
    <s v="RES. LA CRESTA DE LOS 4 ALTOS, CASA 1-BV"/>
    <x v="8"/>
    <x v="5"/>
    <x v="5"/>
    <x v="13"/>
    <s v="470-0660"/>
    <s v="6674-5808"/>
    <x v="1"/>
    <x v="0"/>
    <x v="0"/>
    <x v="0"/>
    <x v="0"/>
    <x v="0"/>
    <x v="5"/>
    <d v="1969-05-16T00:00:00"/>
    <m/>
    <x v="0"/>
    <s v="SUCURSAL ZONA LIBRE"/>
  </r>
  <r>
    <n v="2182"/>
    <d v="1996-09-02T00:00:00"/>
    <d v="2014-09-24T00:00:00"/>
    <n v="230"/>
    <n v="14"/>
    <x v="1"/>
    <d v="1996-09-02T00:00:00"/>
    <x v="0"/>
    <s v=""/>
    <s v="Agosto 01-30"/>
    <x v="0"/>
    <s v="HORACIO"/>
    <s v="HERNANDEZ  PEÑA "/>
    <x v="8"/>
    <x v="0"/>
    <s v="ZONA LIBRE"/>
    <s v="SUSANA LEGUIA"/>
    <s v="ZONA LIBRE"/>
    <x v="0"/>
    <x v="70"/>
    <n v="27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n v="0"/>
    <n v="0"/>
    <x v="0"/>
    <s v="3-96-173"/>
    <n v="411010082736"/>
    <n v="47"/>
    <x v="0"/>
    <x v="1"/>
    <s v="PUERTO ESCONDIDO, CASA 154 SECTOR 2"/>
    <x v="8"/>
    <x v="5"/>
    <x v="5"/>
    <x v="13"/>
    <s v="449-2689"/>
    <s v="6910-8159"/>
    <x v="0"/>
    <x v="0"/>
    <x v="0"/>
    <x v="0"/>
    <x v="0"/>
    <x v="0"/>
    <x v="5"/>
    <d v="1968-10-29T00:00:00"/>
    <m/>
    <x v="1"/>
    <s v="SUCURSAL ZONA LIBRE"/>
  </r>
  <r>
    <n v="1118"/>
    <d v="1994-02-17T00:00:00"/>
    <d v="2014-09-24T00:00:00"/>
    <n v="261"/>
    <n v="14"/>
    <x v="1"/>
    <d v="1994-02-17T00:00:00"/>
    <x v="0"/>
    <s v=""/>
    <s v="Febrero 01-15"/>
    <x v="0"/>
    <s v="JESSENIA MAGALI"/>
    <s v="FRUTO  DE BETHANCOURT"/>
    <x v="4"/>
    <x v="0"/>
    <s v="ZONA LIBRE"/>
    <s v="SUSANA LEGUIA"/>
    <s v="ZONA LIBRE"/>
    <x v="0"/>
    <x v="70"/>
    <n v="27"/>
    <d v="2009-02-25T00:00:00"/>
    <m/>
    <s v=" "/>
    <s v=" "/>
    <m/>
    <x v="0"/>
    <s v="REEMPLAZO PERMANENTE POR LA SALIDA DE FELIX GONZÁLEZ.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n v="0"/>
    <n v="0"/>
    <x v="1"/>
    <s v="3-108-171"/>
    <n v="401016136462"/>
    <n v="43"/>
    <x v="1"/>
    <x v="1"/>
    <s v="URBANIZACION LA ALBORCA 112, CALLE 3RA"/>
    <x v="8"/>
    <x v="5"/>
    <x v="5"/>
    <x v="13"/>
    <s v="442-8115"/>
    <s v="6731-5816"/>
    <x v="1"/>
    <x v="0"/>
    <x v="0"/>
    <x v="0"/>
    <x v="0"/>
    <x v="0"/>
    <x v="5"/>
    <d v="1971-12-03T00:00:00"/>
    <m/>
    <x v="0"/>
    <s v="SUCURSAL ZONA LIBRE"/>
  </r>
  <r>
    <m/>
    <m/>
    <m/>
    <m/>
    <m/>
    <x v="3"/>
    <m/>
    <x v="4"/>
    <m/>
    <m/>
    <x v="0"/>
    <m/>
    <m/>
    <x v="12"/>
    <x v="0"/>
    <m/>
    <m/>
    <m/>
    <x v="2"/>
    <x v="71"/>
    <m/>
    <m/>
    <m/>
    <m/>
    <m/>
    <m/>
    <x v="0"/>
    <m/>
    <m/>
    <x v="4"/>
    <x v="1"/>
    <x v="3"/>
    <x v="5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m/>
    <m/>
    <x v="2"/>
    <m/>
    <m/>
    <m/>
    <x v="2"/>
    <x v="4"/>
    <m/>
    <x v="10"/>
    <x v="8"/>
    <x v="6"/>
    <x v="26"/>
    <m/>
    <m/>
    <x v="2"/>
    <x v="0"/>
    <x v="0"/>
    <x v="0"/>
    <x v="0"/>
    <x v="3"/>
    <x v="7"/>
    <m/>
    <m/>
    <x v="1"/>
    <m/>
  </r>
  <r>
    <m/>
    <m/>
    <m/>
    <m/>
    <m/>
    <x v="3"/>
    <m/>
    <x v="4"/>
    <m/>
    <m/>
    <x v="0"/>
    <m/>
    <m/>
    <x v="12"/>
    <x v="0"/>
    <m/>
    <m/>
    <m/>
    <x v="2"/>
    <x v="71"/>
    <m/>
    <m/>
    <m/>
    <m/>
    <m/>
    <m/>
    <x v="0"/>
    <m/>
    <m/>
    <x v="4"/>
    <x v="1"/>
    <x v="3"/>
    <x v="5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m/>
    <m/>
    <x v="2"/>
    <m/>
    <m/>
    <m/>
    <x v="2"/>
    <x v="4"/>
    <m/>
    <x v="10"/>
    <x v="8"/>
    <x v="6"/>
    <x v="26"/>
    <m/>
    <m/>
    <x v="2"/>
    <x v="0"/>
    <x v="0"/>
    <x v="0"/>
    <x v="0"/>
    <x v="3"/>
    <x v="7"/>
    <m/>
    <m/>
    <x v="1"/>
    <m/>
  </r>
  <r>
    <m/>
    <m/>
    <m/>
    <m/>
    <m/>
    <x v="3"/>
    <m/>
    <x v="4"/>
    <m/>
    <m/>
    <x v="0"/>
    <m/>
    <m/>
    <x v="12"/>
    <x v="0"/>
    <m/>
    <m/>
    <m/>
    <x v="2"/>
    <x v="71"/>
    <m/>
    <m/>
    <m/>
    <m/>
    <m/>
    <m/>
    <x v="0"/>
    <m/>
    <m/>
    <x v="4"/>
    <x v="1"/>
    <x v="3"/>
    <x v="5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m/>
    <m/>
    <x v="2"/>
    <m/>
    <m/>
    <m/>
    <x v="2"/>
    <x v="4"/>
    <m/>
    <x v="10"/>
    <x v="8"/>
    <x v="6"/>
    <x v="26"/>
    <m/>
    <m/>
    <x v="2"/>
    <x v="0"/>
    <x v="0"/>
    <x v="0"/>
    <x v="0"/>
    <x v="3"/>
    <x v="7"/>
    <m/>
    <m/>
    <x v="1"/>
    <m/>
  </r>
  <r>
    <m/>
    <m/>
    <m/>
    <m/>
    <m/>
    <x v="3"/>
    <m/>
    <x v="4"/>
    <m/>
    <m/>
    <x v="0"/>
    <m/>
    <m/>
    <x v="12"/>
    <x v="0"/>
    <m/>
    <m/>
    <m/>
    <x v="2"/>
    <x v="71"/>
    <m/>
    <m/>
    <m/>
    <m/>
    <m/>
    <m/>
    <x v="0"/>
    <m/>
    <m/>
    <x v="4"/>
    <x v="1"/>
    <x v="3"/>
    <x v="5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m/>
    <m/>
    <x v="2"/>
    <m/>
    <m/>
    <m/>
    <x v="2"/>
    <x v="4"/>
    <m/>
    <x v="10"/>
    <x v="8"/>
    <x v="6"/>
    <x v="26"/>
    <m/>
    <m/>
    <x v="2"/>
    <x v="0"/>
    <x v="0"/>
    <x v="0"/>
    <x v="0"/>
    <x v="3"/>
    <x v="7"/>
    <m/>
    <m/>
    <x v="1"/>
    <m/>
  </r>
  <r>
    <m/>
    <m/>
    <m/>
    <m/>
    <m/>
    <x v="3"/>
    <m/>
    <x v="4"/>
    <m/>
    <m/>
    <x v="0"/>
    <m/>
    <m/>
    <x v="12"/>
    <x v="0"/>
    <m/>
    <m/>
    <m/>
    <x v="2"/>
    <x v="71"/>
    <m/>
    <m/>
    <m/>
    <m/>
    <m/>
    <m/>
    <x v="0"/>
    <m/>
    <m/>
    <x v="4"/>
    <x v="1"/>
    <x v="3"/>
    <x v="5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m/>
    <m/>
    <x v="2"/>
    <m/>
    <m/>
    <m/>
    <x v="2"/>
    <x v="4"/>
    <m/>
    <x v="10"/>
    <x v="8"/>
    <x v="6"/>
    <x v="26"/>
    <m/>
    <m/>
    <x v="2"/>
    <x v="0"/>
    <x v="0"/>
    <x v="0"/>
    <x v="0"/>
    <x v="3"/>
    <x v="7"/>
    <m/>
    <m/>
    <x v="1"/>
    <m/>
  </r>
  <r>
    <m/>
    <m/>
    <m/>
    <m/>
    <m/>
    <x v="3"/>
    <m/>
    <x v="4"/>
    <m/>
    <m/>
    <x v="0"/>
    <m/>
    <m/>
    <x v="12"/>
    <x v="0"/>
    <m/>
    <m/>
    <m/>
    <x v="2"/>
    <x v="71"/>
    <m/>
    <m/>
    <m/>
    <m/>
    <m/>
    <m/>
    <x v="0"/>
    <m/>
    <m/>
    <x v="4"/>
    <x v="1"/>
    <x v="3"/>
    <x v="5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2"/>
    <m/>
    <m/>
    <x v="2"/>
    <m/>
    <m/>
    <m/>
    <x v="2"/>
    <x v="4"/>
    <m/>
    <x v="10"/>
    <x v="8"/>
    <x v="6"/>
    <x v="26"/>
    <m/>
    <m/>
    <x v="2"/>
    <x v="0"/>
    <x v="0"/>
    <x v="0"/>
    <x v="0"/>
    <x v="3"/>
    <x v="7"/>
    <m/>
    <m/>
    <x v="1"/>
    <m/>
  </r>
  <r>
    <m/>
    <m/>
    <m/>
    <m/>
    <m/>
    <x v="3"/>
    <m/>
    <x v="4"/>
    <m/>
    <m/>
    <x v="0"/>
    <m/>
    <m/>
    <x v="12"/>
    <x v="0"/>
    <m/>
    <m/>
    <m/>
    <x v="2"/>
    <x v="71"/>
    <m/>
    <m/>
    <m/>
    <m/>
    <m/>
    <m/>
    <x v="0"/>
    <m/>
    <m/>
    <x v="4"/>
    <x v="1"/>
    <x v="3"/>
    <x v="5"/>
    <x v="1"/>
    <x v="2"/>
    <x v="2"/>
    <x v="6"/>
    <x v="9"/>
    <x v="7"/>
    <x v="7"/>
    <x v="0"/>
    <x v="0"/>
    <x v="0"/>
    <x v="0"/>
    <x v="0"/>
    <x v="0"/>
    <x v="0"/>
    <x v="0"/>
    <x v="0"/>
    <x v="0"/>
    <x v="0"/>
    <x v="0"/>
    <x v="0"/>
    <x v="0"/>
    <x v="0"/>
    <m/>
    <x v="2"/>
    <m/>
    <m/>
    <x v="2"/>
    <m/>
    <m/>
    <m/>
    <x v="2"/>
    <x v="4"/>
    <m/>
    <x v="10"/>
    <x v="8"/>
    <x v="7"/>
    <x v="26"/>
    <m/>
    <m/>
    <x v="2"/>
    <x v="0"/>
    <x v="0"/>
    <x v="0"/>
    <x v="0"/>
    <x v="3"/>
    <x v="7"/>
    <m/>
    <m/>
    <x v="1"/>
    <m/>
  </r>
  <r>
    <m/>
    <m/>
    <m/>
    <m/>
    <m/>
    <x v="3"/>
    <m/>
    <x v="4"/>
    <m/>
    <m/>
    <x v="0"/>
    <m/>
    <m/>
    <x v="12"/>
    <x v="0"/>
    <m/>
    <m/>
    <m/>
    <x v="2"/>
    <x v="71"/>
    <m/>
    <m/>
    <m/>
    <m/>
    <m/>
    <m/>
    <x v="0"/>
    <m/>
    <m/>
    <x v="4"/>
    <x v="1"/>
    <x v="3"/>
    <x v="5"/>
    <x v="1"/>
    <x v="2"/>
    <x v="2"/>
    <x v="6"/>
    <x v="9"/>
    <x v="7"/>
    <x v="7"/>
    <x v="0"/>
    <x v="0"/>
    <x v="0"/>
    <x v="0"/>
    <x v="0"/>
    <x v="0"/>
    <x v="0"/>
    <x v="0"/>
    <x v="0"/>
    <x v="0"/>
    <x v="0"/>
    <x v="0"/>
    <x v="0"/>
    <x v="0"/>
    <x v="0"/>
    <m/>
    <x v="2"/>
    <m/>
    <m/>
    <x v="2"/>
    <m/>
    <m/>
    <m/>
    <x v="2"/>
    <x v="4"/>
    <m/>
    <x v="10"/>
    <x v="8"/>
    <x v="7"/>
    <x v="26"/>
    <m/>
    <m/>
    <x v="2"/>
    <x v="0"/>
    <x v="0"/>
    <x v="0"/>
    <x v="0"/>
    <x v="3"/>
    <x v="7"/>
    <m/>
    <m/>
    <x v="1"/>
    <m/>
  </r>
  <r>
    <m/>
    <m/>
    <m/>
    <m/>
    <m/>
    <x v="3"/>
    <m/>
    <x v="4"/>
    <m/>
    <m/>
    <x v="0"/>
    <m/>
    <m/>
    <x v="12"/>
    <x v="0"/>
    <m/>
    <m/>
    <m/>
    <x v="2"/>
    <x v="71"/>
    <m/>
    <m/>
    <m/>
    <m/>
    <m/>
    <m/>
    <x v="0"/>
    <m/>
    <m/>
    <x v="4"/>
    <x v="1"/>
    <x v="3"/>
    <x v="5"/>
    <x v="1"/>
    <x v="2"/>
    <x v="2"/>
    <x v="6"/>
    <x v="9"/>
    <x v="7"/>
    <x v="7"/>
    <x v="0"/>
    <x v="0"/>
    <x v="0"/>
    <x v="0"/>
    <x v="0"/>
    <x v="0"/>
    <x v="0"/>
    <x v="0"/>
    <x v="0"/>
    <x v="0"/>
    <x v="0"/>
    <x v="0"/>
    <x v="0"/>
    <x v="0"/>
    <x v="0"/>
    <m/>
    <x v="2"/>
    <m/>
    <m/>
    <x v="2"/>
    <m/>
    <m/>
    <m/>
    <x v="2"/>
    <x v="4"/>
    <m/>
    <x v="10"/>
    <x v="8"/>
    <x v="7"/>
    <x v="26"/>
    <m/>
    <m/>
    <x v="2"/>
    <x v="0"/>
    <x v="0"/>
    <x v="0"/>
    <x v="0"/>
    <x v="3"/>
    <x v="7"/>
    <m/>
    <m/>
    <x v="1"/>
    <m/>
  </r>
  <r>
    <m/>
    <m/>
    <m/>
    <m/>
    <m/>
    <x v="3"/>
    <m/>
    <x v="4"/>
    <m/>
    <m/>
    <x v="0"/>
    <m/>
    <m/>
    <x v="12"/>
    <x v="0"/>
    <m/>
    <m/>
    <m/>
    <x v="2"/>
    <x v="71"/>
    <m/>
    <m/>
    <m/>
    <m/>
    <m/>
    <m/>
    <x v="0"/>
    <m/>
    <m/>
    <x v="4"/>
    <x v="1"/>
    <x v="3"/>
    <x v="5"/>
    <x v="1"/>
    <x v="2"/>
    <x v="2"/>
    <x v="6"/>
    <x v="9"/>
    <x v="7"/>
    <x v="7"/>
    <x v="0"/>
    <x v="0"/>
    <x v="0"/>
    <x v="0"/>
    <x v="0"/>
    <x v="0"/>
    <x v="0"/>
    <x v="0"/>
    <x v="0"/>
    <x v="0"/>
    <x v="0"/>
    <x v="0"/>
    <x v="0"/>
    <x v="0"/>
    <x v="0"/>
    <m/>
    <x v="2"/>
    <m/>
    <m/>
    <x v="2"/>
    <m/>
    <m/>
    <m/>
    <x v="2"/>
    <x v="4"/>
    <m/>
    <x v="10"/>
    <x v="8"/>
    <x v="7"/>
    <x v="26"/>
    <m/>
    <m/>
    <x v="2"/>
    <x v="0"/>
    <x v="0"/>
    <x v="0"/>
    <x v="0"/>
    <x v="3"/>
    <x v="7"/>
    <m/>
    <m/>
    <x v="1"/>
    <m/>
  </r>
  <r>
    <m/>
    <m/>
    <m/>
    <m/>
    <m/>
    <x v="3"/>
    <m/>
    <x v="4"/>
    <m/>
    <m/>
    <x v="0"/>
    <m/>
    <m/>
    <x v="12"/>
    <x v="0"/>
    <m/>
    <m/>
    <m/>
    <x v="2"/>
    <x v="71"/>
    <m/>
    <m/>
    <m/>
    <m/>
    <m/>
    <m/>
    <x v="0"/>
    <m/>
    <m/>
    <x v="4"/>
    <x v="1"/>
    <x v="3"/>
    <x v="5"/>
    <x v="1"/>
    <x v="2"/>
    <x v="2"/>
    <x v="6"/>
    <x v="9"/>
    <x v="7"/>
    <x v="7"/>
    <x v="0"/>
    <x v="0"/>
    <x v="0"/>
    <x v="0"/>
    <x v="0"/>
    <x v="0"/>
    <x v="0"/>
    <x v="0"/>
    <x v="0"/>
    <x v="0"/>
    <x v="0"/>
    <x v="0"/>
    <x v="0"/>
    <x v="0"/>
    <x v="0"/>
    <m/>
    <x v="2"/>
    <m/>
    <m/>
    <x v="2"/>
    <m/>
    <m/>
    <m/>
    <x v="2"/>
    <x v="4"/>
    <m/>
    <x v="10"/>
    <x v="8"/>
    <x v="7"/>
    <x v="26"/>
    <m/>
    <m/>
    <x v="2"/>
    <x v="0"/>
    <x v="0"/>
    <x v="0"/>
    <x v="0"/>
    <x v="3"/>
    <x v="7"/>
    <m/>
    <m/>
    <x v="1"/>
    <m/>
  </r>
  <r>
    <m/>
    <m/>
    <m/>
    <m/>
    <m/>
    <x v="3"/>
    <m/>
    <x v="4"/>
    <m/>
    <m/>
    <x v="0"/>
    <m/>
    <m/>
    <x v="12"/>
    <x v="0"/>
    <m/>
    <m/>
    <m/>
    <x v="2"/>
    <x v="71"/>
    <m/>
    <m/>
    <m/>
    <m/>
    <m/>
    <m/>
    <x v="0"/>
    <m/>
    <m/>
    <x v="4"/>
    <x v="1"/>
    <x v="3"/>
    <x v="5"/>
    <x v="1"/>
    <x v="2"/>
    <x v="2"/>
    <x v="6"/>
    <x v="9"/>
    <x v="7"/>
    <x v="7"/>
    <x v="0"/>
    <x v="0"/>
    <x v="0"/>
    <x v="0"/>
    <x v="0"/>
    <x v="0"/>
    <x v="0"/>
    <x v="0"/>
    <x v="0"/>
    <x v="0"/>
    <x v="0"/>
    <x v="0"/>
    <x v="0"/>
    <x v="0"/>
    <x v="0"/>
    <m/>
    <x v="2"/>
    <m/>
    <m/>
    <x v="2"/>
    <m/>
    <m/>
    <m/>
    <x v="2"/>
    <x v="4"/>
    <m/>
    <x v="10"/>
    <x v="8"/>
    <x v="7"/>
    <x v="26"/>
    <m/>
    <m/>
    <x v="2"/>
    <x v="0"/>
    <x v="0"/>
    <x v="0"/>
    <x v="0"/>
    <x v="3"/>
    <x v="7"/>
    <m/>
    <m/>
    <x v="1"/>
    <m/>
  </r>
  <r>
    <m/>
    <m/>
    <m/>
    <m/>
    <m/>
    <x v="3"/>
    <m/>
    <x v="4"/>
    <m/>
    <m/>
    <x v="0"/>
    <m/>
    <m/>
    <x v="12"/>
    <x v="0"/>
    <m/>
    <m/>
    <m/>
    <x v="2"/>
    <x v="71"/>
    <m/>
    <m/>
    <m/>
    <m/>
    <m/>
    <m/>
    <x v="0"/>
    <m/>
    <m/>
    <x v="4"/>
    <x v="1"/>
    <x v="3"/>
    <x v="5"/>
    <x v="1"/>
    <x v="2"/>
    <x v="2"/>
    <x v="6"/>
    <x v="9"/>
    <x v="7"/>
    <x v="7"/>
    <x v="0"/>
    <x v="0"/>
    <x v="0"/>
    <x v="0"/>
    <x v="0"/>
    <x v="0"/>
    <x v="0"/>
    <x v="0"/>
    <x v="0"/>
    <x v="0"/>
    <x v="0"/>
    <x v="0"/>
    <x v="0"/>
    <x v="0"/>
    <x v="0"/>
    <m/>
    <x v="2"/>
    <m/>
    <m/>
    <x v="2"/>
    <m/>
    <m/>
    <m/>
    <x v="2"/>
    <x v="4"/>
    <m/>
    <x v="10"/>
    <x v="8"/>
    <x v="7"/>
    <x v="26"/>
    <m/>
    <m/>
    <x v="2"/>
    <x v="0"/>
    <x v="0"/>
    <x v="0"/>
    <x v="0"/>
    <x v="3"/>
    <x v="7"/>
    <m/>
    <m/>
    <x v="1"/>
    <m/>
  </r>
  <r>
    <m/>
    <m/>
    <m/>
    <m/>
    <m/>
    <x v="3"/>
    <m/>
    <x v="4"/>
    <m/>
    <m/>
    <x v="0"/>
    <m/>
    <m/>
    <x v="12"/>
    <x v="0"/>
    <m/>
    <m/>
    <m/>
    <x v="2"/>
    <x v="71"/>
    <m/>
    <m/>
    <m/>
    <m/>
    <m/>
    <m/>
    <x v="0"/>
    <m/>
    <m/>
    <x v="4"/>
    <x v="1"/>
    <x v="3"/>
    <x v="5"/>
    <x v="1"/>
    <x v="2"/>
    <x v="2"/>
    <x v="6"/>
    <x v="9"/>
    <x v="7"/>
    <x v="7"/>
    <x v="0"/>
    <x v="0"/>
    <x v="0"/>
    <x v="0"/>
    <x v="0"/>
    <x v="0"/>
    <x v="0"/>
    <x v="0"/>
    <x v="0"/>
    <x v="0"/>
    <x v="0"/>
    <x v="0"/>
    <x v="0"/>
    <x v="0"/>
    <x v="0"/>
    <m/>
    <x v="2"/>
    <m/>
    <m/>
    <x v="2"/>
    <m/>
    <m/>
    <m/>
    <x v="2"/>
    <x v="4"/>
    <m/>
    <x v="10"/>
    <x v="8"/>
    <x v="7"/>
    <x v="26"/>
    <m/>
    <m/>
    <x v="2"/>
    <x v="0"/>
    <x v="0"/>
    <x v="0"/>
    <x v="0"/>
    <x v="3"/>
    <x v="7"/>
    <m/>
    <m/>
    <x v="1"/>
    <m/>
  </r>
  <r>
    <m/>
    <m/>
    <m/>
    <m/>
    <m/>
    <x v="3"/>
    <m/>
    <x v="4"/>
    <m/>
    <m/>
    <x v="0"/>
    <m/>
    <m/>
    <x v="12"/>
    <x v="0"/>
    <m/>
    <m/>
    <m/>
    <x v="2"/>
    <x v="71"/>
    <m/>
    <m/>
    <m/>
    <m/>
    <m/>
    <m/>
    <x v="0"/>
    <m/>
    <m/>
    <x v="4"/>
    <x v="1"/>
    <x v="3"/>
    <x v="5"/>
    <x v="1"/>
    <x v="2"/>
    <x v="2"/>
    <x v="6"/>
    <x v="9"/>
    <x v="7"/>
    <x v="7"/>
    <x v="0"/>
    <x v="0"/>
    <x v="0"/>
    <x v="0"/>
    <x v="0"/>
    <x v="0"/>
    <x v="0"/>
    <x v="0"/>
    <x v="0"/>
    <x v="0"/>
    <x v="0"/>
    <x v="0"/>
    <x v="0"/>
    <x v="0"/>
    <x v="0"/>
    <m/>
    <x v="2"/>
    <m/>
    <m/>
    <x v="2"/>
    <m/>
    <m/>
    <m/>
    <x v="2"/>
    <x v="4"/>
    <m/>
    <x v="10"/>
    <x v="8"/>
    <x v="7"/>
    <x v="26"/>
    <m/>
    <m/>
    <x v="2"/>
    <x v="0"/>
    <x v="0"/>
    <x v="0"/>
    <x v="0"/>
    <x v="3"/>
    <x v="7"/>
    <m/>
    <m/>
    <x v="1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802">
  <r>
    <x v="0"/>
    <s v="CASA MATRIZ"/>
    <n v="11"/>
  </r>
  <r>
    <x v="1"/>
    <s v="CASA MATRIZ"/>
    <n v="7"/>
  </r>
  <r>
    <x v="2"/>
    <s v="CASA MATRIZ"/>
    <n v="1"/>
  </r>
  <r>
    <x v="3"/>
    <s v="CASA MATRIZ"/>
    <n v="1"/>
  </r>
  <r>
    <x v="4"/>
    <s v="CASA MATRIZ"/>
    <n v="2"/>
  </r>
  <r>
    <x v="5"/>
    <s v="CASA MATRIZ"/>
    <n v="2"/>
  </r>
  <r>
    <x v="6"/>
    <s v="CASA MATRIZ"/>
    <n v="0"/>
  </r>
  <r>
    <x v="7"/>
    <s v="CASA MATRIZ"/>
    <n v="1"/>
  </r>
  <r>
    <x v="8"/>
    <s v="CASA MATRIZ"/>
    <n v="0"/>
  </r>
  <r>
    <x v="9"/>
    <s v="CASA MATRIZ"/>
    <n v="0"/>
  </r>
  <r>
    <x v="10"/>
    <s v="CASA MATRIZ"/>
    <n v="0"/>
  </r>
  <r>
    <x v="0"/>
    <s v="PAITILLA"/>
    <n v="5"/>
  </r>
  <r>
    <x v="1"/>
    <s v="PAITILLA"/>
    <n v="7"/>
  </r>
  <r>
    <x v="2"/>
    <s v="PAITILLA"/>
    <n v="1"/>
  </r>
  <r>
    <x v="3"/>
    <s v="PAITILLA"/>
    <n v="1"/>
  </r>
  <r>
    <x v="4"/>
    <s v="PAITILLA"/>
    <n v="0"/>
  </r>
  <r>
    <x v="5"/>
    <s v="PAITILLA"/>
    <n v="2"/>
  </r>
  <r>
    <x v="6"/>
    <s v="PAITILLA"/>
    <n v="0"/>
  </r>
  <r>
    <x v="7"/>
    <s v="PAITILLA"/>
    <n v="1"/>
  </r>
  <r>
    <x v="8"/>
    <s v="PAITILLA"/>
    <n v="0"/>
  </r>
  <r>
    <x v="9"/>
    <s v="PAITILLA"/>
    <n v="1"/>
  </r>
  <r>
    <x v="10"/>
    <s v="PAITILLA"/>
    <n v="0"/>
  </r>
  <r>
    <x v="0"/>
    <s v="DORADO"/>
    <n v="12"/>
  </r>
  <r>
    <x v="1"/>
    <s v="DORADO"/>
    <n v="12"/>
  </r>
  <r>
    <x v="2"/>
    <s v="DORADO"/>
    <n v="2"/>
  </r>
  <r>
    <x v="3"/>
    <s v="DORADO"/>
    <n v="1"/>
  </r>
  <r>
    <x v="4"/>
    <s v="DORADO"/>
    <n v="2"/>
  </r>
  <r>
    <x v="5"/>
    <s v="DORADO"/>
    <n v="3"/>
  </r>
  <r>
    <x v="6"/>
    <s v="DORADO"/>
    <n v="0"/>
  </r>
  <r>
    <x v="7"/>
    <s v="DORADO"/>
    <n v="0"/>
  </r>
  <r>
    <x v="8"/>
    <s v="DORADO"/>
    <n v="0"/>
  </r>
  <r>
    <x v="9"/>
    <s v="DORADO"/>
    <n v="1"/>
  </r>
  <r>
    <x v="10"/>
    <s v="DORADO"/>
    <n v="0"/>
  </r>
  <r>
    <x v="0"/>
    <s v="VIA ARGENTINA"/>
    <n v="4"/>
  </r>
  <r>
    <x v="1"/>
    <s v="VIA ARGENTINA"/>
    <n v="7"/>
  </r>
  <r>
    <x v="2"/>
    <s v="VIA ARGENTINA"/>
    <n v="1"/>
  </r>
  <r>
    <x v="3"/>
    <s v="VIA ARGENTINA"/>
    <n v="1"/>
  </r>
  <r>
    <x v="4"/>
    <s v="VIA ARGENTINA"/>
    <n v="0"/>
  </r>
  <r>
    <x v="5"/>
    <s v="VIA ARGENTINA"/>
    <n v="2"/>
  </r>
  <r>
    <x v="6"/>
    <s v="VIA ARGENTINA"/>
    <n v="0"/>
  </r>
  <r>
    <x v="7"/>
    <s v="VIA ARGENTINA"/>
    <n v="1"/>
  </r>
  <r>
    <x v="8"/>
    <s v="VIA ARGENTINA"/>
    <n v="0"/>
  </r>
  <r>
    <x v="9"/>
    <s v="VIA ARGENTINA"/>
    <n v="1"/>
  </r>
  <r>
    <x v="10"/>
    <s v="VIA ARGENTINA"/>
    <n v="0"/>
  </r>
  <r>
    <x v="0"/>
    <s v="VIA PORRAS"/>
    <n v="12"/>
  </r>
  <r>
    <x v="1"/>
    <s v="VIA PORRAS"/>
    <n v="13"/>
  </r>
  <r>
    <x v="2"/>
    <s v="VIA PORRAS"/>
    <n v="2"/>
  </r>
  <r>
    <x v="3"/>
    <s v="VIA PORRAS"/>
    <n v="1"/>
  </r>
  <r>
    <x v="4"/>
    <s v="VIA PORRAS"/>
    <n v="2"/>
  </r>
  <r>
    <x v="5"/>
    <s v="VIA PORRAS"/>
    <n v="3"/>
  </r>
  <r>
    <x v="6"/>
    <s v="VIA PORRAS"/>
    <n v="0"/>
  </r>
  <r>
    <x v="7"/>
    <s v="VIA PORRAS"/>
    <n v="1"/>
  </r>
  <r>
    <x v="8"/>
    <s v="VIA PORRAS"/>
    <n v="0"/>
  </r>
  <r>
    <x v="9"/>
    <s v="VIA PORRAS"/>
    <n v="1"/>
  </r>
  <r>
    <x v="10"/>
    <s v="VIA PORRAS"/>
    <n v="0"/>
  </r>
  <r>
    <x v="0"/>
    <s v="INGENIO"/>
    <n v="4"/>
  </r>
  <r>
    <x v="1"/>
    <s v="INGENIO"/>
    <n v="4"/>
  </r>
  <r>
    <x v="2"/>
    <s v="INGENIO"/>
    <n v="1"/>
  </r>
  <r>
    <x v="3"/>
    <s v="INGENIO"/>
    <n v="1"/>
  </r>
  <r>
    <x v="4"/>
    <s v="INGENIO"/>
    <n v="0"/>
  </r>
  <r>
    <x v="5"/>
    <s v="INGENIO"/>
    <n v="1"/>
  </r>
  <r>
    <x v="6"/>
    <s v="INGENIO"/>
    <n v="0"/>
  </r>
  <r>
    <x v="7"/>
    <s v="INGENIO"/>
    <n v="0"/>
  </r>
  <r>
    <x v="8"/>
    <s v="INGENIO"/>
    <n v="0"/>
  </r>
  <r>
    <x v="9"/>
    <s v="INGENIO"/>
    <n v="0"/>
  </r>
  <r>
    <x v="10"/>
    <s v="INGENIO"/>
    <n v="0"/>
  </r>
  <r>
    <x v="0"/>
    <s v="CHANIS"/>
    <n v="4"/>
  </r>
  <r>
    <x v="1"/>
    <s v="CHANIS"/>
    <n v="4"/>
  </r>
  <r>
    <x v="2"/>
    <s v="CHANIS"/>
    <n v="1"/>
  </r>
  <r>
    <x v="3"/>
    <s v="CHANIS"/>
    <n v="1"/>
  </r>
  <r>
    <x v="4"/>
    <s v="CHANIS"/>
    <n v="0"/>
  </r>
  <r>
    <x v="5"/>
    <s v="CHANIS"/>
    <n v="1"/>
  </r>
  <r>
    <x v="6"/>
    <s v="CHANIS"/>
    <n v="0"/>
  </r>
  <r>
    <x v="7"/>
    <s v="CHANIS"/>
    <n v="0"/>
  </r>
  <r>
    <x v="8"/>
    <s v="CHANIS"/>
    <n v="0"/>
  </r>
  <r>
    <x v="9"/>
    <s v="CHANIS"/>
    <n v="0"/>
  </r>
  <r>
    <x v="10"/>
    <s v="CHANIS"/>
    <n v="0"/>
  </r>
  <r>
    <x v="0"/>
    <s v="PLAZA TOCUMEN"/>
    <n v="4"/>
  </r>
  <r>
    <x v="1"/>
    <s v="PLAZA TOCUMEN"/>
    <n v="4"/>
  </r>
  <r>
    <x v="2"/>
    <s v="PLAZA TOCUMEN"/>
    <n v="1"/>
  </r>
  <r>
    <x v="3"/>
    <s v="PLAZA TOCUMEN"/>
    <n v="1"/>
  </r>
  <r>
    <x v="4"/>
    <s v="PLAZA TOCUMEN"/>
    <n v="0"/>
  </r>
  <r>
    <x v="5"/>
    <s v="PLAZA TOCUMEN"/>
    <n v="1"/>
  </r>
  <r>
    <x v="6"/>
    <s v="PLAZA TOCUMEN"/>
    <n v="0"/>
  </r>
  <r>
    <x v="7"/>
    <s v="PLAZA TOCUMEN"/>
    <n v="0"/>
  </r>
  <r>
    <x v="8"/>
    <s v="PLAZA TOCUMEN"/>
    <n v="0"/>
  </r>
  <r>
    <x v="9"/>
    <s v="PLAZA TOCUMEN"/>
    <n v="0"/>
  </r>
  <r>
    <x v="10"/>
    <s v="PLAZA TOCUMEN"/>
    <n v="0"/>
  </r>
  <r>
    <x v="0"/>
    <s v="OBARRIO"/>
    <n v="9"/>
  </r>
  <r>
    <x v="1"/>
    <s v="OBARRIO"/>
    <n v="8"/>
  </r>
  <r>
    <x v="2"/>
    <s v="OBARRIO"/>
    <n v="2"/>
  </r>
  <r>
    <x v="3"/>
    <s v="OBARRIO"/>
    <n v="1"/>
  </r>
  <r>
    <x v="4"/>
    <s v="OBARRIO"/>
    <n v="2"/>
  </r>
  <r>
    <x v="5"/>
    <s v="OBARRIO"/>
    <n v="3"/>
  </r>
  <r>
    <x v="6"/>
    <s v="OBARRIO"/>
    <n v="0"/>
  </r>
  <r>
    <x v="7"/>
    <s v="OBARRIO"/>
    <n v="0"/>
  </r>
  <r>
    <x v="8"/>
    <s v="OBARRIO"/>
    <n v="0"/>
  </r>
  <r>
    <x v="9"/>
    <s v="OBARRIO"/>
    <n v="1"/>
  </r>
  <r>
    <x v="10"/>
    <s v="OBARRIO"/>
    <n v="0"/>
  </r>
  <r>
    <x v="0"/>
    <s v="HATO PINTADO"/>
    <n v="7"/>
  </r>
  <r>
    <x v="1"/>
    <s v="HATO PINTADO"/>
    <n v="11"/>
  </r>
  <r>
    <x v="2"/>
    <s v="HATO PINTADO"/>
    <n v="2"/>
  </r>
  <r>
    <x v="3"/>
    <s v="HATO PINTADO"/>
    <n v="1"/>
  </r>
  <r>
    <x v="4"/>
    <s v="HATO PINTADO"/>
    <n v="2"/>
  </r>
  <r>
    <x v="5"/>
    <s v="HATO PINTADO"/>
    <n v="3"/>
  </r>
  <r>
    <x v="6"/>
    <s v="HATO PINTADO"/>
    <n v="0"/>
  </r>
  <r>
    <x v="7"/>
    <s v="HATO PINTADO"/>
    <n v="0"/>
  </r>
  <r>
    <x v="8"/>
    <s v="HATO PINTADO"/>
    <n v="0"/>
  </r>
  <r>
    <x v="9"/>
    <s v="HATO PINTADO"/>
    <n v="1"/>
  </r>
  <r>
    <x v="10"/>
    <s v="HATO PINTADO"/>
    <n v="0"/>
  </r>
  <r>
    <x v="0"/>
    <s v="RIO ABAJO"/>
    <n v="3"/>
  </r>
  <r>
    <x v="1"/>
    <s v="RIO ABAJO"/>
    <n v="4"/>
  </r>
  <r>
    <x v="2"/>
    <s v="RIO ABAJO"/>
    <n v="1"/>
  </r>
  <r>
    <x v="3"/>
    <s v="RIO ABAJO"/>
    <n v="1"/>
  </r>
  <r>
    <x v="4"/>
    <s v="RIO ABAJO"/>
    <n v="0"/>
  </r>
  <r>
    <x v="5"/>
    <s v="RIO ABAJO"/>
    <n v="1"/>
  </r>
  <r>
    <x v="6"/>
    <s v="RIO ABAJO"/>
    <n v="0"/>
  </r>
  <r>
    <x v="7"/>
    <s v="RIO ABAJO"/>
    <n v="0"/>
  </r>
  <r>
    <x v="8"/>
    <s v="RIO ABAJO"/>
    <n v="0"/>
  </r>
  <r>
    <x v="9"/>
    <s v="RIO ABAJO"/>
    <n v="1"/>
  </r>
  <r>
    <x v="10"/>
    <s v="RIO ABAJO"/>
    <n v="0"/>
  </r>
  <r>
    <x v="0"/>
    <s v="AVE. CENTRAL"/>
    <n v="4"/>
  </r>
  <r>
    <x v="1"/>
    <s v="AVE. CENTRAL"/>
    <n v="5"/>
  </r>
  <r>
    <x v="2"/>
    <s v="AVE. CENTRAL"/>
    <n v="1"/>
  </r>
  <r>
    <x v="3"/>
    <s v="AVE. CENTRAL"/>
    <n v="1"/>
  </r>
  <r>
    <x v="4"/>
    <s v="AVE. CENTRAL"/>
    <n v="0"/>
  </r>
  <r>
    <x v="5"/>
    <s v="AVE. CENTRAL"/>
    <n v="1"/>
  </r>
  <r>
    <x v="6"/>
    <s v="AVE. CENTRAL"/>
    <n v="0"/>
  </r>
  <r>
    <x v="7"/>
    <s v="AVE. CENTRAL"/>
    <n v="0"/>
  </r>
  <r>
    <x v="8"/>
    <s v="AVE. CENTRAL"/>
    <n v="0"/>
  </r>
  <r>
    <x v="9"/>
    <s v="AVE. CENTRAL"/>
    <n v="0"/>
  </r>
  <r>
    <x v="10"/>
    <s v="AVE. CENTRAL"/>
    <n v="0"/>
  </r>
  <r>
    <x v="0"/>
    <s v="LOS ANGELES"/>
    <n v="4"/>
  </r>
  <r>
    <x v="1"/>
    <s v="LOS ANGELES"/>
    <n v="4"/>
  </r>
  <r>
    <x v="2"/>
    <s v="LOS ANGELES"/>
    <n v="1"/>
  </r>
  <r>
    <x v="3"/>
    <s v="LOS ANGELES"/>
    <n v="1"/>
  </r>
  <r>
    <x v="4"/>
    <s v="LOS ANGELES"/>
    <n v="0"/>
  </r>
  <r>
    <x v="5"/>
    <s v="LOS ANGELES"/>
    <n v="1"/>
  </r>
  <r>
    <x v="6"/>
    <s v="LOS ANGELES"/>
    <n v="0"/>
  </r>
  <r>
    <x v="7"/>
    <s v="LOS ANGELES"/>
    <n v="0"/>
  </r>
  <r>
    <x v="8"/>
    <s v="LOS ANGELES"/>
    <n v="0"/>
  </r>
  <r>
    <x v="9"/>
    <s v="LOS ANGELES"/>
    <n v="0"/>
  </r>
  <r>
    <x v="10"/>
    <s v="LOS ANGELES"/>
    <n v="0"/>
  </r>
  <r>
    <x v="0"/>
    <s v="VILLA LUCRE"/>
    <n v="9"/>
  </r>
  <r>
    <x v="1"/>
    <s v="VILLA LUCRE"/>
    <n v="9"/>
  </r>
  <r>
    <x v="2"/>
    <s v="VILLA LUCRE"/>
    <n v="2"/>
  </r>
  <r>
    <x v="3"/>
    <s v="VILLA LUCRE"/>
    <n v="1"/>
  </r>
  <r>
    <x v="4"/>
    <s v="VILLA LUCRE"/>
    <n v="2"/>
  </r>
  <r>
    <x v="5"/>
    <s v="VILLA LUCRE"/>
    <n v="3"/>
  </r>
  <r>
    <x v="6"/>
    <s v="VILLA LUCRE"/>
    <n v="0"/>
  </r>
  <r>
    <x v="7"/>
    <s v="VILLA LUCRE"/>
    <n v="0"/>
  </r>
  <r>
    <x v="8"/>
    <s v="VILLA LUCRE"/>
    <n v="0"/>
  </r>
  <r>
    <x v="9"/>
    <s v="VILLA LUCRE"/>
    <n v="0"/>
  </r>
  <r>
    <x v="10"/>
    <s v="VILLA LUCRE"/>
    <n v="0"/>
  </r>
  <r>
    <x v="0"/>
    <s v="LOS ANDES"/>
    <n v="11"/>
  </r>
  <r>
    <x v="1"/>
    <s v="LOS ANDES"/>
    <n v="8"/>
  </r>
  <r>
    <x v="2"/>
    <s v="LOS ANDES"/>
    <n v="2"/>
  </r>
  <r>
    <x v="3"/>
    <s v="LOS ANDES"/>
    <n v="1"/>
  </r>
  <r>
    <x v="4"/>
    <s v="LOS ANDES"/>
    <n v="2"/>
  </r>
  <r>
    <x v="5"/>
    <s v="LOS ANDES"/>
    <n v="3"/>
  </r>
  <r>
    <x v="6"/>
    <s v="LOS ANDES"/>
    <n v="0"/>
  </r>
  <r>
    <x v="7"/>
    <s v="LOS ANDES"/>
    <n v="0"/>
  </r>
  <r>
    <x v="8"/>
    <s v="LOS ANDES"/>
    <n v="0"/>
  </r>
  <r>
    <x v="9"/>
    <s v="LOS ANDES"/>
    <n v="1"/>
  </r>
  <r>
    <x v="10"/>
    <s v="LOS ANDES"/>
    <n v="0"/>
  </r>
  <r>
    <x v="0"/>
    <s v="VIA ESPAÑA"/>
    <n v="4"/>
  </r>
  <r>
    <x v="1"/>
    <s v="VIA ESPAÑA"/>
    <n v="5"/>
  </r>
  <r>
    <x v="2"/>
    <s v="VIA ESPAÑA"/>
    <n v="1"/>
  </r>
  <r>
    <x v="3"/>
    <s v="VIA ESPAÑA"/>
    <n v="1"/>
  </r>
  <r>
    <x v="4"/>
    <s v="VIA ESPAÑA"/>
    <n v="0"/>
  </r>
  <r>
    <x v="5"/>
    <s v="VIA ESPAÑA"/>
    <n v="1"/>
  </r>
  <r>
    <x v="6"/>
    <s v="VIA ESPAÑA"/>
    <n v="0"/>
  </r>
  <r>
    <x v="7"/>
    <s v="VIA ESPAÑA"/>
    <n v="0"/>
  </r>
  <r>
    <x v="8"/>
    <s v="VIA ESPAÑA"/>
    <n v="0"/>
  </r>
  <r>
    <x v="9"/>
    <s v="VIA ESPAÑA"/>
    <n v="0"/>
  </r>
  <r>
    <x v="10"/>
    <s v="VIA ESPAÑA"/>
    <n v="0"/>
  </r>
  <r>
    <x v="0"/>
    <s v="AVE. CUBA"/>
    <n v="6"/>
  </r>
  <r>
    <x v="1"/>
    <s v="AVE. CUBA"/>
    <n v="7"/>
  </r>
  <r>
    <x v="2"/>
    <s v="AVE. CUBA"/>
    <n v="1"/>
  </r>
  <r>
    <x v="3"/>
    <s v="AVE. CUBA"/>
    <n v="1"/>
  </r>
  <r>
    <x v="4"/>
    <s v="AVE. CUBA"/>
    <n v="1"/>
  </r>
  <r>
    <x v="5"/>
    <s v="AVE. CUBA"/>
    <n v="1"/>
  </r>
  <r>
    <x v="6"/>
    <s v="AVE. CUBA"/>
    <n v="0"/>
  </r>
  <r>
    <x v="7"/>
    <s v="AVE. CUBA"/>
    <n v="0"/>
  </r>
  <r>
    <x v="8"/>
    <s v="AVE. CUBA"/>
    <n v="0"/>
  </r>
  <r>
    <x v="9"/>
    <s v="AVE. CUBA"/>
    <n v="1"/>
  </r>
  <r>
    <x v="10"/>
    <s v="AVE. CUBA"/>
    <n v="0"/>
  </r>
  <r>
    <x v="0"/>
    <s v="LOS PUEBLOS"/>
    <n v="12"/>
  </r>
  <r>
    <x v="1"/>
    <s v="LOS PUEBLOS"/>
    <n v="9"/>
  </r>
  <r>
    <x v="2"/>
    <s v="LOS PUEBLOS"/>
    <n v="2"/>
  </r>
  <r>
    <x v="3"/>
    <s v="LOS PUEBLOS"/>
    <n v="1"/>
  </r>
  <r>
    <x v="4"/>
    <s v="LOS PUEBLOS"/>
    <n v="2"/>
  </r>
  <r>
    <x v="5"/>
    <s v="LOS PUEBLOS"/>
    <n v="3"/>
  </r>
  <r>
    <x v="6"/>
    <s v="LOS PUEBLOS"/>
    <n v="0"/>
  </r>
  <r>
    <x v="7"/>
    <s v="LOS PUEBLOS"/>
    <n v="0"/>
  </r>
  <r>
    <x v="8"/>
    <s v="LOS PUEBLOS"/>
    <n v="0"/>
  </r>
  <r>
    <x v="9"/>
    <s v="LOS PUEBLOS"/>
    <n v="1"/>
  </r>
  <r>
    <x v="10"/>
    <s v="LOS PUEBLOS"/>
    <n v="0"/>
  </r>
  <r>
    <x v="0"/>
    <s v="CALLE 50"/>
    <n v="4"/>
  </r>
  <r>
    <x v="1"/>
    <s v="CALLE 50"/>
    <n v="4"/>
  </r>
  <r>
    <x v="2"/>
    <s v="CALLE 50"/>
    <n v="1"/>
  </r>
  <r>
    <x v="3"/>
    <s v="CALLE 50"/>
    <n v="1"/>
  </r>
  <r>
    <x v="4"/>
    <s v="CALLE 50"/>
    <n v="0"/>
  </r>
  <r>
    <x v="5"/>
    <s v="CALLE 50"/>
    <n v="1"/>
  </r>
  <r>
    <x v="6"/>
    <s v="CALLE 50"/>
    <n v="0"/>
  </r>
  <r>
    <x v="7"/>
    <s v="CALLE 50"/>
    <n v="0"/>
  </r>
  <r>
    <x v="8"/>
    <s v="CALLE 50"/>
    <n v="0"/>
  </r>
  <r>
    <x v="9"/>
    <s v="CALLE 50"/>
    <n v="1"/>
  </r>
  <r>
    <x v="10"/>
    <s v="CALLE 50"/>
    <n v="0"/>
  </r>
  <r>
    <x v="0"/>
    <s v="TRANSISTMICA"/>
    <n v="10"/>
  </r>
  <r>
    <x v="1"/>
    <s v="TRANSISTMICA"/>
    <n v="9"/>
  </r>
  <r>
    <x v="2"/>
    <s v="TRANSISTMICA"/>
    <n v="2"/>
  </r>
  <r>
    <x v="3"/>
    <s v="TRANSISTMICA"/>
    <n v="1"/>
  </r>
  <r>
    <x v="4"/>
    <s v="TRANSISTMICA"/>
    <n v="2"/>
  </r>
  <r>
    <x v="5"/>
    <s v="TRANSISTMICA"/>
    <n v="3"/>
  </r>
  <r>
    <x v="6"/>
    <s v="TRANSISTMICA"/>
    <n v="0"/>
  </r>
  <r>
    <x v="7"/>
    <s v="TRANSISTMICA"/>
    <n v="0"/>
  </r>
  <r>
    <x v="8"/>
    <s v="TRANSISTMICA"/>
    <n v="0"/>
  </r>
  <r>
    <x v="9"/>
    <s v="TRANSISTMICA"/>
    <n v="1"/>
  </r>
  <r>
    <x v="10"/>
    <s v="TRANSISTMICA"/>
    <n v="0"/>
  </r>
  <r>
    <x v="0"/>
    <s v="PARQUE LEFEVRE"/>
    <n v="4"/>
  </r>
  <r>
    <x v="1"/>
    <s v="PARQUE LEFEVRE"/>
    <n v="6"/>
  </r>
  <r>
    <x v="2"/>
    <s v="PARQUE LEFEVRE"/>
    <n v="1"/>
  </r>
  <r>
    <x v="3"/>
    <s v="PARQUE LEFEVRE"/>
    <n v="1"/>
  </r>
  <r>
    <x v="4"/>
    <s v="PARQUE LEFEVRE"/>
    <n v="0"/>
  </r>
  <r>
    <x v="5"/>
    <s v="PARQUE LEFEVRE"/>
    <n v="1"/>
  </r>
  <r>
    <x v="6"/>
    <s v="PARQUE LEFEVRE"/>
    <n v="0"/>
  </r>
  <r>
    <x v="7"/>
    <s v="PARQUE LEFEVRE"/>
    <n v="0"/>
  </r>
  <r>
    <x v="8"/>
    <s v="PARQUE LEFEVRE"/>
    <n v="0"/>
  </r>
  <r>
    <x v="9"/>
    <s v="PARQUE LEFEVRE"/>
    <n v="0"/>
  </r>
  <r>
    <x v="10"/>
    <s v="PARQUE LEFEVRE"/>
    <n v="0"/>
  </r>
  <r>
    <x v="0"/>
    <s v="ALBROOK"/>
    <n v="8"/>
  </r>
  <r>
    <x v="1"/>
    <s v="ALBROOK"/>
    <n v="10"/>
  </r>
  <r>
    <x v="2"/>
    <s v="ALBROOK"/>
    <n v="2"/>
  </r>
  <r>
    <x v="3"/>
    <s v="ALBROOK"/>
    <n v="1"/>
  </r>
  <r>
    <x v="4"/>
    <s v="ALBROOK"/>
    <n v="2"/>
  </r>
  <r>
    <x v="5"/>
    <s v="ALBROOK"/>
    <n v="3"/>
  </r>
  <r>
    <x v="6"/>
    <s v="ALBROOK"/>
    <n v="0"/>
  </r>
  <r>
    <x v="7"/>
    <s v="ALBROOK"/>
    <n v="1"/>
  </r>
  <r>
    <x v="8"/>
    <s v="ALBROOK"/>
    <n v="0"/>
  </r>
  <r>
    <x v="9"/>
    <s v="ALBROOK"/>
    <n v="1"/>
  </r>
  <r>
    <x v="10"/>
    <s v="ALBROOK"/>
    <n v="0"/>
  </r>
  <r>
    <x v="0"/>
    <s v="24 DE DICIEMBRE"/>
    <n v="5"/>
  </r>
  <r>
    <x v="1"/>
    <s v="24 DE DICIEMBRE"/>
    <n v="5"/>
  </r>
  <r>
    <x v="2"/>
    <s v="24 DE DICIEMBRE"/>
    <n v="1"/>
  </r>
  <r>
    <x v="3"/>
    <s v="24 DE DICIEMBRE"/>
    <n v="1"/>
  </r>
  <r>
    <x v="4"/>
    <s v="24 DE DICIEMBRE"/>
    <n v="0"/>
  </r>
  <r>
    <x v="5"/>
    <s v="24 DE DICIEMBRE"/>
    <n v="1"/>
  </r>
  <r>
    <x v="6"/>
    <s v="24 DE DICIEMBRE"/>
    <n v="0"/>
  </r>
  <r>
    <x v="7"/>
    <s v="24 DE DICIEMBRE"/>
    <n v="0"/>
  </r>
  <r>
    <x v="8"/>
    <s v="24 DE DICIEMBRE"/>
    <n v="0"/>
  </r>
  <r>
    <x v="9"/>
    <s v="24 DE DICIEMBRE"/>
    <n v="0"/>
  </r>
  <r>
    <x v="10"/>
    <s v="24 DE DICIEMBRE"/>
    <n v="0"/>
  </r>
  <r>
    <x v="0"/>
    <s v="COSTA DEL ESTE"/>
    <n v="7"/>
  </r>
  <r>
    <x v="1"/>
    <s v="COSTA DEL ESTE"/>
    <n v="11"/>
  </r>
  <r>
    <x v="2"/>
    <s v="COSTA DEL ESTE"/>
    <n v="2"/>
  </r>
  <r>
    <x v="3"/>
    <s v="COSTA DEL ESTE"/>
    <n v="1"/>
  </r>
  <r>
    <x v="4"/>
    <s v="COSTA DEL ESTE"/>
    <n v="2"/>
  </r>
  <r>
    <x v="5"/>
    <s v="COSTA DEL ESTE"/>
    <n v="3"/>
  </r>
  <r>
    <x v="6"/>
    <s v="COSTA DEL ESTE"/>
    <n v="0"/>
  </r>
  <r>
    <x v="7"/>
    <s v="COSTA DEL ESTE"/>
    <n v="0"/>
  </r>
  <r>
    <x v="8"/>
    <s v="COSTA DEL ESTE"/>
    <n v="0"/>
  </r>
  <r>
    <x v="9"/>
    <s v="COSTA DEL ESTE"/>
    <n v="1"/>
  </r>
  <r>
    <x v="10"/>
    <s v="COSTA DEL ESTE"/>
    <n v="0"/>
  </r>
  <r>
    <x v="0"/>
    <s v="MULTIPLAZA"/>
    <n v="4"/>
  </r>
  <r>
    <x v="1"/>
    <s v="MULTIPLAZA"/>
    <n v="6"/>
  </r>
  <r>
    <x v="2"/>
    <s v="MULTIPLAZA"/>
    <n v="2"/>
  </r>
  <r>
    <x v="3"/>
    <s v="MULTIPLAZA"/>
    <n v="1"/>
  </r>
  <r>
    <x v="4"/>
    <s v="MULTIPLAZA"/>
    <n v="0"/>
  </r>
  <r>
    <x v="5"/>
    <s v="MULTIPLAZA"/>
    <n v="2"/>
  </r>
  <r>
    <x v="6"/>
    <s v="MULTIPLAZA"/>
    <n v="0"/>
  </r>
  <r>
    <x v="7"/>
    <s v="MULTIPLAZA"/>
    <n v="0"/>
  </r>
  <r>
    <x v="8"/>
    <s v="MULTIPLAZA"/>
    <n v="0"/>
  </r>
  <r>
    <x v="9"/>
    <s v="MULTIPLAZA"/>
    <n v="0"/>
  </r>
  <r>
    <x v="10"/>
    <s v="MULTIPLAZA"/>
    <n v="0"/>
  </r>
  <r>
    <x v="0"/>
    <s v="HOSPITAL PUNTA PACIFICA"/>
    <n v="2"/>
  </r>
  <r>
    <x v="1"/>
    <s v="HOSPITAL PUNTA PACIFICA"/>
    <n v="2"/>
  </r>
  <r>
    <x v="2"/>
    <s v="HOSPITAL PUNTA PACIFICA"/>
    <n v="0"/>
  </r>
  <r>
    <x v="3"/>
    <s v="HOSPITAL PUNTA PACIFICA"/>
    <n v="1"/>
  </r>
  <r>
    <x v="4"/>
    <s v="HOSPITAL PUNTA PACIFICA"/>
    <n v="0"/>
  </r>
  <r>
    <x v="5"/>
    <s v="HOSPITAL PUNTA PACIFICA"/>
    <n v="1"/>
  </r>
  <r>
    <x v="6"/>
    <s v="HOSPITAL PUNTA PACIFICA"/>
    <n v="0"/>
  </r>
  <r>
    <x v="7"/>
    <s v="HOSPITAL PUNTA PACIFICA"/>
    <n v="0"/>
  </r>
  <r>
    <x v="8"/>
    <s v="HOSPITAL PUNTA PACIFICA"/>
    <n v="0"/>
  </r>
  <r>
    <x v="9"/>
    <s v="HOSPITAL PUNTA PACIFICA"/>
    <n v="0"/>
  </r>
  <r>
    <x v="10"/>
    <s v="HOSPITAL PUNTA PACIFICA"/>
    <n v="0"/>
  </r>
  <r>
    <x v="0"/>
    <s v="TERMINAL ALBROOK"/>
    <n v="3"/>
  </r>
  <r>
    <x v="1"/>
    <s v="TERMINAL ALBROOK"/>
    <n v="4"/>
  </r>
  <r>
    <x v="2"/>
    <s v="TERMINAL ALBROOK"/>
    <n v="1"/>
  </r>
  <r>
    <x v="3"/>
    <s v="TERMINAL ALBROOK"/>
    <n v="1"/>
  </r>
  <r>
    <x v="4"/>
    <s v="TERMINAL ALBROOK"/>
    <n v="0"/>
  </r>
  <r>
    <x v="5"/>
    <s v="TERMINAL ALBROOK"/>
    <n v="2"/>
  </r>
  <r>
    <x v="6"/>
    <s v="TERMINAL ALBROOK"/>
    <n v="0"/>
  </r>
  <r>
    <x v="7"/>
    <s v="TERMINAL ALBROOK"/>
    <n v="0"/>
  </r>
  <r>
    <x v="8"/>
    <s v="TERMINAL ALBROOK"/>
    <n v="0"/>
  </r>
  <r>
    <x v="9"/>
    <s v="TERMINAL ALBROOK"/>
    <n v="0"/>
  </r>
  <r>
    <x v="10"/>
    <s v="TERMINAL ALBROOK"/>
    <n v="0"/>
  </r>
  <r>
    <x v="0"/>
    <s v="BRISAS DEL GOLF"/>
    <n v="8"/>
  </r>
  <r>
    <x v="1"/>
    <s v="BRISAS DEL GOLF"/>
    <n v="8"/>
  </r>
  <r>
    <x v="2"/>
    <s v="BRISAS DEL GOLF"/>
    <n v="2"/>
  </r>
  <r>
    <x v="3"/>
    <s v="BRISAS DEL GOLF"/>
    <n v="1"/>
  </r>
  <r>
    <x v="4"/>
    <s v="BRISAS DEL GOLF"/>
    <n v="2"/>
  </r>
  <r>
    <x v="5"/>
    <s v="BRISAS DEL GOLF"/>
    <n v="3"/>
  </r>
  <r>
    <x v="6"/>
    <s v="BRISAS DEL GOLF"/>
    <n v="0"/>
  </r>
  <r>
    <x v="7"/>
    <s v="BRISAS DEL GOLF"/>
    <n v="0"/>
  </r>
  <r>
    <x v="8"/>
    <s v="BRISAS DEL GOLF"/>
    <n v="0"/>
  </r>
  <r>
    <x v="9"/>
    <s v="BRISAS DEL GOLF"/>
    <n v="1"/>
  </r>
  <r>
    <x v="10"/>
    <s v="BRISAS DEL GOLF"/>
    <n v="0"/>
  </r>
  <r>
    <x v="0"/>
    <s v="ALTOS DE PANAMA"/>
    <n v="2"/>
  </r>
  <r>
    <x v="1"/>
    <s v="ALTOS DE PANAMA"/>
    <n v="4"/>
  </r>
  <r>
    <x v="2"/>
    <s v="ALTOS DE PANAMA"/>
    <n v="1"/>
  </r>
  <r>
    <x v="3"/>
    <s v="ALTOS DE PANAMA"/>
    <n v="1"/>
  </r>
  <r>
    <x v="4"/>
    <s v="ALTOS DE PANAMA"/>
    <n v="0"/>
  </r>
  <r>
    <x v="5"/>
    <s v="ALTOS DE PANAMA"/>
    <n v="1"/>
  </r>
  <r>
    <x v="6"/>
    <s v="ALTOS DE PANAMA"/>
    <n v="0"/>
  </r>
  <r>
    <x v="7"/>
    <s v="ALTOS DE PANAMA"/>
    <n v="0"/>
  </r>
  <r>
    <x v="8"/>
    <s v="ALTOS DE PANAMA"/>
    <n v="0"/>
  </r>
  <r>
    <x v="9"/>
    <s v="ALTOS DE PANAMA"/>
    <n v="0"/>
  </r>
  <r>
    <x v="10"/>
    <s v="ALTOS DE PANAMA"/>
    <n v="0"/>
  </r>
  <r>
    <x v="0"/>
    <s v="BUSINESS PARK"/>
    <n v="2"/>
  </r>
  <r>
    <x v="1"/>
    <s v="BUSINESS PARK"/>
    <n v="2"/>
  </r>
  <r>
    <x v="2"/>
    <s v="BUSINESS PARK"/>
    <n v="1"/>
  </r>
  <r>
    <x v="3"/>
    <s v="BUSINESS PARK"/>
    <n v="1"/>
  </r>
  <r>
    <x v="4"/>
    <s v="BUSINESS PARK"/>
    <n v="0"/>
  </r>
  <r>
    <x v="5"/>
    <s v="BUSINESS PARK"/>
    <n v="1"/>
  </r>
  <r>
    <x v="6"/>
    <s v="BUSINESS PARK"/>
    <n v="0"/>
  </r>
  <r>
    <x v="7"/>
    <s v="BUSINESS PARK"/>
    <n v="0"/>
  </r>
  <r>
    <x v="8"/>
    <s v="BUSINESS PARK"/>
    <n v="0"/>
  </r>
  <r>
    <x v="9"/>
    <s v="BUSINESS PARK"/>
    <n v="0"/>
  </r>
  <r>
    <x v="10"/>
    <s v="BUSINESS PARK"/>
    <n v="0"/>
  </r>
  <r>
    <x v="0"/>
    <s v="SAN FRANCISCO"/>
    <n v="4"/>
  </r>
  <r>
    <x v="1"/>
    <s v="SAN FRANCISCO"/>
    <n v="5"/>
  </r>
  <r>
    <x v="2"/>
    <s v="SAN FRANCISCO"/>
    <n v="1"/>
  </r>
  <r>
    <x v="3"/>
    <s v="SAN FRANCISCO"/>
    <n v="1"/>
  </r>
  <r>
    <x v="4"/>
    <s v="SAN FRANCISCO"/>
    <n v="1"/>
  </r>
  <r>
    <x v="5"/>
    <s v="SAN FRANCISCO"/>
    <n v="1"/>
  </r>
  <r>
    <x v="6"/>
    <s v="SAN FRANCISCO"/>
    <n v="0"/>
  </r>
  <r>
    <x v="7"/>
    <s v="SAN FRANCISCO"/>
    <n v="0"/>
  </r>
  <r>
    <x v="8"/>
    <s v="SAN FRANCISCO"/>
    <n v="0"/>
  </r>
  <r>
    <x v="9"/>
    <s v="SAN FRANCISCO"/>
    <n v="1"/>
  </r>
  <r>
    <x v="10"/>
    <s v="SAN FRANCISCO"/>
    <n v="0"/>
  </r>
  <r>
    <x v="0"/>
    <s v="PLAZA BANCO GENERAL"/>
    <n v="8"/>
  </r>
  <r>
    <x v="1"/>
    <s v="PLAZA BANCO GENERAL"/>
    <n v="5"/>
  </r>
  <r>
    <x v="2"/>
    <s v="PLAZA BANCO GENERAL"/>
    <n v="1"/>
  </r>
  <r>
    <x v="3"/>
    <s v="PLAZA BANCO GENERAL"/>
    <n v="1"/>
  </r>
  <r>
    <x v="4"/>
    <s v="PLAZA BANCO GENERAL"/>
    <n v="1"/>
  </r>
  <r>
    <x v="5"/>
    <s v="PLAZA BANCO GENERAL"/>
    <n v="2"/>
  </r>
  <r>
    <x v="6"/>
    <s v="PLAZA BANCO GENERAL"/>
    <n v="0"/>
  </r>
  <r>
    <x v="7"/>
    <s v="PLAZA BANCO GENERAL"/>
    <n v="0"/>
  </r>
  <r>
    <x v="8"/>
    <s v="PLAZA BANCO GENERAL"/>
    <n v="0"/>
  </r>
  <r>
    <x v="9"/>
    <s v="PLAZA BANCO GENERAL"/>
    <n v="0"/>
  </r>
  <r>
    <x v="10"/>
    <s v="PLAZA BANCO GENERAL"/>
    <n v="0"/>
  </r>
  <r>
    <x v="0"/>
    <s v="COSTA DEL ESTE - CENTENARIO"/>
    <n v="4"/>
  </r>
  <r>
    <x v="1"/>
    <s v="COSTA DEL ESTE - CENTENARIO"/>
    <n v="5"/>
  </r>
  <r>
    <x v="2"/>
    <s v="COSTA DEL ESTE - CENTENARIO"/>
    <n v="1"/>
  </r>
  <r>
    <x v="3"/>
    <s v="COSTA DEL ESTE - CENTENARIO"/>
    <n v="1"/>
  </r>
  <r>
    <x v="4"/>
    <s v="COSTA DEL ESTE - CENTENARIO"/>
    <n v="0"/>
  </r>
  <r>
    <x v="5"/>
    <s v="COSTA DEL ESTE - CENTENARIO"/>
    <n v="1"/>
  </r>
  <r>
    <x v="6"/>
    <s v="COSTA DEL ESTE - CENTENARIO"/>
    <n v="0"/>
  </r>
  <r>
    <x v="7"/>
    <s v="COSTA DEL ESTE - CENTENARIO"/>
    <n v="0"/>
  </r>
  <r>
    <x v="8"/>
    <s v="COSTA DEL ESTE - CENTENARIO"/>
    <n v="0"/>
  </r>
  <r>
    <x v="9"/>
    <s v="COSTA DEL ESTE - CENTENARIO"/>
    <n v="0"/>
  </r>
  <r>
    <x v="10"/>
    <s v="COSTA DEL ESTE - CENTENARIO"/>
    <n v="0"/>
  </r>
  <r>
    <x v="0"/>
    <s v="METROMALL"/>
    <n v="2"/>
  </r>
  <r>
    <x v="1"/>
    <s v="METROMALL"/>
    <n v="3"/>
  </r>
  <r>
    <x v="2"/>
    <s v="METROMALL"/>
    <n v="1"/>
  </r>
  <r>
    <x v="3"/>
    <s v="METROMALL"/>
    <n v="1"/>
  </r>
  <r>
    <x v="4"/>
    <s v="METROMALL"/>
    <n v="0"/>
  </r>
  <r>
    <x v="5"/>
    <s v="METROMALL"/>
    <n v="1"/>
  </r>
  <r>
    <x v="6"/>
    <s v="METROMALL"/>
    <n v="0"/>
  </r>
  <r>
    <x v="7"/>
    <s v="METROMALL"/>
    <n v="0"/>
  </r>
  <r>
    <x v="8"/>
    <s v="METROMALL"/>
    <n v="0"/>
  </r>
  <r>
    <x v="9"/>
    <s v="METROMALL"/>
    <n v="0"/>
  </r>
  <r>
    <x v="10"/>
    <s v="METROMALL"/>
    <n v="0"/>
  </r>
  <r>
    <x v="0"/>
    <s v="MARBELLA"/>
    <n v="4"/>
  </r>
  <r>
    <x v="1"/>
    <s v="MARBELLA"/>
    <n v="5"/>
  </r>
  <r>
    <x v="2"/>
    <s v="MARBELLA"/>
    <n v="1"/>
  </r>
  <r>
    <x v="3"/>
    <s v="MARBELLA"/>
    <n v="1"/>
  </r>
  <r>
    <x v="4"/>
    <s v="MARBELLA"/>
    <n v="0"/>
  </r>
  <r>
    <x v="5"/>
    <s v="MARBELLA"/>
    <n v="1"/>
  </r>
  <r>
    <x v="6"/>
    <s v="MARBELLA"/>
    <n v="0"/>
  </r>
  <r>
    <x v="7"/>
    <s v="MARBELLA"/>
    <n v="0"/>
  </r>
  <r>
    <x v="8"/>
    <s v="MARBELLA"/>
    <n v="0"/>
  </r>
  <r>
    <x v="9"/>
    <s v="MARBELLA"/>
    <n v="0"/>
  </r>
  <r>
    <x v="10"/>
    <s v="MARBELLA"/>
    <n v="0"/>
  </r>
  <r>
    <x v="0"/>
    <s v="PLAZA CAROLINA"/>
    <n v="3"/>
  </r>
  <r>
    <x v="1"/>
    <s v="PLAZA CAROLINA"/>
    <n v="5"/>
  </r>
  <r>
    <x v="2"/>
    <s v="PLAZA CAROLINA"/>
    <n v="1"/>
  </r>
  <r>
    <x v="3"/>
    <s v="PLAZA CAROLINA"/>
    <n v="1"/>
  </r>
  <r>
    <x v="4"/>
    <s v="PLAZA CAROLINA"/>
    <n v="0"/>
  </r>
  <r>
    <x v="5"/>
    <s v="PLAZA CAROLINA"/>
    <n v="1"/>
  </r>
  <r>
    <x v="6"/>
    <s v="PLAZA CAROLINA"/>
    <n v="0"/>
  </r>
  <r>
    <x v="7"/>
    <s v="PLAZA CAROLINA"/>
    <n v="0"/>
  </r>
  <r>
    <x v="8"/>
    <s v="PLAZA CAROLINA"/>
    <n v="0"/>
  </r>
  <r>
    <x v="9"/>
    <s v="PLAZA CAROLINA"/>
    <n v="0"/>
  </r>
  <r>
    <x v="10"/>
    <s v="PLAZA CAROLINA"/>
    <n v="0"/>
  </r>
  <r>
    <x v="0"/>
    <s v="PLAZA CORDOBA"/>
    <n v="2"/>
  </r>
  <r>
    <x v="1"/>
    <s v="PLAZA CORDOBA"/>
    <n v="3"/>
  </r>
  <r>
    <x v="2"/>
    <s v="PLAZA CORDOBA"/>
    <n v="1"/>
  </r>
  <r>
    <x v="3"/>
    <s v="PLAZA CORDOBA"/>
    <n v="1"/>
  </r>
  <r>
    <x v="4"/>
    <s v="PLAZA CORDOBA"/>
    <n v="0"/>
  </r>
  <r>
    <x v="5"/>
    <s v="PLAZA CORDOBA"/>
    <n v="1"/>
  </r>
  <r>
    <x v="6"/>
    <s v="PLAZA CORDOBA"/>
    <n v="0"/>
  </r>
  <r>
    <x v="7"/>
    <s v="PLAZA CORDOBA"/>
    <n v="0"/>
  </r>
  <r>
    <x v="8"/>
    <s v="PLAZA CORDOBA"/>
    <n v="0"/>
  </r>
  <r>
    <x v="9"/>
    <s v="PLAZA CORDOBA"/>
    <n v="0"/>
  </r>
  <r>
    <x v="10"/>
    <s v="PLAZA CORDOBA"/>
    <n v="0"/>
  </r>
  <r>
    <x v="0"/>
    <s v="VIA SIMON BOLIVAR"/>
    <n v="5"/>
  </r>
  <r>
    <x v="1"/>
    <s v="VIA SIMON BOLIVAR"/>
    <n v="8"/>
  </r>
  <r>
    <x v="2"/>
    <s v="VIA SIMON BOLIVAR"/>
    <n v="2"/>
  </r>
  <r>
    <x v="3"/>
    <s v="VIA SIMON BOLIVAR"/>
    <n v="1"/>
  </r>
  <r>
    <x v="4"/>
    <s v="VIA SIMON BOLIVAR"/>
    <n v="2"/>
  </r>
  <r>
    <x v="5"/>
    <s v="VIA SIMON BOLIVAR"/>
    <n v="2"/>
  </r>
  <r>
    <x v="6"/>
    <s v="VIA SIMON BOLIVAR"/>
    <n v="0"/>
  </r>
  <r>
    <x v="7"/>
    <s v="VIA SIMON BOLIVAR"/>
    <n v="0"/>
  </r>
  <r>
    <x v="8"/>
    <s v="VIA SIMON BOLIVAR"/>
    <n v="0"/>
  </r>
  <r>
    <x v="9"/>
    <s v="VIA SIMON BOLIVAR"/>
    <n v="0"/>
  </r>
  <r>
    <x v="10"/>
    <s v="VIA SIMON BOLIVAR"/>
    <n v="0"/>
  </r>
  <r>
    <x v="0"/>
    <s v="JUSTO AROSEMENA"/>
    <n v="2"/>
  </r>
  <r>
    <x v="1"/>
    <s v="JUSTO AROSEMENA"/>
    <n v="4"/>
  </r>
  <r>
    <x v="2"/>
    <s v="JUSTO AROSEMENA"/>
    <n v="1"/>
  </r>
  <r>
    <x v="3"/>
    <s v="JUSTO AROSEMENA"/>
    <n v="1"/>
  </r>
  <r>
    <x v="4"/>
    <s v="JUSTO AROSEMENA"/>
    <n v="0"/>
  </r>
  <r>
    <x v="5"/>
    <s v="JUSTO AROSEMENA"/>
    <n v="1"/>
  </r>
  <r>
    <x v="6"/>
    <s v="JUSTO AROSEMENA"/>
    <n v="0"/>
  </r>
  <r>
    <x v="7"/>
    <s v="JUSTO AROSEMENA"/>
    <n v="0"/>
  </r>
  <r>
    <x v="8"/>
    <s v="JUSTO AROSEMENA"/>
    <n v="0"/>
  </r>
  <r>
    <x v="9"/>
    <s v="JUSTO AROSEMENA"/>
    <n v="0"/>
  </r>
  <r>
    <x v="10"/>
    <s v="JUSTO AROSEMENA"/>
    <n v="0"/>
  </r>
  <r>
    <x v="0"/>
    <s v="BOULEVARD EL DORADO"/>
    <n v="13"/>
  </r>
  <r>
    <x v="1"/>
    <s v="BOULEVARD EL DORADO"/>
    <n v="12"/>
  </r>
  <r>
    <x v="2"/>
    <s v="BOULEVARD EL DORADO"/>
    <n v="2"/>
  </r>
  <r>
    <x v="3"/>
    <s v="BOULEVARD EL DORADO"/>
    <n v="1"/>
  </r>
  <r>
    <x v="4"/>
    <s v="BOULEVARD EL DORADO"/>
    <n v="2"/>
  </r>
  <r>
    <x v="5"/>
    <s v="BOULEVARD EL DORADO"/>
    <n v="3"/>
  </r>
  <r>
    <x v="6"/>
    <s v="BOULEVARD EL DORADO"/>
    <n v="0"/>
  </r>
  <r>
    <x v="7"/>
    <s v="BOULEVARD EL DORADO"/>
    <n v="0"/>
  </r>
  <r>
    <x v="8"/>
    <s v="BOULEVARD EL DORADO"/>
    <n v="0"/>
  </r>
  <r>
    <x v="9"/>
    <s v="BOULEVARD EL DORADO"/>
    <n v="1"/>
  </r>
  <r>
    <x v="10"/>
    <s v="BOULEVARD EL DORADO"/>
    <n v="0"/>
  </r>
  <r>
    <x v="0"/>
    <s v="SAN SEBASTIAN"/>
    <n v="6"/>
  </r>
  <r>
    <x v="1"/>
    <s v="SAN SEBASTIAN"/>
    <n v="7"/>
  </r>
  <r>
    <x v="2"/>
    <s v="SAN SEBASTIAN"/>
    <n v="2"/>
  </r>
  <r>
    <x v="3"/>
    <s v="SAN SEBASTIAN"/>
    <n v="1"/>
  </r>
  <r>
    <x v="4"/>
    <s v="SAN SEBASTIAN"/>
    <n v="2"/>
  </r>
  <r>
    <x v="5"/>
    <s v="SAN SEBASTIAN"/>
    <n v="3"/>
  </r>
  <r>
    <x v="6"/>
    <s v="SAN SEBASTIAN"/>
    <n v="0"/>
  </r>
  <r>
    <x v="7"/>
    <s v="SAN SEBASTIAN"/>
    <n v="0"/>
  </r>
  <r>
    <x v="8"/>
    <s v="SAN SEBASTIAN"/>
    <n v="0"/>
  </r>
  <r>
    <x v="9"/>
    <s v="SAN SEBASTIAN"/>
    <n v="1"/>
  </r>
  <r>
    <x v="10"/>
    <s v="SAN SEBASTIAN"/>
    <n v="0"/>
  </r>
  <r>
    <x v="0"/>
    <s v="PUENTE CENTENARIO"/>
    <n v="7"/>
  </r>
  <r>
    <x v="1"/>
    <s v="PUENTE CENTENARIO"/>
    <n v="10"/>
  </r>
  <r>
    <x v="2"/>
    <s v="PUENTE CENTENARIO"/>
    <n v="2"/>
  </r>
  <r>
    <x v="3"/>
    <s v="PUENTE CENTENARIO"/>
    <n v="1"/>
  </r>
  <r>
    <x v="4"/>
    <s v="PUENTE CENTENARIO"/>
    <n v="2"/>
  </r>
  <r>
    <x v="5"/>
    <s v="PUENTE CENTENARIO"/>
    <n v="3"/>
  </r>
  <r>
    <x v="6"/>
    <s v="PUENTE CENTENARIO"/>
    <n v="0"/>
  </r>
  <r>
    <x v="7"/>
    <s v="PUENTE CENTENARIO"/>
    <n v="0"/>
  </r>
  <r>
    <x v="8"/>
    <s v="PUENTE CENTENARIO"/>
    <n v="0"/>
  </r>
  <r>
    <x v="9"/>
    <s v="PUENTE CENTENARIO"/>
    <n v="0"/>
  </r>
  <r>
    <x v="10"/>
    <s v="PUENTE CENTENARIO"/>
    <n v="0"/>
  </r>
  <r>
    <x v="0"/>
    <s v="ALBROOK MALL"/>
    <n v="5"/>
  </r>
  <r>
    <x v="1"/>
    <s v="ALBROOK MALL"/>
    <n v="5"/>
  </r>
  <r>
    <x v="2"/>
    <s v="ALBROOK MALL"/>
    <n v="2"/>
  </r>
  <r>
    <x v="3"/>
    <s v="ALBROOK MALL"/>
    <n v="1"/>
  </r>
  <r>
    <x v="4"/>
    <s v="ALBROOK MALL"/>
    <n v="2"/>
  </r>
  <r>
    <x v="5"/>
    <s v="ALBROOK MALL"/>
    <n v="2"/>
  </r>
  <r>
    <x v="6"/>
    <s v="ALBROOK MALL"/>
    <n v="0"/>
  </r>
  <r>
    <x v="7"/>
    <s v="ALBROOK MALL"/>
    <n v="0"/>
  </r>
  <r>
    <x v="8"/>
    <s v="ALBROOK MALL"/>
    <n v="0"/>
  </r>
  <r>
    <x v="9"/>
    <s v="ALBROOK MALL"/>
    <n v="0"/>
  </r>
  <r>
    <x v="10"/>
    <s v="ALBROOK MALL"/>
    <n v="0"/>
  </r>
  <r>
    <x v="0"/>
    <s v="PLAZA LAS AMÉRICAS"/>
    <n v="3"/>
  </r>
  <r>
    <x v="1"/>
    <s v="PLAZA LAS AMÉRICAS"/>
    <n v="4"/>
  </r>
  <r>
    <x v="2"/>
    <s v="PLAZA LAS AMÉRICAS"/>
    <n v="1"/>
  </r>
  <r>
    <x v="3"/>
    <s v="PLAZA LAS AMÉRICAS"/>
    <n v="1"/>
  </r>
  <r>
    <x v="4"/>
    <s v="PLAZA LAS AMÉRICAS"/>
    <n v="0"/>
  </r>
  <r>
    <x v="5"/>
    <s v="PLAZA LAS AMÉRICAS"/>
    <n v="1"/>
  </r>
  <r>
    <x v="6"/>
    <s v="PLAZA LAS AMÉRICAS"/>
    <n v="0"/>
  </r>
  <r>
    <x v="7"/>
    <s v="PLAZA LAS AMÉRICAS"/>
    <n v="0"/>
  </r>
  <r>
    <x v="8"/>
    <s v="PLAZA LAS AMÉRICAS"/>
    <n v="0"/>
  </r>
  <r>
    <x v="9"/>
    <s v="PLAZA LAS AMÉRICAS"/>
    <n v="0"/>
  </r>
  <r>
    <x v="10"/>
    <s v="PLAZA LAS AMÉRICAS"/>
    <n v="0"/>
  </r>
  <r>
    <x v="0"/>
    <s v="CIUDAD DEL SABER"/>
    <n v="1"/>
  </r>
  <r>
    <x v="1"/>
    <s v="CIUDAD DEL SABER"/>
    <n v="2"/>
  </r>
  <r>
    <x v="2"/>
    <s v="CIUDAD DEL SABER"/>
    <n v="1"/>
  </r>
  <r>
    <x v="3"/>
    <s v="CIUDAD DEL SABER"/>
    <n v="1"/>
  </r>
  <r>
    <x v="4"/>
    <s v="CIUDAD DEL SABER"/>
    <n v="0"/>
  </r>
  <r>
    <x v="5"/>
    <s v="CIUDAD DEL SABER"/>
    <n v="1"/>
  </r>
  <r>
    <x v="6"/>
    <s v="CIUDAD DEL SABER"/>
    <n v="0"/>
  </r>
  <r>
    <x v="7"/>
    <s v="CIUDAD DEL SABER"/>
    <n v="0"/>
  </r>
  <r>
    <x v="8"/>
    <s v="CIUDAD DEL SABER"/>
    <n v="0"/>
  </r>
  <r>
    <x v="9"/>
    <s v="CIUDAD DEL SABER"/>
    <n v="0"/>
  </r>
  <r>
    <x v="10"/>
    <s v="CIUDAD DEL SABER"/>
    <n v="0"/>
  </r>
  <r>
    <x v="0"/>
    <s v="CLAYTON"/>
    <n v="3"/>
  </r>
  <r>
    <x v="1"/>
    <s v="CLAYTON"/>
    <n v="4"/>
  </r>
  <r>
    <x v="2"/>
    <s v="CLAYTON"/>
    <n v="1"/>
  </r>
  <r>
    <x v="3"/>
    <s v="CLAYTON"/>
    <n v="1"/>
  </r>
  <r>
    <x v="4"/>
    <s v="CLAYTON"/>
    <n v="0"/>
  </r>
  <r>
    <x v="5"/>
    <s v="CLAYTON"/>
    <n v="1"/>
  </r>
  <r>
    <x v="6"/>
    <s v="CLAYTON"/>
    <n v="0"/>
  </r>
  <r>
    <x v="7"/>
    <s v="CLAYTON"/>
    <n v="0"/>
  </r>
  <r>
    <x v="8"/>
    <s v="CLAYTON"/>
    <n v="0"/>
  </r>
  <r>
    <x v="9"/>
    <s v="CLAYTON"/>
    <n v="0"/>
  </r>
  <r>
    <x v="10"/>
    <s v="CLAYTON"/>
    <n v="0"/>
  </r>
  <r>
    <x v="0"/>
    <s v="VERSALLES"/>
    <n v="3"/>
  </r>
  <r>
    <x v="1"/>
    <s v="VERSALLES"/>
    <n v="5"/>
  </r>
  <r>
    <x v="2"/>
    <s v="VERSALLES"/>
    <n v="1"/>
  </r>
  <r>
    <x v="3"/>
    <s v="VERSALLES"/>
    <n v="1"/>
  </r>
  <r>
    <x v="4"/>
    <s v="VERSALLES"/>
    <n v="0"/>
  </r>
  <r>
    <x v="5"/>
    <s v="VERSALLES"/>
    <n v="1"/>
  </r>
  <r>
    <x v="6"/>
    <s v="VERSALLES"/>
    <n v="0"/>
  </r>
  <r>
    <x v="7"/>
    <s v="VERSALLES"/>
    <n v="0"/>
  </r>
  <r>
    <x v="8"/>
    <s v="VERSALLES"/>
    <n v="0"/>
  </r>
  <r>
    <x v="9"/>
    <s v="VERSALLES"/>
    <n v="0"/>
  </r>
  <r>
    <x v="10"/>
    <s v="VERSALLES"/>
    <n v="0"/>
  </r>
  <r>
    <x v="0"/>
    <s v="PANAMA PACIFICO"/>
    <n v="2"/>
  </r>
  <r>
    <x v="1"/>
    <s v="PANAMA PACIFICO"/>
    <n v="2"/>
  </r>
  <r>
    <x v="2"/>
    <s v="PANAMA PACIFICO"/>
    <n v="0"/>
  </r>
  <r>
    <x v="3"/>
    <s v="PANAMA PACIFICO"/>
    <n v="1"/>
  </r>
  <r>
    <x v="4"/>
    <s v="PANAMA PACIFICO"/>
    <n v="0"/>
  </r>
  <r>
    <x v="5"/>
    <s v="PANAMA PACIFICO"/>
    <n v="1"/>
  </r>
  <r>
    <x v="6"/>
    <s v="PANAMA PACIFICO"/>
    <n v="0"/>
  </r>
  <r>
    <x v="7"/>
    <s v="PANAMA PACIFICO"/>
    <n v="0"/>
  </r>
  <r>
    <x v="8"/>
    <s v="PANAMA PACIFICO"/>
    <n v="0"/>
  </r>
  <r>
    <x v="9"/>
    <s v="PANAMA PACIFICO"/>
    <n v="0"/>
  </r>
  <r>
    <x v="10"/>
    <s v="PANAMA PACIFICO"/>
    <n v="0"/>
  </r>
  <r>
    <x v="0"/>
    <s v="PLAZA GALÁPAGOS"/>
    <n v="1"/>
  </r>
  <r>
    <x v="1"/>
    <s v="PLAZA GALÁPAGOS"/>
    <n v="3"/>
  </r>
  <r>
    <x v="2"/>
    <s v="PLAZA GALÁPAGOS"/>
    <n v="1"/>
  </r>
  <r>
    <x v="3"/>
    <s v="PLAZA GALÁPAGOS"/>
    <n v="1"/>
  </r>
  <r>
    <x v="4"/>
    <s v="PLAZA GALÁPAGOS"/>
    <n v="0"/>
  </r>
  <r>
    <x v="5"/>
    <s v="PLAZA GALÁPAGOS"/>
    <n v="1"/>
  </r>
  <r>
    <x v="6"/>
    <s v="PLAZA GALÁPAGOS"/>
    <n v="0"/>
  </r>
  <r>
    <x v="7"/>
    <s v="PLAZA GALÁPAGOS"/>
    <n v="0"/>
  </r>
  <r>
    <x v="8"/>
    <s v="PLAZA GALÁPAGOS"/>
    <n v="0"/>
  </r>
  <r>
    <x v="9"/>
    <s v="PLAZA GALÁPAGOS"/>
    <n v="0"/>
  </r>
  <r>
    <x v="10"/>
    <s v="PLAZA GALÁPAGOS"/>
    <n v="0"/>
  </r>
  <r>
    <x v="0"/>
    <s v="CHORRERA"/>
    <n v="5"/>
  </r>
  <r>
    <x v="1"/>
    <s v="CHORRERA"/>
    <n v="3"/>
  </r>
  <r>
    <x v="2"/>
    <s v="CHORRERA"/>
    <n v="1"/>
  </r>
  <r>
    <x v="3"/>
    <s v="CHORRERA"/>
    <n v="1"/>
  </r>
  <r>
    <x v="4"/>
    <s v="CHORRERA"/>
    <n v="0"/>
  </r>
  <r>
    <x v="5"/>
    <s v="CHORRERA"/>
    <n v="1"/>
  </r>
  <r>
    <x v="6"/>
    <s v="CHORRERA"/>
    <n v="0"/>
  </r>
  <r>
    <x v="7"/>
    <s v="CHORRERA"/>
    <n v="0"/>
  </r>
  <r>
    <x v="8"/>
    <s v="CHORRERA"/>
    <n v="0"/>
  </r>
  <r>
    <x v="9"/>
    <s v="CHORRERA"/>
    <n v="0"/>
  </r>
  <r>
    <x v="10"/>
    <s v="CHORRERA"/>
    <n v="0"/>
  </r>
  <r>
    <x v="0"/>
    <s v="CORONADO"/>
    <n v="2"/>
  </r>
  <r>
    <x v="1"/>
    <s v="CORONADO"/>
    <n v="3"/>
  </r>
  <r>
    <x v="2"/>
    <s v="CORONADO"/>
    <n v="0"/>
  </r>
  <r>
    <x v="3"/>
    <s v="CORONADO"/>
    <n v="1"/>
  </r>
  <r>
    <x v="4"/>
    <s v="CORONADO"/>
    <n v="0"/>
  </r>
  <r>
    <x v="5"/>
    <s v="CORONADO"/>
    <n v="1"/>
  </r>
  <r>
    <x v="6"/>
    <s v="CORONADO"/>
    <n v="0"/>
  </r>
  <r>
    <x v="7"/>
    <s v="CORONADO"/>
    <n v="0"/>
  </r>
  <r>
    <x v="8"/>
    <s v="CORONADO"/>
    <n v="0"/>
  </r>
  <r>
    <x v="9"/>
    <s v="CORONADO"/>
    <n v="0"/>
  </r>
  <r>
    <x v="10"/>
    <s v="CORONADO"/>
    <n v="0"/>
  </r>
  <r>
    <x v="0"/>
    <s v="VISTA ALEGRE"/>
    <n v="7"/>
  </r>
  <r>
    <x v="1"/>
    <s v="VISTA ALEGRE"/>
    <n v="7"/>
  </r>
  <r>
    <x v="2"/>
    <s v="VISTA ALEGRE"/>
    <n v="2"/>
  </r>
  <r>
    <x v="3"/>
    <s v="VISTA ALEGRE"/>
    <n v="1"/>
  </r>
  <r>
    <x v="4"/>
    <s v="VISTA ALEGRE"/>
    <n v="2"/>
  </r>
  <r>
    <x v="5"/>
    <s v="VISTA ALEGRE"/>
    <n v="3"/>
  </r>
  <r>
    <x v="6"/>
    <s v="VISTA ALEGRE"/>
    <n v="0"/>
  </r>
  <r>
    <x v="7"/>
    <s v="VISTA ALEGRE"/>
    <n v="0"/>
  </r>
  <r>
    <x v="8"/>
    <s v="VISTA ALEGRE"/>
    <n v="0"/>
  </r>
  <r>
    <x v="9"/>
    <s v="VISTA ALEGRE"/>
    <n v="1"/>
  </r>
  <r>
    <x v="10"/>
    <s v="VISTA ALEGRE"/>
    <n v="0"/>
  </r>
  <r>
    <x v="0"/>
    <s v="LA CHORRERA - PARQUE 10 DE NOV."/>
    <n v="6"/>
  </r>
  <r>
    <x v="1"/>
    <s v="LA CHORRERA - PARQUE 10 DE NOV."/>
    <n v="9"/>
  </r>
  <r>
    <x v="2"/>
    <s v="LA CHORRERA - PARQUE 10 DE NOV."/>
    <n v="2"/>
  </r>
  <r>
    <x v="3"/>
    <s v="LA CHORRERA - PARQUE 10 DE NOV."/>
    <n v="1"/>
  </r>
  <r>
    <x v="4"/>
    <s v="LA CHORRERA - PARQUE 10 DE NOV."/>
    <n v="2"/>
  </r>
  <r>
    <x v="5"/>
    <s v="LA CHORRERA - PARQUE 10 DE NOV."/>
    <n v="3"/>
  </r>
  <r>
    <x v="6"/>
    <s v="LA CHORRERA - PARQUE 10 DE NOV."/>
    <n v="0"/>
  </r>
  <r>
    <x v="7"/>
    <s v="LA CHORRERA - PARQUE 10 DE NOV."/>
    <n v="0"/>
  </r>
  <r>
    <x v="8"/>
    <s v="LA CHORRERA - PARQUE 10 DE NOV."/>
    <n v="0"/>
  </r>
  <r>
    <x v="9"/>
    <s v="LA CHORRERA - PARQUE 10 DE NOV."/>
    <n v="1"/>
  </r>
  <r>
    <x v="10"/>
    <s v="LA CHORRERA - PARQUE 10 DE NOV."/>
    <n v="0"/>
  </r>
  <r>
    <x v="0"/>
    <s v="COLON"/>
    <n v="5"/>
  </r>
  <r>
    <x v="1"/>
    <s v="COLON"/>
    <n v="6"/>
  </r>
  <r>
    <x v="2"/>
    <s v="COLON"/>
    <n v="1"/>
  </r>
  <r>
    <x v="3"/>
    <s v="COLON"/>
    <n v="1"/>
  </r>
  <r>
    <x v="4"/>
    <s v="COLON"/>
    <n v="1"/>
  </r>
  <r>
    <x v="5"/>
    <s v="COLON"/>
    <n v="1"/>
  </r>
  <r>
    <x v="6"/>
    <s v="COLON"/>
    <n v="0"/>
  </r>
  <r>
    <x v="7"/>
    <s v="COLON"/>
    <n v="0"/>
  </r>
  <r>
    <x v="8"/>
    <s v="COLON"/>
    <n v="1"/>
  </r>
  <r>
    <x v="9"/>
    <s v="COLON"/>
    <n v="1"/>
  </r>
  <r>
    <x v="10"/>
    <s v="COLON"/>
    <n v="0"/>
  </r>
  <r>
    <x v="0"/>
    <s v="ZONA LIBRE"/>
    <n v="7"/>
  </r>
  <r>
    <x v="1"/>
    <s v="ZONA LIBRE"/>
    <n v="6"/>
  </r>
  <r>
    <x v="2"/>
    <s v="ZONA LIBRE"/>
    <n v="2"/>
  </r>
  <r>
    <x v="3"/>
    <s v="ZONA LIBRE"/>
    <n v="1"/>
  </r>
  <r>
    <x v="4"/>
    <s v="ZONA LIBRE"/>
    <n v="1"/>
  </r>
  <r>
    <x v="5"/>
    <s v="ZONA LIBRE"/>
    <n v="1"/>
  </r>
  <r>
    <x v="6"/>
    <s v="ZONA LIBRE"/>
    <n v="0"/>
  </r>
  <r>
    <x v="7"/>
    <s v="ZONA LIBRE"/>
    <n v="0"/>
  </r>
  <r>
    <x v="8"/>
    <s v="ZONA LIBRE"/>
    <n v="1"/>
  </r>
  <r>
    <x v="9"/>
    <s v="ZONA LIBRE"/>
    <n v="0"/>
  </r>
  <r>
    <x v="10"/>
    <s v="ZONA LIBRE"/>
    <n v="0"/>
  </r>
  <r>
    <x v="0"/>
    <s v="SABANITAS"/>
    <n v="3"/>
  </r>
  <r>
    <x v="1"/>
    <s v="SABANITAS"/>
    <n v="4"/>
  </r>
  <r>
    <x v="2"/>
    <s v="SABANITAS"/>
    <n v="1"/>
  </r>
  <r>
    <x v="3"/>
    <s v="SABANITAS"/>
    <n v="1"/>
  </r>
  <r>
    <x v="4"/>
    <s v="SABANITAS"/>
    <n v="0"/>
  </r>
  <r>
    <x v="5"/>
    <s v="SABANITAS"/>
    <n v="1"/>
  </r>
  <r>
    <x v="6"/>
    <s v="SABANITAS"/>
    <n v="0"/>
  </r>
  <r>
    <x v="7"/>
    <s v="SABANITAS"/>
    <n v="0"/>
  </r>
  <r>
    <x v="8"/>
    <s v="SABANITAS"/>
    <n v="0"/>
  </r>
  <r>
    <x v="9"/>
    <s v="SABANITAS"/>
    <n v="0"/>
  </r>
  <r>
    <x v="10"/>
    <s v="SABANITAS"/>
    <n v="0"/>
  </r>
  <r>
    <x v="0"/>
    <s v="DAVID  "/>
    <n v="11"/>
  </r>
  <r>
    <x v="1"/>
    <s v="DAVID  "/>
    <n v="17"/>
  </r>
  <r>
    <x v="2"/>
    <s v="DAVID  "/>
    <n v="3"/>
  </r>
  <r>
    <x v="3"/>
    <s v="DAVID  "/>
    <n v="1"/>
  </r>
  <r>
    <x v="4"/>
    <s v="DAVID  "/>
    <n v="2"/>
  </r>
  <r>
    <x v="5"/>
    <s v="DAVID  "/>
    <n v="4"/>
  </r>
  <r>
    <x v="6"/>
    <s v="DAVID  "/>
    <n v="1"/>
  </r>
  <r>
    <x v="7"/>
    <s v="DAVID  "/>
    <n v="0"/>
  </r>
  <r>
    <x v="8"/>
    <s v="DAVID  "/>
    <n v="0"/>
  </r>
  <r>
    <x v="9"/>
    <s v="DAVID  "/>
    <n v="2"/>
  </r>
  <r>
    <x v="10"/>
    <s v="DAVID  "/>
    <n v="0"/>
  </r>
  <r>
    <x v="0"/>
    <s v="CONCEPCIÓN"/>
    <n v="1"/>
  </r>
  <r>
    <x v="1"/>
    <s v="CONCEPCIÓN"/>
    <n v="3"/>
  </r>
  <r>
    <x v="2"/>
    <s v="CONCEPCIÓN"/>
    <n v="1"/>
  </r>
  <r>
    <x v="3"/>
    <s v="CONCEPCIÓN"/>
    <n v="1"/>
  </r>
  <r>
    <x v="4"/>
    <s v="CONCEPCIÓN"/>
    <n v="0"/>
  </r>
  <r>
    <x v="5"/>
    <s v="CONCEPCIÓN"/>
    <n v="1"/>
  </r>
  <r>
    <x v="6"/>
    <s v="CONCEPCIÓN"/>
    <n v="0"/>
  </r>
  <r>
    <x v="7"/>
    <s v="CONCEPCIÓN"/>
    <n v="0"/>
  </r>
  <r>
    <x v="8"/>
    <s v="CONCEPCIÓN"/>
    <n v="0"/>
  </r>
  <r>
    <x v="9"/>
    <s v="CONCEPCIÓN"/>
    <n v="0"/>
  </r>
  <r>
    <x v="10"/>
    <s v="CONCEPCIÓN"/>
    <n v="0"/>
  </r>
  <r>
    <x v="0"/>
    <s v="BOQUETE"/>
    <n v="2"/>
  </r>
  <r>
    <x v="1"/>
    <s v="BOQUETE"/>
    <n v="2"/>
  </r>
  <r>
    <x v="2"/>
    <s v="BOQUETE"/>
    <n v="1"/>
  </r>
  <r>
    <x v="3"/>
    <s v="BOQUETE"/>
    <n v="1"/>
  </r>
  <r>
    <x v="4"/>
    <s v="BOQUETE"/>
    <n v="0"/>
  </r>
  <r>
    <x v="5"/>
    <s v="BOQUETE"/>
    <n v="0"/>
  </r>
  <r>
    <x v="6"/>
    <s v="BOQUETE"/>
    <n v="0"/>
  </r>
  <r>
    <x v="7"/>
    <s v="BOQUETE"/>
    <n v="0"/>
  </r>
  <r>
    <x v="8"/>
    <s v="BOQUETE"/>
    <n v="0"/>
  </r>
  <r>
    <x v="9"/>
    <s v="BOQUETE"/>
    <n v="0"/>
  </r>
  <r>
    <x v="10"/>
    <s v="BOQUETE"/>
    <n v="0"/>
  </r>
  <r>
    <x v="0"/>
    <s v="DAVID TERRONAL"/>
    <n v="3"/>
  </r>
  <r>
    <x v="1"/>
    <s v="DAVID TERRONAL"/>
    <n v="4"/>
  </r>
  <r>
    <x v="2"/>
    <s v="DAVID TERRONAL"/>
    <n v="1"/>
  </r>
  <r>
    <x v="3"/>
    <s v="DAVID TERRONAL"/>
    <n v="1"/>
  </r>
  <r>
    <x v="4"/>
    <s v="DAVID TERRONAL"/>
    <n v="1"/>
  </r>
  <r>
    <x v="5"/>
    <s v="DAVID TERRONAL"/>
    <n v="1"/>
  </r>
  <r>
    <x v="6"/>
    <s v="DAVID TERRONAL"/>
    <n v="0"/>
  </r>
  <r>
    <x v="7"/>
    <s v="DAVID TERRONAL"/>
    <n v="0"/>
  </r>
  <r>
    <x v="8"/>
    <s v="DAVID TERRONAL"/>
    <n v="0"/>
  </r>
  <r>
    <x v="9"/>
    <s v="DAVID TERRONAL"/>
    <n v="1"/>
  </r>
  <r>
    <x v="10"/>
    <s v="DAVID TERRONAL"/>
    <n v="0"/>
  </r>
  <r>
    <x v="0"/>
    <s v="SANTIAGO"/>
    <n v="7"/>
  </r>
  <r>
    <x v="1"/>
    <s v="SANTIAGO"/>
    <n v="6"/>
  </r>
  <r>
    <x v="2"/>
    <s v="SANTIAGO"/>
    <n v="2"/>
  </r>
  <r>
    <x v="3"/>
    <s v="SANTIAGO"/>
    <n v="1"/>
  </r>
  <r>
    <x v="4"/>
    <s v="SANTIAGO"/>
    <n v="2"/>
  </r>
  <r>
    <x v="5"/>
    <s v="SANTIAGO"/>
    <n v="3"/>
  </r>
  <r>
    <x v="6"/>
    <s v="SANTIAGO"/>
    <n v="0"/>
  </r>
  <r>
    <x v="7"/>
    <s v="SANTIAGO"/>
    <n v="0"/>
  </r>
  <r>
    <x v="8"/>
    <s v="SANTIAGO"/>
    <n v="1"/>
  </r>
  <r>
    <x v="9"/>
    <s v="SANTIAGO"/>
    <n v="1"/>
  </r>
  <r>
    <x v="10"/>
    <s v="SANTIAGO"/>
    <n v="0"/>
  </r>
  <r>
    <x v="0"/>
    <s v="SANTIAGO INTERAMERICANA"/>
    <n v="2"/>
  </r>
  <r>
    <x v="1"/>
    <s v="SANTIAGO INTERAMERICANA"/>
    <n v="4"/>
  </r>
  <r>
    <x v="2"/>
    <s v="SANTIAGO INTERAMERICANA"/>
    <n v="1"/>
  </r>
  <r>
    <x v="3"/>
    <s v="SANTIAGO INTERAMERICANA"/>
    <n v="1"/>
  </r>
  <r>
    <x v="4"/>
    <s v="SANTIAGO INTERAMERICANA"/>
    <n v="0"/>
  </r>
  <r>
    <x v="5"/>
    <s v="SANTIAGO INTERAMERICANA"/>
    <n v="1"/>
  </r>
  <r>
    <x v="6"/>
    <s v="SANTIAGO INTERAMERICANA"/>
    <n v="0"/>
  </r>
  <r>
    <x v="7"/>
    <s v="SANTIAGO INTERAMERICANA"/>
    <n v="0"/>
  </r>
  <r>
    <x v="8"/>
    <s v="SANTIAGO INTERAMERICANA"/>
    <n v="0"/>
  </r>
  <r>
    <x v="9"/>
    <s v="SANTIAGO INTERAMERICANA"/>
    <n v="0"/>
  </r>
  <r>
    <x v="10"/>
    <s v="SANTIAGO INTERAMERICANA"/>
    <n v="0"/>
  </r>
  <r>
    <x v="0"/>
    <s v="PENONOME"/>
    <n v="3"/>
  </r>
  <r>
    <x v="1"/>
    <s v="PENONOME"/>
    <n v="4"/>
  </r>
  <r>
    <x v="2"/>
    <s v="PENONOME"/>
    <n v="1"/>
  </r>
  <r>
    <x v="3"/>
    <s v="PENONOME"/>
    <n v="1"/>
  </r>
  <r>
    <x v="4"/>
    <s v="PENONOME"/>
    <n v="0"/>
  </r>
  <r>
    <x v="5"/>
    <s v="PENONOME"/>
    <n v="1"/>
  </r>
  <r>
    <x v="6"/>
    <s v="PENONOME"/>
    <n v="0"/>
  </r>
  <r>
    <x v="7"/>
    <s v="PENONOME"/>
    <n v="0"/>
  </r>
  <r>
    <x v="8"/>
    <s v="PENONOME"/>
    <n v="0"/>
  </r>
  <r>
    <x v="9"/>
    <s v="PENONOME"/>
    <n v="0"/>
  </r>
  <r>
    <x v="10"/>
    <s v="PENONOME"/>
    <n v="0"/>
  </r>
  <r>
    <x v="0"/>
    <s v="AGUADULCE"/>
    <n v="2"/>
  </r>
  <r>
    <x v="1"/>
    <s v="AGUADULCE"/>
    <n v="5"/>
  </r>
  <r>
    <x v="2"/>
    <s v="AGUADULCE"/>
    <n v="1"/>
  </r>
  <r>
    <x v="3"/>
    <s v="AGUADULCE"/>
    <n v="1"/>
  </r>
  <r>
    <x v="4"/>
    <s v="AGUADULCE"/>
    <n v="0"/>
  </r>
  <r>
    <x v="5"/>
    <s v="AGUADULCE"/>
    <n v="1"/>
  </r>
  <r>
    <x v="6"/>
    <s v="AGUADULCE"/>
    <n v="0"/>
  </r>
  <r>
    <x v="7"/>
    <s v="AGUADULCE"/>
    <n v="0"/>
  </r>
  <r>
    <x v="8"/>
    <s v="AGUADULCE"/>
    <n v="0"/>
  </r>
  <r>
    <x v="9"/>
    <s v="AGUADULCE"/>
    <n v="0"/>
  </r>
  <r>
    <x v="10"/>
    <s v="AGUADULCE"/>
    <n v="0"/>
  </r>
  <r>
    <x v="0"/>
    <s v="CHITRE"/>
    <n v="5"/>
  </r>
  <r>
    <x v="1"/>
    <s v="CHITRE"/>
    <n v="9"/>
  </r>
  <r>
    <x v="2"/>
    <s v="CHITRE"/>
    <n v="2"/>
  </r>
  <r>
    <x v="3"/>
    <s v="CHITRE"/>
    <n v="1"/>
  </r>
  <r>
    <x v="4"/>
    <s v="CHITRE"/>
    <n v="2"/>
  </r>
  <r>
    <x v="5"/>
    <s v="CHITRE"/>
    <n v="3"/>
  </r>
  <r>
    <x v="6"/>
    <s v="CHITRE"/>
    <n v="0"/>
  </r>
  <r>
    <x v="7"/>
    <s v="CHITRE"/>
    <n v="0"/>
  </r>
  <r>
    <x v="8"/>
    <s v="CHITRE"/>
    <n v="1"/>
  </r>
  <r>
    <x v="9"/>
    <s v="CHITRE"/>
    <n v="0"/>
  </r>
  <r>
    <x v="10"/>
    <s v="CHITRE"/>
    <n v="0"/>
  </r>
  <r>
    <x v="0"/>
    <s v="LAS TABLAS"/>
    <n v="2"/>
  </r>
  <r>
    <x v="1"/>
    <s v="LAS TABLAS"/>
    <n v="2"/>
  </r>
  <r>
    <x v="2"/>
    <s v="LAS TABLAS"/>
    <n v="1"/>
  </r>
  <r>
    <x v="3"/>
    <s v="LAS TABLAS"/>
    <n v="1"/>
  </r>
  <r>
    <x v="4"/>
    <s v="LAS TABLAS"/>
    <n v="0"/>
  </r>
  <r>
    <x v="5"/>
    <s v="LAS TABLAS"/>
    <n v="1"/>
  </r>
  <r>
    <x v="6"/>
    <s v="LAS TABLAS"/>
    <n v="0"/>
  </r>
  <r>
    <x v="7"/>
    <s v="LAS TABLAS"/>
    <n v="0"/>
  </r>
  <r>
    <x v="8"/>
    <s v="LAS TABLAS"/>
    <n v="0"/>
  </r>
  <r>
    <x v="9"/>
    <s v="LAS TABLAS"/>
    <n v="0"/>
  </r>
  <r>
    <x v="10"/>
    <s v="COSTA VERDE"/>
    <n v="0"/>
  </r>
  <r>
    <x v="0"/>
    <s v="COSTA VERDE"/>
    <n v="3"/>
  </r>
  <r>
    <x v="1"/>
    <s v="COSTA VERDE"/>
    <n v="4"/>
  </r>
  <r>
    <x v="2"/>
    <s v="COSTA VERDE"/>
    <n v="1"/>
  </r>
  <r>
    <x v="3"/>
    <s v="COSTA VERDE"/>
    <n v="1"/>
  </r>
  <r>
    <x v="4"/>
    <s v="COSTA VERDE"/>
    <n v="0"/>
  </r>
  <r>
    <x v="5"/>
    <s v="COSTA VERDE"/>
    <n v="1"/>
  </r>
  <r>
    <x v="6"/>
    <s v="COSTA VERDE"/>
    <n v="0"/>
  </r>
  <r>
    <x v="7"/>
    <s v="COSTA VERDE"/>
    <n v="0"/>
  </r>
  <r>
    <x v="8"/>
    <s v="COSTA VERDE"/>
    <n v="0"/>
  </r>
  <r>
    <x v="9"/>
    <s v="COSTA VERDE"/>
    <n v="0"/>
  </r>
  <r>
    <x v="10"/>
    <s v="PLAZA LOS ANGELES"/>
    <n v="0"/>
  </r>
  <r>
    <x v="0"/>
    <s v="PLAZA LOS ANGELES"/>
    <n v="2"/>
  </r>
  <r>
    <x v="1"/>
    <s v="PLAZA LOS ANGELES"/>
    <n v="5"/>
  </r>
  <r>
    <x v="2"/>
    <s v="PLAZA LOS ANGELES"/>
    <n v="1"/>
  </r>
  <r>
    <x v="3"/>
    <s v="PLAZA LOS ANGELES"/>
    <n v="1"/>
  </r>
  <r>
    <x v="4"/>
    <s v="PLAZA LOS ANGELES"/>
    <n v="0"/>
  </r>
  <r>
    <x v="5"/>
    <s v="PLAZA LOS ANGELES"/>
    <n v="1"/>
  </r>
  <r>
    <x v="6"/>
    <s v="PLAZA LOS ANGELES"/>
    <n v="0"/>
  </r>
  <r>
    <x v="7"/>
    <s v="PLAZA LOS ANGELES"/>
    <n v="0"/>
  </r>
  <r>
    <x v="8"/>
    <s v="PLAZA LOS ANGELES"/>
    <n v="0"/>
  </r>
  <r>
    <x v="9"/>
    <s v="PLAZA LOS ANGELES"/>
    <n v="0"/>
  </r>
  <r>
    <x v="10"/>
    <s v="SAN MATEO  "/>
    <n v="0"/>
  </r>
  <r>
    <x v="0"/>
    <s v="SAN MATEO  "/>
    <n v="3"/>
  </r>
  <r>
    <x v="1"/>
    <s v="SAN MATEO  "/>
    <n v="4"/>
  </r>
  <r>
    <x v="2"/>
    <s v="SAN MATEO  "/>
    <n v="1"/>
  </r>
  <r>
    <x v="3"/>
    <s v="SAN MATEO  "/>
    <n v="1"/>
  </r>
  <r>
    <x v="4"/>
    <s v="SAN MATEO  "/>
    <n v="0"/>
  </r>
  <r>
    <x v="5"/>
    <s v="SAN MATEO  "/>
    <n v="1"/>
  </r>
  <r>
    <x v="6"/>
    <s v="SAN MATEO  "/>
    <n v="0"/>
  </r>
  <r>
    <x v="7"/>
    <s v="SAN MATEO  "/>
    <n v="0"/>
  </r>
  <r>
    <x v="8"/>
    <s v="SAN MATEO  "/>
    <n v="0"/>
  </r>
  <r>
    <x v="9"/>
    <s v="SAN MATEO  "/>
    <n v="0"/>
  </r>
  <r>
    <x v="10"/>
    <s v="AUTO BANCO VIA PORRAS"/>
    <n v="0"/>
  </r>
  <r>
    <x v="0"/>
    <s v="AUTO BANCO VIA PORRAS"/>
    <n v="0"/>
  </r>
  <r>
    <x v="1"/>
    <s v="AUTO BANCO VIA PORRAS"/>
    <n v="3"/>
  </r>
  <r>
    <x v="2"/>
    <s v="AUTO BANCO VIA PORRAS"/>
    <n v="2"/>
  </r>
  <r>
    <x v="3"/>
    <s v="AUTO BANCO VIA PORRAS"/>
    <n v="0"/>
  </r>
  <r>
    <x v="4"/>
    <s v="AUTO BANCO VIA PORRAS"/>
    <n v="0"/>
  </r>
  <r>
    <x v="5"/>
    <s v="AUTO BANCO VIA PORRAS"/>
    <n v="0"/>
  </r>
  <r>
    <x v="6"/>
    <s v="AUTO BANCO VIA PORRAS"/>
    <n v="0"/>
  </r>
  <r>
    <x v="7"/>
    <s v="AUTO BANCO VIA PORRAS"/>
    <n v="0"/>
  </r>
  <r>
    <x v="8"/>
    <s v="AUTO BANCO VIA PORRAS"/>
    <n v="0"/>
  </r>
  <r>
    <x v="9"/>
    <s v="AUTO BANCO VIA PORRAS"/>
    <n v="0"/>
  </r>
  <r>
    <x v="10"/>
    <s v="AUTO BANCO SAN FRANCISCO"/>
    <n v="0"/>
  </r>
  <r>
    <x v="0"/>
    <s v="AUTO BANCO SAN FRANCISCO"/>
    <n v="0"/>
  </r>
  <r>
    <x v="1"/>
    <s v="AUTO BANCO SAN FRANCISCO"/>
    <n v="3"/>
  </r>
  <r>
    <x v="2"/>
    <s v="AUTO BANCO SAN FRANCISCO"/>
    <n v="2"/>
  </r>
  <r>
    <x v="3"/>
    <s v="AUTO BANCO SAN FRANCISCO"/>
    <n v="0"/>
  </r>
  <r>
    <x v="4"/>
    <s v="AUTO BANCO SAN FRANCISCO"/>
    <n v="0"/>
  </r>
  <r>
    <x v="5"/>
    <s v="AUTO BANCO SAN FRANCISCO"/>
    <n v="0"/>
  </r>
  <r>
    <x v="6"/>
    <s v="AUTO BANCO SAN FRANCISCO"/>
    <n v="0"/>
  </r>
  <r>
    <x v="7"/>
    <s v="AUTO BANCO SAN FRANCISCO"/>
    <n v="0"/>
  </r>
  <r>
    <x v="8"/>
    <s v="AUTO BANCO SAN FRANCISCO"/>
    <n v="0"/>
  </r>
  <r>
    <x v="9"/>
    <s v="AUTO BANCO SAN FRANCISCO"/>
    <n v="0"/>
  </r>
  <r>
    <x v="10"/>
    <s v="SOHO"/>
    <m/>
  </r>
  <r>
    <x v="0"/>
    <s v="SOHO"/>
    <m/>
  </r>
  <r>
    <x v="1"/>
    <s v="SOHO"/>
    <m/>
  </r>
  <r>
    <x v="2"/>
    <s v="SOHO"/>
    <m/>
  </r>
  <r>
    <x v="3"/>
    <s v="SOHO"/>
    <m/>
  </r>
  <r>
    <x v="4"/>
    <s v="SOHO"/>
    <m/>
  </r>
  <r>
    <x v="5"/>
    <s v="SOHO"/>
    <m/>
  </r>
  <r>
    <x v="6"/>
    <s v="SOHO"/>
    <m/>
  </r>
  <r>
    <x v="7"/>
    <s v="SOHO"/>
    <m/>
  </r>
  <r>
    <x v="8"/>
    <s v="SOHO"/>
    <m/>
  </r>
  <r>
    <x v="9"/>
    <s v="SOHO"/>
    <m/>
  </r>
  <r>
    <x v="10"/>
    <s v="BRISAS DEL GOLF ARRAIJAN"/>
    <m/>
  </r>
  <r>
    <x v="0"/>
    <s v="BRISAS DEL GOLF ARRAIJAN"/>
    <m/>
  </r>
  <r>
    <x v="1"/>
    <s v="BRISAS DEL GOLF ARRAIJAN"/>
    <m/>
  </r>
  <r>
    <x v="2"/>
    <s v="BRISAS DEL GOLF ARRAIJAN"/>
    <m/>
  </r>
  <r>
    <x v="3"/>
    <s v="BRISAS DEL GOLF ARRAIJAN"/>
    <m/>
  </r>
  <r>
    <x v="4"/>
    <s v="BRISAS DEL GOLF ARRAIJAN"/>
    <m/>
  </r>
  <r>
    <x v="5"/>
    <s v="BRISAS DEL GOLF ARRAIJAN"/>
    <m/>
  </r>
  <r>
    <x v="6"/>
    <s v="BRISAS DEL GOLF ARRAIJAN"/>
    <m/>
  </r>
  <r>
    <x v="7"/>
    <s v="BRISAS DEL GOLF ARRAIJAN"/>
    <m/>
  </r>
  <r>
    <x v="8"/>
    <s v="BRISAS DEL GOLF ARRAIJAN"/>
    <m/>
  </r>
  <r>
    <x v="9"/>
    <s v="BRISAS DEL GOLF ARRAIJAN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804">
  <r>
    <x v="0"/>
    <x v="0"/>
    <n v="11"/>
  </r>
  <r>
    <x v="1"/>
    <x v="0"/>
    <n v="7"/>
  </r>
  <r>
    <x v="2"/>
    <x v="0"/>
    <n v="1"/>
  </r>
  <r>
    <x v="3"/>
    <x v="0"/>
    <n v="1"/>
  </r>
  <r>
    <x v="4"/>
    <x v="0"/>
    <n v="2"/>
  </r>
  <r>
    <x v="5"/>
    <x v="0"/>
    <n v="2"/>
  </r>
  <r>
    <x v="6"/>
    <x v="0"/>
    <n v="0"/>
  </r>
  <r>
    <x v="7"/>
    <x v="0"/>
    <n v="1"/>
  </r>
  <r>
    <x v="8"/>
    <x v="0"/>
    <n v="0"/>
  </r>
  <r>
    <x v="9"/>
    <x v="0"/>
    <n v="0"/>
  </r>
  <r>
    <x v="10"/>
    <x v="0"/>
    <n v="0"/>
  </r>
  <r>
    <x v="0"/>
    <x v="1"/>
    <n v="5"/>
  </r>
  <r>
    <x v="1"/>
    <x v="1"/>
    <n v="7"/>
  </r>
  <r>
    <x v="2"/>
    <x v="1"/>
    <n v="1"/>
  </r>
  <r>
    <x v="3"/>
    <x v="1"/>
    <n v="1"/>
  </r>
  <r>
    <x v="4"/>
    <x v="1"/>
    <n v="0"/>
  </r>
  <r>
    <x v="5"/>
    <x v="1"/>
    <n v="2"/>
  </r>
  <r>
    <x v="6"/>
    <x v="1"/>
    <n v="0"/>
  </r>
  <r>
    <x v="7"/>
    <x v="1"/>
    <n v="1"/>
  </r>
  <r>
    <x v="8"/>
    <x v="1"/>
    <n v="0"/>
  </r>
  <r>
    <x v="9"/>
    <x v="1"/>
    <n v="1"/>
  </r>
  <r>
    <x v="10"/>
    <x v="1"/>
    <n v="0"/>
  </r>
  <r>
    <x v="0"/>
    <x v="2"/>
    <n v="12"/>
  </r>
  <r>
    <x v="1"/>
    <x v="2"/>
    <n v="12"/>
  </r>
  <r>
    <x v="2"/>
    <x v="2"/>
    <n v="2"/>
  </r>
  <r>
    <x v="3"/>
    <x v="2"/>
    <n v="1"/>
  </r>
  <r>
    <x v="4"/>
    <x v="2"/>
    <n v="2"/>
  </r>
  <r>
    <x v="5"/>
    <x v="2"/>
    <n v="3"/>
  </r>
  <r>
    <x v="6"/>
    <x v="2"/>
    <n v="0"/>
  </r>
  <r>
    <x v="7"/>
    <x v="2"/>
    <n v="0"/>
  </r>
  <r>
    <x v="8"/>
    <x v="2"/>
    <n v="0"/>
  </r>
  <r>
    <x v="9"/>
    <x v="2"/>
    <n v="1"/>
  </r>
  <r>
    <x v="10"/>
    <x v="2"/>
    <n v="0"/>
  </r>
  <r>
    <x v="0"/>
    <x v="3"/>
    <n v="4"/>
  </r>
  <r>
    <x v="1"/>
    <x v="3"/>
    <n v="7"/>
  </r>
  <r>
    <x v="2"/>
    <x v="3"/>
    <n v="1"/>
  </r>
  <r>
    <x v="3"/>
    <x v="3"/>
    <n v="1"/>
  </r>
  <r>
    <x v="4"/>
    <x v="3"/>
    <n v="0"/>
  </r>
  <r>
    <x v="5"/>
    <x v="3"/>
    <n v="2"/>
  </r>
  <r>
    <x v="6"/>
    <x v="3"/>
    <n v="0"/>
  </r>
  <r>
    <x v="7"/>
    <x v="3"/>
    <n v="1"/>
  </r>
  <r>
    <x v="8"/>
    <x v="3"/>
    <n v="0"/>
  </r>
  <r>
    <x v="9"/>
    <x v="3"/>
    <n v="1"/>
  </r>
  <r>
    <x v="10"/>
    <x v="3"/>
    <n v="0"/>
  </r>
  <r>
    <x v="0"/>
    <x v="4"/>
    <n v="12"/>
  </r>
  <r>
    <x v="1"/>
    <x v="4"/>
    <n v="13"/>
  </r>
  <r>
    <x v="2"/>
    <x v="4"/>
    <n v="2"/>
  </r>
  <r>
    <x v="3"/>
    <x v="4"/>
    <n v="1"/>
  </r>
  <r>
    <x v="4"/>
    <x v="4"/>
    <n v="2"/>
  </r>
  <r>
    <x v="5"/>
    <x v="4"/>
    <n v="3"/>
  </r>
  <r>
    <x v="6"/>
    <x v="4"/>
    <n v="0"/>
  </r>
  <r>
    <x v="7"/>
    <x v="4"/>
    <n v="1"/>
  </r>
  <r>
    <x v="8"/>
    <x v="4"/>
    <n v="0"/>
  </r>
  <r>
    <x v="9"/>
    <x v="4"/>
    <n v="1"/>
  </r>
  <r>
    <x v="10"/>
    <x v="4"/>
    <n v="0"/>
  </r>
  <r>
    <x v="0"/>
    <x v="5"/>
    <n v="4"/>
  </r>
  <r>
    <x v="1"/>
    <x v="5"/>
    <n v="4"/>
  </r>
  <r>
    <x v="2"/>
    <x v="5"/>
    <n v="1"/>
  </r>
  <r>
    <x v="3"/>
    <x v="5"/>
    <n v="1"/>
  </r>
  <r>
    <x v="4"/>
    <x v="5"/>
    <n v="0"/>
  </r>
  <r>
    <x v="5"/>
    <x v="5"/>
    <n v="1"/>
  </r>
  <r>
    <x v="6"/>
    <x v="5"/>
    <n v="0"/>
  </r>
  <r>
    <x v="7"/>
    <x v="5"/>
    <n v="0"/>
  </r>
  <r>
    <x v="8"/>
    <x v="5"/>
    <n v="0"/>
  </r>
  <r>
    <x v="9"/>
    <x v="5"/>
    <n v="0"/>
  </r>
  <r>
    <x v="10"/>
    <x v="5"/>
    <n v="0"/>
  </r>
  <r>
    <x v="0"/>
    <x v="6"/>
    <n v="4"/>
  </r>
  <r>
    <x v="1"/>
    <x v="6"/>
    <n v="4"/>
  </r>
  <r>
    <x v="2"/>
    <x v="6"/>
    <n v="1"/>
  </r>
  <r>
    <x v="3"/>
    <x v="6"/>
    <n v="1"/>
  </r>
  <r>
    <x v="4"/>
    <x v="6"/>
    <n v="0"/>
  </r>
  <r>
    <x v="5"/>
    <x v="6"/>
    <n v="1"/>
  </r>
  <r>
    <x v="6"/>
    <x v="6"/>
    <n v="0"/>
  </r>
  <r>
    <x v="7"/>
    <x v="6"/>
    <n v="0"/>
  </r>
  <r>
    <x v="8"/>
    <x v="6"/>
    <n v="0"/>
  </r>
  <r>
    <x v="9"/>
    <x v="6"/>
    <n v="0"/>
  </r>
  <r>
    <x v="10"/>
    <x v="6"/>
    <n v="0"/>
  </r>
  <r>
    <x v="0"/>
    <x v="7"/>
    <n v="4"/>
  </r>
  <r>
    <x v="1"/>
    <x v="7"/>
    <n v="4"/>
  </r>
  <r>
    <x v="2"/>
    <x v="7"/>
    <n v="1"/>
  </r>
  <r>
    <x v="3"/>
    <x v="7"/>
    <n v="1"/>
  </r>
  <r>
    <x v="4"/>
    <x v="7"/>
    <n v="0"/>
  </r>
  <r>
    <x v="5"/>
    <x v="7"/>
    <n v="1"/>
  </r>
  <r>
    <x v="6"/>
    <x v="7"/>
    <n v="0"/>
  </r>
  <r>
    <x v="7"/>
    <x v="7"/>
    <n v="0"/>
  </r>
  <r>
    <x v="8"/>
    <x v="7"/>
    <n v="0"/>
  </r>
  <r>
    <x v="9"/>
    <x v="7"/>
    <n v="0"/>
  </r>
  <r>
    <x v="10"/>
    <x v="7"/>
    <n v="0"/>
  </r>
  <r>
    <x v="0"/>
    <x v="8"/>
    <n v="9"/>
  </r>
  <r>
    <x v="1"/>
    <x v="8"/>
    <n v="8"/>
  </r>
  <r>
    <x v="2"/>
    <x v="8"/>
    <n v="2"/>
  </r>
  <r>
    <x v="3"/>
    <x v="8"/>
    <n v="1"/>
  </r>
  <r>
    <x v="4"/>
    <x v="8"/>
    <n v="2"/>
  </r>
  <r>
    <x v="5"/>
    <x v="8"/>
    <n v="3"/>
  </r>
  <r>
    <x v="6"/>
    <x v="8"/>
    <n v="0"/>
  </r>
  <r>
    <x v="7"/>
    <x v="8"/>
    <n v="0"/>
  </r>
  <r>
    <x v="8"/>
    <x v="8"/>
    <n v="0"/>
  </r>
  <r>
    <x v="9"/>
    <x v="8"/>
    <n v="1"/>
  </r>
  <r>
    <x v="10"/>
    <x v="8"/>
    <n v="0"/>
  </r>
  <r>
    <x v="0"/>
    <x v="9"/>
    <n v="7"/>
  </r>
  <r>
    <x v="1"/>
    <x v="9"/>
    <n v="11"/>
  </r>
  <r>
    <x v="2"/>
    <x v="9"/>
    <n v="2"/>
  </r>
  <r>
    <x v="3"/>
    <x v="9"/>
    <n v="1"/>
  </r>
  <r>
    <x v="4"/>
    <x v="9"/>
    <n v="2"/>
  </r>
  <r>
    <x v="5"/>
    <x v="9"/>
    <n v="3"/>
  </r>
  <r>
    <x v="6"/>
    <x v="9"/>
    <n v="0"/>
  </r>
  <r>
    <x v="7"/>
    <x v="9"/>
    <n v="0"/>
  </r>
  <r>
    <x v="8"/>
    <x v="9"/>
    <n v="0"/>
  </r>
  <r>
    <x v="9"/>
    <x v="9"/>
    <n v="1"/>
  </r>
  <r>
    <x v="10"/>
    <x v="9"/>
    <n v="0"/>
  </r>
  <r>
    <x v="0"/>
    <x v="10"/>
    <n v="3"/>
  </r>
  <r>
    <x v="1"/>
    <x v="10"/>
    <n v="4"/>
  </r>
  <r>
    <x v="2"/>
    <x v="10"/>
    <n v="1"/>
  </r>
  <r>
    <x v="3"/>
    <x v="10"/>
    <n v="1"/>
  </r>
  <r>
    <x v="4"/>
    <x v="10"/>
    <n v="0"/>
  </r>
  <r>
    <x v="5"/>
    <x v="10"/>
    <n v="1"/>
  </r>
  <r>
    <x v="6"/>
    <x v="10"/>
    <n v="0"/>
  </r>
  <r>
    <x v="7"/>
    <x v="10"/>
    <n v="0"/>
  </r>
  <r>
    <x v="8"/>
    <x v="10"/>
    <n v="0"/>
  </r>
  <r>
    <x v="9"/>
    <x v="10"/>
    <n v="1"/>
  </r>
  <r>
    <x v="10"/>
    <x v="10"/>
    <n v="0"/>
  </r>
  <r>
    <x v="0"/>
    <x v="11"/>
    <n v="4"/>
  </r>
  <r>
    <x v="1"/>
    <x v="11"/>
    <n v="5"/>
  </r>
  <r>
    <x v="2"/>
    <x v="11"/>
    <n v="1"/>
  </r>
  <r>
    <x v="3"/>
    <x v="11"/>
    <n v="1"/>
  </r>
  <r>
    <x v="4"/>
    <x v="11"/>
    <n v="0"/>
  </r>
  <r>
    <x v="5"/>
    <x v="11"/>
    <n v="1"/>
  </r>
  <r>
    <x v="6"/>
    <x v="11"/>
    <n v="0"/>
  </r>
  <r>
    <x v="7"/>
    <x v="11"/>
    <n v="0"/>
  </r>
  <r>
    <x v="8"/>
    <x v="11"/>
    <n v="0"/>
  </r>
  <r>
    <x v="9"/>
    <x v="11"/>
    <n v="0"/>
  </r>
  <r>
    <x v="10"/>
    <x v="11"/>
    <n v="0"/>
  </r>
  <r>
    <x v="0"/>
    <x v="12"/>
    <n v="4"/>
  </r>
  <r>
    <x v="1"/>
    <x v="12"/>
    <n v="4"/>
  </r>
  <r>
    <x v="2"/>
    <x v="12"/>
    <n v="1"/>
  </r>
  <r>
    <x v="3"/>
    <x v="12"/>
    <n v="1"/>
  </r>
  <r>
    <x v="4"/>
    <x v="12"/>
    <n v="0"/>
  </r>
  <r>
    <x v="5"/>
    <x v="12"/>
    <n v="1"/>
  </r>
  <r>
    <x v="6"/>
    <x v="12"/>
    <n v="0"/>
  </r>
  <r>
    <x v="7"/>
    <x v="12"/>
    <n v="0"/>
  </r>
  <r>
    <x v="8"/>
    <x v="12"/>
    <n v="0"/>
  </r>
  <r>
    <x v="9"/>
    <x v="12"/>
    <n v="0"/>
  </r>
  <r>
    <x v="10"/>
    <x v="12"/>
    <n v="0"/>
  </r>
  <r>
    <x v="0"/>
    <x v="13"/>
    <n v="9"/>
  </r>
  <r>
    <x v="1"/>
    <x v="13"/>
    <n v="9"/>
  </r>
  <r>
    <x v="2"/>
    <x v="13"/>
    <n v="2"/>
  </r>
  <r>
    <x v="3"/>
    <x v="13"/>
    <n v="1"/>
  </r>
  <r>
    <x v="4"/>
    <x v="13"/>
    <n v="2"/>
  </r>
  <r>
    <x v="5"/>
    <x v="13"/>
    <n v="3"/>
  </r>
  <r>
    <x v="6"/>
    <x v="13"/>
    <n v="0"/>
  </r>
  <r>
    <x v="7"/>
    <x v="13"/>
    <n v="0"/>
  </r>
  <r>
    <x v="8"/>
    <x v="13"/>
    <n v="0"/>
  </r>
  <r>
    <x v="9"/>
    <x v="13"/>
    <n v="0"/>
  </r>
  <r>
    <x v="10"/>
    <x v="13"/>
    <n v="0"/>
  </r>
  <r>
    <x v="0"/>
    <x v="14"/>
    <n v="11"/>
  </r>
  <r>
    <x v="1"/>
    <x v="14"/>
    <n v="8"/>
  </r>
  <r>
    <x v="2"/>
    <x v="14"/>
    <n v="2"/>
  </r>
  <r>
    <x v="3"/>
    <x v="14"/>
    <n v="1"/>
  </r>
  <r>
    <x v="4"/>
    <x v="14"/>
    <n v="2"/>
  </r>
  <r>
    <x v="5"/>
    <x v="14"/>
    <n v="3"/>
  </r>
  <r>
    <x v="6"/>
    <x v="14"/>
    <n v="0"/>
  </r>
  <r>
    <x v="7"/>
    <x v="14"/>
    <n v="0"/>
  </r>
  <r>
    <x v="8"/>
    <x v="14"/>
    <n v="0"/>
  </r>
  <r>
    <x v="9"/>
    <x v="14"/>
    <n v="1"/>
  </r>
  <r>
    <x v="10"/>
    <x v="14"/>
    <n v="0"/>
  </r>
  <r>
    <x v="0"/>
    <x v="15"/>
    <n v="4"/>
  </r>
  <r>
    <x v="1"/>
    <x v="15"/>
    <n v="5"/>
  </r>
  <r>
    <x v="2"/>
    <x v="15"/>
    <n v="1"/>
  </r>
  <r>
    <x v="3"/>
    <x v="15"/>
    <n v="1"/>
  </r>
  <r>
    <x v="4"/>
    <x v="15"/>
    <n v="0"/>
  </r>
  <r>
    <x v="5"/>
    <x v="15"/>
    <n v="1"/>
  </r>
  <r>
    <x v="6"/>
    <x v="15"/>
    <n v="0"/>
  </r>
  <r>
    <x v="7"/>
    <x v="15"/>
    <n v="0"/>
  </r>
  <r>
    <x v="8"/>
    <x v="15"/>
    <n v="0"/>
  </r>
  <r>
    <x v="9"/>
    <x v="15"/>
    <n v="0"/>
  </r>
  <r>
    <x v="10"/>
    <x v="15"/>
    <n v="0"/>
  </r>
  <r>
    <x v="0"/>
    <x v="16"/>
    <n v="6"/>
  </r>
  <r>
    <x v="1"/>
    <x v="16"/>
    <n v="7"/>
  </r>
  <r>
    <x v="2"/>
    <x v="16"/>
    <n v="1"/>
  </r>
  <r>
    <x v="3"/>
    <x v="16"/>
    <n v="1"/>
  </r>
  <r>
    <x v="4"/>
    <x v="16"/>
    <n v="1"/>
  </r>
  <r>
    <x v="5"/>
    <x v="16"/>
    <n v="1"/>
  </r>
  <r>
    <x v="6"/>
    <x v="16"/>
    <n v="0"/>
  </r>
  <r>
    <x v="7"/>
    <x v="16"/>
    <n v="0"/>
  </r>
  <r>
    <x v="8"/>
    <x v="16"/>
    <n v="0"/>
  </r>
  <r>
    <x v="9"/>
    <x v="16"/>
    <n v="1"/>
  </r>
  <r>
    <x v="10"/>
    <x v="16"/>
    <n v="0"/>
  </r>
  <r>
    <x v="0"/>
    <x v="17"/>
    <n v="12"/>
  </r>
  <r>
    <x v="1"/>
    <x v="17"/>
    <n v="9"/>
  </r>
  <r>
    <x v="2"/>
    <x v="17"/>
    <n v="2"/>
  </r>
  <r>
    <x v="3"/>
    <x v="17"/>
    <n v="1"/>
  </r>
  <r>
    <x v="4"/>
    <x v="17"/>
    <n v="2"/>
  </r>
  <r>
    <x v="5"/>
    <x v="17"/>
    <n v="3"/>
  </r>
  <r>
    <x v="6"/>
    <x v="17"/>
    <n v="0"/>
  </r>
  <r>
    <x v="7"/>
    <x v="17"/>
    <n v="0"/>
  </r>
  <r>
    <x v="8"/>
    <x v="17"/>
    <n v="0"/>
  </r>
  <r>
    <x v="9"/>
    <x v="17"/>
    <n v="1"/>
  </r>
  <r>
    <x v="10"/>
    <x v="17"/>
    <n v="0"/>
  </r>
  <r>
    <x v="0"/>
    <x v="18"/>
    <n v="4"/>
  </r>
  <r>
    <x v="1"/>
    <x v="18"/>
    <n v="4"/>
  </r>
  <r>
    <x v="2"/>
    <x v="18"/>
    <n v="1"/>
  </r>
  <r>
    <x v="3"/>
    <x v="18"/>
    <n v="1"/>
  </r>
  <r>
    <x v="4"/>
    <x v="18"/>
    <n v="0"/>
  </r>
  <r>
    <x v="5"/>
    <x v="18"/>
    <n v="1"/>
  </r>
  <r>
    <x v="6"/>
    <x v="18"/>
    <n v="0"/>
  </r>
  <r>
    <x v="7"/>
    <x v="18"/>
    <n v="0"/>
  </r>
  <r>
    <x v="8"/>
    <x v="18"/>
    <n v="0"/>
  </r>
  <r>
    <x v="9"/>
    <x v="18"/>
    <n v="1"/>
  </r>
  <r>
    <x v="10"/>
    <x v="18"/>
    <n v="0"/>
  </r>
  <r>
    <x v="0"/>
    <x v="19"/>
    <n v="10"/>
  </r>
  <r>
    <x v="1"/>
    <x v="19"/>
    <n v="9"/>
  </r>
  <r>
    <x v="2"/>
    <x v="19"/>
    <n v="2"/>
  </r>
  <r>
    <x v="3"/>
    <x v="19"/>
    <n v="1"/>
  </r>
  <r>
    <x v="4"/>
    <x v="19"/>
    <n v="2"/>
  </r>
  <r>
    <x v="5"/>
    <x v="19"/>
    <n v="3"/>
  </r>
  <r>
    <x v="6"/>
    <x v="19"/>
    <n v="0"/>
  </r>
  <r>
    <x v="7"/>
    <x v="19"/>
    <n v="0"/>
  </r>
  <r>
    <x v="8"/>
    <x v="19"/>
    <n v="0"/>
  </r>
  <r>
    <x v="9"/>
    <x v="19"/>
    <n v="1"/>
  </r>
  <r>
    <x v="10"/>
    <x v="19"/>
    <n v="0"/>
  </r>
  <r>
    <x v="0"/>
    <x v="20"/>
    <n v="4"/>
  </r>
  <r>
    <x v="1"/>
    <x v="20"/>
    <n v="6"/>
  </r>
  <r>
    <x v="2"/>
    <x v="20"/>
    <n v="1"/>
  </r>
  <r>
    <x v="3"/>
    <x v="20"/>
    <n v="1"/>
  </r>
  <r>
    <x v="4"/>
    <x v="20"/>
    <n v="0"/>
  </r>
  <r>
    <x v="5"/>
    <x v="20"/>
    <n v="1"/>
  </r>
  <r>
    <x v="6"/>
    <x v="20"/>
    <n v="0"/>
  </r>
  <r>
    <x v="7"/>
    <x v="20"/>
    <n v="0"/>
  </r>
  <r>
    <x v="8"/>
    <x v="20"/>
    <n v="0"/>
  </r>
  <r>
    <x v="9"/>
    <x v="20"/>
    <n v="0"/>
  </r>
  <r>
    <x v="10"/>
    <x v="20"/>
    <n v="0"/>
  </r>
  <r>
    <x v="0"/>
    <x v="21"/>
    <n v="8"/>
  </r>
  <r>
    <x v="1"/>
    <x v="21"/>
    <n v="10"/>
  </r>
  <r>
    <x v="2"/>
    <x v="21"/>
    <n v="2"/>
  </r>
  <r>
    <x v="3"/>
    <x v="21"/>
    <n v="1"/>
  </r>
  <r>
    <x v="4"/>
    <x v="21"/>
    <n v="2"/>
  </r>
  <r>
    <x v="5"/>
    <x v="21"/>
    <n v="3"/>
  </r>
  <r>
    <x v="6"/>
    <x v="21"/>
    <n v="0"/>
  </r>
  <r>
    <x v="7"/>
    <x v="21"/>
    <n v="1"/>
  </r>
  <r>
    <x v="8"/>
    <x v="21"/>
    <n v="0"/>
  </r>
  <r>
    <x v="9"/>
    <x v="21"/>
    <n v="1"/>
  </r>
  <r>
    <x v="10"/>
    <x v="21"/>
    <n v="0"/>
  </r>
  <r>
    <x v="0"/>
    <x v="22"/>
    <n v="5"/>
  </r>
  <r>
    <x v="1"/>
    <x v="22"/>
    <n v="5"/>
  </r>
  <r>
    <x v="2"/>
    <x v="22"/>
    <n v="1"/>
  </r>
  <r>
    <x v="3"/>
    <x v="22"/>
    <n v="1"/>
  </r>
  <r>
    <x v="4"/>
    <x v="22"/>
    <n v="0"/>
  </r>
  <r>
    <x v="5"/>
    <x v="22"/>
    <n v="1"/>
  </r>
  <r>
    <x v="6"/>
    <x v="22"/>
    <n v="0"/>
  </r>
  <r>
    <x v="7"/>
    <x v="22"/>
    <n v="0"/>
  </r>
  <r>
    <x v="8"/>
    <x v="22"/>
    <n v="0"/>
  </r>
  <r>
    <x v="9"/>
    <x v="22"/>
    <n v="0"/>
  </r>
  <r>
    <x v="10"/>
    <x v="22"/>
    <n v="0"/>
  </r>
  <r>
    <x v="0"/>
    <x v="23"/>
    <n v="7"/>
  </r>
  <r>
    <x v="1"/>
    <x v="23"/>
    <n v="11"/>
  </r>
  <r>
    <x v="2"/>
    <x v="23"/>
    <n v="2"/>
  </r>
  <r>
    <x v="3"/>
    <x v="23"/>
    <n v="1"/>
  </r>
  <r>
    <x v="4"/>
    <x v="23"/>
    <n v="2"/>
  </r>
  <r>
    <x v="5"/>
    <x v="23"/>
    <n v="3"/>
  </r>
  <r>
    <x v="6"/>
    <x v="23"/>
    <n v="0"/>
  </r>
  <r>
    <x v="7"/>
    <x v="23"/>
    <n v="0"/>
  </r>
  <r>
    <x v="8"/>
    <x v="23"/>
    <n v="0"/>
  </r>
  <r>
    <x v="9"/>
    <x v="23"/>
    <n v="1"/>
  </r>
  <r>
    <x v="10"/>
    <x v="23"/>
    <n v="0"/>
  </r>
  <r>
    <x v="0"/>
    <x v="24"/>
    <n v="4"/>
  </r>
  <r>
    <x v="1"/>
    <x v="24"/>
    <n v="6"/>
  </r>
  <r>
    <x v="2"/>
    <x v="24"/>
    <n v="2"/>
  </r>
  <r>
    <x v="3"/>
    <x v="24"/>
    <n v="1"/>
  </r>
  <r>
    <x v="4"/>
    <x v="24"/>
    <n v="0"/>
  </r>
  <r>
    <x v="5"/>
    <x v="24"/>
    <n v="2"/>
  </r>
  <r>
    <x v="6"/>
    <x v="24"/>
    <n v="0"/>
  </r>
  <r>
    <x v="7"/>
    <x v="24"/>
    <n v="0"/>
  </r>
  <r>
    <x v="8"/>
    <x v="24"/>
    <n v="0"/>
  </r>
  <r>
    <x v="9"/>
    <x v="24"/>
    <n v="0"/>
  </r>
  <r>
    <x v="10"/>
    <x v="24"/>
    <n v="0"/>
  </r>
  <r>
    <x v="0"/>
    <x v="25"/>
    <n v="2"/>
  </r>
  <r>
    <x v="1"/>
    <x v="25"/>
    <n v="2"/>
  </r>
  <r>
    <x v="2"/>
    <x v="25"/>
    <n v="0"/>
  </r>
  <r>
    <x v="3"/>
    <x v="25"/>
    <n v="1"/>
  </r>
  <r>
    <x v="4"/>
    <x v="25"/>
    <n v="0"/>
  </r>
  <r>
    <x v="5"/>
    <x v="25"/>
    <n v="1"/>
  </r>
  <r>
    <x v="6"/>
    <x v="25"/>
    <n v="0"/>
  </r>
  <r>
    <x v="7"/>
    <x v="25"/>
    <n v="0"/>
  </r>
  <r>
    <x v="8"/>
    <x v="25"/>
    <n v="0"/>
  </r>
  <r>
    <x v="9"/>
    <x v="25"/>
    <n v="0"/>
  </r>
  <r>
    <x v="10"/>
    <x v="25"/>
    <n v="0"/>
  </r>
  <r>
    <x v="0"/>
    <x v="26"/>
    <n v="3"/>
  </r>
  <r>
    <x v="1"/>
    <x v="26"/>
    <n v="4"/>
  </r>
  <r>
    <x v="2"/>
    <x v="26"/>
    <n v="1"/>
  </r>
  <r>
    <x v="3"/>
    <x v="26"/>
    <n v="1"/>
  </r>
  <r>
    <x v="4"/>
    <x v="26"/>
    <n v="0"/>
  </r>
  <r>
    <x v="5"/>
    <x v="26"/>
    <n v="2"/>
  </r>
  <r>
    <x v="6"/>
    <x v="26"/>
    <n v="0"/>
  </r>
  <r>
    <x v="7"/>
    <x v="26"/>
    <n v="0"/>
  </r>
  <r>
    <x v="8"/>
    <x v="26"/>
    <n v="0"/>
  </r>
  <r>
    <x v="9"/>
    <x v="26"/>
    <n v="0"/>
  </r>
  <r>
    <x v="10"/>
    <x v="26"/>
    <n v="0"/>
  </r>
  <r>
    <x v="0"/>
    <x v="27"/>
    <n v="8"/>
  </r>
  <r>
    <x v="1"/>
    <x v="27"/>
    <n v="8"/>
  </r>
  <r>
    <x v="2"/>
    <x v="27"/>
    <n v="2"/>
  </r>
  <r>
    <x v="3"/>
    <x v="27"/>
    <n v="1"/>
  </r>
  <r>
    <x v="4"/>
    <x v="27"/>
    <n v="2"/>
  </r>
  <r>
    <x v="5"/>
    <x v="27"/>
    <n v="3"/>
  </r>
  <r>
    <x v="6"/>
    <x v="27"/>
    <n v="0"/>
  </r>
  <r>
    <x v="7"/>
    <x v="27"/>
    <n v="0"/>
  </r>
  <r>
    <x v="8"/>
    <x v="27"/>
    <n v="0"/>
  </r>
  <r>
    <x v="9"/>
    <x v="27"/>
    <n v="1"/>
  </r>
  <r>
    <x v="10"/>
    <x v="27"/>
    <n v="0"/>
  </r>
  <r>
    <x v="0"/>
    <x v="28"/>
    <n v="2"/>
  </r>
  <r>
    <x v="1"/>
    <x v="28"/>
    <n v="4"/>
  </r>
  <r>
    <x v="2"/>
    <x v="28"/>
    <n v="1"/>
  </r>
  <r>
    <x v="3"/>
    <x v="28"/>
    <n v="1"/>
  </r>
  <r>
    <x v="4"/>
    <x v="28"/>
    <n v="0"/>
  </r>
  <r>
    <x v="5"/>
    <x v="28"/>
    <n v="1"/>
  </r>
  <r>
    <x v="6"/>
    <x v="28"/>
    <n v="0"/>
  </r>
  <r>
    <x v="7"/>
    <x v="28"/>
    <n v="0"/>
  </r>
  <r>
    <x v="8"/>
    <x v="28"/>
    <n v="0"/>
  </r>
  <r>
    <x v="9"/>
    <x v="28"/>
    <n v="0"/>
  </r>
  <r>
    <x v="10"/>
    <x v="28"/>
    <n v="0"/>
  </r>
  <r>
    <x v="0"/>
    <x v="29"/>
    <n v="2"/>
  </r>
  <r>
    <x v="1"/>
    <x v="29"/>
    <n v="2"/>
  </r>
  <r>
    <x v="2"/>
    <x v="29"/>
    <n v="1"/>
  </r>
  <r>
    <x v="3"/>
    <x v="29"/>
    <n v="1"/>
  </r>
  <r>
    <x v="4"/>
    <x v="29"/>
    <n v="0"/>
  </r>
  <r>
    <x v="5"/>
    <x v="29"/>
    <n v="1"/>
  </r>
  <r>
    <x v="6"/>
    <x v="29"/>
    <n v="0"/>
  </r>
  <r>
    <x v="7"/>
    <x v="29"/>
    <n v="0"/>
  </r>
  <r>
    <x v="8"/>
    <x v="29"/>
    <n v="0"/>
  </r>
  <r>
    <x v="9"/>
    <x v="29"/>
    <n v="0"/>
  </r>
  <r>
    <x v="10"/>
    <x v="29"/>
    <n v="0"/>
  </r>
  <r>
    <x v="0"/>
    <x v="30"/>
    <n v="4"/>
  </r>
  <r>
    <x v="1"/>
    <x v="30"/>
    <n v="5"/>
  </r>
  <r>
    <x v="2"/>
    <x v="30"/>
    <n v="1"/>
  </r>
  <r>
    <x v="3"/>
    <x v="30"/>
    <n v="1"/>
  </r>
  <r>
    <x v="4"/>
    <x v="30"/>
    <n v="1"/>
  </r>
  <r>
    <x v="5"/>
    <x v="30"/>
    <n v="1"/>
  </r>
  <r>
    <x v="6"/>
    <x v="30"/>
    <n v="0"/>
  </r>
  <r>
    <x v="7"/>
    <x v="30"/>
    <n v="0"/>
  </r>
  <r>
    <x v="8"/>
    <x v="30"/>
    <n v="0"/>
  </r>
  <r>
    <x v="9"/>
    <x v="30"/>
    <n v="1"/>
  </r>
  <r>
    <x v="10"/>
    <x v="30"/>
    <n v="0"/>
  </r>
  <r>
    <x v="0"/>
    <x v="31"/>
    <n v="8"/>
  </r>
  <r>
    <x v="1"/>
    <x v="31"/>
    <n v="5"/>
  </r>
  <r>
    <x v="2"/>
    <x v="31"/>
    <n v="1"/>
  </r>
  <r>
    <x v="3"/>
    <x v="31"/>
    <n v="1"/>
  </r>
  <r>
    <x v="4"/>
    <x v="31"/>
    <n v="1"/>
  </r>
  <r>
    <x v="5"/>
    <x v="31"/>
    <n v="2"/>
  </r>
  <r>
    <x v="6"/>
    <x v="31"/>
    <n v="0"/>
  </r>
  <r>
    <x v="7"/>
    <x v="31"/>
    <n v="0"/>
  </r>
  <r>
    <x v="8"/>
    <x v="31"/>
    <n v="0"/>
  </r>
  <r>
    <x v="9"/>
    <x v="31"/>
    <n v="0"/>
  </r>
  <r>
    <x v="10"/>
    <x v="31"/>
    <n v="0"/>
  </r>
  <r>
    <x v="0"/>
    <x v="32"/>
    <n v="4"/>
  </r>
  <r>
    <x v="1"/>
    <x v="32"/>
    <n v="5"/>
  </r>
  <r>
    <x v="2"/>
    <x v="32"/>
    <n v="1"/>
  </r>
  <r>
    <x v="3"/>
    <x v="32"/>
    <n v="1"/>
  </r>
  <r>
    <x v="4"/>
    <x v="32"/>
    <n v="0"/>
  </r>
  <r>
    <x v="5"/>
    <x v="32"/>
    <n v="1"/>
  </r>
  <r>
    <x v="6"/>
    <x v="32"/>
    <n v="0"/>
  </r>
  <r>
    <x v="7"/>
    <x v="32"/>
    <n v="0"/>
  </r>
  <r>
    <x v="8"/>
    <x v="32"/>
    <n v="0"/>
  </r>
  <r>
    <x v="9"/>
    <x v="32"/>
    <n v="0"/>
  </r>
  <r>
    <x v="10"/>
    <x v="32"/>
    <n v="0"/>
  </r>
  <r>
    <x v="0"/>
    <x v="33"/>
    <n v="2"/>
  </r>
  <r>
    <x v="1"/>
    <x v="33"/>
    <n v="3"/>
  </r>
  <r>
    <x v="2"/>
    <x v="33"/>
    <n v="1"/>
  </r>
  <r>
    <x v="3"/>
    <x v="33"/>
    <n v="1"/>
  </r>
  <r>
    <x v="4"/>
    <x v="33"/>
    <n v="0"/>
  </r>
  <r>
    <x v="5"/>
    <x v="33"/>
    <n v="1"/>
  </r>
  <r>
    <x v="6"/>
    <x v="33"/>
    <n v="0"/>
  </r>
  <r>
    <x v="7"/>
    <x v="33"/>
    <n v="0"/>
  </r>
  <r>
    <x v="8"/>
    <x v="33"/>
    <n v="0"/>
  </r>
  <r>
    <x v="9"/>
    <x v="33"/>
    <n v="0"/>
  </r>
  <r>
    <x v="10"/>
    <x v="33"/>
    <n v="0"/>
  </r>
  <r>
    <x v="0"/>
    <x v="34"/>
    <n v="4"/>
  </r>
  <r>
    <x v="1"/>
    <x v="34"/>
    <n v="5"/>
  </r>
  <r>
    <x v="2"/>
    <x v="34"/>
    <n v="1"/>
  </r>
  <r>
    <x v="3"/>
    <x v="34"/>
    <n v="1"/>
  </r>
  <r>
    <x v="4"/>
    <x v="34"/>
    <n v="0"/>
  </r>
  <r>
    <x v="5"/>
    <x v="34"/>
    <n v="1"/>
  </r>
  <r>
    <x v="6"/>
    <x v="34"/>
    <n v="0"/>
  </r>
  <r>
    <x v="7"/>
    <x v="34"/>
    <n v="0"/>
  </r>
  <r>
    <x v="8"/>
    <x v="34"/>
    <n v="0"/>
  </r>
  <r>
    <x v="9"/>
    <x v="34"/>
    <n v="0"/>
  </r>
  <r>
    <x v="10"/>
    <x v="34"/>
    <n v="0"/>
  </r>
  <r>
    <x v="0"/>
    <x v="35"/>
    <n v="3"/>
  </r>
  <r>
    <x v="1"/>
    <x v="35"/>
    <n v="5"/>
  </r>
  <r>
    <x v="2"/>
    <x v="35"/>
    <n v="1"/>
  </r>
  <r>
    <x v="3"/>
    <x v="35"/>
    <n v="1"/>
  </r>
  <r>
    <x v="4"/>
    <x v="35"/>
    <n v="0"/>
  </r>
  <r>
    <x v="5"/>
    <x v="35"/>
    <n v="1"/>
  </r>
  <r>
    <x v="6"/>
    <x v="35"/>
    <n v="0"/>
  </r>
  <r>
    <x v="7"/>
    <x v="35"/>
    <n v="0"/>
  </r>
  <r>
    <x v="8"/>
    <x v="35"/>
    <n v="0"/>
  </r>
  <r>
    <x v="9"/>
    <x v="35"/>
    <n v="0"/>
  </r>
  <r>
    <x v="10"/>
    <x v="35"/>
    <n v="0"/>
  </r>
  <r>
    <x v="0"/>
    <x v="36"/>
    <n v="2"/>
  </r>
  <r>
    <x v="1"/>
    <x v="36"/>
    <n v="3"/>
  </r>
  <r>
    <x v="2"/>
    <x v="36"/>
    <n v="1"/>
  </r>
  <r>
    <x v="3"/>
    <x v="36"/>
    <n v="1"/>
  </r>
  <r>
    <x v="4"/>
    <x v="36"/>
    <n v="0"/>
  </r>
  <r>
    <x v="5"/>
    <x v="36"/>
    <n v="1"/>
  </r>
  <r>
    <x v="6"/>
    <x v="36"/>
    <n v="0"/>
  </r>
  <r>
    <x v="7"/>
    <x v="36"/>
    <n v="0"/>
  </r>
  <r>
    <x v="8"/>
    <x v="36"/>
    <n v="0"/>
  </r>
  <r>
    <x v="9"/>
    <x v="36"/>
    <n v="0"/>
  </r>
  <r>
    <x v="10"/>
    <x v="36"/>
    <n v="0"/>
  </r>
  <r>
    <x v="0"/>
    <x v="37"/>
    <n v="5"/>
  </r>
  <r>
    <x v="1"/>
    <x v="37"/>
    <n v="8"/>
  </r>
  <r>
    <x v="2"/>
    <x v="37"/>
    <n v="2"/>
  </r>
  <r>
    <x v="3"/>
    <x v="37"/>
    <n v="1"/>
  </r>
  <r>
    <x v="4"/>
    <x v="37"/>
    <n v="2"/>
  </r>
  <r>
    <x v="5"/>
    <x v="37"/>
    <n v="2"/>
  </r>
  <r>
    <x v="6"/>
    <x v="37"/>
    <n v="0"/>
  </r>
  <r>
    <x v="7"/>
    <x v="37"/>
    <n v="0"/>
  </r>
  <r>
    <x v="8"/>
    <x v="37"/>
    <n v="0"/>
  </r>
  <r>
    <x v="9"/>
    <x v="37"/>
    <n v="0"/>
  </r>
  <r>
    <x v="10"/>
    <x v="37"/>
    <n v="0"/>
  </r>
  <r>
    <x v="0"/>
    <x v="38"/>
    <n v="2"/>
  </r>
  <r>
    <x v="1"/>
    <x v="38"/>
    <n v="4"/>
  </r>
  <r>
    <x v="2"/>
    <x v="38"/>
    <n v="1"/>
  </r>
  <r>
    <x v="3"/>
    <x v="38"/>
    <n v="1"/>
  </r>
  <r>
    <x v="4"/>
    <x v="38"/>
    <n v="0"/>
  </r>
  <r>
    <x v="5"/>
    <x v="38"/>
    <n v="1"/>
  </r>
  <r>
    <x v="6"/>
    <x v="38"/>
    <n v="0"/>
  </r>
  <r>
    <x v="7"/>
    <x v="38"/>
    <n v="0"/>
  </r>
  <r>
    <x v="8"/>
    <x v="38"/>
    <n v="0"/>
  </r>
  <r>
    <x v="9"/>
    <x v="38"/>
    <n v="0"/>
  </r>
  <r>
    <x v="10"/>
    <x v="38"/>
    <n v="0"/>
  </r>
  <r>
    <x v="0"/>
    <x v="39"/>
    <n v="13"/>
  </r>
  <r>
    <x v="1"/>
    <x v="39"/>
    <n v="12"/>
  </r>
  <r>
    <x v="2"/>
    <x v="39"/>
    <n v="2"/>
  </r>
  <r>
    <x v="3"/>
    <x v="39"/>
    <n v="1"/>
  </r>
  <r>
    <x v="4"/>
    <x v="39"/>
    <n v="2"/>
  </r>
  <r>
    <x v="5"/>
    <x v="39"/>
    <n v="3"/>
  </r>
  <r>
    <x v="6"/>
    <x v="39"/>
    <n v="0"/>
  </r>
  <r>
    <x v="7"/>
    <x v="39"/>
    <n v="0"/>
  </r>
  <r>
    <x v="8"/>
    <x v="39"/>
    <n v="0"/>
  </r>
  <r>
    <x v="9"/>
    <x v="39"/>
    <n v="1"/>
  </r>
  <r>
    <x v="10"/>
    <x v="39"/>
    <n v="0"/>
  </r>
  <r>
    <x v="0"/>
    <x v="40"/>
    <n v="6"/>
  </r>
  <r>
    <x v="1"/>
    <x v="40"/>
    <n v="7"/>
  </r>
  <r>
    <x v="2"/>
    <x v="40"/>
    <n v="2"/>
  </r>
  <r>
    <x v="3"/>
    <x v="40"/>
    <n v="1"/>
  </r>
  <r>
    <x v="4"/>
    <x v="40"/>
    <n v="2"/>
  </r>
  <r>
    <x v="5"/>
    <x v="40"/>
    <n v="3"/>
  </r>
  <r>
    <x v="6"/>
    <x v="40"/>
    <n v="0"/>
  </r>
  <r>
    <x v="7"/>
    <x v="40"/>
    <n v="0"/>
  </r>
  <r>
    <x v="8"/>
    <x v="40"/>
    <n v="0"/>
  </r>
  <r>
    <x v="9"/>
    <x v="40"/>
    <n v="1"/>
  </r>
  <r>
    <x v="10"/>
    <x v="40"/>
    <n v="0"/>
  </r>
  <r>
    <x v="0"/>
    <x v="41"/>
    <n v="7"/>
  </r>
  <r>
    <x v="1"/>
    <x v="41"/>
    <n v="10"/>
  </r>
  <r>
    <x v="2"/>
    <x v="41"/>
    <n v="2"/>
  </r>
  <r>
    <x v="3"/>
    <x v="41"/>
    <n v="1"/>
  </r>
  <r>
    <x v="4"/>
    <x v="41"/>
    <n v="2"/>
  </r>
  <r>
    <x v="5"/>
    <x v="41"/>
    <n v="3"/>
  </r>
  <r>
    <x v="6"/>
    <x v="41"/>
    <n v="0"/>
  </r>
  <r>
    <x v="7"/>
    <x v="41"/>
    <n v="0"/>
  </r>
  <r>
    <x v="8"/>
    <x v="41"/>
    <n v="0"/>
  </r>
  <r>
    <x v="9"/>
    <x v="41"/>
    <n v="0"/>
  </r>
  <r>
    <x v="10"/>
    <x v="41"/>
    <n v="0"/>
  </r>
  <r>
    <x v="0"/>
    <x v="42"/>
    <n v="5"/>
  </r>
  <r>
    <x v="1"/>
    <x v="42"/>
    <n v="5"/>
  </r>
  <r>
    <x v="2"/>
    <x v="42"/>
    <n v="2"/>
  </r>
  <r>
    <x v="3"/>
    <x v="42"/>
    <n v="1"/>
  </r>
  <r>
    <x v="4"/>
    <x v="42"/>
    <n v="2"/>
  </r>
  <r>
    <x v="5"/>
    <x v="42"/>
    <n v="2"/>
  </r>
  <r>
    <x v="6"/>
    <x v="42"/>
    <n v="0"/>
  </r>
  <r>
    <x v="7"/>
    <x v="42"/>
    <n v="0"/>
  </r>
  <r>
    <x v="8"/>
    <x v="42"/>
    <n v="0"/>
  </r>
  <r>
    <x v="9"/>
    <x v="42"/>
    <n v="0"/>
  </r>
  <r>
    <x v="10"/>
    <x v="42"/>
    <n v="0"/>
  </r>
  <r>
    <x v="0"/>
    <x v="43"/>
    <n v="4"/>
  </r>
  <r>
    <x v="1"/>
    <x v="43"/>
    <n v="4"/>
  </r>
  <r>
    <x v="2"/>
    <x v="43"/>
    <n v="1"/>
  </r>
  <r>
    <x v="3"/>
    <x v="43"/>
    <n v="1"/>
  </r>
  <r>
    <x v="4"/>
    <x v="43"/>
    <n v="0"/>
  </r>
  <r>
    <x v="5"/>
    <x v="43"/>
    <n v="1"/>
  </r>
  <r>
    <x v="6"/>
    <x v="43"/>
    <n v="0"/>
  </r>
  <r>
    <x v="7"/>
    <x v="43"/>
    <n v="0"/>
  </r>
  <r>
    <x v="8"/>
    <x v="43"/>
    <n v="0"/>
  </r>
  <r>
    <x v="9"/>
    <x v="43"/>
    <n v="0"/>
  </r>
  <r>
    <x v="10"/>
    <x v="43"/>
    <n v="0"/>
  </r>
  <r>
    <x v="0"/>
    <x v="44"/>
    <n v="1"/>
  </r>
  <r>
    <x v="1"/>
    <x v="44"/>
    <n v="2"/>
  </r>
  <r>
    <x v="2"/>
    <x v="44"/>
    <n v="1"/>
  </r>
  <r>
    <x v="3"/>
    <x v="44"/>
    <n v="1"/>
  </r>
  <r>
    <x v="4"/>
    <x v="44"/>
    <n v="0"/>
  </r>
  <r>
    <x v="5"/>
    <x v="44"/>
    <n v="1"/>
  </r>
  <r>
    <x v="6"/>
    <x v="44"/>
    <n v="0"/>
  </r>
  <r>
    <x v="7"/>
    <x v="44"/>
    <n v="0"/>
  </r>
  <r>
    <x v="8"/>
    <x v="44"/>
    <n v="0"/>
  </r>
  <r>
    <x v="9"/>
    <x v="44"/>
    <n v="0"/>
  </r>
  <r>
    <x v="10"/>
    <x v="44"/>
    <n v="0"/>
  </r>
  <r>
    <x v="0"/>
    <x v="45"/>
    <n v="3"/>
  </r>
  <r>
    <x v="1"/>
    <x v="45"/>
    <n v="4"/>
  </r>
  <r>
    <x v="2"/>
    <x v="45"/>
    <n v="1"/>
  </r>
  <r>
    <x v="3"/>
    <x v="45"/>
    <n v="1"/>
  </r>
  <r>
    <x v="4"/>
    <x v="45"/>
    <n v="0"/>
  </r>
  <r>
    <x v="5"/>
    <x v="45"/>
    <n v="1"/>
  </r>
  <r>
    <x v="6"/>
    <x v="45"/>
    <n v="0"/>
  </r>
  <r>
    <x v="7"/>
    <x v="45"/>
    <n v="0"/>
  </r>
  <r>
    <x v="8"/>
    <x v="45"/>
    <n v="0"/>
  </r>
  <r>
    <x v="9"/>
    <x v="45"/>
    <n v="0"/>
  </r>
  <r>
    <x v="10"/>
    <x v="45"/>
    <n v="0"/>
  </r>
  <r>
    <x v="0"/>
    <x v="46"/>
    <n v="3"/>
  </r>
  <r>
    <x v="1"/>
    <x v="46"/>
    <n v="5"/>
  </r>
  <r>
    <x v="2"/>
    <x v="46"/>
    <n v="1"/>
  </r>
  <r>
    <x v="3"/>
    <x v="46"/>
    <n v="1"/>
  </r>
  <r>
    <x v="4"/>
    <x v="46"/>
    <n v="0"/>
  </r>
  <r>
    <x v="5"/>
    <x v="46"/>
    <n v="1"/>
  </r>
  <r>
    <x v="6"/>
    <x v="46"/>
    <n v="0"/>
  </r>
  <r>
    <x v="7"/>
    <x v="46"/>
    <n v="0"/>
  </r>
  <r>
    <x v="8"/>
    <x v="46"/>
    <n v="0"/>
  </r>
  <r>
    <x v="9"/>
    <x v="46"/>
    <n v="0"/>
  </r>
  <r>
    <x v="10"/>
    <x v="46"/>
    <n v="0"/>
  </r>
  <r>
    <x v="0"/>
    <x v="47"/>
    <n v="2"/>
  </r>
  <r>
    <x v="1"/>
    <x v="47"/>
    <n v="2"/>
  </r>
  <r>
    <x v="2"/>
    <x v="47"/>
    <n v="0"/>
  </r>
  <r>
    <x v="3"/>
    <x v="47"/>
    <n v="1"/>
  </r>
  <r>
    <x v="4"/>
    <x v="47"/>
    <n v="0"/>
  </r>
  <r>
    <x v="5"/>
    <x v="47"/>
    <n v="1"/>
  </r>
  <r>
    <x v="6"/>
    <x v="47"/>
    <n v="0"/>
  </r>
  <r>
    <x v="7"/>
    <x v="47"/>
    <n v="0"/>
  </r>
  <r>
    <x v="8"/>
    <x v="47"/>
    <n v="0"/>
  </r>
  <r>
    <x v="9"/>
    <x v="47"/>
    <n v="0"/>
  </r>
  <r>
    <x v="10"/>
    <x v="47"/>
    <n v="0"/>
  </r>
  <r>
    <x v="0"/>
    <x v="48"/>
    <n v="1"/>
  </r>
  <r>
    <x v="1"/>
    <x v="48"/>
    <n v="3"/>
  </r>
  <r>
    <x v="2"/>
    <x v="48"/>
    <n v="1"/>
  </r>
  <r>
    <x v="3"/>
    <x v="48"/>
    <n v="1"/>
  </r>
  <r>
    <x v="4"/>
    <x v="48"/>
    <n v="0"/>
  </r>
  <r>
    <x v="5"/>
    <x v="48"/>
    <n v="1"/>
  </r>
  <r>
    <x v="6"/>
    <x v="48"/>
    <n v="0"/>
  </r>
  <r>
    <x v="7"/>
    <x v="48"/>
    <n v="0"/>
  </r>
  <r>
    <x v="8"/>
    <x v="48"/>
    <n v="0"/>
  </r>
  <r>
    <x v="9"/>
    <x v="48"/>
    <n v="0"/>
  </r>
  <r>
    <x v="10"/>
    <x v="48"/>
    <n v="0"/>
  </r>
  <r>
    <x v="0"/>
    <x v="49"/>
    <n v="5"/>
  </r>
  <r>
    <x v="1"/>
    <x v="49"/>
    <n v="3"/>
  </r>
  <r>
    <x v="2"/>
    <x v="49"/>
    <n v="1"/>
  </r>
  <r>
    <x v="3"/>
    <x v="49"/>
    <n v="1"/>
  </r>
  <r>
    <x v="4"/>
    <x v="49"/>
    <n v="0"/>
  </r>
  <r>
    <x v="5"/>
    <x v="49"/>
    <n v="1"/>
  </r>
  <r>
    <x v="6"/>
    <x v="49"/>
    <n v="0"/>
  </r>
  <r>
    <x v="7"/>
    <x v="49"/>
    <n v="0"/>
  </r>
  <r>
    <x v="8"/>
    <x v="49"/>
    <n v="0"/>
  </r>
  <r>
    <x v="9"/>
    <x v="49"/>
    <n v="0"/>
  </r>
  <r>
    <x v="10"/>
    <x v="49"/>
    <n v="0"/>
  </r>
  <r>
    <x v="0"/>
    <x v="50"/>
    <n v="2"/>
  </r>
  <r>
    <x v="1"/>
    <x v="50"/>
    <n v="3"/>
  </r>
  <r>
    <x v="2"/>
    <x v="50"/>
    <n v="0"/>
  </r>
  <r>
    <x v="3"/>
    <x v="50"/>
    <n v="1"/>
  </r>
  <r>
    <x v="4"/>
    <x v="50"/>
    <n v="0"/>
  </r>
  <r>
    <x v="5"/>
    <x v="50"/>
    <n v="1"/>
  </r>
  <r>
    <x v="6"/>
    <x v="50"/>
    <n v="0"/>
  </r>
  <r>
    <x v="7"/>
    <x v="50"/>
    <n v="0"/>
  </r>
  <r>
    <x v="8"/>
    <x v="50"/>
    <n v="0"/>
  </r>
  <r>
    <x v="9"/>
    <x v="50"/>
    <n v="0"/>
  </r>
  <r>
    <x v="10"/>
    <x v="50"/>
    <n v="0"/>
  </r>
  <r>
    <x v="0"/>
    <x v="51"/>
    <n v="7"/>
  </r>
  <r>
    <x v="1"/>
    <x v="51"/>
    <n v="7"/>
  </r>
  <r>
    <x v="2"/>
    <x v="51"/>
    <n v="2"/>
  </r>
  <r>
    <x v="3"/>
    <x v="51"/>
    <n v="1"/>
  </r>
  <r>
    <x v="4"/>
    <x v="51"/>
    <n v="2"/>
  </r>
  <r>
    <x v="5"/>
    <x v="51"/>
    <n v="3"/>
  </r>
  <r>
    <x v="6"/>
    <x v="51"/>
    <n v="0"/>
  </r>
  <r>
    <x v="7"/>
    <x v="51"/>
    <n v="0"/>
  </r>
  <r>
    <x v="8"/>
    <x v="51"/>
    <n v="0"/>
  </r>
  <r>
    <x v="9"/>
    <x v="51"/>
    <n v="1"/>
  </r>
  <r>
    <x v="10"/>
    <x v="51"/>
    <n v="0"/>
  </r>
  <r>
    <x v="0"/>
    <x v="52"/>
    <n v="6"/>
  </r>
  <r>
    <x v="1"/>
    <x v="52"/>
    <n v="9"/>
  </r>
  <r>
    <x v="2"/>
    <x v="52"/>
    <n v="2"/>
  </r>
  <r>
    <x v="3"/>
    <x v="52"/>
    <n v="1"/>
  </r>
  <r>
    <x v="4"/>
    <x v="52"/>
    <n v="2"/>
  </r>
  <r>
    <x v="5"/>
    <x v="52"/>
    <n v="3"/>
  </r>
  <r>
    <x v="6"/>
    <x v="52"/>
    <n v="0"/>
  </r>
  <r>
    <x v="7"/>
    <x v="52"/>
    <n v="0"/>
  </r>
  <r>
    <x v="8"/>
    <x v="52"/>
    <n v="0"/>
  </r>
  <r>
    <x v="9"/>
    <x v="52"/>
    <n v="1"/>
  </r>
  <r>
    <x v="10"/>
    <x v="52"/>
    <n v="0"/>
  </r>
  <r>
    <x v="0"/>
    <x v="53"/>
    <n v="5"/>
  </r>
  <r>
    <x v="1"/>
    <x v="53"/>
    <n v="6"/>
  </r>
  <r>
    <x v="2"/>
    <x v="53"/>
    <n v="1"/>
  </r>
  <r>
    <x v="3"/>
    <x v="53"/>
    <n v="1"/>
  </r>
  <r>
    <x v="4"/>
    <x v="53"/>
    <n v="1"/>
  </r>
  <r>
    <x v="5"/>
    <x v="53"/>
    <n v="1"/>
  </r>
  <r>
    <x v="6"/>
    <x v="53"/>
    <n v="0"/>
  </r>
  <r>
    <x v="7"/>
    <x v="53"/>
    <n v="0"/>
  </r>
  <r>
    <x v="8"/>
    <x v="53"/>
    <n v="1"/>
  </r>
  <r>
    <x v="9"/>
    <x v="53"/>
    <n v="1"/>
  </r>
  <r>
    <x v="10"/>
    <x v="53"/>
    <n v="0"/>
  </r>
  <r>
    <x v="0"/>
    <x v="54"/>
    <n v="7"/>
  </r>
  <r>
    <x v="1"/>
    <x v="54"/>
    <n v="6"/>
  </r>
  <r>
    <x v="2"/>
    <x v="54"/>
    <n v="2"/>
  </r>
  <r>
    <x v="3"/>
    <x v="54"/>
    <n v="1"/>
  </r>
  <r>
    <x v="4"/>
    <x v="54"/>
    <n v="1"/>
  </r>
  <r>
    <x v="5"/>
    <x v="54"/>
    <n v="1"/>
  </r>
  <r>
    <x v="6"/>
    <x v="54"/>
    <n v="0"/>
  </r>
  <r>
    <x v="7"/>
    <x v="54"/>
    <n v="0"/>
  </r>
  <r>
    <x v="8"/>
    <x v="54"/>
    <n v="1"/>
  </r>
  <r>
    <x v="9"/>
    <x v="54"/>
    <n v="0"/>
  </r>
  <r>
    <x v="10"/>
    <x v="54"/>
    <n v="0"/>
  </r>
  <r>
    <x v="0"/>
    <x v="55"/>
    <n v="3"/>
  </r>
  <r>
    <x v="1"/>
    <x v="55"/>
    <n v="4"/>
  </r>
  <r>
    <x v="2"/>
    <x v="55"/>
    <n v="1"/>
  </r>
  <r>
    <x v="3"/>
    <x v="55"/>
    <n v="1"/>
  </r>
  <r>
    <x v="4"/>
    <x v="55"/>
    <n v="0"/>
  </r>
  <r>
    <x v="5"/>
    <x v="55"/>
    <n v="1"/>
  </r>
  <r>
    <x v="6"/>
    <x v="55"/>
    <n v="0"/>
  </r>
  <r>
    <x v="7"/>
    <x v="55"/>
    <n v="0"/>
  </r>
  <r>
    <x v="8"/>
    <x v="55"/>
    <n v="0"/>
  </r>
  <r>
    <x v="9"/>
    <x v="55"/>
    <n v="0"/>
  </r>
  <r>
    <x v="10"/>
    <x v="55"/>
    <n v="0"/>
  </r>
  <r>
    <x v="0"/>
    <x v="56"/>
    <n v="11"/>
  </r>
  <r>
    <x v="1"/>
    <x v="56"/>
    <n v="17"/>
  </r>
  <r>
    <x v="2"/>
    <x v="56"/>
    <n v="3"/>
  </r>
  <r>
    <x v="3"/>
    <x v="56"/>
    <n v="1"/>
  </r>
  <r>
    <x v="4"/>
    <x v="56"/>
    <n v="2"/>
  </r>
  <r>
    <x v="5"/>
    <x v="56"/>
    <n v="4"/>
  </r>
  <r>
    <x v="6"/>
    <x v="56"/>
    <n v="1"/>
  </r>
  <r>
    <x v="7"/>
    <x v="56"/>
    <n v="0"/>
  </r>
  <r>
    <x v="8"/>
    <x v="56"/>
    <n v="0"/>
  </r>
  <r>
    <x v="9"/>
    <x v="56"/>
    <n v="2"/>
  </r>
  <r>
    <x v="10"/>
    <x v="56"/>
    <n v="0"/>
  </r>
  <r>
    <x v="0"/>
    <x v="57"/>
    <n v="1"/>
  </r>
  <r>
    <x v="1"/>
    <x v="57"/>
    <n v="3"/>
  </r>
  <r>
    <x v="2"/>
    <x v="57"/>
    <n v="1"/>
  </r>
  <r>
    <x v="3"/>
    <x v="57"/>
    <n v="1"/>
  </r>
  <r>
    <x v="4"/>
    <x v="57"/>
    <n v="0"/>
  </r>
  <r>
    <x v="5"/>
    <x v="57"/>
    <n v="1"/>
  </r>
  <r>
    <x v="6"/>
    <x v="57"/>
    <n v="0"/>
  </r>
  <r>
    <x v="7"/>
    <x v="57"/>
    <n v="0"/>
  </r>
  <r>
    <x v="8"/>
    <x v="57"/>
    <n v="0"/>
  </r>
  <r>
    <x v="9"/>
    <x v="57"/>
    <n v="0"/>
  </r>
  <r>
    <x v="10"/>
    <x v="57"/>
    <n v="0"/>
  </r>
  <r>
    <x v="0"/>
    <x v="58"/>
    <n v="2"/>
  </r>
  <r>
    <x v="1"/>
    <x v="58"/>
    <n v="2"/>
  </r>
  <r>
    <x v="2"/>
    <x v="58"/>
    <n v="1"/>
  </r>
  <r>
    <x v="3"/>
    <x v="58"/>
    <n v="1"/>
  </r>
  <r>
    <x v="4"/>
    <x v="58"/>
    <n v="0"/>
  </r>
  <r>
    <x v="5"/>
    <x v="58"/>
    <n v="0"/>
  </r>
  <r>
    <x v="6"/>
    <x v="58"/>
    <n v="0"/>
  </r>
  <r>
    <x v="7"/>
    <x v="58"/>
    <n v="0"/>
  </r>
  <r>
    <x v="8"/>
    <x v="58"/>
    <n v="0"/>
  </r>
  <r>
    <x v="9"/>
    <x v="58"/>
    <n v="0"/>
  </r>
  <r>
    <x v="10"/>
    <x v="58"/>
    <n v="0"/>
  </r>
  <r>
    <x v="0"/>
    <x v="59"/>
    <n v="3"/>
  </r>
  <r>
    <x v="1"/>
    <x v="59"/>
    <n v="4"/>
  </r>
  <r>
    <x v="2"/>
    <x v="59"/>
    <n v="1"/>
  </r>
  <r>
    <x v="3"/>
    <x v="59"/>
    <n v="1"/>
  </r>
  <r>
    <x v="4"/>
    <x v="59"/>
    <n v="1"/>
  </r>
  <r>
    <x v="5"/>
    <x v="59"/>
    <n v="1"/>
  </r>
  <r>
    <x v="6"/>
    <x v="59"/>
    <n v="0"/>
  </r>
  <r>
    <x v="7"/>
    <x v="59"/>
    <n v="0"/>
  </r>
  <r>
    <x v="8"/>
    <x v="59"/>
    <n v="0"/>
  </r>
  <r>
    <x v="9"/>
    <x v="59"/>
    <n v="1"/>
  </r>
  <r>
    <x v="10"/>
    <x v="59"/>
    <n v="0"/>
  </r>
  <r>
    <x v="0"/>
    <x v="60"/>
    <n v="7"/>
  </r>
  <r>
    <x v="1"/>
    <x v="60"/>
    <n v="6"/>
  </r>
  <r>
    <x v="2"/>
    <x v="60"/>
    <n v="2"/>
  </r>
  <r>
    <x v="3"/>
    <x v="60"/>
    <n v="1"/>
  </r>
  <r>
    <x v="4"/>
    <x v="60"/>
    <n v="2"/>
  </r>
  <r>
    <x v="5"/>
    <x v="60"/>
    <n v="3"/>
  </r>
  <r>
    <x v="6"/>
    <x v="60"/>
    <n v="0"/>
  </r>
  <r>
    <x v="7"/>
    <x v="60"/>
    <n v="0"/>
  </r>
  <r>
    <x v="8"/>
    <x v="60"/>
    <n v="1"/>
  </r>
  <r>
    <x v="9"/>
    <x v="60"/>
    <n v="1"/>
  </r>
  <r>
    <x v="10"/>
    <x v="60"/>
    <n v="0"/>
  </r>
  <r>
    <x v="0"/>
    <x v="61"/>
    <n v="2"/>
  </r>
  <r>
    <x v="1"/>
    <x v="61"/>
    <n v="4"/>
  </r>
  <r>
    <x v="2"/>
    <x v="61"/>
    <n v="1"/>
  </r>
  <r>
    <x v="3"/>
    <x v="61"/>
    <n v="1"/>
  </r>
  <r>
    <x v="4"/>
    <x v="61"/>
    <n v="0"/>
  </r>
  <r>
    <x v="5"/>
    <x v="61"/>
    <n v="1"/>
  </r>
  <r>
    <x v="6"/>
    <x v="61"/>
    <n v="0"/>
  </r>
  <r>
    <x v="7"/>
    <x v="61"/>
    <n v="0"/>
  </r>
  <r>
    <x v="8"/>
    <x v="61"/>
    <n v="0"/>
  </r>
  <r>
    <x v="9"/>
    <x v="61"/>
    <n v="0"/>
  </r>
  <r>
    <x v="10"/>
    <x v="61"/>
    <n v="0"/>
  </r>
  <r>
    <x v="0"/>
    <x v="62"/>
    <n v="3"/>
  </r>
  <r>
    <x v="1"/>
    <x v="62"/>
    <n v="4"/>
  </r>
  <r>
    <x v="2"/>
    <x v="62"/>
    <n v="1"/>
  </r>
  <r>
    <x v="3"/>
    <x v="62"/>
    <n v="1"/>
  </r>
  <r>
    <x v="4"/>
    <x v="62"/>
    <n v="0"/>
  </r>
  <r>
    <x v="5"/>
    <x v="62"/>
    <n v="1"/>
  </r>
  <r>
    <x v="6"/>
    <x v="62"/>
    <n v="0"/>
  </r>
  <r>
    <x v="7"/>
    <x v="62"/>
    <n v="0"/>
  </r>
  <r>
    <x v="8"/>
    <x v="62"/>
    <n v="0"/>
  </r>
  <r>
    <x v="9"/>
    <x v="62"/>
    <n v="0"/>
  </r>
  <r>
    <x v="10"/>
    <x v="62"/>
    <n v="0"/>
  </r>
  <r>
    <x v="0"/>
    <x v="63"/>
    <n v="2"/>
  </r>
  <r>
    <x v="1"/>
    <x v="63"/>
    <n v="5"/>
  </r>
  <r>
    <x v="2"/>
    <x v="63"/>
    <n v="1"/>
  </r>
  <r>
    <x v="3"/>
    <x v="63"/>
    <n v="1"/>
  </r>
  <r>
    <x v="4"/>
    <x v="63"/>
    <n v="0"/>
  </r>
  <r>
    <x v="5"/>
    <x v="63"/>
    <n v="1"/>
  </r>
  <r>
    <x v="6"/>
    <x v="63"/>
    <n v="0"/>
  </r>
  <r>
    <x v="7"/>
    <x v="63"/>
    <n v="0"/>
  </r>
  <r>
    <x v="8"/>
    <x v="63"/>
    <n v="0"/>
  </r>
  <r>
    <x v="9"/>
    <x v="63"/>
    <n v="0"/>
  </r>
  <r>
    <x v="10"/>
    <x v="63"/>
    <n v="0"/>
  </r>
  <r>
    <x v="0"/>
    <x v="64"/>
    <n v="5"/>
  </r>
  <r>
    <x v="1"/>
    <x v="64"/>
    <n v="9"/>
  </r>
  <r>
    <x v="2"/>
    <x v="64"/>
    <n v="2"/>
  </r>
  <r>
    <x v="3"/>
    <x v="64"/>
    <n v="1"/>
  </r>
  <r>
    <x v="4"/>
    <x v="64"/>
    <n v="2"/>
  </r>
  <r>
    <x v="5"/>
    <x v="64"/>
    <n v="3"/>
  </r>
  <r>
    <x v="6"/>
    <x v="64"/>
    <n v="0"/>
  </r>
  <r>
    <x v="7"/>
    <x v="64"/>
    <n v="0"/>
  </r>
  <r>
    <x v="8"/>
    <x v="64"/>
    <n v="1"/>
  </r>
  <r>
    <x v="9"/>
    <x v="64"/>
    <n v="0"/>
  </r>
  <r>
    <x v="10"/>
    <x v="64"/>
    <n v="0"/>
  </r>
  <r>
    <x v="0"/>
    <x v="65"/>
    <n v="2"/>
  </r>
  <r>
    <x v="1"/>
    <x v="65"/>
    <n v="2"/>
  </r>
  <r>
    <x v="2"/>
    <x v="65"/>
    <n v="1"/>
  </r>
  <r>
    <x v="3"/>
    <x v="65"/>
    <n v="1"/>
  </r>
  <r>
    <x v="4"/>
    <x v="65"/>
    <n v="0"/>
  </r>
  <r>
    <x v="5"/>
    <x v="65"/>
    <n v="1"/>
  </r>
  <r>
    <x v="6"/>
    <x v="65"/>
    <n v="0"/>
  </r>
  <r>
    <x v="7"/>
    <x v="65"/>
    <n v="0"/>
  </r>
  <r>
    <x v="8"/>
    <x v="65"/>
    <n v="0"/>
  </r>
  <r>
    <x v="9"/>
    <x v="65"/>
    <n v="0"/>
  </r>
  <r>
    <x v="10"/>
    <x v="66"/>
    <n v="0"/>
  </r>
  <r>
    <x v="0"/>
    <x v="66"/>
    <n v="3"/>
  </r>
  <r>
    <x v="1"/>
    <x v="66"/>
    <n v="4"/>
  </r>
  <r>
    <x v="2"/>
    <x v="66"/>
    <n v="1"/>
  </r>
  <r>
    <x v="3"/>
    <x v="66"/>
    <n v="1"/>
  </r>
  <r>
    <x v="4"/>
    <x v="66"/>
    <n v="0"/>
  </r>
  <r>
    <x v="5"/>
    <x v="66"/>
    <n v="1"/>
  </r>
  <r>
    <x v="6"/>
    <x v="66"/>
    <n v="0"/>
  </r>
  <r>
    <x v="7"/>
    <x v="66"/>
    <n v="0"/>
  </r>
  <r>
    <x v="8"/>
    <x v="66"/>
    <n v="0"/>
  </r>
  <r>
    <x v="9"/>
    <x v="66"/>
    <n v="0"/>
  </r>
  <r>
    <x v="10"/>
    <x v="67"/>
    <n v="0"/>
  </r>
  <r>
    <x v="0"/>
    <x v="67"/>
    <n v="2"/>
  </r>
  <r>
    <x v="1"/>
    <x v="67"/>
    <n v="5"/>
  </r>
  <r>
    <x v="2"/>
    <x v="67"/>
    <n v="1"/>
  </r>
  <r>
    <x v="3"/>
    <x v="67"/>
    <n v="1"/>
  </r>
  <r>
    <x v="4"/>
    <x v="67"/>
    <n v="0"/>
  </r>
  <r>
    <x v="5"/>
    <x v="67"/>
    <n v="1"/>
  </r>
  <r>
    <x v="6"/>
    <x v="67"/>
    <n v="0"/>
  </r>
  <r>
    <x v="7"/>
    <x v="67"/>
    <n v="0"/>
  </r>
  <r>
    <x v="8"/>
    <x v="67"/>
    <n v="0"/>
  </r>
  <r>
    <x v="9"/>
    <x v="67"/>
    <n v="0"/>
  </r>
  <r>
    <x v="10"/>
    <x v="68"/>
    <n v="0"/>
  </r>
  <r>
    <x v="0"/>
    <x v="68"/>
    <n v="3"/>
  </r>
  <r>
    <x v="1"/>
    <x v="68"/>
    <n v="4"/>
  </r>
  <r>
    <x v="2"/>
    <x v="68"/>
    <n v="1"/>
  </r>
  <r>
    <x v="3"/>
    <x v="68"/>
    <n v="1"/>
  </r>
  <r>
    <x v="4"/>
    <x v="68"/>
    <n v="0"/>
  </r>
  <r>
    <x v="5"/>
    <x v="68"/>
    <n v="1"/>
  </r>
  <r>
    <x v="6"/>
    <x v="68"/>
    <n v="0"/>
  </r>
  <r>
    <x v="7"/>
    <x v="68"/>
    <n v="0"/>
  </r>
  <r>
    <x v="8"/>
    <x v="68"/>
    <n v="0"/>
  </r>
  <r>
    <x v="9"/>
    <x v="68"/>
    <n v="0"/>
  </r>
  <r>
    <x v="10"/>
    <x v="69"/>
    <n v="0"/>
  </r>
  <r>
    <x v="0"/>
    <x v="69"/>
    <n v="0"/>
  </r>
  <r>
    <x v="1"/>
    <x v="69"/>
    <n v="3"/>
  </r>
  <r>
    <x v="2"/>
    <x v="69"/>
    <n v="2"/>
  </r>
  <r>
    <x v="3"/>
    <x v="69"/>
    <n v="0"/>
  </r>
  <r>
    <x v="4"/>
    <x v="69"/>
    <n v="0"/>
  </r>
  <r>
    <x v="5"/>
    <x v="69"/>
    <n v="0"/>
  </r>
  <r>
    <x v="6"/>
    <x v="69"/>
    <n v="0"/>
  </r>
  <r>
    <x v="7"/>
    <x v="69"/>
    <n v="0"/>
  </r>
  <r>
    <x v="8"/>
    <x v="69"/>
    <n v="0"/>
  </r>
  <r>
    <x v="9"/>
    <x v="69"/>
    <n v="0"/>
  </r>
  <r>
    <x v="10"/>
    <x v="70"/>
    <n v="0"/>
  </r>
  <r>
    <x v="0"/>
    <x v="70"/>
    <n v="0"/>
  </r>
  <r>
    <x v="1"/>
    <x v="70"/>
    <n v="3"/>
  </r>
  <r>
    <x v="2"/>
    <x v="70"/>
    <n v="2"/>
  </r>
  <r>
    <x v="3"/>
    <x v="70"/>
    <n v="0"/>
  </r>
  <r>
    <x v="4"/>
    <x v="70"/>
    <n v="0"/>
  </r>
  <r>
    <x v="5"/>
    <x v="70"/>
    <n v="0"/>
  </r>
  <r>
    <x v="6"/>
    <x v="70"/>
    <n v="0"/>
  </r>
  <r>
    <x v="7"/>
    <x v="70"/>
    <n v="0"/>
  </r>
  <r>
    <x v="8"/>
    <x v="70"/>
    <n v="0"/>
  </r>
  <r>
    <x v="9"/>
    <x v="70"/>
    <n v="0"/>
  </r>
  <r>
    <x v="10"/>
    <x v="71"/>
    <m/>
  </r>
  <r>
    <x v="0"/>
    <x v="71"/>
    <m/>
  </r>
  <r>
    <x v="1"/>
    <x v="71"/>
    <m/>
  </r>
  <r>
    <x v="2"/>
    <x v="71"/>
    <m/>
  </r>
  <r>
    <x v="3"/>
    <x v="71"/>
    <m/>
  </r>
  <r>
    <x v="4"/>
    <x v="71"/>
    <m/>
  </r>
  <r>
    <x v="5"/>
    <x v="71"/>
    <m/>
  </r>
  <r>
    <x v="6"/>
    <x v="71"/>
    <m/>
  </r>
  <r>
    <x v="7"/>
    <x v="71"/>
    <m/>
  </r>
  <r>
    <x v="8"/>
    <x v="71"/>
    <m/>
  </r>
  <r>
    <x v="9"/>
    <x v="71"/>
    <m/>
  </r>
  <r>
    <x v="10"/>
    <x v="72"/>
    <m/>
  </r>
  <r>
    <x v="0"/>
    <x v="72"/>
    <m/>
  </r>
  <r>
    <x v="1"/>
    <x v="72"/>
    <m/>
  </r>
  <r>
    <x v="2"/>
    <x v="72"/>
    <m/>
  </r>
  <r>
    <x v="3"/>
    <x v="72"/>
    <m/>
  </r>
  <r>
    <x v="4"/>
    <x v="72"/>
    <m/>
  </r>
  <r>
    <x v="5"/>
    <x v="72"/>
    <m/>
  </r>
  <r>
    <x v="6"/>
    <x v="72"/>
    <m/>
  </r>
  <r>
    <x v="7"/>
    <x v="72"/>
    <m/>
  </r>
  <r>
    <x v="8"/>
    <x v="72"/>
    <m/>
  </r>
  <r>
    <x v="9"/>
    <x v="72"/>
    <m/>
  </r>
  <r>
    <x v="11"/>
    <x v="73"/>
    <n v="1116"/>
  </r>
  <r>
    <x v="11"/>
    <x v="73"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249">
  <r>
    <n v="5334"/>
    <d v="2008-08-18T00:00:00"/>
    <d v="2008-08-18T00:00:00"/>
    <n v="90"/>
    <n v="90"/>
    <x v="0"/>
    <d v="2008-08-18T00:00:00"/>
    <x v="0"/>
    <s v=""/>
    <s v="Diciembre 01-30"/>
    <m/>
    <s v="LUIS ANTONIO"/>
    <s v="ARAUZ ALMENGOR "/>
    <x v="0"/>
    <x v="0"/>
    <s v="24 DE DICIEMBRE"/>
    <s v="DORIS CEDEÑO"/>
    <s v="24 DE DICIEMBRE"/>
    <x v="0"/>
    <x v="0"/>
    <n v="41"/>
    <d v="2014-11-06T00:00:00"/>
    <n v="15"/>
    <s v=" "/>
    <s v=" "/>
    <m/>
    <x v="0"/>
    <s v="REEMPLAZO POR EL TRASLADO DE RICARDO CINU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91.4"/>
    <x v="0"/>
    <x v="0"/>
    <x v="0"/>
    <m/>
    <m/>
    <x v="0"/>
    <s v="8-755-1642"/>
    <n v="472014183209"/>
    <n v="33"/>
    <x v="0"/>
    <x v="0"/>
    <s v="JUAN DIAZ, CALLE 23 BELLO HORIZONTE CASA E-31_x0009__x0009__x0009__x0009__x0009__x000d__x000a__x0009__x0009__x0009__x0009__x0009__x000d__x000a_"/>
    <x v="0"/>
    <x v="0"/>
    <x v="0"/>
    <x v="0"/>
    <s v="6680-5395"/>
    <s v="6680-5395"/>
    <x v="0"/>
    <x v="0"/>
    <x v="0"/>
    <x v="0"/>
    <x v="0"/>
    <x v="0"/>
    <x v="0"/>
    <d v="1982-04-09T00:00:00"/>
    <s v="Paola Vernaza / Vía Porras"/>
    <x v="0"/>
    <s v="SUCURSAL 24 DE DICIEMBRE"/>
    <x v="0"/>
    <x v="0"/>
    <x v="0"/>
    <x v="0"/>
    <x v="0"/>
    <x v="0"/>
  </r>
  <r>
    <n v="6901"/>
    <d v="2012-09-17T00:00:00"/>
    <d v="2012-12-05T00:00:00"/>
    <n v="41"/>
    <n v="38"/>
    <x v="0"/>
    <d v="2012-09-17T00:00:00"/>
    <x v="0"/>
    <s v=""/>
    <s v="Septiembre 01-30"/>
    <m/>
    <s v="AMINTA DEL CARMEN"/>
    <s v="VALDES MIRANDA "/>
    <x v="0"/>
    <x v="0"/>
    <s v="24 DE DICIEMBRE"/>
    <s v="DORIS CEDEÑO"/>
    <s v="24 DE DICIEMBRE"/>
    <x v="0"/>
    <x v="0"/>
    <n v="41"/>
    <d v="2014-11-06T00:00:00"/>
    <n v="15"/>
    <m/>
    <s v=" "/>
    <m/>
    <x v="0"/>
    <s v="REEMPLAZO POR EL TRASLADO DE LOURDES TROMBETT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0"/>
    <x v="0"/>
    <x v="0"/>
    <x v="0"/>
    <s v="BRISAS DEL GOLF"/>
    <s v="Katherine Escudero"/>
    <x v="0"/>
    <s v="4-738-1294"/>
    <n v="421012356937"/>
    <n v="32"/>
    <x v="1"/>
    <x v="1"/>
    <s v="TOCUMEN, AVENIDA 3RA, CALLE 5TA CASA 6-67_x0009__x0009__x0009__x0009__x0009__x000d__x000a__x0009__x0009__x0009__x0009__x0009__x000d__x000a_"/>
    <x v="0"/>
    <x v="0"/>
    <x v="0"/>
    <x v="0"/>
    <m/>
    <m/>
    <x v="0"/>
    <x v="0"/>
    <x v="0"/>
    <x v="0"/>
    <x v="0"/>
    <x v="0"/>
    <x v="0"/>
    <d v="1983-11-21T00:00:00"/>
    <m/>
    <x v="0"/>
    <s v="SUCURSAL 24 DE DICIEMBRE"/>
    <x v="0"/>
    <x v="0"/>
    <x v="0"/>
    <x v="0"/>
    <x v="0"/>
    <x v="0"/>
  </r>
  <r>
    <n v="2520"/>
    <d v="2002-09-16T00:00:00"/>
    <d v="2002-09-16T00:00:00"/>
    <n v="161"/>
    <n v="161"/>
    <x v="0"/>
    <d v="2002-09-16T00:00:00"/>
    <x v="0"/>
    <s v=""/>
    <s v="Octubre 01-30"/>
    <m/>
    <s v="BERTA LIDIA"/>
    <s v="RODRIGUEZ NAVAS DE ABREGO"/>
    <x v="0"/>
    <x v="0"/>
    <s v="24 DE DICIEMBRE"/>
    <s v="DORIS CEDEÑO"/>
    <s v="24 DE DICIEMBRE"/>
    <x v="0"/>
    <x v="0"/>
    <n v="41"/>
    <d v="2014-11-06T00:00:00"/>
    <n v="15"/>
    <s v=" "/>
    <s v=" "/>
    <m/>
    <x v="0"/>
    <s v="REEMPLAZO POR EL TRASLADO DE JESSICA BENJAMI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41.6000000000004"/>
    <x v="0"/>
    <x v="0"/>
    <x v="0"/>
    <m/>
    <m/>
    <x v="0"/>
    <s v="8-406-149"/>
    <n v="424010782664"/>
    <n v="43"/>
    <x v="1"/>
    <x v="2"/>
    <s v="DON BOSCO, CALLE 3RA., CASA 2559"/>
    <x v="0"/>
    <x v="0"/>
    <x v="0"/>
    <x v="0"/>
    <s v="290-4279"/>
    <s v="293-8276 / 6637-0287"/>
    <x v="1"/>
    <x v="1"/>
    <x v="0"/>
    <x v="0"/>
    <x v="0"/>
    <x v="0"/>
    <x v="0"/>
    <d v="1972-03-16T00:00:00"/>
    <m/>
    <x v="0"/>
    <s v="SUCURSAL 24 DE DICIEMBRE"/>
    <x v="0"/>
    <x v="0"/>
    <x v="0"/>
    <x v="0"/>
    <x v="0"/>
    <x v="0"/>
  </r>
  <r>
    <n v="4906"/>
    <d v="2008-02-11T00:00:00"/>
    <d v="2008-02-11T00:00:00"/>
    <n v="96"/>
    <n v="96"/>
    <x v="0"/>
    <d v="2008-02-11T00:00:00"/>
    <x v="0"/>
    <s v=""/>
    <s v="Febrero 01-30"/>
    <m/>
    <s v="BETZY BEATRIZ"/>
    <s v="BARRERA HERRERA "/>
    <x v="0"/>
    <x v="0"/>
    <s v="24 DE DICIEMBRE"/>
    <s v="DORIS CEDEÑO"/>
    <s v="24 DE DICIEMBRE"/>
    <x v="0"/>
    <x v="0"/>
    <n v="41"/>
    <d v="2015-09-01T00:00:00"/>
    <n v="5"/>
    <s v=" "/>
    <s v=" "/>
    <m/>
    <x v="0"/>
    <s v="REEMPLAZO PERMANENTE POR LA PROMOCION DE YARIBETH ROCHA  - SEPTIEMBRE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77"/>
    <x v="0"/>
    <x v="0"/>
    <x v="0"/>
    <m/>
    <m/>
    <x v="0"/>
    <s v="6-707-1394"/>
    <n v="413013709210"/>
    <n v="33"/>
    <x v="1"/>
    <x v="0"/>
    <s v="ALTOS DEL ANGEL, 24 DE DICIEMBRE"/>
    <x v="0"/>
    <x v="0"/>
    <x v="0"/>
    <x v="0"/>
    <s v="295-9435"/>
    <s v="6811-0204"/>
    <x v="0"/>
    <x v="0"/>
    <x v="0"/>
    <x v="0"/>
    <x v="0"/>
    <x v="0"/>
    <x v="0"/>
    <d v="1983-02-09T00:00:00"/>
    <m/>
    <x v="1"/>
    <s v="SUCURSAL 24 DE DICIEMBRE"/>
    <x v="0"/>
    <x v="0"/>
    <x v="0"/>
    <x v="0"/>
    <x v="0"/>
    <x v="1"/>
  </r>
  <r>
    <n v="5315"/>
    <d v="2008-08-18T00:00:00"/>
    <d v="2008-08-18T00:00:00"/>
    <n v="90"/>
    <n v="90"/>
    <x v="0"/>
    <d v="2008-08-18T00:00:00"/>
    <x v="0"/>
    <s v=""/>
    <s v="Julio 01-30"/>
    <m/>
    <s v="MIRIAM GICELA"/>
    <s v="BUSTAMANTE RIZO "/>
    <x v="0"/>
    <x v="0"/>
    <s v="24 DE DICIEMBRE"/>
    <s v="DORIS CEDEÑO"/>
    <s v="24 DE DICIEMBRE"/>
    <x v="0"/>
    <x v="0"/>
    <n v="41"/>
    <d v="2015-11-02T00:00:00"/>
    <n v="3"/>
    <s v=" "/>
    <s v=" "/>
    <m/>
    <x v="0"/>
    <s v="REEMPLAZO POR EL TRASLADO DE  MILITZA EDITH ORTEGA  JORDAN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5"/>
    <x v="0"/>
    <x v="0"/>
    <x v="0"/>
    <m/>
    <m/>
    <x v="0"/>
    <s v="8-477-39"/>
    <n v="472014191892"/>
    <n v="41"/>
    <x v="1"/>
    <x v="3"/>
    <s v="TOCUMEN, BARRIADA LA SIESTA, CALLE CHITRE, CASA 847"/>
    <x v="0"/>
    <x v="0"/>
    <x v="0"/>
    <x v="0"/>
    <s v="399-0664 /6584-6203"/>
    <s v="6584-6203"/>
    <x v="1"/>
    <x v="0"/>
    <x v="0"/>
    <x v="0"/>
    <x v="0"/>
    <x v="0"/>
    <x v="0"/>
    <d v="1974-06-24T00:00:00"/>
    <m/>
    <x v="0"/>
    <s v="SUCURSAL 24 DE DICIEMBRE"/>
    <x v="0"/>
    <x v="0"/>
    <x v="0"/>
    <x v="0"/>
    <x v="0"/>
    <x v="0"/>
  </r>
  <r>
    <n v="8217"/>
    <d v="2014-10-16T00:00:00"/>
    <d v="2014-12-30T00:00:00"/>
    <n v="16"/>
    <n v="14"/>
    <x v="1"/>
    <d v="2014-10-16T00:00:00"/>
    <x v="0"/>
    <m/>
    <s v="Noviembre 01-30"/>
    <m/>
    <s v="EUYINIS BERLIN"/>
    <s v="RODRIGUEZ"/>
    <x v="0"/>
    <x v="1"/>
    <m/>
    <s v="MARIBEL CASTILLO"/>
    <s v="PLAZA GALÁPAGOS"/>
    <x v="1"/>
    <x v="0"/>
    <n v="41"/>
    <d v="2016-02-01T00:00:00"/>
    <n v="0"/>
    <m/>
    <s v=" "/>
    <m/>
    <x v="1"/>
    <s v="REEMPLAZA VACACIONES DE BETZI BARRERA  - FEBRERO 2016"/>
    <s v="24 DE DICIEMB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74.8"/>
    <x v="1"/>
    <x v="0"/>
    <x v="0"/>
    <s v="LOS PUEBLOS"/>
    <s v="Aileen de Portugal"/>
    <x v="0"/>
    <s v="8-880-2381"/>
    <n v="472991535093"/>
    <n v="21"/>
    <x v="1"/>
    <x v="0"/>
    <s v="CORREGIMIENTO DE MAÑANITAS, BARRIADA VILLA DANIELA, CASA R5 "/>
    <x v="0"/>
    <x v="0"/>
    <x v="0"/>
    <x v="1"/>
    <m/>
    <m/>
    <x v="0"/>
    <x v="0"/>
    <x v="0"/>
    <x v="0"/>
    <x v="0"/>
    <x v="0"/>
    <x v="0"/>
    <d v="1994-04-26T00:00:00"/>
    <m/>
    <x v="1"/>
    <s v="SUCURSAL 24 DE DICIEMBRE"/>
    <x v="1"/>
    <x v="0"/>
    <x v="1"/>
    <x v="0"/>
    <x v="0"/>
    <x v="2"/>
  </r>
  <r>
    <n v="4113"/>
    <d v="2005-08-29T00:00:00"/>
    <d v="2012-05-16T00:00:00"/>
    <n v="126"/>
    <n v="45"/>
    <x v="0"/>
    <d v="2005-08-29T00:00:00"/>
    <x v="0"/>
    <d v="2015-05-16T00:00:00"/>
    <s v="Noviembre 01-30"/>
    <m/>
    <s v="NADJA NAHIR"/>
    <s v="CHO MORALES "/>
    <x v="1"/>
    <x v="0"/>
    <s v="24 DE DICIEMBRE"/>
    <s v="DORIS CEDEÑO"/>
    <s v="24 DE DICIEMBRE"/>
    <x v="0"/>
    <x v="0"/>
    <n v="41"/>
    <d v="2012-06-01T00:00:00"/>
    <m/>
    <n v="9"/>
    <s v=" "/>
    <s v="PROMOCIONADO A COORDINADOR EL 16 DE MAYO 2015  // PROMOCIONADO A EJECUTIVA DE NEGOCIOS 16 MAYO DE 2012 "/>
    <x v="0"/>
    <s v="REEMPLAZO POR LA PROMOCIÓN DE  LUZ CORREOS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16-1621"/>
    <n v="472013074990"/>
    <n v="38"/>
    <x v="1"/>
    <x v="3"/>
    <s v="TOCUMEN, VILLA DE SANTA BARBARA, CALLE 3 ESTE CASA P21"/>
    <x v="0"/>
    <x v="0"/>
    <x v="0"/>
    <x v="0"/>
    <s v="6587-4650"/>
    <s v="6587-4650 / 6700-9426"/>
    <x v="0"/>
    <x v="1"/>
    <x v="0"/>
    <x v="0"/>
    <x v="0"/>
    <x v="0"/>
    <x v="0"/>
    <d v="1978-02-10T00:00:00"/>
    <m/>
    <x v="2"/>
    <s v="SUCURSAL 24 DE DICIEMBRE"/>
    <x v="0"/>
    <x v="0"/>
    <x v="0"/>
    <x v="0"/>
    <x v="0"/>
    <x v="0"/>
  </r>
  <r>
    <n v="5302"/>
    <d v="2008-08-04T00:00:00"/>
    <d v="2015-08-16T00:00:00"/>
    <n v="90"/>
    <n v="6"/>
    <x v="2"/>
    <d v="2008-08-04T00:00:00"/>
    <x v="0"/>
    <d v="2015-08-16T00:00:00"/>
    <s v="Junio 01-30"/>
    <m/>
    <s v="YARIBETH YARIKNA"/>
    <s v="ROCHA ESCARTIN "/>
    <x v="2"/>
    <x v="0"/>
    <s v="24 DE DICIEMBRE"/>
    <s v="DORIS CEDEÑO"/>
    <s v="24 DE DICIEMBRE"/>
    <x v="0"/>
    <x v="0"/>
    <n v="41"/>
    <d v="2014-08-04T00:00:00"/>
    <n v="18"/>
    <n v="6"/>
    <s v=" "/>
    <s v="PROMOCIÓN A EJECUTIVO DE NEGOCIO A PARTIR DEL 16 DE AGOSTO 2015"/>
    <x v="0"/>
    <s v="REEMPLAZO POR EL TRASLADO DE DAYSI VALOY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00.2"/>
    <x v="0"/>
    <x v="0"/>
    <x v="0"/>
    <m/>
    <m/>
    <x v="0"/>
    <s v="8-749-240"/>
    <n v="408012765366"/>
    <n v="34"/>
    <x v="1"/>
    <x v="0"/>
    <s v="LOS NOGALES #2, CALLE 27, CASA 1032"/>
    <x v="0"/>
    <x v="0"/>
    <x v="0"/>
    <x v="0"/>
    <m/>
    <s v="6613-3664"/>
    <x v="1"/>
    <x v="0"/>
    <x v="0"/>
    <x v="0"/>
    <x v="0"/>
    <x v="0"/>
    <x v="0"/>
    <d v="1981-03-31T00:00:00"/>
    <m/>
    <x v="1"/>
    <s v="SUCURSAL 24 DE DICIEMBRE"/>
    <x v="0"/>
    <x v="0"/>
    <x v="0"/>
    <x v="0"/>
    <x v="0"/>
    <x v="0"/>
  </r>
  <r>
    <n v="4467"/>
    <d v="2007-10-01T00:00:00"/>
    <d v="2007-10-01T00:00:00"/>
    <n v="100"/>
    <n v="100"/>
    <x v="0"/>
    <d v="2007-10-01T00:00:00"/>
    <x v="0"/>
    <s v=""/>
    <s v="Diciembre 01-30"/>
    <m/>
    <s v="BEATRIZ"/>
    <s v="HERNANDEZ GUEVARA DE ESPINOSA"/>
    <x v="2"/>
    <x v="0"/>
    <s v="24 DE DICIEMBRE"/>
    <s v="DORIS CEDEÑO"/>
    <s v="24 DE DICIEMBRE"/>
    <x v="0"/>
    <x v="0"/>
    <n v="41"/>
    <d v="2011-06-03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396-809"/>
    <n v="418013443831"/>
    <n v="43"/>
    <x v="1"/>
    <x v="1"/>
    <s v="TOCUMEN, VILLA BELEN, CALLE SAN JUDAS TADEO CASA #233"/>
    <x v="0"/>
    <x v="0"/>
    <x v="0"/>
    <x v="0"/>
    <s v="292-3247"/>
    <s v="6623-2968"/>
    <x v="1"/>
    <x v="0"/>
    <x v="0"/>
    <x v="0"/>
    <x v="0"/>
    <x v="0"/>
    <x v="0"/>
    <d v="1972-02-15T00:00:00"/>
    <m/>
    <x v="0"/>
    <s v="SUCURSAL 24 DE DICIEMBRE"/>
    <x v="0"/>
    <x v="0"/>
    <x v="0"/>
    <x v="0"/>
    <x v="0"/>
    <x v="0"/>
  </r>
  <r>
    <n v="4474"/>
    <d v="2007-09-17T00:00:00"/>
    <d v="2014-09-01T00:00:00"/>
    <n v="101"/>
    <n v="17"/>
    <x v="1"/>
    <d v="2007-09-17T00:00:00"/>
    <x v="0"/>
    <d v="2014-09-01T00:00:00"/>
    <s v="Octubre 01-30"/>
    <m/>
    <s v="ARELIS YASMIN"/>
    <s v="VERGARA RAMOS DE AGUILAR"/>
    <x v="2"/>
    <x v="2"/>
    <s v="24 DE DICIEMBRE"/>
    <s v="DORIS CEDEÑO"/>
    <s v="24 DE DICIEMBRE"/>
    <x v="0"/>
    <x v="0"/>
    <n v="41"/>
    <d v="2010-11-06T00:00:00"/>
    <m/>
    <n v="17"/>
    <s v=" "/>
    <s v="PROMOCIONADA A EJECUTIVA DE NEGOCIO DUAL A PARTIR DEL 01 SEPTIEMBRE 2014 //"/>
    <x v="0"/>
    <s v="REEMPLAZO POR LA PROMOCION DE BREDIO JAE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44-711"/>
    <n v="423013433450"/>
    <n v="34"/>
    <x v="1"/>
    <x v="1"/>
    <s v="LAS MAÑANITAS, RESIDENCIAL LAS AMERICAS, CALLE 6TA OESTE, CASA # T9"/>
    <x v="0"/>
    <x v="0"/>
    <x v="0"/>
    <x v="2"/>
    <s v="292-4163"/>
    <s v="6673-0222"/>
    <x v="0"/>
    <x v="0"/>
    <x v="0"/>
    <x v="0"/>
    <x v="0"/>
    <x v="0"/>
    <x v="0"/>
    <d v="1981-02-17T00:00:00"/>
    <m/>
    <x v="0"/>
    <s v="SUCURSAL 24 DE DICIEMBRE"/>
    <x v="0"/>
    <x v="0"/>
    <x v="0"/>
    <x v="0"/>
    <x v="0"/>
    <x v="0"/>
  </r>
  <r>
    <n v="7887"/>
    <d v="2014-07-16T00:00:00"/>
    <d v="2014-09-24T00:00:00"/>
    <n v="19"/>
    <n v="17"/>
    <x v="1"/>
    <d v="2014-07-16T00:00:00"/>
    <x v="0"/>
    <m/>
    <s v="Julio 01-30"/>
    <m/>
    <s v="STEFANY"/>
    <s v="GUZMAN"/>
    <x v="2"/>
    <x v="0"/>
    <s v="24 DE DICIEMBRE"/>
    <s v="DORIS CEDEÑO"/>
    <s v="24 DE DICIEMBRE"/>
    <x v="0"/>
    <x v="0"/>
    <n v="41"/>
    <d v="2014-11-01T00:00:00"/>
    <m/>
    <m/>
    <s v=" "/>
    <m/>
    <x v="0"/>
    <s v="REEMPLAZO POR LA PROMOCION DE BREDI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24 DE DICIEMBRE"/>
    <s v="Nadja Cho"/>
    <x v="0"/>
    <s v="8-1018-1012"/>
    <n v="472990776449"/>
    <n v="23"/>
    <x v="1"/>
    <x v="3"/>
    <s v="PEDREGAL, RANA DE ORO , RESIDENCIAL  VILLAS DEL NARANJAL, PH 2 CASA 5"/>
    <x v="0"/>
    <x v="0"/>
    <x v="0"/>
    <x v="0"/>
    <m/>
    <m/>
    <x v="0"/>
    <x v="0"/>
    <x v="1"/>
    <x v="0"/>
    <x v="0"/>
    <x v="0"/>
    <x v="0"/>
    <d v="1992-11-10T00:00:00"/>
    <m/>
    <x v="2"/>
    <s v="SUCURSAL 24 DE DICIEMBRE"/>
    <x v="0"/>
    <x v="0"/>
    <x v="0"/>
    <x v="0"/>
    <x v="0"/>
    <x v="0"/>
  </r>
  <r>
    <n v="8331"/>
    <d v="2014-11-17T00:00:00"/>
    <d v="2015-02-04T00:00:00"/>
    <n v="15"/>
    <n v="12"/>
    <x v="1"/>
    <d v="2014-11-17T00:00:00"/>
    <x v="0"/>
    <m/>
    <s v="Septiembre 01-30"/>
    <m/>
    <s v="JOSIMAR MOISES"/>
    <s v="LOPEZ"/>
    <x v="2"/>
    <x v="0"/>
    <s v="24 DE DICIEMBRE"/>
    <s v="DORIS CEDEÑO"/>
    <s v="24 DE DICIEMBRE"/>
    <x v="0"/>
    <x v="0"/>
    <n v="41"/>
    <d v="2015-12-02T00:00:00"/>
    <m/>
    <m/>
    <s v=" "/>
    <m/>
    <x v="0"/>
    <s v="APROBADO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VERSALLES"/>
    <s v="Janelly Barria"/>
    <x v="0"/>
    <s v="8-812-1562"/>
    <n v="472991534787"/>
    <n v="28"/>
    <x v="0"/>
    <x v="1"/>
    <s v="JUAN DIAZ, ALTOS DE LAS ACACIAS, CALLE 14, CASA 1025"/>
    <x v="0"/>
    <x v="0"/>
    <x v="0"/>
    <x v="0"/>
    <m/>
    <m/>
    <x v="0"/>
    <x v="0"/>
    <x v="0"/>
    <x v="0"/>
    <x v="0"/>
    <x v="0"/>
    <x v="0"/>
    <d v="1987-12-15T00:00:00"/>
    <m/>
    <x v="0"/>
    <s v="SUCURSAL 24 DE DICIEMBRE"/>
    <x v="0"/>
    <x v="0"/>
    <x v="0"/>
    <x v="0"/>
    <x v="0"/>
    <x v="3"/>
  </r>
  <r>
    <n v="783"/>
    <d v="1985-04-01T00:00:00"/>
    <d v="1985-04-01T00:00:00"/>
    <n v="370"/>
    <n v="370"/>
    <x v="0"/>
    <d v="1985-04-01T00:00:00"/>
    <x v="0"/>
    <s v=""/>
    <s v="Agosto "/>
    <m/>
    <s v="DORIS ENEIDA"/>
    <s v="CEDEÑO GARCIA "/>
    <x v="3"/>
    <x v="0"/>
    <s v="24 DE DICIEMBRE"/>
    <s v="MARIBEL DE MUÑOZ"/>
    <s v="24 DE DICIEMBRE"/>
    <x v="0"/>
    <x v="0"/>
    <n v="41"/>
    <d v="2010-02-02T00:00:00"/>
    <m/>
    <s v=" "/>
    <s v=" "/>
    <m/>
    <x v="0"/>
    <s v="REEMPLAZO POR EL TRASLADO DE MAGALY DE GARCI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308-649"/>
    <n v="416010117380"/>
    <n v="55"/>
    <x v="1"/>
    <x v="0"/>
    <s v="PARQUE LEFEVRE, CALLE 5A., CONDOMINIO PLAZA PARQUE LEFEVRE, APTO. H"/>
    <x v="1"/>
    <x v="0"/>
    <x v="0"/>
    <x v="0"/>
    <s v="221-4487"/>
    <s v="6507-2521"/>
    <x v="1"/>
    <x v="0"/>
    <x v="0"/>
    <x v="0"/>
    <x v="0"/>
    <x v="0"/>
    <x v="0"/>
    <d v="1960-04-04T00:00:00"/>
    <m/>
    <x v="0"/>
    <s v="SUCURSAL 24 DE DICIEMBRE"/>
    <x v="0"/>
    <x v="0"/>
    <x v="0"/>
    <x v="0"/>
    <x v="0"/>
    <x v="0"/>
  </r>
  <r>
    <n v="4065"/>
    <d v="2005-05-12T00:00:00"/>
    <d v="2012-05-16T00:00:00"/>
    <n v="129"/>
    <n v="45"/>
    <x v="0"/>
    <d v="2005-05-12T00:00:00"/>
    <x v="0"/>
    <d v="2014-07-01T00:00:00"/>
    <s v="Marzo 01-30"/>
    <m/>
    <s v="LUZ ELEIDA"/>
    <s v="CORREOSO GARCIA "/>
    <x v="4"/>
    <x v="0"/>
    <s v="24 DE DICIEMBRE"/>
    <s v="DORIS CEDEÑO"/>
    <s v="24 DE DICIEMBRE"/>
    <x v="0"/>
    <x v="0"/>
    <n v="41"/>
    <d v="2010-01-02T00:00:00"/>
    <m/>
    <n v="19"/>
    <s v=" "/>
    <s v="PROMOCIONADA A OFICIAL A PARTIR DEL 01 JULIO 2014 /  PROMOCIONADO A COORDINADOR DE PLATAFORMA 16 DE MAYO 2012 //  RECLASIFICADA EJECUTIVO DE NEGOCIOS 16 SEP. ´09. "/>
    <x v="0"/>
    <s v="REEMPLAZA PROMOCION DE JUAN GRIMALDO 01/02/2010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x v="0"/>
    <x v="0"/>
    <m/>
    <m/>
    <x v="1"/>
    <s v="8-771-1907"/>
    <n v="472013055578"/>
    <n v="32"/>
    <x v="1"/>
    <x v="3"/>
    <s v="24 DE DICIEMBRE, MONTE RICO, BDA. LOS DURAZNOS, CALLE 17, CASA 63 A_x0009__x0009__x0009__x0009__x0009__x000d__x000a__x0009__x0009__x0009__x0009__x0009__x000d__x000a_"/>
    <x v="0"/>
    <x v="0"/>
    <x v="0"/>
    <x v="0"/>
    <s v="208-1908"/>
    <s v="6543-4404"/>
    <x v="1"/>
    <x v="0"/>
    <x v="0"/>
    <x v="0"/>
    <x v="0"/>
    <x v="0"/>
    <x v="0"/>
    <d v="1983-12-18T00:00:00"/>
    <m/>
    <x v="0"/>
    <s v="SUCURSAL 24 DE DICIEMBRE"/>
    <x v="0"/>
    <x v="0"/>
    <x v="0"/>
    <x v="0"/>
    <x v="0"/>
    <x v="0"/>
  </r>
  <r>
    <n v="1511"/>
    <d v="1998-02-09T00:00:00"/>
    <d v="1998-02-09T00:00:00"/>
    <n v="216"/>
    <n v="216"/>
    <x v="0"/>
    <d v="1998-02-09T00:00:00"/>
    <x v="0"/>
    <s v=""/>
    <s v="Enero 01-30"/>
    <m/>
    <s v="DILSA LORENA"/>
    <s v="CHANIS  PEREZ "/>
    <x v="0"/>
    <x v="0"/>
    <s v="AGUADULCE"/>
    <s v="MARIBEL GONZALEZ"/>
    <s v="AGUADULCE"/>
    <x v="0"/>
    <x v="1"/>
    <n v="53"/>
    <d v="1998-02-09T00:00:00"/>
    <n v="216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25.75"/>
    <x v="0"/>
    <x v="0"/>
    <x v="0"/>
    <m/>
    <m/>
    <x v="0"/>
    <s v="2-105-743"/>
    <n v="401016136219"/>
    <n v="49"/>
    <x v="1"/>
    <x v="0"/>
    <s v="NATA (CABECERA), AVE. GERVACIO GARCIA"/>
    <x v="2"/>
    <x v="1"/>
    <x v="1"/>
    <x v="3"/>
    <s v="260-9323"/>
    <s v="6578-3004"/>
    <x v="1"/>
    <x v="0"/>
    <x v="0"/>
    <x v="0"/>
    <x v="0"/>
    <x v="0"/>
    <x v="1"/>
    <d v="1966-03-01T00:00:00"/>
    <m/>
    <x v="1"/>
    <s v="SUCURSAL AGUADULCE"/>
    <x v="0"/>
    <x v="0"/>
    <x v="0"/>
    <x v="0"/>
    <x v="0"/>
    <x v="0"/>
  </r>
  <r>
    <n v="5714"/>
    <d v="2010-02-18T00:00:00"/>
    <d v="2010-02-18T00:00:00"/>
    <n v="72"/>
    <n v="72"/>
    <x v="0"/>
    <d v="2010-02-18T00:00:00"/>
    <x v="0"/>
    <s v=""/>
    <s v="Marzo 01-30"/>
    <m/>
    <s v="MILISBETH ALDARYS"/>
    <s v="TORRES CASTROVERDE "/>
    <x v="0"/>
    <x v="0"/>
    <s v="AGUADULCE"/>
    <s v="MARIBEL GONZALEZ"/>
    <s v="AGUADULCE"/>
    <x v="0"/>
    <x v="1"/>
    <n v="53"/>
    <d v="2010-02-18T00:00:00"/>
    <n v="72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93"/>
    <x v="0"/>
    <x v="0"/>
    <x v="0"/>
    <m/>
    <m/>
    <x v="0"/>
    <s v="2-720-1652"/>
    <n v="453015655571"/>
    <n v="28"/>
    <x v="1"/>
    <x v="0"/>
    <s v="AGUADULCE, BARRIO SAN JOSE"/>
    <x v="2"/>
    <x v="1"/>
    <x v="1"/>
    <x v="3"/>
    <m/>
    <m/>
    <x v="0"/>
    <x v="0"/>
    <x v="0"/>
    <x v="0"/>
    <x v="0"/>
    <x v="0"/>
    <x v="1"/>
    <d v="1987-11-02T00:00:00"/>
    <m/>
    <x v="1"/>
    <s v="SUCURSAL AGUADULCE"/>
    <x v="0"/>
    <x v="0"/>
    <x v="0"/>
    <x v="0"/>
    <x v="0"/>
    <x v="0"/>
  </r>
  <r>
    <n v="8783"/>
    <d v="2015-09-16T00:00:00"/>
    <d v="2015-09-16T00:00:00"/>
    <n v="5"/>
    <n v="5"/>
    <x v="2"/>
    <d v="2015-09-16T00:00:00"/>
    <x v="0"/>
    <m/>
    <s v="Agosto 01-30"/>
    <m/>
    <s v="JIOSIMAR"/>
    <s v="COSSIO"/>
    <x v="0"/>
    <x v="0"/>
    <s v="AGUADULCE"/>
    <s v="MARIBEL GONZALEZ"/>
    <s v="AGUADULCE"/>
    <x v="0"/>
    <x v="1"/>
    <n v="53"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m/>
    <m/>
    <x v="0"/>
    <s v="2-718-1078"/>
    <n v="472993046250"/>
    <n v="29"/>
    <x v="0"/>
    <x v="0"/>
    <s v="POCRI (CABECERA) "/>
    <x v="2"/>
    <x v="1"/>
    <x v="1"/>
    <x v="3"/>
    <m/>
    <m/>
    <x v="1"/>
    <x v="0"/>
    <x v="0"/>
    <x v="0"/>
    <x v="0"/>
    <x v="0"/>
    <x v="1"/>
    <d v="1986-07-22T00:00:00"/>
    <m/>
    <x v="1"/>
    <s v="SUCURSAL AGUADULCE"/>
    <x v="0"/>
    <x v="0"/>
    <x v="0"/>
    <x v="0"/>
    <x v="0"/>
    <x v="1"/>
  </r>
  <r>
    <n v="7971"/>
    <d v="2015-05-04T00:00:00"/>
    <d v="2015-05-04T00:00:00"/>
    <n v="9"/>
    <n v="9"/>
    <x v="2"/>
    <d v="2015-05-04T00:00:00"/>
    <x v="0"/>
    <m/>
    <s v="Mayo 01-30"/>
    <m/>
    <s v="RUBÉN ESTEBAN"/>
    <s v="TORRES GALVEZ"/>
    <x v="0"/>
    <x v="0"/>
    <s v="AGUADULCE"/>
    <s v="MARIBEL GONZALEZ"/>
    <s v="AGUADULCE"/>
    <x v="0"/>
    <x v="1"/>
    <n v="53"/>
    <d v="2015-11-02T00:00:00"/>
    <n v="3"/>
    <m/>
    <s v=" "/>
    <m/>
    <x v="1"/>
    <s v="REEMPLAZA VACACIONES DE  - FEBRERO 2016"/>
    <s v="AGUADULC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54"/>
    <x v="1"/>
    <x v="0"/>
    <x v="0"/>
    <n v="0"/>
    <n v="0"/>
    <x v="0"/>
    <s v="6-79-231"/>
    <n v="472990775940"/>
    <n v="43"/>
    <x v="0"/>
    <x v="0"/>
    <s v="POCRI (CABECERA) BARRIADA MONTE CARMELO"/>
    <x v="2"/>
    <x v="1"/>
    <x v="1"/>
    <x v="3"/>
    <m/>
    <m/>
    <x v="0"/>
    <x v="0"/>
    <x v="0"/>
    <x v="0"/>
    <x v="0"/>
    <x v="0"/>
    <x v="1"/>
    <d v="1972-11-08T00:00:00"/>
    <m/>
    <x v="1"/>
    <s v="SUCURSAL AGUADULCE"/>
    <x v="0"/>
    <x v="0"/>
    <x v="0"/>
    <x v="0"/>
    <x v="0"/>
    <x v="1"/>
  </r>
  <r>
    <n v="847"/>
    <d v="1992-01-02T00:00:00"/>
    <d v="2012-05-16T00:00:00"/>
    <n v="289"/>
    <n v="45"/>
    <x v="0"/>
    <d v="1992-01-02T00:00:00"/>
    <x v="0"/>
    <d v="2012-05-16T00:00:00"/>
    <s v="Marzo 01-30"/>
    <m/>
    <s v="RODERICK"/>
    <s v="BOURDETT  "/>
    <x v="1"/>
    <x v="0"/>
    <s v="AGUADULCE"/>
    <s v="MARIBEL GONZALEZ"/>
    <s v="AGUADULCE"/>
    <x v="0"/>
    <x v="1"/>
    <n v="53"/>
    <m/>
    <m/>
    <m/>
    <s v=" "/>
    <s v="PROMOCIONADO A COORDINADOR DE PLATAFORMA 16 DE MAYO 2012/PROMOCIONADO A EJECUTIVO DE NEGOCIOS EN MARZO DE 2010"/>
    <x v="0"/>
    <s v="ES PERSONAL DEL SUC. AGUADULCE PRESTADO A SU. PENONOME PARA APOYO POR VACACIONES - 05 SEPTIEMBR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x v="0"/>
    <x v="0"/>
    <m/>
    <m/>
    <x v="1"/>
    <s v="2-702-902"/>
    <n v="401016136240"/>
    <n v="50"/>
    <x v="0"/>
    <x v="0"/>
    <s v="AGUADULCE CABECERA, CL PABLO AROSEMENA, CASA S/N, CERCA DE LA ESCUELA DE MANEJO."/>
    <x v="2"/>
    <x v="1"/>
    <x v="1"/>
    <x v="3"/>
    <s v="223-3360"/>
    <s v="6748-1136"/>
    <x v="0"/>
    <x v="1"/>
    <x v="1"/>
    <x v="1"/>
    <x v="0"/>
    <x v="0"/>
    <x v="1"/>
    <d v="1965-10-08T00:00:00"/>
    <m/>
    <x v="2"/>
    <s v="SUCURSAL AGUADULCE"/>
    <x v="0"/>
    <x v="0"/>
    <x v="0"/>
    <x v="0"/>
    <x v="0"/>
    <x v="0"/>
  </r>
  <r>
    <n v="5344"/>
    <d v="2008-08-18T00:00:00"/>
    <d v="2008-08-18T00:00:00"/>
    <n v="90"/>
    <n v="90"/>
    <x v="0"/>
    <d v="2008-08-18T00:00:00"/>
    <x v="0"/>
    <s v=""/>
    <s v="Junio 01-30"/>
    <m/>
    <s v="MONICA ARIADNE"/>
    <s v="CAMPOS BARRIA "/>
    <x v="2"/>
    <x v="2"/>
    <s v="AGUADULCE"/>
    <s v="MARIBEL GONZALEZ"/>
    <s v="AGUADULCE"/>
    <x v="0"/>
    <x v="1"/>
    <n v="53"/>
    <d v="2010-09-20T00:00:00"/>
    <m/>
    <s v=" "/>
    <s v=" "/>
    <m/>
    <x v="0"/>
    <s v="REEMPLAZO POR LA SALIDA DE ANAYANSI BURG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6-705-1916"/>
    <n v="401014173810"/>
    <n v="34"/>
    <x v="1"/>
    <x v="2"/>
    <s v="AGUADULCE, CALLE EL MAESTRO, APARTAMENTO 2"/>
    <x v="2"/>
    <x v="1"/>
    <x v="1"/>
    <x v="4"/>
    <s v=" 6816-3669  6501-8475"/>
    <s v="6501-8475 /6816-3669"/>
    <x v="0"/>
    <x v="1"/>
    <x v="0"/>
    <x v="0"/>
    <x v="0"/>
    <x v="0"/>
    <x v="1"/>
    <d v="1981-04-19T00:00:00"/>
    <m/>
    <x v="0"/>
    <s v="SUCURSAL AGUADULCE"/>
    <x v="0"/>
    <x v="0"/>
    <x v="2"/>
    <x v="0"/>
    <x v="0"/>
    <x v="0"/>
  </r>
  <r>
    <n v="2993"/>
    <d v="2006-02-06T00:00:00"/>
    <d v="2013-04-08T00:00:00"/>
    <n v="120"/>
    <n v="34"/>
    <x v="1"/>
    <d v="2006-02-06T00:00:00"/>
    <x v="0"/>
    <d v="2013-04-08T00:00:00"/>
    <s v="Febrero 01-30"/>
    <m/>
    <s v="MEYLIN LORENA"/>
    <s v="SOPALDA QUESADA "/>
    <x v="2"/>
    <x v="0"/>
    <s v="AGUADULCE"/>
    <s v="MARIBEL GONZALEZ"/>
    <s v="AGUADULCE"/>
    <x v="0"/>
    <x v="1"/>
    <n v="53"/>
    <d v="2013-04-08T00:00:00"/>
    <m/>
    <n v="34"/>
    <s v=" "/>
    <m/>
    <x v="0"/>
    <s v="TRASLADADA DE DEPARTAMENTO FUERZA VENTAS A SUCURSAL A PARTIR DEL 08 ABRIL 2013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2-704-2030"/>
    <n v="417011985231"/>
    <n v="37"/>
    <x v="1"/>
    <x v="1"/>
    <s v="AGUADULCE (CABECERA), POCRI, CALLE CENTRAL NORTE, VIA LLANO LA PALMA _x0009__x0009__x0009__x0009__x0009__x000d__x000a__x0009__x0009__x0009__x0009__x0009__x000d__x000a_"/>
    <x v="2"/>
    <x v="1"/>
    <x v="1"/>
    <x v="3"/>
    <m/>
    <m/>
    <x v="1"/>
    <x v="0"/>
    <x v="0"/>
    <x v="0"/>
    <x v="0"/>
    <x v="0"/>
    <x v="1"/>
    <d v="1979-02-05T00:00:00"/>
    <m/>
    <x v="1"/>
    <s v="SUCURSAL AGUADULCE"/>
    <x v="0"/>
    <x v="0"/>
    <x v="0"/>
    <x v="0"/>
    <x v="0"/>
    <x v="0"/>
  </r>
  <r>
    <n v="3552"/>
    <d v="2000-06-01T00:00:00"/>
    <d v="2000-06-01T00:00:00"/>
    <n v="188"/>
    <n v="188"/>
    <x v="0"/>
    <d v="2000-06-01T00:00:00"/>
    <x v="0"/>
    <s v=""/>
    <s v="Agosto 01-30"/>
    <m/>
    <s v="NORIS MINELVA"/>
    <s v="RODRIGUEZ MENDOZA DE GUERRERO"/>
    <x v="2"/>
    <x v="1"/>
    <m/>
    <s v="MARIBEL GONZALEZ"/>
    <s v="AGUADULCE"/>
    <x v="0"/>
    <x v="1"/>
    <n v="53"/>
    <d v="2016-01-02T00:00:00"/>
    <m/>
    <s v=" "/>
    <s v=" "/>
    <m/>
    <x v="1"/>
    <s v="REEMPLAZA VACACIONES DE MEYLIN ZOPALDA - FEBRERO 2016"/>
    <s v="AGUADULC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3-107-568"/>
    <n v="472012937913"/>
    <n v="44"/>
    <x v="1"/>
    <x v="1"/>
    <s v="LLANO APOSTOL, CORREGIMIENTO DE RIO GRANDE DISTRITO PENONOME"/>
    <x v="2"/>
    <x v="1"/>
    <x v="1"/>
    <x v="5"/>
    <s v="987-9285"/>
    <s v="6431-1222"/>
    <x v="0"/>
    <x v="1"/>
    <x v="0"/>
    <x v="0"/>
    <x v="0"/>
    <x v="0"/>
    <x v="1"/>
    <d v="1971-08-12T00:00:00"/>
    <m/>
    <x v="0"/>
    <s v="SUCURSAL AGUADULCE"/>
    <x v="1"/>
    <x v="0"/>
    <x v="1"/>
    <x v="0"/>
    <x v="0"/>
    <x v="3"/>
  </r>
  <r>
    <n v="3728"/>
    <d v="1984-01-03T00:00:00"/>
    <d v="1984-01-03T00:00:00"/>
    <n v="385"/>
    <n v="385"/>
    <x v="0"/>
    <d v="1984-01-03T00:00:00"/>
    <x v="0"/>
    <s v=""/>
    <s v="Septiembre 01-30"/>
    <m/>
    <s v="MARIBEL"/>
    <s v="GONZALEZ DOMINGUEZ "/>
    <x v="4"/>
    <x v="0"/>
    <s v="AGUADULCE"/>
    <s v="MARIBEL GONZALEZ"/>
    <s v="AGUADULCE"/>
    <x v="0"/>
    <x v="1"/>
    <n v="53"/>
    <d v="2013-07-04T00:00:00"/>
    <m/>
    <s v=" "/>
    <s v=" "/>
    <m/>
    <x v="0"/>
    <s v="PERSONAL PRESTADO DE SUC. AGUADULCE COMO REEMPLAZO INDIRECTO POR SEMINARIO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3"/>
    <x v="0"/>
    <x v="0"/>
    <m/>
    <m/>
    <x v="1"/>
    <s v="8-260-1116"/>
    <n v="472013197211"/>
    <n v="53"/>
    <x v="1"/>
    <x v="3"/>
    <s v="AGUADULCE (CABECERA), BARRIADA VILLAS DEL SOL VIA PANAMERICANA AGUADULCE, CALLE PRINCIPAL"/>
    <x v="2"/>
    <x v="1"/>
    <x v="1"/>
    <x v="3"/>
    <m/>
    <s v="6605-4590"/>
    <x v="1"/>
    <x v="0"/>
    <x v="0"/>
    <x v="0"/>
    <x v="0"/>
    <x v="0"/>
    <x v="1"/>
    <d v="1962-10-27T00:00:00"/>
    <m/>
    <x v="0"/>
    <s v="SUCURSAL AGUADULCE"/>
    <x v="0"/>
    <x v="0"/>
    <x v="0"/>
    <x v="0"/>
    <x v="0"/>
    <x v="0"/>
  </r>
  <r>
    <n v="2760"/>
    <d v="2005-03-01T00:00:00"/>
    <d v="2005-03-01T00:00:00"/>
    <n v="131"/>
    <n v="131"/>
    <x v="0"/>
    <d v="2005-03-01T00:00:00"/>
    <x v="0"/>
    <s v=""/>
    <s v="Febrero 01-30"/>
    <m/>
    <s v="CARLOS ALBERTO"/>
    <s v="ALVAREZ VILLARREAL "/>
    <x v="0"/>
    <x v="0"/>
    <s v="ALBROOK"/>
    <s v="ARLENE  ADAMES "/>
    <s v="ALBROOK"/>
    <x v="0"/>
    <x v="2"/>
    <n v="38"/>
    <d v="2005-03-01T00:00:00"/>
    <n v="131"/>
    <s v=" "/>
    <s v=" "/>
    <m/>
    <x v="0"/>
    <s v="CAJERO ASIGNADO A LA EMBAJADA (lunes, miercoles, viernes)/ NO SE TRASLAD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6.5"/>
    <x v="0"/>
    <x v="0"/>
    <x v="0"/>
    <m/>
    <m/>
    <x v="0"/>
    <s v="8-220-1022"/>
    <n v="438014111745"/>
    <n v="56"/>
    <x v="0"/>
    <x v="1"/>
    <s v="PARQUE LEFEVRE, LA FONTANA, CALLE CARRARA, CASA #132"/>
    <x v="1"/>
    <x v="0"/>
    <x v="2"/>
    <x v="0"/>
    <s v="235-9411"/>
    <s v="6730-0896"/>
    <x v="0"/>
    <x v="0"/>
    <x v="0"/>
    <x v="0"/>
    <x v="0"/>
    <x v="1"/>
    <x v="2"/>
    <d v="1959-12-29T00:00:00"/>
    <s v="Gloriela Donado / Vía Porras"/>
    <x v="2"/>
    <s v="SUCURSAL ALBROOK"/>
    <x v="0"/>
    <x v="0"/>
    <x v="0"/>
    <x v="0"/>
    <x v="0"/>
    <x v="0"/>
  </r>
  <r>
    <n v="6321"/>
    <d v="2011-09-19T00:00:00"/>
    <d v="2011-11-21T00:00:00"/>
    <n v="53"/>
    <n v="51"/>
    <x v="0"/>
    <d v="2011-09-19T00:00:00"/>
    <x v="0"/>
    <s v=""/>
    <s v="Diciembre 01-30"/>
    <m/>
    <s v="LISSETH ANTONIA"/>
    <s v="RODRIGUEZ  "/>
    <x v="0"/>
    <x v="0"/>
    <s v="ALBROOK"/>
    <s v="ARLENE  ADAMES "/>
    <s v="ALBROOK"/>
    <x v="0"/>
    <x v="2"/>
    <n v="38"/>
    <d v="2014-11-06T00:00:00"/>
    <n v="15"/>
    <s v=" "/>
    <s v=" "/>
    <m/>
    <x v="0"/>
    <s v="REEMPLAZO POR EL TRASLADO DE KATHERINE LEDEZM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53"/>
    <x v="0"/>
    <x v="0"/>
    <x v="0"/>
    <s v="VISTA ALEGRE"/>
    <n v="0"/>
    <x v="0"/>
    <s v="9-731-1635"/>
    <n v="439016056002"/>
    <n v="26"/>
    <x v="1"/>
    <x v="3"/>
    <s v="VISTA ALEGRE, CIUDAD VACAMONTE, CALLE 9NA, CASA D-241"/>
    <x v="3"/>
    <x v="0"/>
    <x v="2"/>
    <x v="0"/>
    <s v="6228-0601"/>
    <s v="6920-2575"/>
    <x v="0"/>
    <x v="0"/>
    <x v="0"/>
    <x v="0"/>
    <x v="0"/>
    <x v="1"/>
    <x v="2"/>
    <d v="1989-09-10T00:00:00"/>
    <m/>
    <x v="1"/>
    <s v="SUCURSAL ALBROOK"/>
    <x v="0"/>
    <x v="0"/>
    <x v="0"/>
    <x v="0"/>
    <x v="0"/>
    <x v="0"/>
  </r>
  <r>
    <n v="6356"/>
    <d v="2011-09-19T00:00:00"/>
    <d v="2011-11-21T00:00:00"/>
    <n v="53"/>
    <n v="51"/>
    <x v="0"/>
    <d v="2011-09-19T00:00:00"/>
    <x v="0"/>
    <s v=""/>
    <s v="Septiembre 01-30"/>
    <m/>
    <s v="MAGALY MARISOL"/>
    <s v="ROJAS RODRIGUEZ "/>
    <x v="0"/>
    <x v="0"/>
    <s v="ALBROOK"/>
    <s v="ARLENE  ADAMES "/>
    <s v="ALBROOK"/>
    <x v="0"/>
    <x v="2"/>
    <n v="38"/>
    <d v="2014-12-02T00:00:00"/>
    <n v="14"/>
    <s v=" "/>
    <s v=" "/>
    <m/>
    <x v="0"/>
    <s v="REEMPLAZO POR EL TRASLADO DE LIDEIKA MORA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11.8"/>
    <x v="0"/>
    <x v="0"/>
    <x v="0"/>
    <s v="MULTIPLAZA"/>
    <n v="0"/>
    <x v="0"/>
    <s v="8-765-1303"/>
    <n v="472017216371"/>
    <n v="32"/>
    <x v="1"/>
    <x v="0"/>
    <s v="TORRIJOS CARTER CALLE PRINCIPAL CASA 1065"/>
    <x v="4"/>
    <x v="0"/>
    <x v="2"/>
    <x v="0"/>
    <s v="234-8304"/>
    <s v="6090-8487"/>
    <x v="0"/>
    <x v="0"/>
    <x v="0"/>
    <x v="0"/>
    <x v="0"/>
    <x v="1"/>
    <x v="2"/>
    <d v="1983-04-03T00:00:00"/>
    <m/>
    <x v="1"/>
    <s v="SUCURSAL ALBROOK"/>
    <x v="0"/>
    <x v="0"/>
    <x v="0"/>
    <x v="0"/>
    <x v="0"/>
    <x v="0"/>
  </r>
  <r>
    <n v="7327"/>
    <d v="2013-08-01T00:00:00"/>
    <d v="2013-10-04T00:00:00"/>
    <n v="30"/>
    <n v="28"/>
    <x v="1"/>
    <d v="2013-08-01T00:00:00"/>
    <x v="0"/>
    <m/>
    <s v="Mayo 01-30"/>
    <m/>
    <s v="GIOVANA "/>
    <s v="SÁNCHEZ "/>
    <x v="0"/>
    <x v="0"/>
    <s v="ALBROOK"/>
    <s v="ARLENE  ADAMES "/>
    <s v="ALBROOK"/>
    <x v="0"/>
    <x v="2"/>
    <n v="38"/>
    <d v="2014-11-06T00:00:00"/>
    <n v="15"/>
    <m/>
    <s v=" "/>
    <m/>
    <x v="0"/>
    <s v="REEMPLAZO POR EL TRASLADO DE IVAN HAYER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30"/>
    <x v="1"/>
    <x v="0"/>
    <x v="0"/>
    <s v="TRANSISTMICA"/>
    <s v="José Montenegro"/>
    <x v="0"/>
    <s v="8-797-2204"/>
    <n v="472019621310"/>
    <n v="29"/>
    <x v="1"/>
    <x v="1"/>
    <s v="BARRIO COLON, VALLE DORADO, CALLE R-1, CASA 22-6_x000d__x000a_"/>
    <x v="3"/>
    <x v="0"/>
    <x v="2"/>
    <x v="0"/>
    <s v="6783-0802"/>
    <m/>
    <x v="0"/>
    <x v="0"/>
    <x v="0"/>
    <x v="0"/>
    <x v="0"/>
    <x v="1"/>
    <x v="2"/>
    <d v="1986-07-21T00:00:00"/>
    <m/>
    <x v="0"/>
    <s v="SUCURSAL ALBROOK"/>
    <x v="0"/>
    <x v="0"/>
    <x v="0"/>
    <x v="0"/>
    <x v="0"/>
    <x v="0"/>
  </r>
  <r>
    <n v="4472"/>
    <d v="2007-09-17T00:00:00"/>
    <d v="2007-09-17T00:00:00"/>
    <n v="101"/>
    <n v="101"/>
    <x v="0"/>
    <d v="2007-09-17T00:00:00"/>
    <x v="0"/>
    <s v=""/>
    <s v="Agosto 01-30"/>
    <m/>
    <s v="DAMARIS ESTHER"/>
    <s v="GUERRA BONILLA "/>
    <x v="0"/>
    <x v="0"/>
    <s v="ALBROOK"/>
    <s v="ARLENE  ADAMES "/>
    <s v="ALBROOK"/>
    <x v="0"/>
    <x v="2"/>
    <n v="38"/>
    <d v="2015-11-02T00:00:00"/>
    <n v="3"/>
    <s v=" "/>
    <s v=" "/>
    <m/>
    <x v="0"/>
    <s v="REEMPLAZO POR EL TRASLADO DE JOSE MANUEL HERNANDEZ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35.8"/>
    <x v="0"/>
    <x v="0"/>
    <x v="0"/>
    <m/>
    <m/>
    <x v="0"/>
    <s v="8-785-639"/>
    <n v="415013430213"/>
    <n v="30"/>
    <x v="1"/>
    <x v="0"/>
    <s v="BARRIO COLON, LA CHORRERA LOMAS DEL MASTRANTO"/>
    <x v="3"/>
    <x v="0"/>
    <x v="2"/>
    <x v="0"/>
    <s v="254-3546"/>
    <s v="6700-4127"/>
    <x v="0"/>
    <x v="1"/>
    <x v="0"/>
    <x v="0"/>
    <x v="0"/>
    <x v="1"/>
    <x v="2"/>
    <d v="1985-03-19T00:00:00"/>
    <m/>
    <x v="0"/>
    <s v="SUCURSAL ALBROOK"/>
    <x v="0"/>
    <x v="0"/>
    <x v="0"/>
    <x v="0"/>
    <x v="0"/>
    <x v="0"/>
  </r>
  <r>
    <n v="7456"/>
    <d v="2013-11-18T00:00:00"/>
    <d v="2014-01-29T00:00:00"/>
    <n v="27"/>
    <n v="25"/>
    <x v="1"/>
    <d v="2013-11-18T00:00:00"/>
    <x v="0"/>
    <m/>
    <s v="LIC DE MATERNIDAD 01-30"/>
    <m/>
    <s v="VIVIANA DEL CARMEN "/>
    <s v="VARGAS"/>
    <x v="0"/>
    <x v="0"/>
    <s v="ALBROOK"/>
    <s v="ARLENE  ADAMES "/>
    <s v="ALBROOK"/>
    <x v="0"/>
    <x v="2"/>
    <n v="38"/>
    <d v="2015-11-02T00:00:00"/>
    <n v="3"/>
    <m/>
    <s v="LIC DE MATERNIDAD DEL 22-abr-16 AL 28-jul-16, (VACACIONES DEL 29-jul-16 AL 27-ago-16) REGRESA 29-ago-16"/>
    <m/>
    <x v="0"/>
    <s v="REEMPLAZO POR EL TRASLADO DE  FRANCIS ANABEL VASQUEZ PINTO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6.25"/>
    <x v="1"/>
    <x v="0"/>
    <x v="0"/>
    <s v="MARBELLA"/>
    <s v="Ricardo Espino"/>
    <x v="0"/>
    <s v="8-784-1417"/>
    <n v="472019828527"/>
    <n v="30"/>
    <x v="1"/>
    <x v="1"/>
    <s v="ALCALDE DIAZ, CALLE OLA, CASA 36"/>
    <x v="4"/>
    <x v="0"/>
    <x v="2"/>
    <x v="0"/>
    <m/>
    <m/>
    <x v="2"/>
    <x v="0"/>
    <x v="0"/>
    <x v="0"/>
    <x v="0"/>
    <x v="1"/>
    <x v="2"/>
    <d v="1985-04-23T00:00:00"/>
    <m/>
    <x v="0"/>
    <s v="SUCURSAL ALBROOK"/>
    <x v="0"/>
    <x v="0"/>
    <x v="0"/>
    <x v="0"/>
    <x v="0"/>
    <x v="0"/>
  </r>
  <r>
    <n v="2001"/>
    <d v="1993-04-19T00:00:00"/>
    <d v="1993-04-19T00:00:00"/>
    <n v="274"/>
    <n v="274"/>
    <x v="0"/>
    <d v="1993-04-19T00:00:00"/>
    <x v="0"/>
    <s v=""/>
    <s v="Marzo 01-30"/>
    <m/>
    <s v="AMILCAR ANTONIO"/>
    <s v="PATIÑO GONZALEZ "/>
    <x v="0"/>
    <x v="0"/>
    <s v="ALBROOK"/>
    <s v="ARLENE  ADAMES "/>
    <s v="ALBROOK"/>
    <x v="0"/>
    <x v="2"/>
    <n v="38"/>
    <d v="2015-11-02T00:00:00"/>
    <n v="3"/>
    <s v=" "/>
    <s v=" "/>
    <m/>
    <x v="0"/>
    <s v="REEMPLAZO POR EL TRASLADO DE  NOEMI DEL CARMEN ARCIA 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36.6000000000004"/>
    <x v="0"/>
    <x v="0"/>
    <x v="0"/>
    <m/>
    <m/>
    <x v="0"/>
    <s v="8-304-868"/>
    <n v="421010065908"/>
    <n v="47"/>
    <x v="0"/>
    <x v="3"/>
    <s v="LUCHA FRANCO"/>
    <x v="4"/>
    <x v="0"/>
    <x v="2"/>
    <x v="0"/>
    <m/>
    <s v="6796-6023"/>
    <x v="1"/>
    <x v="0"/>
    <x v="0"/>
    <x v="0"/>
    <x v="0"/>
    <x v="1"/>
    <x v="2"/>
    <d v="1969-01-27T00:00:00"/>
    <m/>
    <x v="1"/>
    <s v="SUCURSAL ALBROOK"/>
    <x v="0"/>
    <x v="0"/>
    <x v="0"/>
    <x v="0"/>
    <x v="0"/>
    <x v="0"/>
  </r>
  <r>
    <n v="7433"/>
    <d v="2013-11-18T00:00:00"/>
    <d v="2014-01-29T00:00:00"/>
    <n v="27"/>
    <n v="25"/>
    <x v="1"/>
    <d v="2013-11-18T00:00:00"/>
    <x v="0"/>
    <m/>
    <s v="LIC DE MATERNIDAD 01-30"/>
    <m/>
    <s v="MELISSA YANETH"/>
    <s v=" POTES"/>
    <x v="0"/>
    <x v="0"/>
    <s v="ALBROOK"/>
    <s v="ARLENE  ADAMES "/>
    <s v="ALBROOK"/>
    <x v="0"/>
    <x v="2"/>
    <n v="38"/>
    <d v="2015-11-02T00:00:00"/>
    <n v="3"/>
    <m/>
    <s v="LIC DE MATERNIDAD DEL 3-jun-16 AL 8-sep-16, (VACACIONES DEL 9-sep-16 AL 8-oct-16) REGRESA 10-oct-16"/>
    <m/>
    <x v="0"/>
    <s v="REEMPLAZO POR EL TRASLADO DE  VICTOR MANUEL GUILLEN GIROLDI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46.2"/>
    <x v="1"/>
    <x v="0"/>
    <x v="0"/>
    <s v="ALBROOK"/>
    <s v="Ivan Hayer"/>
    <x v="0"/>
    <s v="8-783-2479"/>
    <n v="472019828530"/>
    <n v="30"/>
    <x v="1"/>
    <x v="1"/>
    <s v="VILLA GRECIA, ALCALDE DIAZ"/>
    <x v="4"/>
    <x v="0"/>
    <x v="2"/>
    <x v="0"/>
    <m/>
    <m/>
    <x v="2"/>
    <x v="0"/>
    <x v="0"/>
    <x v="0"/>
    <x v="0"/>
    <x v="1"/>
    <x v="2"/>
    <d v="1985-03-22T00:00:00"/>
    <m/>
    <x v="0"/>
    <s v="SUCURSAL ALBROOK"/>
    <x v="0"/>
    <x v="0"/>
    <x v="0"/>
    <x v="0"/>
    <x v="0"/>
    <x v="0"/>
  </r>
  <r>
    <n v="7455"/>
    <d v="2013-11-18T00:00:00"/>
    <d v="2014-01-29T00:00:00"/>
    <n v="27"/>
    <n v="25"/>
    <x v="1"/>
    <d v="2013-11-18T00:00:00"/>
    <x v="0"/>
    <m/>
    <s v="Octubre 01-30"/>
    <m/>
    <s v="SUELY JEANETH E"/>
    <s v="STEVEZ"/>
    <x v="0"/>
    <x v="0"/>
    <s v="ALBROOK"/>
    <s v="ARLENE  ADAMES "/>
    <s v="ALBROOK"/>
    <x v="0"/>
    <x v="2"/>
    <n v="38"/>
    <d v="2015-11-02T00:00:00"/>
    <n v="3"/>
    <m/>
    <s v=" "/>
    <m/>
    <x v="0"/>
    <s v="REEMPLAZO POR EL TRASLADO DE  ANA RAQUEL CABALLERO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44"/>
    <x v="1"/>
    <x v="0"/>
    <x v="0"/>
    <s v="DORADO"/>
    <s v="Tanara Gonzalez"/>
    <x v="0"/>
    <s v="8-790-2006"/>
    <n v="472019828890"/>
    <n v="31"/>
    <x v="1"/>
    <x v="1"/>
    <s v="ALCALDE DIAZ, CALLE OLA, CASA 361_x0009__x0009__x0009__x0009__x0009__x000d__x000a__x0009__x0009__x0009__x0009__x0009__x000d__x000a__x0009__x0009__x0009__x0009__x0009__x000d__x000a_"/>
    <x v="4"/>
    <x v="0"/>
    <x v="2"/>
    <x v="0"/>
    <m/>
    <m/>
    <x v="2"/>
    <x v="0"/>
    <x v="0"/>
    <x v="0"/>
    <x v="0"/>
    <x v="1"/>
    <x v="2"/>
    <d v="1984-11-12T00:00:00"/>
    <m/>
    <x v="0"/>
    <s v="SUCURSAL ALBROOK"/>
    <x v="0"/>
    <x v="0"/>
    <x v="0"/>
    <x v="0"/>
    <x v="0"/>
    <x v="0"/>
  </r>
  <r>
    <n v="7846"/>
    <d v="2014-06-16T00:00:00"/>
    <d v="2014-08-28T00:00:00"/>
    <n v="20"/>
    <n v="18"/>
    <x v="1"/>
    <d v="2014-06-16T00:00:00"/>
    <x v="0"/>
    <m/>
    <s v="Julio 01-30"/>
    <m/>
    <s v="JENIFER GABRIELA"/>
    <s v="MERO"/>
    <x v="0"/>
    <x v="0"/>
    <s v="ALBROOK"/>
    <s v="ARLENE  ADAMES "/>
    <s v="ALBROOK"/>
    <x v="0"/>
    <x v="2"/>
    <n v="38"/>
    <d v="2015-06-01T00:00:00"/>
    <n v="8"/>
    <m/>
    <s v=" "/>
    <m/>
    <x v="0"/>
    <s v="REEMPLAZO PERMANENTE POR EL TRASLADO DE YARA DIA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78"/>
    <x v="1"/>
    <x v="0"/>
    <x v="0"/>
    <s v="AVE. CENTRAL"/>
    <s v="Mixia Barria"/>
    <x v="0"/>
    <s v="8-859-1290"/>
    <n v="472990306830"/>
    <n v="23"/>
    <x v="1"/>
    <x v="3"/>
    <s v="PANAMA (DISTRITO), ANCON ALBROOK, RESIDENCIAL , CALLE LAS IGUANAS CASA 253"/>
    <x v="1"/>
    <x v="0"/>
    <x v="2"/>
    <x v="0"/>
    <m/>
    <m/>
    <x v="0"/>
    <x v="0"/>
    <x v="0"/>
    <x v="0"/>
    <x v="0"/>
    <x v="1"/>
    <x v="2"/>
    <d v="1992-04-22T00:00:00"/>
    <m/>
    <x v="0"/>
    <s v="SUCURSAL ALBROOK"/>
    <x v="0"/>
    <x v="0"/>
    <x v="0"/>
    <x v="0"/>
    <x v="0"/>
    <x v="1"/>
  </r>
  <r>
    <n v="8855"/>
    <d v="2015-10-19T00:00:00"/>
    <d v="2016-01-12T00:00:00"/>
    <n v="4"/>
    <n v="1"/>
    <x v="2"/>
    <d v="1994-02-19T00:00:00"/>
    <x v="1"/>
    <m/>
    <s v="Noviembre 01-30"/>
    <m/>
    <s v="YULISSA EMITZEL"/>
    <s v="GUTIERREZ"/>
    <x v="0"/>
    <x v="1"/>
    <m/>
    <s v="MARIBEL CASTILLO"/>
    <s v="ALBROOK"/>
    <x v="1"/>
    <x v="2"/>
    <n v="38"/>
    <d v="2016-01-12T00:00:00"/>
    <n v="1"/>
    <m/>
    <s v=" "/>
    <m/>
    <x v="0"/>
    <s v="POOL APOYO  - FEBRERO 2016"/>
    <s v="ALBROOK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ALBROOK"/>
    <s v="MAGALY ROJAS"/>
    <x v="0"/>
    <s v="4-772-246"/>
    <m/>
    <n v="21"/>
    <x v="1"/>
    <x v="0"/>
    <s v="LOCERIA, AVE. FERMIN NAUDEAU"/>
    <x v="5"/>
    <x v="0"/>
    <x v="2"/>
    <x v="1"/>
    <m/>
    <m/>
    <x v="0"/>
    <x v="0"/>
    <x v="0"/>
    <x v="0"/>
    <x v="0"/>
    <x v="1"/>
    <x v="2"/>
    <d v="1994-05-21T00:00:00"/>
    <m/>
    <x v="0"/>
    <s v="SUCURSAL ALBROOK"/>
    <x v="1"/>
    <x v="0"/>
    <x v="1"/>
    <x v="0"/>
    <x v="0"/>
    <x v="1"/>
  </r>
  <r>
    <n v="6903"/>
    <d v="2012-09-17T00:00:00"/>
    <d v="2012-12-05T00:00:00"/>
    <n v="41"/>
    <n v="38"/>
    <x v="0"/>
    <d v="2012-09-17T00:00:00"/>
    <x v="0"/>
    <s v=""/>
    <s v="Septiembre 01-30"/>
    <m/>
    <s v="NORMA LISSETH"/>
    <s v="REYES SANCHEZ "/>
    <x v="0"/>
    <x v="0"/>
    <s v="DORADO"/>
    <s v="ARLENE  ADAMES "/>
    <s v="ALBROOK"/>
    <x v="0"/>
    <x v="2"/>
    <n v="38"/>
    <d v="2014-12-22T00:00:00"/>
    <n v="14"/>
    <m/>
    <s v=" "/>
    <m/>
    <x v="0"/>
    <s v="REEMPLAZA VACACIONES DE CARLOS ALVAREZ FEBRERO 2016 // REEMPLAZO POR EL TRASLADO  DE LISSETTE RODRIG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5.8"/>
    <x v="0"/>
    <x v="0"/>
    <x v="0"/>
    <s v="BOULEVARD EL DORADO"/>
    <s v="Noemi Arcia"/>
    <x v="0"/>
    <s v="8-865-1920"/>
    <n v="472018433428"/>
    <n v="23"/>
    <x v="1"/>
    <x v="0"/>
    <s v="VACAMONTE, ALTOS DE LAS HUACAS CALLE 1RA _x0009__x0009__x0009__x0009__x0009__x000d__x000a__x0009__x0009__x0009__x0009__x0009__x000d__x000a_"/>
    <x v="3"/>
    <x v="0"/>
    <x v="2"/>
    <x v="0"/>
    <m/>
    <m/>
    <x v="0"/>
    <x v="0"/>
    <x v="0"/>
    <x v="0"/>
    <x v="0"/>
    <x v="1"/>
    <x v="2"/>
    <d v="1992-12-19T00:00:00"/>
    <m/>
    <x v="3"/>
    <s v="SUCURSAL ALBROOK"/>
    <x v="0"/>
    <x v="0"/>
    <x v="0"/>
    <x v="0"/>
    <x v="0"/>
    <x v="0"/>
  </r>
  <r>
    <n v="7944"/>
    <d v="2014-08-18T00:00:00"/>
    <d v="2014-10-29T00:00:00"/>
    <n v="18"/>
    <n v="16"/>
    <x v="1"/>
    <d v="2014-08-18T00:00:00"/>
    <x v="0"/>
    <m/>
    <s v="Junio 01-30"/>
    <m/>
    <s v="JACQUELINE ELIZABETH"/>
    <s v="GOMEZ"/>
    <x v="0"/>
    <x v="1"/>
    <m/>
    <s v="MARIBEL CASTILLO"/>
    <s v="CIUDAD DEL SABER"/>
    <x v="1"/>
    <x v="2"/>
    <n v="38"/>
    <d v="2016-02-01T00:00:00"/>
    <n v="0"/>
    <m/>
    <s v=" "/>
    <m/>
    <x v="0"/>
    <s v="POOL APOYO  - FEBRERO 2016"/>
    <s v="ALBROOK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42.2"/>
    <x v="1"/>
    <x v="0"/>
    <x v="0"/>
    <s v="ALBROOK"/>
    <s v="Francis Vasquez"/>
    <x v="0"/>
    <s v="8-729-1989"/>
    <n v="472990776538"/>
    <n v="36"/>
    <x v="1"/>
    <x v="1"/>
    <s v="SAN MIGUELITO (DISTRITO), SAN MIGUELITO LOS ANDES # 2 CALLE PPL SECTOR C CASA 28-C"/>
    <x v="4"/>
    <x v="0"/>
    <x v="2"/>
    <x v="1"/>
    <m/>
    <m/>
    <x v="0"/>
    <x v="0"/>
    <x v="0"/>
    <x v="0"/>
    <x v="0"/>
    <x v="1"/>
    <x v="2"/>
    <d v="1979-06-09T00:00:00"/>
    <m/>
    <x v="0"/>
    <s v="SUCURSAL ALBROOK"/>
    <x v="1"/>
    <x v="0"/>
    <x v="1"/>
    <x v="0"/>
    <x v="0"/>
    <x v="3"/>
  </r>
  <r>
    <n v="3466"/>
    <d v="1991-04-25T00:00:00"/>
    <d v="1991-04-25T00:00:00"/>
    <n v="298"/>
    <n v="298"/>
    <x v="0"/>
    <d v="1991-04-25T00:00:00"/>
    <x v="0"/>
    <s v=""/>
    <s v="Abril 01-30"/>
    <m/>
    <s v="SARA DALYS"/>
    <s v="BETHANCOURT  DE ZEBALLOS"/>
    <x v="1"/>
    <x v="0"/>
    <s v="ALBROOK"/>
    <s v="ARLENE  ADAMES "/>
    <s v="ALBROOK"/>
    <x v="0"/>
    <x v="2"/>
    <n v="38"/>
    <d v="2013-11-25T00:00:00"/>
    <m/>
    <s v=" "/>
    <s v=" "/>
    <m/>
    <x v="0"/>
    <s v="REEMPLAZO POR VACANTE DE COORDINADOR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317-687"/>
    <n v="472012919078"/>
    <n v="52"/>
    <x v="1"/>
    <x v="1"/>
    <s v="VISTA ALEGRE, ARRAIJAN, LA FLORESTA CALLE 3RA NORTE CASA A-336"/>
    <x v="3"/>
    <x v="0"/>
    <x v="2"/>
    <x v="0"/>
    <s v="251-3623"/>
    <s v="6647-3438"/>
    <x v="1"/>
    <x v="0"/>
    <x v="0"/>
    <x v="0"/>
    <x v="0"/>
    <x v="1"/>
    <x v="2"/>
    <d v="1963-03-04T00:00:00"/>
    <m/>
    <x v="0"/>
    <s v="SUCURSAL ALBROOK"/>
    <x v="0"/>
    <x v="0"/>
    <x v="0"/>
    <x v="0"/>
    <x v="0"/>
    <x v="0"/>
  </r>
  <r>
    <n v="5494"/>
    <d v="2009-03-02T00:00:00"/>
    <d v="2014-08-01T00:00:00"/>
    <n v="83"/>
    <n v="18"/>
    <x v="1"/>
    <d v="2009-03-02T00:00:00"/>
    <x v="0"/>
    <d v="2014-08-01T00:00:00"/>
    <s v="Marzo 01-30"/>
    <m/>
    <s v="NAZARETH DEL CARMEN"/>
    <s v="BANDA NIETO "/>
    <x v="1"/>
    <x v="0"/>
    <s v="ALBROOK"/>
    <s v="ARLENE  ADAMES "/>
    <s v="ALBROOK"/>
    <x v="0"/>
    <x v="2"/>
    <n v="38"/>
    <d v="2009-04-02T00:00:00"/>
    <m/>
    <n v="18"/>
    <s v=" "/>
    <s v="PROMOCIONADA A COORDINADORA DE PLATAFORMA A PARTIR DEL 01 DE AGOSTO 2014 / RECLASIFICADO EJECUTIVO DE NEGOCIOS 16 SEP. ´09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7-706-25"/>
    <n v="472014718893"/>
    <n v="28"/>
    <x v="1"/>
    <x v="0"/>
    <s v="BELLA VISTA, EL CANGREJO, CALLE EUSEBIO E. MORALES, EDIFICIO MADURITO, APTO. 3A"/>
    <x v="5"/>
    <x v="0"/>
    <x v="2"/>
    <x v="0"/>
    <m/>
    <s v=" 248-7179 / 6827-4035"/>
    <x v="0"/>
    <x v="0"/>
    <x v="0"/>
    <x v="0"/>
    <x v="0"/>
    <x v="1"/>
    <x v="2"/>
    <d v="1987-11-25T00:00:00"/>
    <m/>
    <x v="1"/>
    <s v="SUCURSAL ALBROOK"/>
    <x v="0"/>
    <x v="0"/>
    <x v="0"/>
    <x v="0"/>
    <x v="0"/>
    <x v="0"/>
  </r>
  <r>
    <n v="6372"/>
    <d v="2011-09-19T00:00:00"/>
    <d v="2011-09-19T00:00:00"/>
    <n v="53"/>
    <n v="53"/>
    <x v="0"/>
    <d v="2011-09-19T00:00:00"/>
    <x v="0"/>
    <s v=""/>
    <s v="Diciembre 01-30"/>
    <m/>
    <s v="ENOCH ABDIEL"/>
    <s v="GOMEZ AGUIRRE "/>
    <x v="2"/>
    <x v="0"/>
    <s v="ALBROOK"/>
    <s v="ARLENE  ADAMES "/>
    <s v="ALBROOK"/>
    <x v="0"/>
    <x v="2"/>
    <n v="38"/>
    <d v="2012-11-01T00:00:00"/>
    <m/>
    <s v=" "/>
    <s v=" "/>
    <m/>
    <x v="0"/>
    <s v="REEMPLAZO PERMANENTE POR TRASLADO DE EJECUTIVO DE NEGOCI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ALBROOK MALL"/>
    <s v="Anyaneth  Sanchez"/>
    <x v="0"/>
    <s v="8-801-1706"/>
    <n v="472017235870"/>
    <n v="29"/>
    <x v="0"/>
    <x v="0"/>
    <s v="ARRAIJAN, ALTOS DE VISTA ALEGRE, CALLE E  CASA 209"/>
    <x v="3"/>
    <x v="0"/>
    <x v="2"/>
    <x v="0"/>
    <m/>
    <s v="251-3371"/>
    <x v="0"/>
    <x v="0"/>
    <x v="1"/>
    <x v="0"/>
    <x v="0"/>
    <x v="1"/>
    <x v="2"/>
    <d v="1986-12-20T00:00:00"/>
    <m/>
    <x v="1"/>
    <s v="SUCURSAL ALBROOK"/>
    <x v="0"/>
    <x v="0"/>
    <x v="0"/>
    <x v="0"/>
    <x v="0"/>
    <x v="0"/>
  </r>
  <r>
    <n v="1940"/>
    <d v="2000-08-07T00:00:00"/>
    <d v="2000-08-07T00:00:00"/>
    <n v="186"/>
    <n v="186"/>
    <x v="0"/>
    <d v="2000-08-07T00:00:00"/>
    <x v="0"/>
    <s v=""/>
    <s v="Octubre 01-30"/>
    <m/>
    <s v="YANET"/>
    <s v="KURUKLIS SANJUR "/>
    <x v="2"/>
    <x v="0"/>
    <s v="ALBROOK"/>
    <s v="ARLENE  ADAMES "/>
    <s v="ALBROOK"/>
    <x v="0"/>
    <x v="2"/>
    <n v="38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404-393"/>
    <n v="424010033304"/>
    <n v="43"/>
    <x v="1"/>
    <x v="2"/>
    <s v="LOS ANDES N.2, SECTOR B, CASA N.383"/>
    <x v="4"/>
    <x v="0"/>
    <x v="2"/>
    <x v="0"/>
    <s v="237-6850"/>
    <s v="6536-1152"/>
    <x v="0"/>
    <x v="0"/>
    <x v="0"/>
    <x v="0"/>
    <x v="0"/>
    <x v="1"/>
    <x v="2"/>
    <d v="1972-04-18T00:00:00"/>
    <m/>
    <x v="1"/>
    <s v="SUCURSAL ALBROOK"/>
    <x v="0"/>
    <x v="0"/>
    <x v="0"/>
    <x v="0"/>
    <x v="0"/>
    <x v="0"/>
  </r>
  <r>
    <n v="1036"/>
    <d v="1993-02-08T00:00:00"/>
    <d v="2009-03-16T00:00:00"/>
    <n v="276"/>
    <n v="83"/>
    <x v="0"/>
    <d v="1993-02-08T00:00:00"/>
    <x v="0"/>
    <d v="2009-03-16T00:00:00"/>
    <s v="Enero 01-30"/>
    <m/>
    <s v="ERIKA MILENA"/>
    <s v="COLLADO  BUNTING DE WONG"/>
    <x v="2"/>
    <x v="0"/>
    <s v="ALBROOK"/>
    <s v="ARLENE  ADAMES "/>
    <s v="ALBROOK"/>
    <x v="0"/>
    <x v="2"/>
    <n v="38"/>
    <d v="2008-06-02T00:00:00"/>
    <m/>
    <n v="83"/>
    <s v=" "/>
    <s v="RECLASIFICADO EJECUTIVO DE NEGOCIOS  16 MAR.´09. "/>
    <x v="0"/>
    <s v="REEMPLAZA LA VACANTE PRESUP 2009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449-725"/>
    <n v="401016137464"/>
    <n v="42"/>
    <x v="1"/>
    <x v="1"/>
    <s v="PANAMA (DISTRITO), MIRAFLORES, CALLE 79 1/2, CASA 155"/>
    <x v="5"/>
    <x v="0"/>
    <x v="2"/>
    <x v="0"/>
    <s v="261-8055"/>
    <s v="6676-1262"/>
    <x v="0"/>
    <x v="0"/>
    <x v="0"/>
    <x v="1"/>
    <x v="0"/>
    <x v="1"/>
    <x v="2"/>
    <d v="1973-10-09T00:00:00"/>
    <m/>
    <x v="0"/>
    <s v="SUCURSAL ALBROOK"/>
    <x v="0"/>
    <x v="0"/>
    <x v="0"/>
    <x v="0"/>
    <x v="0"/>
    <x v="0"/>
  </r>
  <r>
    <n v="6820"/>
    <d v="2012-08-01T00:00:00"/>
    <d v="2012-10-15T00:00:00"/>
    <n v="42"/>
    <n v="40"/>
    <x v="0"/>
    <d v="2012-08-01T00:00:00"/>
    <x v="0"/>
    <s v=""/>
    <s v="Junio 01-30"/>
    <m/>
    <s v="SEBASTIAN ISIDRO"/>
    <s v="RODRIGUEZ LOPEZ "/>
    <x v="2"/>
    <x v="0"/>
    <s v="ALBROOK"/>
    <s v="ARLENE  ADAMES "/>
    <s v="ALBROOK"/>
    <x v="0"/>
    <x v="2"/>
    <n v="38"/>
    <m/>
    <m/>
    <s v=" "/>
    <s v=" "/>
    <m/>
    <x v="0"/>
    <s v="PERMANENTE POR EL TRASLADO DE DARLENYS  SAMANIEG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ALBROOK"/>
    <s v="Ericka de Wong"/>
    <x v="0"/>
    <s v="6-710-2243"/>
    <n v="472018200770"/>
    <n v="29"/>
    <x v="0"/>
    <x v="1"/>
    <s v="JUSTO AROSEMENA ARRAIJAN VILLAS DE LA ALAMEDA"/>
    <x v="3"/>
    <x v="0"/>
    <x v="2"/>
    <x v="0"/>
    <m/>
    <m/>
    <x v="0"/>
    <x v="0"/>
    <x v="0"/>
    <x v="0"/>
    <x v="0"/>
    <x v="1"/>
    <x v="2"/>
    <d v="1986-05-15T00:00:00"/>
    <m/>
    <x v="3"/>
    <s v="SUCURSAL ALBROOK"/>
    <x v="0"/>
    <x v="0"/>
    <x v="0"/>
    <x v="0"/>
    <x v="0"/>
    <x v="0"/>
  </r>
  <r>
    <n v="7265"/>
    <d v="2013-06-17T00:00:00"/>
    <d v="2014-02-17T00:00:00"/>
    <n v="32"/>
    <n v="24"/>
    <x v="1"/>
    <d v="2013-06-17T00:00:00"/>
    <x v="0"/>
    <d v="2014-02-17T00:00:00"/>
    <s v="Mayo 01-30"/>
    <m/>
    <s v="MARTHA IRENE"/>
    <s v="SOLIS RIVERA "/>
    <x v="2"/>
    <x v="0"/>
    <s v="ALBROOK"/>
    <s v="ARLENE  ADAMES "/>
    <s v="ALBROOK"/>
    <x v="0"/>
    <x v="2"/>
    <n v="38"/>
    <d v="2013-09-02T00:00:00"/>
    <m/>
    <m/>
    <s v=" "/>
    <s v="PROMOCIONADA A EJECUTIVO DE NEGOCIO A PARTIR DEL 17 DE FEBRERO 2014 "/>
    <x v="0"/>
    <s v="REEMPLAZO POR EL TRASLADO DE CARLOS PRIAN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8-845-2254"/>
    <n v="473018766379"/>
    <n v="24"/>
    <x v="1"/>
    <x v="0"/>
    <s v="BARRIO COLON, CALLE EL MATADERO, LA CHORRERA"/>
    <x v="3"/>
    <x v="0"/>
    <x v="2"/>
    <x v="0"/>
    <m/>
    <m/>
    <x v="0"/>
    <x v="0"/>
    <x v="0"/>
    <x v="0"/>
    <x v="0"/>
    <x v="1"/>
    <x v="2"/>
    <d v="1991-04-03T00:00:00"/>
    <m/>
    <x v="1"/>
    <s v="SUCURSAL ALBROOK"/>
    <x v="0"/>
    <x v="0"/>
    <x v="0"/>
    <x v="0"/>
    <x v="0"/>
    <x v="0"/>
  </r>
  <r>
    <n v="7733"/>
    <d v="2014-05-19T00:00:00"/>
    <d v="2014-07-25T00:00:00"/>
    <n v="21"/>
    <n v="19"/>
    <x v="1"/>
    <d v="2014-05-19T00:00:00"/>
    <x v="0"/>
    <m/>
    <s v="LIC DE MATERNIDAD 01-30"/>
    <m/>
    <s v="ZUGEY MAYTHE"/>
    <s v="TAGLES"/>
    <x v="2"/>
    <x v="0"/>
    <s v="ALBROOK"/>
    <s v="ARLENE  ADAMES "/>
    <s v="ALBROOK"/>
    <x v="0"/>
    <x v="2"/>
    <n v="38"/>
    <d v="2014-10-17T00:00:00"/>
    <m/>
    <m/>
    <s v="LIC DE MATERNIDAD DEL 25-dic-15 AL 31-mar-16, (VACACIONES DEL 1-abr-16 AL 30-abr-16) REGRESA 2-may-16"/>
    <m/>
    <x v="0"/>
    <s v="REEMPLAZO POR PROMOCIO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BOULEVARD EL DORADO"/>
    <s v="Dalys Cedeño"/>
    <x v="0"/>
    <s v="8-817-2269"/>
    <n v="472990307088"/>
    <n v="27"/>
    <x v="1"/>
    <x v="0"/>
    <s v="ARRAIJAN, BARRIADA LAS 2000"/>
    <x v="3"/>
    <x v="0"/>
    <x v="2"/>
    <x v="0"/>
    <m/>
    <m/>
    <x v="1"/>
    <x v="0"/>
    <x v="0"/>
    <x v="0"/>
    <x v="0"/>
    <x v="1"/>
    <x v="2"/>
    <d v="1988-07-13T00:00:00"/>
    <m/>
    <x v="0"/>
    <s v="SUCURSAL ALBROOK"/>
    <x v="0"/>
    <x v="0"/>
    <x v="0"/>
    <x v="0"/>
    <x v="0"/>
    <x v="0"/>
  </r>
  <r>
    <n v="7891"/>
    <d v="2014-07-16T00:00:00"/>
    <d v="2014-09-24T00:00:00"/>
    <n v="19"/>
    <n v="17"/>
    <x v="1"/>
    <d v="2014-07-16T00:00:00"/>
    <x v="0"/>
    <m/>
    <s v="Julio 01-30"/>
    <m/>
    <s v="PAOLA ESTHER"/>
    <s v="JARAMILLO"/>
    <x v="2"/>
    <x v="0"/>
    <s v="ALBROOK"/>
    <s v="ARLENE  ADAMES "/>
    <s v="ALBROOK"/>
    <x v="0"/>
    <x v="2"/>
    <n v="38"/>
    <d v="2014-10-22T00:00:00"/>
    <m/>
    <m/>
    <s v=" "/>
    <m/>
    <x v="0"/>
    <s v="REEMPLAZO POR EL TRASLADO DE GHYNELA NEWMA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ALBROOK"/>
    <s v="Gynela Newman"/>
    <x v="0"/>
    <s v="2-731-98"/>
    <n v="472990776380"/>
    <n v="22"/>
    <x v="1"/>
    <x v="0"/>
    <s v="BETANIA, LA LOCERIA, EDIFICIO SAN ANTONIO"/>
    <x v="5"/>
    <x v="0"/>
    <x v="2"/>
    <x v="0"/>
    <m/>
    <m/>
    <x v="0"/>
    <x v="0"/>
    <x v="0"/>
    <x v="0"/>
    <x v="0"/>
    <x v="1"/>
    <x v="2"/>
    <d v="1993-02-18T00:00:00"/>
    <m/>
    <x v="2"/>
    <s v="SUCURSAL ALBROOK"/>
    <x v="0"/>
    <x v="0"/>
    <x v="0"/>
    <x v="0"/>
    <x v="0"/>
    <x v="0"/>
  </r>
  <r>
    <n v="7989"/>
    <d v="2014-09-16T00:00:00"/>
    <d v="2014-12-05T00:00:00"/>
    <n v="17"/>
    <n v="14"/>
    <x v="1"/>
    <d v="2014-09-16T00:00:00"/>
    <x v="0"/>
    <m/>
    <s v="Septiembre 01-30"/>
    <m/>
    <s v="YIMARA"/>
    <s v="LOPEZ"/>
    <x v="2"/>
    <x v="0"/>
    <s v="ALBROOK"/>
    <s v="ARLENE  ADAMES "/>
    <s v="ALBROOK"/>
    <x v="0"/>
    <x v="2"/>
    <n v="38"/>
    <d v="2015-03-20T00:00:00"/>
    <m/>
    <m/>
    <s v=" "/>
    <m/>
    <x v="0"/>
    <s v="REEMPLAZO POR TRASLADO DE ANA SOUS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MULTIPLAZA"/>
    <s v="Pamela Paredes"/>
    <x v="0"/>
    <s v="8-828-293"/>
    <n v="402017299327"/>
    <n v="29"/>
    <x v="1"/>
    <x v="3"/>
    <s v="VERACRUZ, CALLE PRIMERA"/>
    <x v="3"/>
    <x v="0"/>
    <x v="2"/>
    <x v="0"/>
    <m/>
    <m/>
    <x v="0"/>
    <x v="0"/>
    <x v="0"/>
    <x v="0"/>
    <x v="0"/>
    <x v="1"/>
    <x v="2"/>
    <d v="1986-03-25T00:00:00"/>
    <m/>
    <x v="0"/>
    <s v="SUCURSAL ALBROOK"/>
    <x v="0"/>
    <x v="0"/>
    <x v="0"/>
    <x v="0"/>
    <x v="0"/>
    <x v="1"/>
  </r>
  <r>
    <n v="6560"/>
    <d v="2012-02-16T00:00:00"/>
    <d v="2015-11-02T00:00:00"/>
    <n v="48"/>
    <n v="3"/>
    <x v="2"/>
    <d v="2012-02-16T00:00:00"/>
    <x v="0"/>
    <d v="2015-11-02T00:00:00"/>
    <s v="Marzo 01-30"/>
    <m/>
    <s v="ISAMAR"/>
    <s v="RIASCOS POTES "/>
    <x v="2"/>
    <x v="1"/>
    <m/>
    <s v="MARIBEL CASTILLO"/>
    <s v="ALBROOK"/>
    <x v="1"/>
    <x v="2"/>
    <n v="38"/>
    <d v="2015-12-02T00:00:00"/>
    <m/>
    <n v="3"/>
    <s v=" "/>
    <s v="PROMOCIONADA A EJECUTIVO DE NEGOCIOS A PARTIR DEL 02 DE NOV DEL 2015"/>
    <x v="2"/>
    <s v="REEMPLAZA INCAPACIDAD DE ORLANDO MIRANDA"/>
    <s v="ALBROOK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65.25"/>
    <x v="0"/>
    <x v="0"/>
    <x v="0"/>
    <s v="CASA MATRIZ"/>
    <s v="Anabelis Vergara"/>
    <x v="0"/>
    <s v="8-846-1491"/>
    <n v="472017666546"/>
    <n v="24"/>
    <x v="1"/>
    <x v="3"/>
    <s v="TORRIJOS CARTER - EL PODEROSO SECTOR 3-5"/>
    <x v="4"/>
    <x v="0"/>
    <x v="2"/>
    <x v="1"/>
    <m/>
    <s v=" 6920-9681  "/>
    <x v="0"/>
    <x v="0"/>
    <x v="0"/>
    <x v="0"/>
    <x v="0"/>
    <x v="1"/>
    <x v="2"/>
    <d v="1991-03-10T00:00:00"/>
    <m/>
    <x v="1"/>
    <s v="SUCURSAL ALBROOK"/>
    <x v="1"/>
    <x v="0"/>
    <x v="1"/>
    <x v="0"/>
    <x v="0"/>
    <x v="0"/>
  </r>
  <r>
    <n v="8506"/>
    <d v="2015-05-04T00:00:00"/>
    <d v="2015-07-10T00:00:00"/>
    <n v="9"/>
    <n v="7"/>
    <x v="2"/>
    <d v="2015-05-04T00:00:00"/>
    <x v="0"/>
    <m/>
    <s v="Mayo 01-30"/>
    <m/>
    <s v="ALMA LUISA"/>
    <s v="VALDES"/>
    <x v="2"/>
    <x v="1"/>
    <m/>
    <s v="MARIBEL CASTILLO"/>
    <s v="ALBROOK"/>
    <x v="1"/>
    <x v="2"/>
    <n v="38"/>
    <d v="2015-12-21T00:00:00"/>
    <m/>
    <m/>
    <s v=" "/>
    <m/>
    <x v="3"/>
    <s v="REEMPLAZA LICENCIA DE MATERNIDAD DE SUGEY TAGLES DEL 22 DE DICIEMBRE 28 DE ABRIL   "/>
    <s v="ALBROOK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PLAZA BANCO GENERAL"/>
    <s v="Sisley Sánchez"/>
    <x v="0"/>
    <s v="8-816-1728"/>
    <n v="403012803626"/>
    <n v="27"/>
    <x v="1"/>
    <x v="0"/>
    <s v="SAN MIGUELITO, ALTOS DE SAN JOSE, CASA A-77"/>
    <x v="4"/>
    <x v="0"/>
    <x v="2"/>
    <x v="1"/>
    <m/>
    <m/>
    <x v="0"/>
    <x v="0"/>
    <x v="0"/>
    <x v="0"/>
    <x v="0"/>
    <x v="1"/>
    <x v="2"/>
    <d v="1988-07-15T00:00:00"/>
    <m/>
    <x v="2"/>
    <s v="SUCURSAL ALBROOK"/>
    <x v="1"/>
    <x v="0"/>
    <x v="1"/>
    <x v="0"/>
    <x v="0"/>
    <x v="1"/>
  </r>
  <r>
    <n v="5807"/>
    <d v="2010-06-16T00:00:00"/>
    <d v="2010-06-16T00:00:00"/>
    <n v="68"/>
    <n v="68"/>
    <x v="0"/>
    <d v="2010-06-16T00:00:00"/>
    <x v="0"/>
    <s v=""/>
    <s v="Agosto 01-30"/>
    <m/>
    <s v="ZARETH JACLYN"/>
    <s v="CARRERA RUDAS "/>
    <x v="5"/>
    <x v="0"/>
    <s v="ALBROOK"/>
    <s v="ARLENE  ADAMES "/>
    <s v="ALBROOK"/>
    <x v="0"/>
    <x v="2"/>
    <n v="38"/>
    <d v="2012-03-31T00:00:00"/>
    <m/>
    <s v=" "/>
    <s v=" "/>
    <m/>
    <x v="0"/>
    <s v="REEMPLAZO PERMANENTE POR LA RENUNCIA DE JACKELINE GIBB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815-202"/>
    <n v="472015971157"/>
    <n v="27"/>
    <x v="1"/>
    <x v="3"/>
    <s v="CHORRERA, BDA. GUADALUPE, CALLE 3RA, CASA 3066"/>
    <x v="3"/>
    <x v="0"/>
    <x v="2"/>
    <x v="0"/>
    <m/>
    <s v="6832-3081"/>
    <x v="0"/>
    <x v="0"/>
    <x v="0"/>
    <x v="0"/>
    <x v="0"/>
    <x v="1"/>
    <x v="2"/>
    <d v="1988-03-07T00:00:00"/>
    <m/>
    <x v="0"/>
    <s v="SUCURSAL ALBROOK"/>
    <x v="0"/>
    <x v="0"/>
    <x v="0"/>
    <x v="0"/>
    <x v="0"/>
    <x v="0"/>
  </r>
  <r>
    <n v="7997"/>
    <d v="2014-09-16T00:00:00"/>
    <d v="2014-09-16T00:00:00"/>
    <n v="17"/>
    <n v="17"/>
    <x v="1"/>
    <d v="2014-09-16T00:00:00"/>
    <x v="0"/>
    <m/>
    <s v="Noviembre 01-30"/>
    <m/>
    <s v="GENESI"/>
    <s v="GONZALEZ"/>
    <x v="5"/>
    <x v="0"/>
    <s v="ALBROOK"/>
    <s v="ARLENE  ADAMES "/>
    <s v="ALBROOK"/>
    <x v="0"/>
    <x v="2"/>
    <n v="38"/>
    <d v="2014-12-15T00:00:00"/>
    <m/>
    <m/>
    <s v=" "/>
    <m/>
    <x v="0"/>
    <s v="SE DEJO PERMANENTE A PARTIR DEL  14 DE DICIEMBRE DEL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8-824-2369"/>
    <n v="472991096838"/>
    <n v="26"/>
    <x v="1"/>
    <x v="0"/>
    <s v="PANAMÁ, LA CHORRERA, GUADALUPE, CALLE QUEROSENE, CASA 7498"/>
    <x v="3"/>
    <x v="0"/>
    <x v="2"/>
    <x v="0"/>
    <m/>
    <m/>
    <x v="0"/>
    <x v="0"/>
    <x v="0"/>
    <x v="0"/>
    <x v="0"/>
    <x v="1"/>
    <x v="2"/>
    <d v="1989-04-03T00:00:00"/>
    <m/>
    <x v="1"/>
    <s v="SUCURSAL ALBROOK"/>
    <x v="0"/>
    <x v="0"/>
    <x v="0"/>
    <x v="0"/>
    <x v="0"/>
    <x v="0"/>
  </r>
  <r>
    <n v="3372"/>
    <d v="1996-08-19T00:00:00"/>
    <d v="1996-08-19T00:00:00"/>
    <n v="234"/>
    <n v="234"/>
    <x v="0"/>
    <d v="1996-08-19T00:00:00"/>
    <x v="0"/>
    <s v=""/>
    <s v="Febrero 16-15"/>
    <s v="Junio 01-15 /Septiembre 16-15 "/>
    <s v="ARLENE"/>
    <s v="ADAMES LOPEZ "/>
    <x v="3"/>
    <x v="0"/>
    <s v="ALBROOK"/>
    <s v="NATALIA LAY"/>
    <s v="ALBROOK"/>
    <x v="0"/>
    <x v="2"/>
    <n v="38"/>
    <d v="2014-12-05T00:00:00"/>
    <m/>
    <s v=" "/>
    <s v=" "/>
    <m/>
    <x v="0"/>
    <s v="REEMPLAZO DE LA SEÑORA JOSEFINA DE CARRASC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1"/>
    <x v="0"/>
    <m/>
    <m/>
    <x v="1"/>
    <s v="8-408-15"/>
    <n v="472012922409"/>
    <n v="43"/>
    <x v="1"/>
    <x v="1"/>
    <s v="ANCON, ALBROOK BDA VILLE DE FIRENZE CALLE 5TA CASA NO. 83"/>
    <x v="5"/>
    <x v="0"/>
    <x v="2"/>
    <x v="0"/>
    <s v="399-7320"/>
    <s v="6616-7143"/>
    <x v="1"/>
    <x v="0"/>
    <x v="0"/>
    <x v="0"/>
    <x v="0"/>
    <x v="1"/>
    <x v="2"/>
    <d v="1972-04-07T00:00:00"/>
    <m/>
    <x v="3"/>
    <s v="SUCURSAL ALBROOK"/>
    <x v="0"/>
    <x v="0"/>
    <x v="0"/>
    <x v="0"/>
    <x v="0"/>
    <x v="0"/>
  </r>
  <r>
    <n v="4820"/>
    <d v="2008-01-02T00:00:00"/>
    <d v="2011-02-16T00:00:00"/>
    <n v="97"/>
    <n v="60"/>
    <x v="0"/>
    <d v="2008-01-02T00:00:00"/>
    <x v="0"/>
    <d v="2011-02-16T00:00:00"/>
    <s v="Mayo 01-15"/>
    <s v="Agosto 16-30"/>
    <s v="GABRIELA"/>
    <s v="HASSIDOFF CABALLERO "/>
    <x v="4"/>
    <x v="0"/>
    <s v="ALBROOK"/>
    <s v="ARLENE  ADAMES "/>
    <s v="ALBROOK"/>
    <x v="0"/>
    <x v="2"/>
    <n v="38"/>
    <m/>
    <m/>
    <m/>
    <s v=" "/>
    <s v="PROMOCIONADO A COORDINADOR EL 16 FEBRERO 2011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4-704-348"/>
    <n v="472013614950"/>
    <n v="40"/>
    <x v="1"/>
    <x v="2"/>
    <s v="TUMBA MUERTO, ALTOS DE SANTA MARIA, CALLE 1RA. CASA NO.8"/>
    <x v="5"/>
    <x v="0"/>
    <x v="2"/>
    <x v="0"/>
    <s v="221-7418"/>
    <s v="6613-3610"/>
    <x v="1"/>
    <x v="0"/>
    <x v="0"/>
    <x v="0"/>
    <x v="0"/>
    <x v="1"/>
    <x v="2"/>
    <d v="1975-03-22T00:00:00"/>
    <m/>
    <x v="0"/>
    <s v="SUCURSAL ALBROOK"/>
    <x v="0"/>
    <x v="0"/>
    <x v="0"/>
    <x v="0"/>
    <x v="0"/>
    <x v="0"/>
  </r>
  <r>
    <n v="1990"/>
    <d v="1998-09-01T00:00:00"/>
    <d v="2014-02-17T00:00:00"/>
    <n v="209"/>
    <n v="24"/>
    <x v="1"/>
    <d v="1998-09-01T00:00:00"/>
    <x v="0"/>
    <d v="2014-02-17T00:00:00"/>
    <s v="Agosto 01-15"/>
    <s v="Noviembre 16-30"/>
    <s v="OMAR"/>
    <s v="ESPINOSA QUINTERO "/>
    <x v="4"/>
    <x v="0"/>
    <s v="ALBROOK"/>
    <s v="ARLENE  ADAMES "/>
    <s v="ALBROOK"/>
    <x v="0"/>
    <x v="2"/>
    <n v="38"/>
    <m/>
    <m/>
    <m/>
    <s v=" "/>
    <s v="PROMOCIONADO A OFICIAL A PARTIR DEL 17 DE FEBRERO 2014 / REEMPLAZO POR PROMOCIÓN DE GABRIELA HASIDOFF / PROMOCIONADO EL 16 MARZO DE 2011"/>
    <x v="0"/>
    <s v="REEMPLAZO POR PROMOCIÓN DE GABRIELA HASIDOFF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4-254-57"/>
    <n v="424010013983"/>
    <n v="43"/>
    <x v="0"/>
    <x v="1"/>
    <s v="ARRAIJAN, CALLE PRINCIPAL,BARRIADA EL GRINGO, CASA A"/>
    <x v="3"/>
    <x v="0"/>
    <x v="2"/>
    <x v="0"/>
    <m/>
    <s v="6487-0491"/>
    <x v="0"/>
    <x v="0"/>
    <x v="0"/>
    <x v="0"/>
    <x v="0"/>
    <x v="1"/>
    <x v="2"/>
    <d v="1972-08-06T00:00:00"/>
    <s v="Cónyuge Julissa Connejo (4337) / Sucursal Casa Matriz"/>
    <x v="0"/>
    <s v="SUCURSAL ALBROOK"/>
    <x v="0"/>
    <x v="0"/>
    <x v="0"/>
    <x v="0"/>
    <x v="0"/>
    <x v="0"/>
  </r>
  <r>
    <n v="1060"/>
    <d v="1993-04-19T00:00:00"/>
    <d v="2010-07-16T00:00:00"/>
    <n v="274"/>
    <n v="67"/>
    <x v="0"/>
    <d v="1993-04-19T00:00:00"/>
    <x v="0"/>
    <d v="2010-07-16T00:00:00"/>
    <s v="Febrero 16-15"/>
    <s v="Junio 16-30"/>
    <s v="ANA LIZA"/>
    <s v="AROSEMENA CALVO "/>
    <x v="4"/>
    <x v="0"/>
    <s v="ALBROOK"/>
    <s v="ARLENE  ADAMES "/>
    <s v="ALBROOK"/>
    <x v="0"/>
    <x v="2"/>
    <n v="38"/>
    <d v="2008-08-11T00:00:00"/>
    <m/>
    <m/>
    <s v=" "/>
    <s v="PROMOVIDA OFICIAL 16 JULIO ´10."/>
    <x v="0"/>
    <s v="REEMPLAZO  POR LA RENUNCIA DE LELIA PIN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301-865"/>
    <n v="401010170106"/>
    <n v="46"/>
    <x v="1"/>
    <x v="1"/>
    <s v="PUEBLO NUEVO, RESIDENCIAL SAN FERNANDO, DUPLEX 6A"/>
    <x v="4"/>
    <x v="0"/>
    <x v="2"/>
    <x v="0"/>
    <s v="221-5008"/>
    <s v="6856-7989"/>
    <x v="1"/>
    <x v="0"/>
    <x v="0"/>
    <x v="0"/>
    <x v="0"/>
    <x v="1"/>
    <x v="2"/>
    <d v="1969-04-14T00:00:00"/>
    <m/>
    <x v="0"/>
    <s v="SUCURSAL ALBROOK"/>
    <x v="0"/>
    <x v="0"/>
    <x v="0"/>
    <x v="0"/>
    <x v="0"/>
    <x v="0"/>
  </r>
  <r>
    <n v="998"/>
    <d v="1991-04-01T00:00:00"/>
    <d v="1991-04-01T00:00:00"/>
    <n v="298"/>
    <n v="298"/>
    <x v="0"/>
    <d v="1991-04-01T00:00:00"/>
    <x v="0"/>
    <s v=""/>
    <s v="Febrero 01-30"/>
    <m/>
    <s v="ORLANDO"/>
    <s v="MIRANDA ARAUZ "/>
    <x v="6"/>
    <x v="0"/>
    <s v="ALBROOK"/>
    <s v="ARLENE  ADAMES "/>
    <s v="ALBROOK"/>
    <x v="0"/>
    <x v="2"/>
    <n v="38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4-147-2767"/>
    <n v="401010158001"/>
    <n v="52"/>
    <x v="0"/>
    <x v="1"/>
    <s v="VISTA ALEGRE, LA FLORESTA ARRAIJAN CL. 3RA #A214"/>
    <x v="3"/>
    <x v="0"/>
    <x v="2"/>
    <x v="0"/>
    <s v="251-2873"/>
    <s v="6613-2412 / 66404484"/>
    <x v="1"/>
    <x v="0"/>
    <x v="0"/>
    <x v="0"/>
    <x v="0"/>
    <x v="1"/>
    <x v="2"/>
    <d v="1964-01-02T00:00:00"/>
    <m/>
    <x v="1"/>
    <s v="SUCURSAL ALBROOK"/>
    <x v="0"/>
    <x v="0"/>
    <x v="0"/>
    <x v="0"/>
    <x v="0"/>
    <x v="0"/>
  </r>
  <r>
    <n v="825"/>
    <d v="1991-10-07T00:00:00"/>
    <d v="1991-10-07T00:00:00"/>
    <n v="292"/>
    <n v="292"/>
    <x v="0"/>
    <d v="1991-10-07T00:00:00"/>
    <x v="0"/>
    <s v=""/>
    <s v="Octubre 01-30"/>
    <m/>
    <s v="MANUEL"/>
    <s v="GIL LASSO "/>
    <x v="7"/>
    <x v="0"/>
    <s v="ALBROOK"/>
    <s v="ARLENE  ADAMES "/>
    <s v="ALBROOK"/>
    <x v="0"/>
    <x v="2"/>
    <n v="38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162-1567"/>
    <n v="401010148346"/>
    <n v="58"/>
    <x v="0"/>
    <x v="1"/>
    <s v="CHANIS CALLE 2DA. CASA #20"/>
    <x v="0"/>
    <x v="0"/>
    <x v="2"/>
    <x v="0"/>
    <s v="267-6293"/>
    <s v="6060-1722"/>
    <x v="1"/>
    <x v="0"/>
    <x v="0"/>
    <x v="0"/>
    <x v="0"/>
    <x v="1"/>
    <x v="2"/>
    <d v="1957-05-04T00:00:00"/>
    <m/>
    <x v="1"/>
    <s v="SUCURSAL ALBROOK"/>
    <x v="0"/>
    <x v="0"/>
    <x v="0"/>
    <x v="0"/>
    <x v="0"/>
    <x v="0"/>
  </r>
  <r>
    <n v="7434"/>
    <d v="2013-11-18T00:00:00"/>
    <d v="2014-01-29T00:00:00"/>
    <n v="27"/>
    <n v="25"/>
    <x v="1"/>
    <d v="2013-11-18T00:00:00"/>
    <x v="0"/>
    <m/>
    <s v="Agosto 01-30"/>
    <m/>
    <s v="YITZEL DEL CARMEN "/>
    <s v="CASTRO"/>
    <x v="0"/>
    <x v="0"/>
    <s v="ALBROOK MALL"/>
    <s v="CLARISSA ALIPONGA"/>
    <s v="ALBROOK MALL"/>
    <x v="0"/>
    <x v="3"/>
    <n v="34"/>
    <d v="2015-09-17T00:00:00"/>
    <n v="5"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80"/>
    <x v="1"/>
    <x v="0"/>
    <x v="0"/>
    <s v="CASA MATRIZ"/>
    <s v="Elizabeth Rodriguez"/>
    <x v="0"/>
    <s v="8-793-1438"/>
    <n v="472019828561"/>
    <n v="29"/>
    <x v="1"/>
    <x v="2"/>
    <s v="LA CHORRERA,LA ARBOLEDA,CALLE 8 CASA 140_x0009__x0009__x0009__x0009__x0009__x000d__x000a__x0009__x0009__x0009__x0009__x0009__x000d__x000a_"/>
    <x v="3"/>
    <x v="0"/>
    <x v="2"/>
    <x v="0"/>
    <m/>
    <m/>
    <x v="2"/>
    <x v="0"/>
    <x v="0"/>
    <x v="0"/>
    <x v="0"/>
    <x v="1"/>
    <x v="2"/>
    <d v="1986-03-03T00:00:00"/>
    <m/>
    <x v="0"/>
    <s v="SUCURSAL ALBROOK MALL"/>
    <x v="0"/>
    <x v="0"/>
    <x v="0"/>
    <x v="0"/>
    <x v="0"/>
    <x v="0"/>
  </r>
  <r>
    <n v="6566"/>
    <d v="2012-02-16T00:00:00"/>
    <d v="2012-05-23T00:00:00"/>
    <n v="48"/>
    <n v="45"/>
    <x v="0"/>
    <d v="2012-02-16T00:00:00"/>
    <x v="0"/>
    <s v=""/>
    <s v="Mayo 01-30"/>
    <m/>
    <s v="FELIX ARIEL"/>
    <s v="CHANIS CACERES "/>
    <x v="0"/>
    <x v="0"/>
    <s v="ALBROOK MALL"/>
    <s v="CLARISSA ALIPONGA"/>
    <s v="ALBROOK MALL"/>
    <x v="0"/>
    <x v="3"/>
    <n v="34"/>
    <d v="2015-11-02T00:00:00"/>
    <n v="3"/>
    <s v=" "/>
    <s v=" "/>
    <m/>
    <x v="0"/>
    <s v="REEMPLAZO POR EL TRASLADO DE  IRVING TULIO MUÑOZ ARAUZ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29"/>
    <x v="0"/>
    <x v="0"/>
    <x v="0"/>
    <s v="VIA ESPAÑA"/>
    <s v="Luisa Pichon"/>
    <x v="0"/>
    <s v="8-839-1288"/>
    <n v="472017675957"/>
    <n v="26"/>
    <x v="0"/>
    <x v="0"/>
    <s v="LAS CUMBRES, PH LAGOS DEL NORTE, CALLE 1, CASA 52"/>
    <x v="5"/>
    <x v="0"/>
    <x v="2"/>
    <x v="0"/>
    <m/>
    <m/>
    <x v="0"/>
    <x v="1"/>
    <x v="0"/>
    <x v="0"/>
    <x v="0"/>
    <x v="1"/>
    <x v="2"/>
    <d v="1989-03-30T00:00:00"/>
    <m/>
    <x v="1"/>
    <s v="SUCURSAL ALBROOK MALL"/>
    <x v="0"/>
    <x v="0"/>
    <x v="0"/>
    <x v="0"/>
    <x v="0"/>
    <x v="0"/>
  </r>
  <r>
    <n v="4936"/>
    <d v="2008-02-11T00:00:00"/>
    <d v="2008-02-11T00:00:00"/>
    <n v="96"/>
    <n v="96"/>
    <x v="0"/>
    <d v="2008-02-11T00:00:00"/>
    <x v="0"/>
    <s v=""/>
    <s v="Febrero 01-30"/>
    <m/>
    <s v="YARIBETH MAGALYS"/>
    <s v="CORNEJO CORTEZ "/>
    <x v="0"/>
    <x v="0"/>
    <s v="ALBROOK MALL"/>
    <s v="CLARISSA ALIPONGA"/>
    <s v="ALBROOK MALL"/>
    <x v="0"/>
    <x v="3"/>
    <n v="34"/>
    <d v="2015-11-02T00:00:00"/>
    <n v="3"/>
    <s v=" "/>
    <s v=" "/>
    <m/>
    <x v="0"/>
    <s v="REEMPLAZO POR EL TRASLADO DE TANIA DE GRACIA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39.4"/>
    <x v="0"/>
    <x v="0"/>
    <x v="0"/>
    <m/>
    <m/>
    <x v="0"/>
    <s v="8-763-884"/>
    <n v="472013718907"/>
    <n v="33"/>
    <x v="1"/>
    <x v="0"/>
    <s v="ARRAIJAN, CACERES, CALLE LOS TUÑONES, CASA 53"/>
    <x v="3"/>
    <x v="0"/>
    <x v="2"/>
    <x v="0"/>
    <s v="259-8468"/>
    <s v="6728-6254"/>
    <x v="0"/>
    <x v="0"/>
    <x v="0"/>
    <x v="0"/>
    <x v="0"/>
    <x v="1"/>
    <x v="2"/>
    <d v="1982-10-15T00:00:00"/>
    <m/>
    <x v="0"/>
    <s v="SUCURSAL ALBROOK MALL"/>
    <x v="0"/>
    <x v="0"/>
    <x v="0"/>
    <x v="0"/>
    <x v="0"/>
    <x v="0"/>
  </r>
  <r>
    <n v="4088"/>
    <d v="2005-07-01T00:00:00"/>
    <d v="2005-07-01T00:00:00"/>
    <n v="127"/>
    <n v="127"/>
    <x v="0"/>
    <d v="2005-07-01T00:00:00"/>
    <x v="0"/>
    <s v=""/>
    <s v="Octubre 01-30"/>
    <m/>
    <s v="ISRAEL ENRIQUE"/>
    <s v="DIAZ RAMOS "/>
    <x v="0"/>
    <x v="0"/>
    <s v="ALBROOK MALL"/>
    <s v="CLARISSA ALIPONGA"/>
    <s v="ALBROOK MALL"/>
    <x v="0"/>
    <x v="3"/>
    <n v="34"/>
    <d v="2015-11-02T00:00:00"/>
    <n v="3"/>
    <s v=" "/>
    <s v=" "/>
    <m/>
    <x v="0"/>
    <s v="REEMPLAZO POR EL TRASLADO DE  ISAAC DAVID TORRES BROWN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95.6"/>
    <x v="0"/>
    <x v="0"/>
    <x v="0"/>
    <m/>
    <m/>
    <x v="0"/>
    <s v="8-750-555"/>
    <n v="472013063212"/>
    <n v="34"/>
    <x v="0"/>
    <x v="0"/>
    <s v="C.PRINCIPAL,VILLA LUCRE, VISTA DEL VALLE, C 235"/>
    <x v="1"/>
    <x v="0"/>
    <x v="2"/>
    <x v="0"/>
    <s v="292-8827"/>
    <s v="6582-6618"/>
    <x v="1"/>
    <x v="1"/>
    <x v="0"/>
    <x v="0"/>
    <x v="0"/>
    <x v="1"/>
    <x v="2"/>
    <d v="1981-08-29T00:00:00"/>
    <m/>
    <x v="0"/>
    <s v="SUCURSAL ALBROOK MALL"/>
    <x v="0"/>
    <x v="0"/>
    <x v="0"/>
    <x v="0"/>
    <x v="0"/>
    <x v="0"/>
  </r>
  <r>
    <n v="2601"/>
    <d v="2004-02-02T00:00:00"/>
    <d v="2004-02-02T00:00:00"/>
    <n v="144"/>
    <n v="144"/>
    <x v="0"/>
    <d v="2004-02-02T00:00:00"/>
    <x v="0"/>
    <s v=""/>
    <s v="Marzo 01-30"/>
    <m/>
    <s v="LUIS ALBERTO"/>
    <s v="ARMUELLES REYES "/>
    <x v="0"/>
    <x v="0"/>
    <s v="ALBROOK MALL"/>
    <s v="CLARISSA ALIPONGA"/>
    <s v="ALBROOK MALL"/>
    <x v="0"/>
    <x v="3"/>
    <n v="34"/>
    <d v="2015-11-02T00:00:00"/>
    <n v="3"/>
    <s v=" "/>
    <s v=" "/>
    <m/>
    <x v="0"/>
    <s v="REEMPLAZO POR EL TRASLADO DE  DAVID IVANOR DE LOS RIOS MC DOWELL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86.75"/>
    <x v="0"/>
    <x v="0"/>
    <x v="0"/>
    <m/>
    <m/>
    <x v="0"/>
    <s v="8-700-748"/>
    <n v="424011217087"/>
    <n v="39"/>
    <x v="0"/>
    <x v="3"/>
    <s v="LOS ANDES 2, SECTOR B, CASA 94"/>
    <x v="4"/>
    <x v="0"/>
    <x v="2"/>
    <x v="0"/>
    <s v="616-7650"/>
    <s v="6616-7650"/>
    <x v="0"/>
    <x v="1"/>
    <x v="0"/>
    <x v="0"/>
    <x v="0"/>
    <x v="1"/>
    <x v="2"/>
    <d v="1976-02-27T00:00:00"/>
    <m/>
    <x v="1"/>
    <s v="SUCURSAL ALBROOK MALL"/>
    <x v="0"/>
    <x v="0"/>
    <x v="0"/>
    <x v="0"/>
    <x v="0"/>
    <x v="0"/>
  </r>
  <r>
    <n v="8206"/>
    <d v="2014-10-16T00:00:00"/>
    <d v="2014-12-30T00:00:00"/>
    <n v="16"/>
    <n v="14"/>
    <x v="1"/>
    <d v="2014-10-16T00:00:00"/>
    <x v="0"/>
    <m/>
    <s v="Noviembre 01-30"/>
    <m/>
    <s v="VIANKA ESTHER"/>
    <s v="ARAUZ"/>
    <x v="0"/>
    <x v="1"/>
    <m/>
    <s v="MARIBEL CASTILLO"/>
    <s v="ALBROOK MALL"/>
    <x v="1"/>
    <x v="3"/>
    <n v="34"/>
    <d v="2015-12-02T00:00:00"/>
    <n v="2"/>
    <m/>
    <s v=" "/>
    <m/>
    <x v="1"/>
    <s v="REEMPLAZA VACACIONES DE YARIBETH CORNEJO - FEBRERO 2016"/>
    <s v="ALBROOK MAL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27.8"/>
    <x v="1"/>
    <x v="0"/>
    <x v="0"/>
    <s v="HATO PINTADO"/>
    <s v="Cristina Suarez"/>
    <x v="0"/>
    <s v="8-838-699"/>
    <n v="472991535312"/>
    <n v="25"/>
    <x v="1"/>
    <x v="0"/>
    <s v="SAN MIGUELITO, PARAISO, CALLE I, CASA 28 301"/>
    <x v="4"/>
    <x v="0"/>
    <x v="2"/>
    <x v="1"/>
    <m/>
    <m/>
    <x v="0"/>
    <x v="0"/>
    <x v="0"/>
    <x v="0"/>
    <x v="0"/>
    <x v="1"/>
    <x v="2"/>
    <d v="1990-06-26T00:00:00"/>
    <m/>
    <x v="1"/>
    <s v="SUCURSAL ALBROOK MALL"/>
    <x v="1"/>
    <x v="0"/>
    <x v="1"/>
    <x v="0"/>
    <x v="0"/>
    <x v="3"/>
  </r>
  <r>
    <n v="1091"/>
    <d v="1993-10-18T00:00:00"/>
    <d v="2008-07-16T00:00:00"/>
    <n v="268"/>
    <n v="91"/>
    <x v="0"/>
    <d v="1993-10-18T00:00:00"/>
    <x v="0"/>
    <d v="2008-07-16T00:00:00"/>
    <s v="Noviembre 01-30"/>
    <m/>
    <s v="ADILIA GISELA"/>
    <s v="NAVARRO SOLE "/>
    <x v="1"/>
    <x v="0"/>
    <s v="ALBROOK MALL"/>
    <s v="CLARISSA ALIPONGA"/>
    <s v="ALBROOK MALL"/>
    <x v="0"/>
    <x v="3"/>
    <n v="34"/>
    <d v="2014-04-01T00:00:00"/>
    <m/>
    <n v="91"/>
    <s v=" "/>
    <s v="PROMOCIONADO COORDINADOR 16 DE JULIO DEL 2008"/>
    <x v="0"/>
    <s v="APROBADO  DE ALBROOK MALL POR 2 TURNOS A PARTIR DEL 01-04-2014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x v="0"/>
    <x v="0"/>
    <m/>
    <m/>
    <x v="1"/>
    <s v="8-231-70"/>
    <n v="401016136712"/>
    <n v="52"/>
    <x v="1"/>
    <x v="1"/>
    <s v="BETANIA, VILLA LAS FUENTES EDIFICIO ROYAL HILL NO. 1_x0009__x0009__x0009__x0009__x0009__x000d__x000a__x0009__x0009__x0009__x0009__x0009__x000d__x000a_"/>
    <x v="5"/>
    <x v="0"/>
    <x v="2"/>
    <x v="0"/>
    <s v="277-7210"/>
    <s v="6613-3516"/>
    <x v="0"/>
    <x v="0"/>
    <x v="0"/>
    <x v="0"/>
    <x v="0"/>
    <x v="1"/>
    <x v="2"/>
    <d v="1963-11-02T00:00:00"/>
    <s v="Cónyuge Anel Quintero (624) / Calle 50"/>
    <x v="0"/>
    <s v="SUCURSAL ALBROOK MALL"/>
    <x v="0"/>
    <x v="0"/>
    <x v="0"/>
    <x v="0"/>
    <x v="0"/>
    <x v="0"/>
  </r>
  <r>
    <n v="2161"/>
    <d v="1991-07-01T00:00:00"/>
    <d v="1991-07-01T00:00:00"/>
    <n v="295"/>
    <n v="295"/>
    <x v="0"/>
    <d v="1991-07-01T00:00:00"/>
    <x v="0"/>
    <s v=""/>
    <s v="Octubre 01-30"/>
    <m/>
    <s v="NERY MARIA"/>
    <s v="GONZALEZ ESPINOSA "/>
    <x v="1"/>
    <x v="1"/>
    <m/>
    <s v="MARIBEL CASTILLO"/>
    <s v="ALBROOK MALL"/>
    <x v="1"/>
    <x v="3"/>
    <n v="34"/>
    <d v="2016-01-11T00:00:00"/>
    <m/>
    <s v=" "/>
    <s v=" "/>
    <m/>
    <x v="4"/>
    <s v="REEMPLAZO TEMPORAL POR EL TRASLADO DE KATHERINE CABALLERO"/>
    <s v="ALBROOK MAL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x v="0"/>
    <x v="0"/>
    <m/>
    <m/>
    <x v="1"/>
    <s v="4-167-478"/>
    <n v="414010032592"/>
    <n v="55"/>
    <x v="1"/>
    <x v="3"/>
    <s v="LAS CUMBRES, VIA ZAITA, URBANIZACION POSADA DEL ROBLE, CALLE CUARTA, CASA B37"/>
    <x v="4"/>
    <x v="0"/>
    <x v="2"/>
    <x v="1"/>
    <s v="233-0287"/>
    <s v="6699-3823"/>
    <x v="1"/>
    <x v="0"/>
    <x v="0"/>
    <x v="0"/>
    <x v="0"/>
    <x v="1"/>
    <x v="2"/>
    <d v="1960-05-27T00:00:00"/>
    <m/>
    <x v="1"/>
    <s v="SUCURSAL ALBROOK MALL"/>
    <x v="1"/>
    <x v="0"/>
    <x v="1"/>
    <x v="0"/>
    <x v="0"/>
    <x v="3"/>
  </r>
  <r>
    <n v="4894"/>
    <d v="2008-02-11T00:00:00"/>
    <d v="2013-07-01T00:00:00"/>
    <n v="96"/>
    <n v="31"/>
    <x v="1"/>
    <d v="2008-02-11T00:00:00"/>
    <x v="0"/>
    <d v="2013-07-01T00:00:00"/>
    <s v="Enero 01-30"/>
    <m/>
    <s v="DILIA"/>
    <s v="VIQUEZ ORTIZ "/>
    <x v="2"/>
    <x v="2"/>
    <s v="ALBROOK MALL"/>
    <s v="CLARISSA ALIPONGA"/>
    <s v="ALBROOK MALL"/>
    <x v="0"/>
    <x v="3"/>
    <n v="34"/>
    <d v="2012-02-02T00:00:00"/>
    <m/>
    <n v="31"/>
    <s v=" "/>
    <s v="PROMOCINADA A EJECUTIVA DE NEGOCIO DUAL A APARTIR DEL 01 DE JULIO 2013"/>
    <x v="0"/>
    <s v="REEMPLAZO POR EL TRASLADO DE JOEL VEG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498-525"/>
    <n v="479013709584"/>
    <n v="40"/>
    <x v="1"/>
    <x v="0"/>
    <s v="JUAN DEMOSTENES AROSEMENA, PARQUE CENTENARIO, CALLE 11, CASA 302"/>
    <x v="3"/>
    <x v="0"/>
    <x v="2"/>
    <x v="2"/>
    <s v="257-1713"/>
    <s v="6513-5892"/>
    <x v="0"/>
    <x v="1"/>
    <x v="0"/>
    <x v="0"/>
    <x v="0"/>
    <x v="1"/>
    <x v="2"/>
    <d v="1975-08-21T00:00:00"/>
    <m/>
    <x v="1"/>
    <s v="SUCURSAL ALBROOK MALL"/>
    <x v="0"/>
    <x v="0"/>
    <x v="2"/>
    <x v="0"/>
    <x v="0"/>
    <x v="0"/>
  </r>
  <r>
    <n v="7395"/>
    <d v="2013-10-01T00:00:00"/>
    <d v="2013-12-10T00:00:00"/>
    <n v="28"/>
    <n v="26"/>
    <x v="1"/>
    <d v="2013-10-01T00:00:00"/>
    <x v="0"/>
    <d v="2013-10-01T00:00:00"/>
    <s v="Agosto 01-30"/>
    <m/>
    <s v="LORENA "/>
    <s v="VALENCIA "/>
    <x v="2"/>
    <x v="0"/>
    <s v="ALBROOK MALL"/>
    <s v="CLARISSA ALIPONGA"/>
    <s v="ALBROOK MALL"/>
    <x v="0"/>
    <x v="3"/>
    <n v="34"/>
    <d v="2014-03-20T00:00:00"/>
    <m/>
    <n v="28"/>
    <s v=" "/>
    <m/>
    <x v="0"/>
    <s v="APROBADO  DE ALBROOK MALL POR 2 TURNOS A PARTIR DEL 01-04-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ALBROOK MALL"/>
    <s v="Katherine Caballero "/>
    <x v="0"/>
    <s v="8-783-1317"/>
    <n v="472019813756"/>
    <n v="30"/>
    <x v="1"/>
    <x v="0"/>
    <s v="VILLA ZAITA, SANTA LIBRADA.  ALTOS DE SEVILLA"/>
    <x v="4"/>
    <x v="0"/>
    <x v="2"/>
    <x v="0"/>
    <m/>
    <m/>
    <x v="0"/>
    <x v="0"/>
    <x v="0"/>
    <x v="0"/>
    <x v="0"/>
    <x v="1"/>
    <x v="2"/>
    <d v="1985-03-18T00:00:00"/>
    <m/>
    <x v="1"/>
    <s v="SUCURSAL ALBROOK MALL"/>
    <x v="0"/>
    <x v="0"/>
    <x v="0"/>
    <x v="0"/>
    <x v="0"/>
    <x v="0"/>
  </r>
  <r>
    <n v="3517"/>
    <d v="1999-10-18T00:00:00"/>
    <d v="1999-10-18T00:00:00"/>
    <n v="196"/>
    <n v="196"/>
    <x v="0"/>
    <d v="1999-10-18T00:00:00"/>
    <x v="0"/>
    <s v=""/>
    <s v="Septiembre 01-30"/>
    <m/>
    <s v="YARISBETH YAMILKA"/>
    <s v="CHIRU ESQUIVEL "/>
    <x v="2"/>
    <x v="0"/>
    <s v="ALBROOK MALL"/>
    <s v="CLARISSA ALIPONGA"/>
    <s v="ALBROOK MALL"/>
    <x v="0"/>
    <x v="3"/>
    <n v="34"/>
    <d v="2014-04-01T00:00:00"/>
    <m/>
    <s v=" "/>
    <s v=" "/>
    <m/>
    <x v="0"/>
    <s v="APROBADO  DE ALBROOK MALL POR 2 TURNOS A PARTIR DEL 01-04-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03-1015"/>
    <n v="472012935464"/>
    <n v="39"/>
    <x v="1"/>
    <x v="1"/>
    <s v="LAS CUMBRES, CALLE F, CASA 400, CASA REAL"/>
    <x v="4"/>
    <x v="0"/>
    <x v="2"/>
    <x v="0"/>
    <s v="231-0168"/>
    <s v="6498-2725"/>
    <x v="0"/>
    <x v="0"/>
    <x v="0"/>
    <x v="0"/>
    <x v="0"/>
    <x v="1"/>
    <x v="2"/>
    <d v="1976-09-16T00:00:00"/>
    <m/>
    <x v="1"/>
    <s v="SUCURSAL ALBROOK MALL"/>
    <x v="0"/>
    <x v="0"/>
    <x v="0"/>
    <x v="0"/>
    <x v="0"/>
    <x v="0"/>
  </r>
  <r>
    <n v="4941"/>
    <d v="2008-02-11T00:00:00"/>
    <d v="2013-11-01T00:00:00"/>
    <n v="96"/>
    <n v="27"/>
    <x v="1"/>
    <d v="2008-02-11T00:00:00"/>
    <x v="0"/>
    <d v="2013-11-01T00:00:00"/>
    <s v="Marzo 01-30"/>
    <m/>
    <s v="ABRAHAM ISAAC"/>
    <s v="MONTENEGRO SANCHEZ "/>
    <x v="2"/>
    <x v="0"/>
    <s v="ALBROOK MALL"/>
    <s v="CLARISSA ALIPONGA"/>
    <s v="ALBROOK MALL"/>
    <x v="0"/>
    <x v="3"/>
    <n v="34"/>
    <d v="2015-08-03T00:00:00"/>
    <m/>
    <n v="27"/>
    <s v=" "/>
    <s v="PROMOCIONADO A EJECUTIVO DE NEGICIO  A PARTIR DEL 01 DE NOVIEMBRE 2013 // PROMOCIONADO A OFICINISTA DE BALANCE EL 01 DE JULIO DE 2011"/>
    <x v="0"/>
    <s v="REEMPLAZO PERMANENTE POR LA PROMOCION DE KATHERINE CABALLERO 03 AGOSTO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79-379"/>
    <n v="472013726754"/>
    <n v="31"/>
    <x v="0"/>
    <x v="1"/>
    <s v="LA CHORRERA, VALLE DORADO, CALLE C, CASA 41_x0009__x0009__x0009__x0009__x0009__x000d__x000a__x0009__x0009__x0009__x0009__x0009__x000d__x000a_"/>
    <x v="3"/>
    <x v="0"/>
    <x v="2"/>
    <x v="0"/>
    <s v="253-3562"/>
    <s v="6451-6671 / 6070-7328"/>
    <x v="1"/>
    <x v="0"/>
    <x v="0"/>
    <x v="0"/>
    <x v="0"/>
    <x v="1"/>
    <x v="2"/>
    <d v="1984-10-07T00:00:00"/>
    <m/>
    <x v="1"/>
    <s v="SUCURSAL ALBROOK MALL"/>
    <x v="0"/>
    <x v="0"/>
    <x v="0"/>
    <x v="0"/>
    <x v="0"/>
    <x v="0"/>
  </r>
  <r>
    <n v="7449"/>
    <d v="2013-11-18T00:00:00"/>
    <d v="2015-11-02T00:00:00"/>
    <n v="27"/>
    <n v="3"/>
    <x v="2"/>
    <d v="2013-11-18T00:00:00"/>
    <x v="0"/>
    <d v="2015-11-02T00:00:00"/>
    <s v="Octubre 01-30"/>
    <m/>
    <s v="MAVIL MINELLY"/>
    <s v="MARUSICH"/>
    <x v="2"/>
    <x v="0"/>
    <s v="ALBROOK MALL"/>
    <s v="CLARISSA ALIPONGA"/>
    <s v="ALBROOK MALL"/>
    <x v="0"/>
    <x v="3"/>
    <n v="34"/>
    <d v="2014-04-01T00:00:00"/>
    <m/>
    <n v="3"/>
    <s v=" "/>
    <s v="PROMOCIONADA A EJECUTIVO DE NEGOCIOS A PARTIR DEL 02 DE NOV DEL 2015"/>
    <x v="0"/>
    <s v="REEMPLAZO POR LA RENUNCIA DE RAIZA MONTOYA.  APROBADO  DE ALBROOK MALL POR 2 TURNOS A PARTIR DEL 01-04-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8-838-1397"/>
    <n v="472019814045"/>
    <n v="25"/>
    <x v="1"/>
    <x v="3"/>
    <s v="AVENIDA LA PULIDA, P.H. RIO PLAZA, APTO 124, CERCA DE HATO PINTADO"/>
    <x v="1"/>
    <x v="0"/>
    <x v="2"/>
    <x v="0"/>
    <m/>
    <m/>
    <x v="0"/>
    <x v="0"/>
    <x v="0"/>
    <x v="0"/>
    <x v="0"/>
    <x v="1"/>
    <x v="2"/>
    <d v="1990-08-04T00:00:00"/>
    <m/>
    <x v="1"/>
    <s v="SUCURSAL ALBROOK MALL"/>
    <x v="0"/>
    <x v="0"/>
    <x v="0"/>
    <x v="0"/>
    <x v="0"/>
    <x v="0"/>
  </r>
  <r>
    <n v="8508"/>
    <d v="2015-05-04T00:00:00"/>
    <d v="2015-07-10T00:00:00"/>
    <n v="9"/>
    <n v="7"/>
    <x v="2"/>
    <d v="2015-05-04T00:00:00"/>
    <x v="0"/>
    <m/>
    <s v="Marzo 01-30"/>
    <m/>
    <s v="ANGELY LINETH"/>
    <s v="DE BELLO"/>
    <x v="2"/>
    <x v="1"/>
    <m/>
    <s v="MARIBEL CASTILLO"/>
    <s v="ALBROOK MALL"/>
    <x v="1"/>
    <x v="3"/>
    <n v="34"/>
    <d v="2016-01-11T00:00:00"/>
    <m/>
    <m/>
    <s v=" "/>
    <m/>
    <x v="0"/>
    <s v="REEMPLAZO INDIRECTO POR PROMOCIÓN MAVIL MARUSICH    - ENERO 2016"/>
    <s v="ALBROOK MAL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TRANSISTMICA"/>
    <s v="Yuraimi Mc Nultu"/>
    <x v="0"/>
    <s v="8-864-702"/>
    <n v="474992382855"/>
    <n v="23"/>
    <x v="1"/>
    <x v="0"/>
    <s v="24 DE DICIEMBRE, BARRIADA NUEVA ESPERANZA, CALLE PRINCIPAL"/>
    <x v="0"/>
    <x v="0"/>
    <x v="2"/>
    <x v="1"/>
    <m/>
    <m/>
    <x v="1"/>
    <x v="0"/>
    <x v="0"/>
    <x v="0"/>
    <x v="0"/>
    <x v="1"/>
    <x v="2"/>
    <d v="1992-08-04T00:00:00"/>
    <m/>
    <x v="3"/>
    <s v="SUCURSAL ALBROOK MALL"/>
    <x v="1"/>
    <x v="0"/>
    <x v="1"/>
    <x v="0"/>
    <x v="0"/>
    <x v="1"/>
  </r>
  <r>
    <n v="8853"/>
    <d v="2015-10-19T00:00:00"/>
    <d v="2016-01-05T00:00:00"/>
    <n v="4"/>
    <n v="1"/>
    <x v="2"/>
    <d v="1994-03-10T00:00:00"/>
    <x v="1"/>
    <m/>
    <s v="Noviembre 01-30"/>
    <m/>
    <s v="BIANCA LINNETTE"/>
    <s v="RODRIGUEZ"/>
    <x v="2"/>
    <x v="1"/>
    <m/>
    <s v="MARIBEL CASTILLO"/>
    <s v="ALBROOK MALL"/>
    <x v="1"/>
    <x v="3"/>
    <n v="34"/>
    <d v="2016-01-15T00:00:00"/>
    <m/>
    <m/>
    <s v=" "/>
    <m/>
    <x v="5"/>
    <s v="REEMPLAZO INDIRECTO POR LA RENUNCIA DE INA MORA 14 DE ENERO 2016"/>
    <s v="ALBROOK MAL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VIA SIMON BOLIVAR"/>
    <s v="KIRA RUIZ"/>
    <x v="0"/>
    <s v="8-815-344"/>
    <m/>
    <n v="27"/>
    <x v="1"/>
    <x v="0"/>
    <s v="EL 20 SECTOR LIMONCITO, CALLE PRINCIPAL"/>
    <x v="3"/>
    <x v="0"/>
    <x v="2"/>
    <x v="1"/>
    <m/>
    <m/>
    <x v="0"/>
    <x v="0"/>
    <x v="0"/>
    <x v="0"/>
    <x v="0"/>
    <x v="1"/>
    <x v="2"/>
    <d v="1988-04-17T00:00:00"/>
    <m/>
    <x v="0"/>
    <s v="SUCURSAL ALBROOK MALL"/>
    <x v="1"/>
    <x v="0"/>
    <x v="1"/>
    <x v="0"/>
    <x v="0"/>
    <x v="1"/>
  </r>
  <r>
    <n v="791"/>
    <d v="1991-07-17T00:00:00"/>
    <d v="1991-07-17T00:00:00"/>
    <n v="295"/>
    <n v="295"/>
    <x v="0"/>
    <d v="1991-07-17T00:00:00"/>
    <x v="0"/>
    <s v=""/>
    <s v="Enero 01-15"/>
    <s v="Abril   4 al 11/Agosto  4 al 10/Diciembre  5 al 12//"/>
    <s v="CLARISSA ROMMY"/>
    <s v="ALIPONGA RUIZ "/>
    <x v="3"/>
    <x v="0"/>
    <s v="ALBROOK MALL"/>
    <s v="NATALIA LAY"/>
    <s v="ALBROOK MALL"/>
    <x v="0"/>
    <x v="3"/>
    <n v="34"/>
    <d v="2015-09-03T00:00:00"/>
    <m/>
    <s v=" "/>
    <s v=" "/>
    <m/>
    <x v="0"/>
    <s v="REEMPLAZO POR EL TRASLADO DE ZADOK FLORES A LOS ANDES EL 08 DE SEPTIEMBRE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230-956"/>
    <n v="401016136654"/>
    <n v="52"/>
    <x v="1"/>
    <x v="2"/>
    <s v="RESIDENCIAL OLIMPICO #3, CL. BOQUETE, CASA G-64"/>
    <x v="1"/>
    <x v="0"/>
    <x v="2"/>
    <x v="0"/>
    <s v="233-4540"/>
    <s v="6760-2700"/>
    <x v="1"/>
    <x v="0"/>
    <x v="0"/>
    <x v="0"/>
    <x v="0"/>
    <x v="1"/>
    <x v="2"/>
    <d v="1963-05-15T00:00:00"/>
    <m/>
    <x v="0"/>
    <s v="SUCURSAL ALBROOK MALL"/>
    <x v="0"/>
    <x v="0"/>
    <x v="0"/>
    <x v="0"/>
    <x v="0"/>
    <x v="0"/>
  </r>
  <r>
    <n v="5291"/>
    <d v="2008-08-04T00:00:00"/>
    <d v="2015-07-01T00:00:00"/>
    <n v="90"/>
    <n v="7"/>
    <x v="2"/>
    <d v="2008-08-04T00:00:00"/>
    <x v="0"/>
    <d v="2015-07-01T00:00:00"/>
    <s v="Junio 01-30"/>
    <m/>
    <s v="ANYANETH HAYDEE"/>
    <s v="SANCHEZ PEREZ "/>
    <x v="4"/>
    <x v="0"/>
    <s v="ALBROOK MALL"/>
    <s v="CLARISSA ALIPONGA"/>
    <s v="ALBROOK MALL"/>
    <x v="0"/>
    <x v="3"/>
    <n v="34"/>
    <d v="2011-08-05T00:00:00"/>
    <m/>
    <n v="7"/>
    <s v=" "/>
    <s v="PROMOCIONADA A OFICIAL A PARTIR DEL 01 DE JULIO 2015 // PROMOCIONADA A COORDINADORA DE PLATAFORMA A PARTIR DEL 01 DE JULIO DEL 2013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20-2459"/>
    <n v="438014509929"/>
    <n v="37"/>
    <x v="1"/>
    <x v="3"/>
    <s v="BURUNGA, ARRAIJAN COLINAS DEL SOL CASA #504"/>
    <x v="3"/>
    <x v="0"/>
    <x v="2"/>
    <x v="0"/>
    <m/>
    <s v="6719-0434"/>
    <x v="0"/>
    <x v="0"/>
    <x v="0"/>
    <x v="0"/>
    <x v="0"/>
    <x v="1"/>
    <x v="2"/>
    <d v="1978-05-27T00:00:00"/>
    <m/>
    <x v="1"/>
    <s v="SUCURSAL ALBROOK MALL"/>
    <x v="0"/>
    <x v="0"/>
    <x v="0"/>
    <x v="0"/>
    <x v="0"/>
    <x v="0"/>
  </r>
  <r>
    <n v="3155"/>
    <d v="2006-08-16T00:00:00"/>
    <d v="2006-08-16T00:00:00"/>
    <n v="114"/>
    <n v="114"/>
    <x v="0"/>
    <d v="2006-08-16T00:00:00"/>
    <x v="0"/>
    <s v=""/>
    <s v="Marzo 01-30"/>
    <m/>
    <s v="DOLKA DENISSE"/>
    <s v="GARCIA DE  AMEGLIO"/>
    <x v="4"/>
    <x v="0"/>
    <s v="ALBROOK MALL"/>
    <s v="CLARISSA ALIPONGA"/>
    <s v="ALBROOK MALL"/>
    <x v="0"/>
    <x v="3"/>
    <n v="34"/>
    <d v="2012-11-07T00:00:00"/>
    <m/>
    <s v=" "/>
    <s v=" "/>
    <m/>
    <x v="0"/>
    <s v="TRASLADO PERMANENTE POR CAMBIO DE ESTRUCTU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367-44"/>
    <n v="424012184636"/>
    <n v="45"/>
    <x v="1"/>
    <x v="1"/>
    <s v="BELLA VISTA, EL CANGREJO, CALLE H, EDIF.TERRAZAS DEL CANGREJO, APARTAMENTO 10-B"/>
    <x v="1"/>
    <x v="0"/>
    <x v="2"/>
    <x v="0"/>
    <s v="213-1846"/>
    <s v="6613-9607"/>
    <x v="1"/>
    <x v="0"/>
    <x v="0"/>
    <x v="0"/>
    <x v="0"/>
    <x v="1"/>
    <x v="2"/>
    <d v="1971-01-04T00:00:00"/>
    <m/>
    <x v="1"/>
    <s v="SUCURSAL ALBROOK MALL"/>
    <x v="0"/>
    <x v="0"/>
    <x v="0"/>
    <x v="0"/>
    <x v="0"/>
    <x v="0"/>
  </r>
  <r>
    <n v="3309"/>
    <d v="1993-10-24T00:00:00"/>
    <d v="1993-10-24T00:00:00"/>
    <n v="268"/>
    <n v="268"/>
    <x v="0"/>
    <d v="1993-10-24T00:00:00"/>
    <x v="0"/>
    <s v=""/>
    <s v="Diciembre 01-30"/>
    <m/>
    <s v="RICARDO"/>
    <s v="ESPINO ESQUIVEL "/>
    <x v="0"/>
    <x v="0"/>
    <s v="ALTOS DE PANAMA"/>
    <s v="GLORIBETH DE CASTRELLON"/>
    <s v="ALTOS DE PANAMA"/>
    <x v="0"/>
    <x v="4"/>
    <n v="68"/>
    <d v="2014-11-06T00:00:00"/>
    <n v="15"/>
    <s v=" "/>
    <s v=" "/>
    <m/>
    <x v="0"/>
    <s v="REEMPLAZO POR EL TRASLADO DE ARTURO PER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66.3999999999996"/>
    <x v="0"/>
    <x v="0"/>
    <x v="0"/>
    <m/>
    <m/>
    <x v="0"/>
    <s v="8-360-683"/>
    <n v="472012918566"/>
    <n v="45"/>
    <x v="0"/>
    <x v="1"/>
    <s v="JOSE DOMINGO ESPINAR, VILLA LUCRE CALLE 1 W CASA P 143"/>
    <x v="1"/>
    <x v="0"/>
    <x v="0"/>
    <x v="0"/>
    <s v="229-0748"/>
    <s v="6672-3596"/>
    <x v="1"/>
    <x v="0"/>
    <x v="0"/>
    <x v="0"/>
    <x v="0"/>
    <x v="0"/>
    <x v="0"/>
    <d v="1970-12-28T00:00:00"/>
    <m/>
    <x v="0"/>
    <s v="SUCURSAL ALTOS DE PANAMA"/>
    <x v="0"/>
    <x v="0"/>
    <x v="0"/>
    <x v="0"/>
    <x v="0"/>
    <x v="0"/>
  </r>
  <r>
    <n v="5104"/>
    <d v="2008-05-05T00:00:00"/>
    <d v="2008-05-05T00:00:00"/>
    <n v="93"/>
    <n v="93"/>
    <x v="0"/>
    <d v="2008-05-05T00:00:00"/>
    <x v="0"/>
    <s v=""/>
    <s v="Noviembre 01-30"/>
    <m/>
    <s v="LISSETH CARMEN"/>
    <s v="VILLAMIL GONZALEZ "/>
    <x v="0"/>
    <x v="0"/>
    <s v="ALTOS DE PANAMA"/>
    <s v="GLORIBETH DE CASTRELLON"/>
    <s v="ALTOS DE PANAMA"/>
    <x v="0"/>
    <x v="4"/>
    <n v="68"/>
    <d v="2014-11-06T00:00:00"/>
    <n v="15"/>
    <s v=" "/>
    <s v=" "/>
    <m/>
    <x v="0"/>
    <s v="APROBAD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74.6666666666665"/>
    <x v="0"/>
    <x v="0"/>
    <x v="0"/>
    <m/>
    <m/>
    <x v="0"/>
    <s v="8-458-910"/>
    <n v="477013888173"/>
    <n v="42"/>
    <x v="1"/>
    <x v="2"/>
    <s v="ARRAIJAN BARRIADA 2,000, CALLE 4TA SECTOR 5 CASA 87 GENERACION 2,000"/>
    <x v="3"/>
    <x v="0"/>
    <x v="0"/>
    <x v="0"/>
    <s v="256-2276"/>
    <s v="6692-4816"/>
    <x v="0"/>
    <x v="0"/>
    <x v="0"/>
    <x v="0"/>
    <x v="0"/>
    <x v="0"/>
    <x v="0"/>
    <d v="1973-10-28T00:00:00"/>
    <m/>
    <x v="0"/>
    <s v="SUCURSAL ALTOS DE PANAMA"/>
    <x v="0"/>
    <x v="0"/>
    <x v="0"/>
    <x v="0"/>
    <x v="0"/>
    <x v="0"/>
  </r>
  <r>
    <n v="7943"/>
    <d v="2014-08-18T00:00:00"/>
    <d v="2014-10-29T00:00:00"/>
    <n v="18"/>
    <n v="16"/>
    <x v="1"/>
    <d v="2014-08-18T00:00:00"/>
    <x v="0"/>
    <m/>
    <s v="Mayo 01-30"/>
    <m/>
    <s v="ANDREA YAMILETH"/>
    <s v="GARCIA"/>
    <x v="0"/>
    <x v="0"/>
    <s v="ALTOS DE PANAMA"/>
    <s v="GLORIBETH DE CASTRELLON"/>
    <s v="ALTOS DE PANAMA"/>
    <x v="0"/>
    <x v="4"/>
    <n v="68"/>
    <d v="2015-06-01T00:00:00"/>
    <n v="8"/>
    <m/>
    <s v=" "/>
    <m/>
    <x v="0"/>
    <s v="REEMPLAZO POR EL TRASLADO DE AMARILIS GONZAL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68.75"/>
    <x v="1"/>
    <x v="0"/>
    <x v="0"/>
    <s v="ALTOS DE PANAMA"/>
    <s v="Amarilis González"/>
    <x v="0"/>
    <s v="4-781-1591"/>
    <n v="418990414375"/>
    <n v="24"/>
    <x v="1"/>
    <x v="1"/>
    <s v="ALCALDE DIAZ, VILLA NUEVA"/>
    <x v="4"/>
    <x v="0"/>
    <x v="0"/>
    <x v="0"/>
    <m/>
    <m/>
    <x v="0"/>
    <x v="0"/>
    <x v="0"/>
    <x v="0"/>
    <x v="0"/>
    <x v="0"/>
    <x v="0"/>
    <d v="1991-02-11T00:00:00"/>
    <m/>
    <x v="0"/>
    <s v="SUCURSAL ALTOS DE PANAMA"/>
    <x v="0"/>
    <x v="0"/>
    <x v="0"/>
    <x v="0"/>
    <x v="0"/>
    <x v="0"/>
  </r>
  <r>
    <n v="7847"/>
    <d v="2014-06-16T00:00:00"/>
    <d v="2014-08-28T00:00:00"/>
    <n v="20"/>
    <n v="18"/>
    <x v="1"/>
    <d v="2014-06-16T00:00:00"/>
    <x v="0"/>
    <m/>
    <s v="Abril 01-30"/>
    <m/>
    <s v="BLANCA NIEVES"/>
    <s v="RIVERA"/>
    <x v="0"/>
    <x v="0"/>
    <s v="ALTOS DE PANAMA"/>
    <s v="GLORIBETH DE CASTRELLON"/>
    <s v="ALTOS DE PANAMA"/>
    <x v="0"/>
    <x v="4"/>
    <n v="68"/>
    <d v="2015-11-02T00:00:00"/>
    <n v="3"/>
    <m/>
    <s v=" "/>
    <m/>
    <x v="0"/>
    <s v="REEMPLAZO POR EL TRASLADO DE  MARITZA LORENA PEREZ  DE CHACON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8.6"/>
    <x v="1"/>
    <x v="0"/>
    <x v="0"/>
    <s v="LOS ANDES"/>
    <s v="Michelle Santamaria"/>
    <x v="0"/>
    <s v="4-741-852"/>
    <n v="472990306915"/>
    <n v="29"/>
    <x v="1"/>
    <x v="3"/>
    <s v="LOS ANDES #2, VILLA ESPERANZA "/>
    <x v="4"/>
    <x v="0"/>
    <x v="0"/>
    <x v="0"/>
    <m/>
    <m/>
    <x v="0"/>
    <x v="0"/>
    <x v="0"/>
    <x v="0"/>
    <x v="0"/>
    <x v="0"/>
    <x v="0"/>
    <d v="1986-07-11T00:00:00"/>
    <m/>
    <x v="0"/>
    <s v="SUCURSAL ALTOS DE PANAMA"/>
    <x v="0"/>
    <x v="0"/>
    <x v="0"/>
    <x v="0"/>
    <x v="0"/>
    <x v="0"/>
  </r>
  <r>
    <n v="2118"/>
    <d v="1998-12-22T00:00:00"/>
    <d v="2015-07-01T00:00:00"/>
    <n v="206"/>
    <n v="7"/>
    <x v="2"/>
    <d v="1998-12-22T00:00:00"/>
    <x v="0"/>
    <d v="2015-07-01T00:00:00"/>
    <s v="Enero 01-30"/>
    <m/>
    <s v="DANELLY"/>
    <s v="CAMACHO LONDOÑO "/>
    <x v="1"/>
    <x v="0"/>
    <s v="ALTOS DE PANAMA"/>
    <s v="GLORIBETH DE CASTRELLON"/>
    <s v="ALTOS DE PANAMA"/>
    <x v="0"/>
    <x v="4"/>
    <n v="68"/>
    <d v="2015-07-20T00:00:00"/>
    <m/>
    <n v="7"/>
    <s v=" "/>
    <s v="PROMOCIONADA A COORDINADOR DE PLATAFORMA A PARTIR DEL 01 DE JULIO 2015"/>
    <x v="0"/>
    <s v="REEMPLAZA VACACIONES DE VERONICA CEDEÑO DEL 01 AL 10 OCT //REEMPLAZA PERMANENTE POR RENUNCIA DE MARIA VERGARA - CAMBIO DE ESTRUCTURA - JULIO 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492-746"/>
    <n v="418016048755"/>
    <n v="40"/>
    <x v="1"/>
    <x v="0"/>
    <s v="URBANIZACION SAN ANTONIO, BARRIDA VILLA FLOR, CALLE D, CASA 56-A."/>
    <x v="0"/>
    <x v="0"/>
    <x v="0"/>
    <x v="0"/>
    <s v="239-4950"/>
    <s v="6489-3814"/>
    <x v="0"/>
    <x v="0"/>
    <x v="0"/>
    <x v="0"/>
    <x v="0"/>
    <x v="0"/>
    <x v="0"/>
    <d v="1975-08-09T00:00:00"/>
    <m/>
    <x v="3"/>
    <s v="SUCURSAL ALTOS DE PANAMA"/>
    <x v="0"/>
    <x v="0"/>
    <x v="0"/>
    <x v="0"/>
    <x v="0"/>
    <x v="0"/>
  </r>
  <r>
    <n v="7017"/>
    <d v="2013-01-02T00:00:00"/>
    <d v="2013-03-14T00:00:00"/>
    <n v="37"/>
    <n v="35"/>
    <x v="1"/>
    <d v="2013-01-02T00:00:00"/>
    <x v="0"/>
    <s v=""/>
    <s v="Diciembre 01-30"/>
    <m/>
    <s v="MARJORIE JOELYN"/>
    <s v="LOPEZ RIOS "/>
    <x v="2"/>
    <x v="0"/>
    <s v="ALTOS DE PANAMA"/>
    <s v="GLORIBETH DE CASTRELLON"/>
    <s v="ALTOS DE PANAMA"/>
    <x v="0"/>
    <x v="4"/>
    <n v="68"/>
    <d v="2013-08-26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PUENTE CENTENARIO"/>
    <s v="Diana Herrera"/>
    <x v="0"/>
    <s v="8-810-2295"/>
    <n v="451018728033"/>
    <n v="28"/>
    <x v="1"/>
    <x v="0"/>
    <s v="AMELIA DENIS DE ICAZA, ALTOS DE SANTA MARIA, CALLE PRIMERA, CASA 79-D, TUMBA MUERTO"/>
    <x v="5"/>
    <x v="0"/>
    <x v="0"/>
    <x v="0"/>
    <m/>
    <m/>
    <x v="1"/>
    <x v="0"/>
    <x v="1"/>
    <x v="0"/>
    <x v="0"/>
    <x v="0"/>
    <x v="0"/>
    <d v="1987-12-08T00:00:00"/>
    <m/>
    <x v="3"/>
    <s v="SUCURSAL ALTOS DE PANAMA"/>
    <x v="0"/>
    <x v="0"/>
    <x v="0"/>
    <x v="0"/>
    <x v="0"/>
    <x v="0"/>
  </r>
  <r>
    <n v="6035"/>
    <d v="2011-02-01T00:00:00"/>
    <d v="2014-01-16T00:00:00"/>
    <n v="60"/>
    <n v="25"/>
    <x v="1"/>
    <d v="2011-02-01T00:00:00"/>
    <x v="0"/>
    <d v="2014-01-16T00:00:00"/>
    <s v="Marzo 01-30"/>
    <m/>
    <s v="YINA LINETH"/>
    <s v="DE LA CRUZ VASQUEZ "/>
    <x v="2"/>
    <x v="2"/>
    <s v="ALTOS DE PANAMA"/>
    <s v="GLORIBETH DE CASTRELLON"/>
    <s v="ALTOS DE PANAMA"/>
    <x v="0"/>
    <x v="4"/>
    <n v="68"/>
    <d v="2013-08-02T00:00:00"/>
    <m/>
    <n v="25"/>
    <s v=" "/>
    <s v="PROMOCIONADA A EJECUTIVA DE NEGOCIO DUAL A PARTIR DEL 16 DE ENERO 2014"/>
    <x v="0"/>
    <s v="REEMPLAZO POR TRASLADO DE ANGIE ROJAS /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813-1483"/>
    <n v="472016564792"/>
    <n v="28"/>
    <x v="1"/>
    <x v="0"/>
    <s v="LA CHORRERA, VALLE DORADO CALLE DEL ORO CASA AE3 "/>
    <x v="3"/>
    <x v="0"/>
    <x v="0"/>
    <x v="2"/>
    <m/>
    <s v="6810-1157"/>
    <x v="0"/>
    <x v="1"/>
    <x v="0"/>
    <x v="0"/>
    <x v="0"/>
    <x v="0"/>
    <x v="0"/>
    <d v="1987-12-29T00:00:00"/>
    <m/>
    <x v="1"/>
    <s v="SUCURSAL ALTOS DE PANAMA"/>
    <x v="0"/>
    <x v="0"/>
    <x v="2"/>
    <x v="0"/>
    <x v="0"/>
    <x v="0"/>
  </r>
  <r>
    <n v="958"/>
    <d v="1993-01-04T00:00:00"/>
    <d v="2013-05-01T00:00:00"/>
    <n v="277"/>
    <n v="33"/>
    <x v="1"/>
    <d v="1993-01-04T00:00:00"/>
    <x v="0"/>
    <d v="2013-05-01T00:00:00"/>
    <s v="Enero 01-15"/>
    <s v="Febrero  10 al 24 /Junio  /Septiembre  //"/>
    <s v="GLORIBETH DEL CARMEN"/>
    <s v="DELLA TOGNA RODRIGUEZ DE CASTRELLON"/>
    <x v="3"/>
    <x v="0"/>
    <s v="ALTOS DE PANAMA"/>
    <s v="MARIBEL DE MUÑOZ"/>
    <s v="ALTOS DE PANAMA"/>
    <x v="0"/>
    <x v="4"/>
    <n v="68"/>
    <d v="2012-05-31T00:00:00"/>
    <m/>
    <n v="33"/>
    <s v=" "/>
    <s v="PROMOCIONADA A GERENTE A PARTIR DEL 01 DE MAYO DEL2013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x v="0"/>
    <x v="0"/>
    <m/>
    <m/>
    <x v="1"/>
    <s v="9-156-848"/>
    <n v="401010150843"/>
    <n v="47"/>
    <x v="1"/>
    <x v="1"/>
    <s v="VIA CONDADO DEL REY, RESIDENCIAL GOLDEN SPRING, CALLE D-1, CASA 12"/>
    <x v="5"/>
    <x v="0"/>
    <x v="0"/>
    <x v="0"/>
    <s v="6695-9132"/>
    <s v="6677-1725"/>
    <x v="1"/>
    <x v="0"/>
    <x v="0"/>
    <x v="0"/>
    <x v="0"/>
    <x v="0"/>
    <x v="0"/>
    <d v="1968-07-19T00:00:00"/>
    <m/>
    <x v="0"/>
    <s v="SUCURSAL ALTOS DE PANAMA"/>
    <x v="0"/>
    <x v="0"/>
    <x v="0"/>
    <x v="0"/>
    <x v="0"/>
    <x v="0"/>
  </r>
  <r>
    <n v="658"/>
    <d v="1990-08-01T00:00:00"/>
    <d v="1990-08-01T00:00:00"/>
    <n v="306"/>
    <n v="306"/>
    <x v="0"/>
    <d v="1990-08-01T00:00:00"/>
    <x v="0"/>
    <s v=""/>
    <s v="Junio 01-15"/>
    <s v="Septiembre 01-15"/>
    <s v="LEA GISELA"/>
    <s v="TEJEIRA CEDEÑO DE  VARELA"/>
    <x v="4"/>
    <x v="0"/>
    <s v="ALTOS DE PANAMA"/>
    <s v="GLORIBETH DE CASTRELLON"/>
    <s v="ALTOS DE PANAMA"/>
    <x v="0"/>
    <x v="4"/>
    <n v="68"/>
    <d v="2013-10-01T00:00:00"/>
    <m/>
    <s v=" "/>
    <s v=" "/>
    <m/>
    <x v="0"/>
    <s v="TRASLADO SOLO POR EL 16 DE ENERO 2016 PARA APOYO /  CAMBIO DE ESTRUCTU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238-2262"/>
    <n v="401016136850"/>
    <n v="50"/>
    <x v="1"/>
    <x v="1"/>
    <s v="CASA BLANCA-CHANIS, CALLE TOLEDO CASA 120"/>
    <x v="1"/>
    <x v="0"/>
    <x v="0"/>
    <x v="0"/>
    <s v="233-7293"/>
    <s v="6616-1870"/>
    <x v="1"/>
    <x v="0"/>
    <x v="0"/>
    <x v="0"/>
    <x v="0"/>
    <x v="0"/>
    <x v="0"/>
    <d v="1965-08-13T00:00:00"/>
    <m/>
    <x v="0"/>
    <s v="SUCURSAL ALTOS DE PANAMA"/>
    <x v="0"/>
    <x v="0"/>
    <x v="0"/>
    <x v="0"/>
    <x v="0"/>
    <x v="0"/>
  </r>
  <r>
    <n v="8749"/>
    <d v="2015-08-17T00:00:00"/>
    <d v="2015-10-27T00:00:00"/>
    <n v="6"/>
    <n v="4"/>
    <x v="2"/>
    <e v="#N/A"/>
    <x v="2"/>
    <m/>
    <s v="Agosto 01-30"/>
    <m/>
    <s v="HELEN LINETH"/>
    <s v="CEDEÑO"/>
    <x v="0"/>
    <x v="1"/>
    <m/>
    <s v="MARIBEL CASTILLO"/>
    <s v="ALTOS DE PANAMA"/>
    <x v="1"/>
    <x v="5"/>
    <n v="12"/>
    <d v="2016-01-19T00:00:00"/>
    <n v="1"/>
    <m/>
    <s v=" "/>
    <m/>
    <x v="0"/>
    <s v="POOL APOYO  - FEBRERO 2016"/>
    <s v="AUTO BANCO SAN FRANCISC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SAN FRANCISCO"/>
    <s v="Yesica Gantes"/>
    <x v="0"/>
    <s v="4-772-665"/>
    <n v="472993046545"/>
    <n v="22"/>
    <x v="1"/>
    <x v="0"/>
    <s v="CALIDONIA, AVE JUSTO AROSEMENA"/>
    <x v="5"/>
    <x v="0"/>
    <x v="3"/>
    <x v="1"/>
    <m/>
    <m/>
    <x v="0"/>
    <x v="0"/>
    <x v="0"/>
    <x v="0"/>
    <x v="0"/>
    <x v="1"/>
    <x v="3"/>
    <d v="1993-06-22T00:00:00"/>
    <m/>
    <x v="0"/>
    <e v="#N/A"/>
    <x v="1"/>
    <x v="0"/>
    <x v="1"/>
    <x v="0"/>
    <x v="0"/>
    <x v="1"/>
  </r>
  <r>
    <n v="222"/>
    <d v="1983-05-16T00:00:00"/>
    <m/>
    <m/>
    <m/>
    <x v="3"/>
    <m/>
    <x v="3"/>
    <m/>
    <s v="Julio 01-30"/>
    <m/>
    <s v="DAVID "/>
    <s v="LEE"/>
    <x v="0"/>
    <x v="0"/>
    <s v="AUTO BANCO SAN FRANCISCO"/>
    <s v="PRISCILLA CORCO"/>
    <s v="AUTO BANCO SAN FRANCISCO"/>
    <x v="0"/>
    <x v="5"/>
    <n v="12"/>
    <m/>
    <m/>
    <m/>
    <s v=" "/>
    <m/>
    <x v="0"/>
    <s v="MES DE INGRESO MAYO/ VACACIONES 2016 EN JULI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m/>
    <m/>
    <x v="0"/>
    <s v="8-211-2395"/>
    <n v="401016137135"/>
    <m/>
    <x v="0"/>
    <x v="1"/>
    <m/>
    <x v="6"/>
    <x v="0"/>
    <x v="3"/>
    <x v="6"/>
    <m/>
    <m/>
    <x v="2"/>
    <x v="0"/>
    <x v="0"/>
    <x v="0"/>
    <x v="0"/>
    <x v="2"/>
    <x v="4"/>
    <m/>
    <m/>
    <x v="1"/>
    <e v="#N/A"/>
    <x v="0"/>
    <x v="0"/>
    <x v="1"/>
    <x v="0"/>
    <x v="1"/>
    <x v="1"/>
  </r>
  <r>
    <n v="3315"/>
    <d v="1994-02-01T00:00:00"/>
    <m/>
    <m/>
    <m/>
    <x v="3"/>
    <m/>
    <x v="3"/>
    <m/>
    <s v="Abril 01-30"/>
    <m/>
    <s v="ROBERTO "/>
    <s v="MORAN"/>
    <x v="0"/>
    <x v="0"/>
    <s v="AUTO BANCO SAN FRANCISCO"/>
    <s v="PRISCILLA CORCO"/>
    <s v="AUTO BANCO SAN FRANCISCO"/>
    <x v="0"/>
    <x v="5"/>
    <n v="12"/>
    <m/>
    <m/>
    <m/>
    <s v=" "/>
    <m/>
    <x v="0"/>
    <s v="MES DE INGRESO***/ VACACIONES 2016 EN ABRIL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m/>
    <m/>
    <x v="0"/>
    <s v="8-497-608"/>
    <n v="472012918607"/>
    <m/>
    <x v="0"/>
    <x v="1"/>
    <m/>
    <x v="6"/>
    <x v="0"/>
    <x v="3"/>
    <x v="6"/>
    <m/>
    <m/>
    <x v="2"/>
    <x v="0"/>
    <x v="0"/>
    <x v="0"/>
    <x v="0"/>
    <x v="1"/>
    <x v="4"/>
    <m/>
    <m/>
    <x v="1"/>
    <e v="#N/A"/>
    <x v="0"/>
    <x v="0"/>
    <x v="1"/>
    <x v="0"/>
    <x v="1"/>
    <x v="1"/>
  </r>
  <r>
    <n v="3630"/>
    <d v="2002-09-11T00:00:00"/>
    <m/>
    <m/>
    <m/>
    <x v="3"/>
    <m/>
    <x v="3"/>
    <m/>
    <s v="Agosto 01-30"/>
    <m/>
    <s v="INDIRA "/>
    <s v="QUIROZ"/>
    <x v="0"/>
    <x v="0"/>
    <s v="AUTO BANCO SAN FRANCISCO"/>
    <s v="PRISCILLA CORCO"/>
    <s v="AUTO BANCO SAN FRANCISCO"/>
    <x v="0"/>
    <x v="5"/>
    <n v="12"/>
    <m/>
    <m/>
    <m/>
    <s v=" "/>
    <m/>
    <x v="0"/>
    <s v="MES DE INGRESO***/ VACACIONES 2016 EN AGOST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m/>
    <m/>
    <x v="0"/>
    <s v="8-329-458"/>
    <n v="472012961920"/>
    <m/>
    <x v="1"/>
    <x v="3"/>
    <m/>
    <x v="6"/>
    <x v="0"/>
    <x v="3"/>
    <x v="6"/>
    <m/>
    <m/>
    <x v="2"/>
    <x v="0"/>
    <x v="0"/>
    <x v="0"/>
    <x v="0"/>
    <x v="1"/>
    <x v="4"/>
    <m/>
    <m/>
    <x v="1"/>
    <e v="#N/A"/>
    <x v="0"/>
    <x v="0"/>
    <x v="1"/>
    <x v="0"/>
    <x v="1"/>
    <x v="1"/>
  </r>
  <r>
    <n v="1184"/>
    <d v="1994-12-12T00:00:00"/>
    <m/>
    <m/>
    <m/>
    <x v="3"/>
    <m/>
    <x v="3"/>
    <m/>
    <s v="Junio 01-30"/>
    <m/>
    <s v="GINA"/>
    <s v="DE VENTURA"/>
    <x v="1"/>
    <x v="0"/>
    <s v="AUTO BANCO SAN FRANCISCO"/>
    <s v="PRISCILLA CORCO"/>
    <s v="AUTO BANCO SAN FRANCISCO"/>
    <x v="0"/>
    <x v="5"/>
    <n v="12"/>
    <m/>
    <m/>
    <m/>
    <s v=" "/>
    <m/>
    <x v="0"/>
    <s v="MES DE INGRESO***/ VACACIONES 2016 EN JUNIO/ NO TRASLADAR A OTRA SUCURSAL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m/>
    <m/>
    <x v="1"/>
    <s v="8-344-234"/>
    <n v="472015483776"/>
    <m/>
    <x v="1"/>
    <x v="1"/>
    <m/>
    <x v="6"/>
    <x v="0"/>
    <x v="3"/>
    <x v="6"/>
    <m/>
    <m/>
    <x v="2"/>
    <x v="0"/>
    <x v="0"/>
    <x v="0"/>
    <x v="0"/>
    <x v="1"/>
    <x v="4"/>
    <m/>
    <m/>
    <x v="1"/>
    <e v="#N/A"/>
    <x v="0"/>
    <x v="0"/>
    <x v="1"/>
    <x v="0"/>
    <x v="1"/>
    <x v="1"/>
  </r>
  <r>
    <n v="4250"/>
    <d v="1981-03-23T00:00:00"/>
    <m/>
    <m/>
    <m/>
    <x v="3"/>
    <m/>
    <x v="3"/>
    <m/>
    <s v="Marzo 16-30"/>
    <s v="Agosto 16-30"/>
    <s v="LOIRA"/>
    <s v="DIAZ"/>
    <x v="1"/>
    <x v="0"/>
    <s v="AUTO BANCO SAN FRANCISCO"/>
    <s v="PRISCILLA CORCO"/>
    <s v="AUTO BANCO SAN FRANCISCO"/>
    <x v="0"/>
    <x v="5"/>
    <n v="12"/>
    <m/>
    <m/>
    <m/>
    <s v=" "/>
    <m/>
    <x v="0"/>
    <s v="MES DE INGRESO***/ VACACIONES 2016 EN 16-30 MARZO / 16-30 AGOSTO/ NO TRASLADAR A OTRA SUCURSAL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m/>
    <m/>
    <x v="1"/>
    <s v="7-85-1302"/>
    <n v="472013150768"/>
    <m/>
    <x v="1"/>
    <x v="0"/>
    <m/>
    <x v="6"/>
    <x v="0"/>
    <x v="3"/>
    <x v="6"/>
    <m/>
    <m/>
    <x v="2"/>
    <x v="0"/>
    <x v="0"/>
    <x v="0"/>
    <x v="0"/>
    <x v="1"/>
    <x v="4"/>
    <m/>
    <m/>
    <x v="1"/>
    <e v="#N/A"/>
    <x v="0"/>
    <x v="0"/>
    <x v="1"/>
    <x v="0"/>
    <x v="1"/>
    <x v="1"/>
  </r>
  <r>
    <n v="687"/>
    <d v="1990-10-15T00:00:00"/>
    <m/>
    <m/>
    <m/>
    <x v="3"/>
    <m/>
    <x v="3"/>
    <m/>
    <s v="Julio 01-30"/>
    <m/>
    <s v="DORIS "/>
    <s v="RUIZ   "/>
    <x v="0"/>
    <x v="0"/>
    <s v="AUTO BANCO VIA PORRAS"/>
    <s v="PRISCILLA CORCO"/>
    <s v="AUTO BANCO VIA PORRAS"/>
    <x v="0"/>
    <x v="6"/>
    <n v="36"/>
    <m/>
    <m/>
    <m/>
    <s v=" "/>
    <m/>
    <x v="0"/>
    <s v="MES DE INGRESO OCTUBRE/ VACACIONES 2016 EN JULI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m/>
    <m/>
    <x v="0"/>
    <s v="8-223-2526"/>
    <n v="401010148363"/>
    <m/>
    <x v="1"/>
    <x v="0"/>
    <m/>
    <x v="6"/>
    <x v="0"/>
    <x v="3"/>
    <x v="6"/>
    <m/>
    <m/>
    <x v="2"/>
    <x v="0"/>
    <x v="0"/>
    <x v="0"/>
    <x v="0"/>
    <x v="1"/>
    <x v="4"/>
    <m/>
    <m/>
    <x v="1"/>
    <e v="#N/A"/>
    <x v="0"/>
    <x v="0"/>
    <x v="1"/>
    <x v="0"/>
    <x v="1"/>
    <x v="1"/>
  </r>
  <r>
    <n v="4314"/>
    <d v="2003-07-21T00:00:00"/>
    <m/>
    <m/>
    <m/>
    <x v="3"/>
    <m/>
    <x v="3"/>
    <m/>
    <s v="Agosto 01-30"/>
    <m/>
    <s v="YANITZA "/>
    <s v="NIETO"/>
    <x v="0"/>
    <x v="0"/>
    <s v="AUTO BANCO VIA PORRAS"/>
    <s v="PRISCILLA CORCO"/>
    <s v="AUTO BANCO VIA PORRAS"/>
    <x v="0"/>
    <x v="6"/>
    <n v="36"/>
    <m/>
    <m/>
    <m/>
    <s v=" "/>
    <m/>
    <x v="0"/>
    <s v="MES DE INGRESO AGOSTO/ VACACIONES 2016 EN AGOST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m/>
    <m/>
    <x v="0"/>
    <s v="8-360-768"/>
    <n v="472013150593"/>
    <m/>
    <x v="1"/>
    <x v="3"/>
    <m/>
    <x v="6"/>
    <x v="0"/>
    <x v="3"/>
    <x v="6"/>
    <m/>
    <m/>
    <x v="2"/>
    <x v="0"/>
    <x v="0"/>
    <x v="0"/>
    <x v="0"/>
    <x v="1"/>
    <x v="4"/>
    <m/>
    <m/>
    <x v="1"/>
    <e v="#N/A"/>
    <x v="0"/>
    <x v="0"/>
    <x v="1"/>
    <x v="0"/>
    <x v="1"/>
    <x v="1"/>
  </r>
  <r>
    <n v="1384"/>
    <d v="1997-04-16T00:00:00"/>
    <m/>
    <m/>
    <m/>
    <x v="3"/>
    <m/>
    <x v="3"/>
    <m/>
    <s v="Enero 01-30"/>
    <m/>
    <s v="RODOLFO"/>
    <s v="SUCRE"/>
    <x v="0"/>
    <x v="0"/>
    <s v="AUTO BANCO VIA PORRAS"/>
    <s v="PRISCILLA CORCO"/>
    <s v="AUTO BANCO VIA PORRAS"/>
    <x v="0"/>
    <x v="6"/>
    <n v="36"/>
    <m/>
    <m/>
    <m/>
    <s v=" "/>
    <m/>
    <x v="0"/>
    <s v="MES DE INGRESO ABRIL/ VACACIONES 2016 EN ENE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m/>
    <m/>
    <x v="0"/>
    <s v="8-289-849"/>
    <n v="401010156217"/>
    <m/>
    <x v="0"/>
    <x v="1"/>
    <m/>
    <x v="6"/>
    <x v="0"/>
    <x v="3"/>
    <x v="6"/>
    <m/>
    <m/>
    <x v="2"/>
    <x v="0"/>
    <x v="0"/>
    <x v="0"/>
    <x v="0"/>
    <x v="1"/>
    <x v="4"/>
    <m/>
    <m/>
    <x v="1"/>
    <e v="#N/A"/>
    <x v="0"/>
    <x v="0"/>
    <x v="1"/>
    <x v="0"/>
    <x v="1"/>
    <x v="1"/>
  </r>
  <r>
    <n v="3347"/>
    <d v="1992-06-01T00:00:00"/>
    <m/>
    <m/>
    <m/>
    <x v="3"/>
    <m/>
    <x v="3"/>
    <m/>
    <s v="Abril 01-30"/>
    <m/>
    <s v="LUIS ANTONIO"/>
    <s v="SMITH"/>
    <x v="1"/>
    <x v="0"/>
    <s v="AUTO BANCO VIA PORRAS"/>
    <s v="PRISCILLA CORCO"/>
    <s v="AUTO BANCO VIA PORRAS"/>
    <x v="0"/>
    <x v="6"/>
    <n v="36"/>
    <m/>
    <m/>
    <m/>
    <s v=" "/>
    <m/>
    <x v="0"/>
    <s v="MES DE INGRESO***/ VACACIONES 2016 EN ABRIL/ NO TRASLADAR A OTRA SUCURSAL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m/>
    <m/>
    <x v="1"/>
    <s v="8-452-8"/>
    <n v="472012918477"/>
    <m/>
    <x v="0"/>
    <x v="1"/>
    <m/>
    <x v="6"/>
    <x v="0"/>
    <x v="3"/>
    <x v="6"/>
    <m/>
    <m/>
    <x v="2"/>
    <x v="0"/>
    <x v="0"/>
    <x v="0"/>
    <x v="0"/>
    <x v="1"/>
    <x v="4"/>
    <m/>
    <m/>
    <x v="1"/>
    <e v="#N/A"/>
    <x v="0"/>
    <x v="0"/>
    <x v="1"/>
    <x v="0"/>
    <x v="1"/>
    <x v="1"/>
  </r>
  <r>
    <n v="28"/>
    <d v="1973-05-09T00:00:00"/>
    <m/>
    <m/>
    <m/>
    <x v="3"/>
    <m/>
    <x v="3"/>
    <m/>
    <s v="Marzo 01-30"/>
    <m/>
    <s v="MIRIAM"/>
    <s v="DE PEÑA"/>
    <x v="1"/>
    <x v="0"/>
    <s v="AUTO BANCO VIA PORRAS"/>
    <s v="PRISCILLA CORCO"/>
    <s v="AUTO BANCO VIA PORRAS"/>
    <x v="0"/>
    <x v="6"/>
    <n v="36"/>
    <m/>
    <m/>
    <m/>
    <s v=" "/>
    <m/>
    <x v="0"/>
    <s v="MES DE INGRESO MAYO/ VACACIONES 2016 EN MARZO/ NO TRASLADAR A OTRA SUCURSAL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m/>
    <m/>
    <x v="1"/>
    <s v="8-432-138"/>
    <n v="401010149293"/>
    <m/>
    <x v="1"/>
    <x v="1"/>
    <m/>
    <x v="6"/>
    <x v="0"/>
    <x v="3"/>
    <x v="6"/>
    <m/>
    <m/>
    <x v="2"/>
    <x v="0"/>
    <x v="0"/>
    <x v="0"/>
    <x v="0"/>
    <x v="1"/>
    <x v="4"/>
    <m/>
    <m/>
    <x v="1"/>
    <e v="#N/A"/>
    <x v="0"/>
    <x v="0"/>
    <x v="1"/>
    <x v="0"/>
    <x v="1"/>
    <x v="1"/>
  </r>
  <r>
    <n v="2179"/>
    <d v="2000-10-16T00:00:00"/>
    <d v="2000-10-16T00:00:00"/>
    <n v="184"/>
    <n v="184"/>
    <x v="0"/>
    <d v="2000-10-16T00:00:00"/>
    <x v="0"/>
    <s v=""/>
    <s v="Octubre 01-30"/>
    <m/>
    <s v="PATRICIA ELIDIA"/>
    <s v="GARIBALDI ORTEGA "/>
    <x v="0"/>
    <x v="0"/>
    <s v="AVE. CENTRAL"/>
    <s v="MAGALY DE CEDEÑO"/>
    <s v="AVE. CENTRAL"/>
    <x v="0"/>
    <x v="7"/>
    <n v="16"/>
    <d v="2014-11-06T00:00:00"/>
    <n v="15"/>
    <s v=" "/>
    <s v=" "/>
    <m/>
    <x v="0"/>
    <s v="REEMPLAZO POR EL TRASLADO DE ENRIQUE CRU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84.5"/>
    <x v="0"/>
    <x v="0"/>
    <x v="0"/>
    <m/>
    <m/>
    <x v="0"/>
    <s v="8-745-447"/>
    <n v="424010231216"/>
    <n v="34"/>
    <x v="1"/>
    <x v="0"/>
    <s v="ARRAIJAN . HATO  MONTAÑA . CALLE 7,  CASA 259"/>
    <x v="3"/>
    <x v="0"/>
    <x v="4"/>
    <x v="0"/>
    <s v="259-9186"/>
    <s v="6679-6811"/>
    <x v="0"/>
    <x v="1"/>
    <x v="0"/>
    <x v="0"/>
    <x v="0"/>
    <x v="0"/>
    <x v="5"/>
    <d v="1981-03-05T00:00:00"/>
    <m/>
    <x v="0"/>
    <s v="SUCURSAL AVE. CENTRAL"/>
    <x v="0"/>
    <x v="0"/>
    <x v="0"/>
    <x v="0"/>
    <x v="0"/>
    <x v="0"/>
  </r>
  <r>
    <n v="6043"/>
    <d v="2011-02-01T00:00:00"/>
    <d v="2011-02-01T00:00:00"/>
    <n v="60"/>
    <n v="60"/>
    <x v="0"/>
    <d v="2011-02-01T00:00:00"/>
    <x v="0"/>
    <s v=""/>
    <s v="Febrero 01-30"/>
    <m/>
    <s v="KARINA YAVEL"/>
    <s v="REYES ZEVALLOS "/>
    <x v="0"/>
    <x v="0"/>
    <s v="AVE. CENTRAL"/>
    <s v="MAGALY DE CEDEÑO"/>
    <s v="AVE. CENTRAL"/>
    <x v="0"/>
    <x v="7"/>
    <n v="16"/>
    <d v="2015-11-02T00:00:00"/>
    <n v="3"/>
    <s v=" "/>
    <s v=" "/>
    <m/>
    <x v="0"/>
    <s v="REEMPLAZO POR EL TRASLADO DE  NICOLAS NORIEL BEDOYA GUTIERREZ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38.75"/>
    <x v="0"/>
    <x v="0"/>
    <x v="0"/>
    <m/>
    <m/>
    <x v="0"/>
    <s v="8-746-109"/>
    <n v="472016552180"/>
    <n v="34"/>
    <x v="1"/>
    <x v="0"/>
    <s v="AVE. ARRAIJAN CALLE 4, BARRIADA 7 DE JUNIO, CASA 24"/>
    <x v="3"/>
    <x v="0"/>
    <x v="4"/>
    <x v="0"/>
    <m/>
    <s v="6507-9666"/>
    <x v="0"/>
    <x v="0"/>
    <x v="0"/>
    <x v="0"/>
    <x v="0"/>
    <x v="0"/>
    <x v="5"/>
    <d v="1981-04-14T00:00:00"/>
    <m/>
    <x v="1"/>
    <s v="SUCURSAL AVE. CENTRAL"/>
    <x v="0"/>
    <x v="0"/>
    <x v="0"/>
    <x v="0"/>
    <x v="0"/>
    <x v="0"/>
  </r>
  <r>
    <n v="4354"/>
    <d v="2007-01-08T00:00:00"/>
    <d v="2007-01-08T00:00:00"/>
    <n v="109"/>
    <n v="109"/>
    <x v="0"/>
    <d v="2007-01-08T00:00:00"/>
    <x v="0"/>
    <s v=""/>
    <s v="Marzo 01-30"/>
    <m/>
    <s v="JOSE ADILIO"/>
    <s v="HENRIQUEZ MORALES "/>
    <x v="0"/>
    <x v="0"/>
    <s v="AVE. CENTRAL"/>
    <s v="MAGALY DE CEDEÑO"/>
    <s v="AVE. CENTRAL"/>
    <x v="0"/>
    <x v="7"/>
    <n v="16"/>
    <d v="2015-11-02T00:00:00"/>
    <n v="3"/>
    <s v=" "/>
    <s v=" "/>
    <m/>
    <x v="0"/>
    <s v="REEMPLAZO POR EL TRASLADO DE  JAZMIN QUINTERO TORRES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86.3999999999996"/>
    <x v="0"/>
    <x v="0"/>
    <x v="0"/>
    <m/>
    <m/>
    <x v="0"/>
    <s v="8-727-1605"/>
    <n v="472013157414"/>
    <n v="36"/>
    <x v="0"/>
    <x v="1"/>
    <s v="ALCALDE DIAZ, LAS CUMBRES,PLAZA VALENCIA"/>
    <x v="4"/>
    <x v="0"/>
    <x v="4"/>
    <x v="0"/>
    <s v="290-3718"/>
    <s v="6652-2424"/>
    <x v="0"/>
    <x v="0"/>
    <x v="0"/>
    <x v="0"/>
    <x v="0"/>
    <x v="0"/>
    <x v="5"/>
    <d v="1979-05-01T00:00:00"/>
    <m/>
    <x v="1"/>
    <s v="SUCURSAL AVE. CENTRAL"/>
    <x v="0"/>
    <x v="0"/>
    <x v="0"/>
    <x v="0"/>
    <x v="0"/>
    <x v="0"/>
  </r>
  <r>
    <n v="5102"/>
    <d v="2008-05-05T00:00:00"/>
    <d v="2008-05-05T00:00:00"/>
    <n v="93"/>
    <n v="93"/>
    <x v="0"/>
    <d v="2008-05-05T00:00:00"/>
    <x v="0"/>
    <s v=""/>
    <s v="Septiembre 01-30"/>
    <m/>
    <s v="JAYZA JANNETTE"/>
    <s v="SANCHEZ POLO "/>
    <x v="0"/>
    <x v="0"/>
    <s v="AVE. CENTRAL"/>
    <s v="MAGALY DE CEDEÑO"/>
    <s v="AVE. CENTRAL"/>
    <x v="0"/>
    <x v="7"/>
    <n v="16"/>
    <d v="2014-11-06T00:00:00"/>
    <n v="15"/>
    <s v=" "/>
    <s v=" "/>
    <m/>
    <x v="0"/>
    <s v="REEMPLAZO POR EL TRASLADO DE RUTH CHAV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62.4"/>
    <x v="0"/>
    <x v="0"/>
    <x v="0"/>
    <m/>
    <m/>
    <x v="0"/>
    <s v="8-731-1836"/>
    <n v="405017766502"/>
    <n v="36"/>
    <x v="1"/>
    <x v="3"/>
    <s v="CHORRILLO, CALLE #21, EDIFICIO HORTENSIA #33, APTO #6_x0009__x0009__x0009__x0009__x0009__x000d__x000a__x0009__x0009__x0009__x0009__x0009__x000d__x000a_"/>
    <x v="5"/>
    <x v="0"/>
    <x v="4"/>
    <x v="0"/>
    <s v="6452-1240/257-1573"/>
    <s v="6856-9650"/>
    <x v="0"/>
    <x v="0"/>
    <x v="0"/>
    <x v="0"/>
    <x v="0"/>
    <x v="0"/>
    <x v="5"/>
    <d v="1979-10-16T00:00:00"/>
    <m/>
    <x v="0"/>
    <s v="SUCURSAL AVE. CENTRAL"/>
    <x v="0"/>
    <x v="0"/>
    <x v="0"/>
    <x v="0"/>
    <x v="0"/>
    <x v="0"/>
  </r>
  <r>
    <n v="7651"/>
    <d v="2014-04-01T00:00:00"/>
    <d v="2014-06-11T00:00:00"/>
    <n v="22"/>
    <n v="20"/>
    <x v="1"/>
    <d v="2014-04-01T00:00:00"/>
    <x v="0"/>
    <m/>
    <s v="Julio 16-30"/>
    <m/>
    <s v="WHITNEY YINETH"/>
    <s v="GONZALEZ"/>
    <x v="0"/>
    <x v="0"/>
    <s v="AVE. CENTRAL"/>
    <s v="MAGALY DE CEDEÑO"/>
    <s v="AVE. CENTRAL"/>
    <x v="0"/>
    <x v="7"/>
    <n v="16"/>
    <d v="2015-11-23T00:00:00"/>
    <n v="3"/>
    <m/>
    <s v=" "/>
    <m/>
    <x v="0"/>
    <s v="REEMPLAZO PERMANENTE POR LA PROMOCION DE ISAMAR RIASC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33.4"/>
    <x v="1"/>
    <x v="0"/>
    <x v="0"/>
    <s v="COSTA DEL ESTE"/>
    <s v="Mario Carrera"/>
    <x v="0"/>
    <s v="4-749-2291"/>
    <n v="418016607874"/>
    <n v="26"/>
    <x v="1"/>
    <x v="0"/>
    <s v="CORREGIMIENTO DE JUAN DIAZ, DON B0SCO"/>
    <x v="0"/>
    <x v="0"/>
    <x v="4"/>
    <x v="0"/>
    <m/>
    <s v="6957-1926"/>
    <x v="1"/>
    <x v="0"/>
    <x v="0"/>
    <x v="0"/>
    <x v="0"/>
    <x v="0"/>
    <x v="5"/>
    <d v="1989-04-12T00:00:00"/>
    <m/>
    <x v="0"/>
    <s v="SUCURSAL AVE. CENTRAL"/>
    <x v="0"/>
    <x v="0"/>
    <x v="0"/>
    <x v="0"/>
    <x v="0"/>
    <x v="1"/>
  </r>
  <r>
    <n v="8616"/>
    <d v="2015-06-16T00:00:00"/>
    <d v="2015-09-12T00:00:00"/>
    <n v="8"/>
    <n v="5"/>
    <x v="2"/>
    <d v="2015-06-16T00:00:00"/>
    <x v="0"/>
    <m/>
    <s v="Abril 01-30"/>
    <m/>
    <s v="LOURDES AYDEE"/>
    <s v="CACERES"/>
    <x v="0"/>
    <x v="1"/>
    <m/>
    <s v="MARIBEL CASTILLO"/>
    <s v="INGENIO"/>
    <x v="1"/>
    <x v="7"/>
    <n v="16"/>
    <d v="2016-02-01T00:00:00"/>
    <n v="0"/>
    <m/>
    <s v=" "/>
    <m/>
    <x v="1"/>
    <s v="REEMPLAZA VACACIONES DE KARINA REYES.     "/>
    <s v="AVE. CENTRA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AVE CENTRAL"/>
    <s v="PATRICIA GARIBALDI"/>
    <x v="0"/>
    <s v="8-934-919"/>
    <n v="472992087187"/>
    <n v="22"/>
    <x v="1"/>
    <x v="0"/>
    <s v="LA CHORRERA, EL LIMONCILLO, CASA #5640"/>
    <x v="3"/>
    <x v="0"/>
    <x v="4"/>
    <x v="1"/>
    <m/>
    <m/>
    <x v="0"/>
    <x v="0"/>
    <x v="0"/>
    <x v="0"/>
    <x v="0"/>
    <x v="0"/>
    <x v="5"/>
    <d v="1993-09-21T00:00:00"/>
    <m/>
    <x v="1"/>
    <s v="SUCURSAL AVE. CENTRAL"/>
    <x v="1"/>
    <x v="0"/>
    <x v="1"/>
    <x v="0"/>
    <x v="0"/>
    <x v="1"/>
  </r>
  <r>
    <n v="5869"/>
    <d v="2010-08-16T00:00:00"/>
    <d v="2014-08-01T00:00:00"/>
    <n v="66"/>
    <n v="18"/>
    <x v="1"/>
    <d v="2010-08-16T00:00:00"/>
    <x v="0"/>
    <d v="2014-08-01T00:00:00"/>
    <s v="Octubre 01-30"/>
    <m/>
    <s v="YAIZA MILLET"/>
    <s v="NIETO  DE MELENDEZ"/>
    <x v="2"/>
    <x v="2"/>
    <s v="AVE. CENTRAL"/>
    <s v="MAGALY DE CEDEÑO"/>
    <s v="AVE. CENTRAL"/>
    <x v="0"/>
    <x v="7"/>
    <n v="16"/>
    <d v="2011-10-03T00:00:00"/>
    <m/>
    <n v="18"/>
    <s v=" "/>
    <s v="PROMOCIONADA A EJECUTIVA DE NEGOCIO DUAL A PARTIR DEL 01 DE AGOSTO 2014"/>
    <x v="0"/>
    <s v="SE HA DEJADO EN AVE. CENTRAL POR QUIMITERAPIA EN EL H. ONCOLOGIC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4-712-2448"/>
    <n v="472016110661"/>
    <n v="37"/>
    <x v="1"/>
    <x v="1"/>
    <s v="ARRAIJAN (CABECERA), NUEVO CHORRILLO, RESIDENCIAL COLINAS DEL SOL, CASA 481"/>
    <x v="3"/>
    <x v="0"/>
    <x v="4"/>
    <x v="2"/>
    <m/>
    <s v="6516-4799"/>
    <x v="0"/>
    <x v="0"/>
    <x v="0"/>
    <x v="0"/>
    <x v="0"/>
    <x v="0"/>
    <x v="5"/>
    <d v="1978-09-23T00:00:00"/>
    <m/>
    <x v="0"/>
    <s v="SUCURSAL AVE. CENTRAL"/>
    <x v="0"/>
    <x v="0"/>
    <x v="0"/>
    <x v="0"/>
    <x v="0"/>
    <x v="0"/>
  </r>
  <r>
    <n v="6724"/>
    <d v="2012-06-18T00:00:00"/>
    <d v="2012-08-24T00:00:00"/>
    <n v="44"/>
    <n v="42"/>
    <x v="0"/>
    <d v="2012-06-18T00:00:00"/>
    <x v="0"/>
    <s v=""/>
    <s v="Mayo 01-30"/>
    <m/>
    <s v="DEBORAH LISETH"/>
    <s v="BERRIO GONZALEZ "/>
    <x v="2"/>
    <x v="0"/>
    <s v="AVE. CENTRAL"/>
    <s v="MAGALY DE CEDEÑO"/>
    <s v="AVE. CENTRAL"/>
    <x v="0"/>
    <x v="7"/>
    <n v="16"/>
    <d v="2013-03-18T00:00:00"/>
    <m/>
    <s v=" "/>
    <s v=" "/>
    <m/>
    <x v="0"/>
    <s v="REEMPLAZO POR TRASLADO DE LIBORIO VALD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AVE. CUBA"/>
    <s v="Ruth Sanjur"/>
    <x v="0"/>
    <s v="8-841-1913"/>
    <n v="401018082386"/>
    <n v="25"/>
    <x v="1"/>
    <x v="0"/>
    <s v="LA CHORRERA, RESIDENCIAL LAS LOMAS #155"/>
    <x v="3"/>
    <x v="0"/>
    <x v="4"/>
    <x v="0"/>
    <m/>
    <m/>
    <x v="0"/>
    <x v="0"/>
    <x v="0"/>
    <x v="0"/>
    <x v="0"/>
    <x v="0"/>
    <x v="5"/>
    <d v="1990-11-23T00:00:00"/>
    <m/>
    <x v="0"/>
    <s v="SUCURSAL AVE. CENTRAL"/>
    <x v="0"/>
    <x v="0"/>
    <x v="0"/>
    <x v="0"/>
    <x v="0"/>
    <x v="0"/>
  </r>
  <r>
    <n v="2517"/>
    <d v="2002-09-23T00:00:00"/>
    <d v="2012-10-01T00:00:00"/>
    <n v="161"/>
    <n v="40"/>
    <x v="0"/>
    <d v="2002-09-23T00:00:00"/>
    <x v="0"/>
    <d v="2012-10-01T00:00:00"/>
    <s v="Diciembre 01-30"/>
    <m/>
    <s v="JOSE DEL CARMEN"/>
    <s v="PERALTA DELGADO "/>
    <x v="2"/>
    <x v="0"/>
    <s v="AVE. CENTRAL"/>
    <s v="MAGALY DE CEDEÑO"/>
    <s v="AVE. CENTRAL"/>
    <x v="0"/>
    <x v="7"/>
    <n v="16"/>
    <d v="2014-04-14T00:00:00"/>
    <m/>
    <n v="40"/>
    <s v=" "/>
    <s v="PROMOCIONADO A EJECUTIVO DE NEGOCIO DUAL EL 1 DE OCTUBRE 2012 / PROMOCIONADO A OFICINISTA DE BALANCE EL 16 MARZO ´11"/>
    <x v="0"/>
    <s v="REEMPLAZO POR LA PROMOCION DE ROSARIO MUÑOZ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417-473"/>
    <n v="424010775689"/>
    <n v="43"/>
    <x v="0"/>
    <x v="3"/>
    <s v="ARRAIJAN (CABECERA), CALLE 3RA CASA 135 A  BRISAS DEL GOLF ARRAIJAN _x0009__x0009__x0009__x0009__x0009__x000d__x000a__x0009__x0009__x0009__x0009__x0009__x000d__x000a_"/>
    <x v="3"/>
    <x v="0"/>
    <x v="4"/>
    <x v="0"/>
    <s v="267-9561"/>
    <s v="6214-1488"/>
    <x v="1"/>
    <x v="1"/>
    <x v="2"/>
    <x v="0"/>
    <x v="0"/>
    <x v="0"/>
    <x v="5"/>
    <d v="1972-07-16T00:00:00"/>
    <m/>
    <x v="1"/>
    <s v="SUCURSAL AVE. CENTRAL"/>
    <x v="0"/>
    <x v="0"/>
    <x v="0"/>
    <x v="0"/>
    <x v="0"/>
    <x v="0"/>
  </r>
  <r>
    <n v="3485"/>
    <d v="2014-09-01T00:00:00"/>
    <d v="2014-09-01T00:00:00"/>
    <n v="17"/>
    <n v="17"/>
    <x v="1"/>
    <d v="2014-09-01T00:00:00"/>
    <x v="0"/>
    <m/>
    <s v="Septiembre 01-30"/>
    <m/>
    <s v="ANABEL ITZEL"/>
    <s v="FRANCO AROSEMENA"/>
    <x v="2"/>
    <x v="0"/>
    <s v="AVE. CENTRAL"/>
    <s v="MAGALY DE CEDEÑO"/>
    <s v="AVE. CENTRAL"/>
    <x v="0"/>
    <x v="7"/>
    <n v="16"/>
    <m/>
    <m/>
    <m/>
    <s v=" "/>
    <m/>
    <x v="0"/>
    <s v="REEMPLAZO DE IVONE TAPI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8-753-299"/>
    <n v="472990775968"/>
    <n v="34"/>
    <x v="1"/>
    <x v="1"/>
    <s v="LA CHORRERA, BARRIADA FUENTES DEL CHASE CASA AA23, CALLE PRINCIPAL"/>
    <x v="3"/>
    <x v="0"/>
    <x v="4"/>
    <x v="0"/>
    <m/>
    <m/>
    <x v="0"/>
    <x v="0"/>
    <x v="0"/>
    <x v="0"/>
    <x v="0"/>
    <x v="0"/>
    <x v="5"/>
    <d v="1981-12-25T00:00:00"/>
    <m/>
    <x v="1"/>
    <s v="SUCURSAL AVE. CENTRAL"/>
    <x v="0"/>
    <x v="0"/>
    <x v="0"/>
    <x v="0"/>
    <x v="0"/>
    <x v="0"/>
  </r>
  <r>
    <n v="652"/>
    <d v="1990-07-25T00:00:00"/>
    <d v="2011-01-03T00:00:00"/>
    <n v="307"/>
    <n v="61"/>
    <x v="0"/>
    <d v="1990-07-25T00:00:00"/>
    <x v="0"/>
    <d v="2011-01-03T00:00:00"/>
    <s v="Junio "/>
    <s v="Febrero 10 AL 24 "/>
    <s v="MAGALY ESTHER"/>
    <s v="BERBEY  DE CEDENO"/>
    <x v="3"/>
    <x v="0"/>
    <s v="AVE. CENTRAL"/>
    <s v="DENISE DE LA VITOLA"/>
    <s v="AVE. CENTRAL"/>
    <x v="0"/>
    <x v="7"/>
    <n v="16"/>
    <d v="2010-01-02T00:00:00"/>
    <m/>
    <n v="61"/>
    <s v=" "/>
    <s v="PROMOVIDA A GERENTE DE SUCURSAL 03 E ENERO ´11."/>
    <x v="0"/>
    <s v=" REEMPLAZO POR EL TRASLADO DE REYNA AROSEMEN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231-724"/>
    <n v="401016136743"/>
    <n v="52"/>
    <x v="1"/>
    <x v="1"/>
    <s v="BETANIA, CONDADO DEL REY CASA #286"/>
    <x v="5"/>
    <x v="0"/>
    <x v="4"/>
    <x v="0"/>
    <s v="230-0613"/>
    <s v="6637-8660"/>
    <x v="1"/>
    <x v="0"/>
    <x v="0"/>
    <x v="0"/>
    <x v="0"/>
    <x v="0"/>
    <x v="5"/>
    <d v="1964-02-10T00:00:00"/>
    <m/>
    <x v="0"/>
    <s v="SUCURSAL AVE. CENTRAL"/>
    <x v="0"/>
    <x v="0"/>
    <x v="0"/>
    <x v="0"/>
    <x v="0"/>
    <x v="0"/>
  </r>
  <r>
    <n v="4491"/>
    <d v="2011-11-16T00:00:00"/>
    <d v="2016-01-16T00:00:00"/>
    <n v="51"/>
    <n v="1"/>
    <x v="2"/>
    <d v="2011-11-16T00:00:00"/>
    <x v="0"/>
    <d v="2016-01-16T00:00:00"/>
    <s v="Agosto 01-30"/>
    <m/>
    <s v="ROSARIO EDITH"/>
    <s v="MUÑOZ  MANZANE "/>
    <x v="4"/>
    <x v="0"/>
    <s v="AVE. CENTRAL"/>
    <s v="MAGALY DE CEDEÑO"/>
    <s v="AVE. CENTRAL"/>
    <x v="0"/>
    <x v="7"/>
    <n v="16"/>
    <d v="2011-11-16T00:00:00"/>
    <m/>
    <n v="1"/>
    <s v=" "/>
    <s v="PROMOCIONADO A OFICIAL A PARTIR DEL 16 DE ENERO 2016 // PROMOCIONADA A COORDINADORA DE PLATAFORMA A PARTIR DEL 01 DE ABRIL 2014"/>
    <x v="0"/>
    <s v="REEMPLAZO POR LA PROMOCION DE KARINA ORDOÑ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13-1260"/>
    <n v="402013433905"/>
    <n v="38"/>
    <x v="1"/>
    <x v="0"/>
    <s v="JUAN DIAZ, CALLE 1RA, CASA92"/>
    <x v="0"/>
    <x v="0"/>
    <x v="4"/>
    <x v="0"/>
    <m/>
    <s v="6949-0839"/>
    <x v="1"/>
    <x v="1"/>
    <x v="0"/>
    <x v="0"/>
    <x v="0"/>
    <x v="0"/>
    <x v="5"/>
    <d v="1977-12-08T00:00:00"/>
    <m/>
    <x v="0"/>
    <s v="SUCURSAL AVE. CENTRAL"/>
    <x v="0"/>
    <x v="0"/>
    <x v="0"/>
    <x v="0"/>
    <x v="0"/>
    <x v="0"/>
  </r>
  <r>
    <n v="3336"/>
    <d v="1988-09-12T00:00:00"/>
    <d v="1988-09-12T00:00:00"/>
    <n v="329"/>
    <n v="329"/>
    <x v="0"/>
    <d v="1988-09-12T00:00:00"/>
    <x v="0"/>
    <s v=""/>
    <s v="Agosto 01-15"/>
    <m/>
    <s v="SOFIA EDITH"/>
    <s v="ATENCIO ALMANZA DE CROSTON"/>
    <x v="4"/>
    <x v="1"/>
    <m/>
    <s v="MAGALY DE CEDEÑO"/>
    <s v="AVE. CENTRAL"/>
    <x v="1"/>
    <x v="7"/>
    <n v="16"/>
    <d v="2016-01-07T00:00:00"/>
    <m/>
    <s v=" "/>
    <s v=" "/>
    <m/>
    <x v="4"/>
    <s v="APOYO POR VACACIONES - FEBRERO 2016"/>
    <s v="AVE. CENTRA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x v="0"/>
    <x v="0"/>
    <m/>
    <m/>
    <x v="1"/>
    <s v="8-257-2742"/>
    <n v="472012918504"/>
    <n v="48"/>
    <x v="1"/>
    <x v="1"/>
    <s v="BETHANI, LA GLORIA RESIDENCIAL CORONA GARDENS CALLE PRINCIPAL CASA 27"/>
    <x v="5"/>
    <x v="0"/>
    <x v="4"/>
    <x v="1"/>
    <s v="6613-6152"/>
    <s v="6613-6152"/>
    <x v="1"/>
    <x v="0"/>
    <x v="0"/>
    <x v="0"/>
    <x v="0"/>
    <x v="0"/>
    <x v="5"/>
    <d v="1967-04-29T00:00:00"/>
    <m/>
    <x v="2"/>
    <s v="SUCURSAL AVE. CENTRAL"/>
    <x v="1"/>
    <x v="0"/>
    <x v="1"/>
    <x v="0"/>
    <x v="0"/>
    <x v="0"/>
  </r>
  <r>
    <n v="5563"/>
    <d v="2009-06-01T00:00:00"/>
    <d v="2009-06-01T00:00:00"/>
    <n v="80"/>
    <n v="80"/>
    <x v="0"/>
    <d v="2009-06-01T00:00:00"/>
    <x v="0"/>
    <s v=""/>
    <s v="Agosto 01-30"/>
    <m/>
    <s v="ALEXIS ALBERTO"/>
    <s v="MORENO MORALES "/>
    <x v="0"/>
    <x v="0"/>
    <s v="AVE. CUBA"/>
    <s v="IDELIA   DE CONTRERAS"/>
    <s v="AVE. CUBA"/>
    <x v="0"/>
    <x v="8"/>
    <n v="21"/>
    <d v="2014-11-06T00:00:00"/>
    <n v="15"/>
    <s v=" "/>
    <s v=" "/>
    <m/>
    <x v="0"/>
    <s v="REEMPLAZO POR EL TRASLADO DE TANIA DE GRACI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70"/>
    <x v="0"/>
    <x v="0"/>
    <x v="0"/>
    <m/>
    <m/>
    <x v="0"/>
    <s v="8-825-351"/>
    <n v="472014963704"/>
    <n v="26"/>
    <x v="0"/>
    <x v="0"/>
    <s v="ALTO DE LAS ACACIAS CALLE 59 CASA 1970"/>
    <x v="0"/>
    <x v="0"/>
    <x v="4"/>
    <x v="0"/>
    <m/>
    <m/>
    <x v="0"/>
    <x v="1"/>
    <x v="0"/>
    <x v="0"/>
    <x v="0"/>
    <x v="0"/>
    <x v="5"/>
    <d v="1989-05-14T00:00:00"/>
    <m/>
    <x v="0"/>
    <s v="SUCURSAL AVE. CUBA"/>
    <x v="0"/>
    <x v="0"/>
    <x v="0"/>
    <x v="0"/>
    <x v="0"/>
    <x v="0"/>
  </r>
  <r>
    <n v="6200"/>
    <d v="2011-06-16T00:00:00"/>
    <d v="2011-06-16T00:00:00"/>
    <n v="56"/>
    <n v="56"/>
    <x v="0"/>
    <d v="2011-06-16T00:00:00"/>
    <x v="0"/>
    <s v=""/>
    <s v="Septiembre 01-30"/>
    <m/>
    <s v="DIANA ANYELIT"/>
    <s v="SERRACIN  "/>
    <x v="0"/>
    <x v="0"/>
    <s v="AVE. CUBA"/>
    <s v="IDELIA   DE CONTRERAS"/>
    <s v="AVE. CUBA"/>
    <x v="0"/>
    <x v="8"/>
    <n v="21"/>
    <d v="2014-11-06T00:00:00"/>
    <n v="15"/>
    <s v=" "/>
    <s v=" "/>
    <m/>
    <x v="0"/>
    <s v="REEMPLAZO POR EL TRASLADO DE DAYBETH DIA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0"/>
    <x v="0"/>
    <x v="0"/>
    <x v="0"/>
    <m/>
    <m/>
    <x v="0"/>
    <s v="4-792-2134"/>
    <n v="419015495582"/>
    <n v="35"/>
    <x v="1"/>
    <x v="3"/>
    <s v="LA PRADERA DE SAN LORENZO, LAS CUMBRES"/>
    <x v="4"/>
    <x v="0"/>
    <x v="4"/>
    <x v="0"/>
    <m/>
    <s v="6480-1624"/>
    <x v="0"/>
    <x v="0"/>
    <x v="0"/>
    <x v="0"/>
    <x v="0"/>
    <x v="0"/>
    <x v="5"/>
    <d v="1980-08-30T00:00:00"/>
    <m/>
    <x v="1"/>
    <s v="SUCURSAL AVE. CUBA"/>
    <x v="0"/>
    <x v="0"/>
    <x v="0"/>
    <x v="0"/>
    <x v="0"/>
    <x v="0"/>
  </r>
  <r>
    <n v="6341"/>
    <d v="2011-09-19T00:00:00"/>
    <d v="2011-11-21T00:00:00"/>
    <n v="53"/>
    <n v="51"/>
    <x v="0"/>
    <d v="2011-09-19T00:00:00"/>
    <x v="0"/>
    <s v=""/>
    <s v="Julio 01-30"/>
    <m/>
    <s v="LESBIA DEL CARMEN"/>
    <s v="TREJOS RODRIGUEZ "/>
    <x v="0"/>
    <x v="0"/>
    <s v="AVE. CUBA"/>
    <s v="IDELIA   DE CONTRERAS"/>
    <s v="AVE. CUBA"/>
    <x v="0"/>
    <x v="8"/>
    <n v="21"/>
    <d v="2015-11-02T00:00:00"/>
    <n v="3"/>
    <s v=" "/>
    <s v=" "/>
    <m/>
    <x v="0"/>
    <s v="REEMPLAZO POR EL TRASLADO DE  DAMARIS ESTHER GUERRA BONILLA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6"/>
    <x v="0"/>
    <x v="0"/>
    <x v="0"/>
    <s v="VILLA LUCRE"/>
    <n v="0"/>
    <x v="0"/>
    <s v="6-80-923"/>
    <n v="424015547791"/>
    <n v="42"/>
    <x v="1"/>
    <x v="3"/>
    <s v="LAS CUMBRES, VALLE DEL LAGO, CALLE 7, CASA 46._x0009__x0009__x0009__x0009__x0009__x000d__x000a__x0009__x0009__x0009__x0009__x0009__x000d__x000a_"/>
    <x v="4"/>
    <x v="0"/>
    <x v="4"/>
    <x v="0"/>
    <s v="235-2922"/>
    <s v="6717-6470"/>
    <x v="0"/>
    <x v="0"/>
    <x v="0"/>
    <x v="0"/>
    <x v="0"/>
    <x v="0"/>
    <x v="5"/>
    <d v="1973-07-16T00:00:00"/>
    <m/>
    <x v="1"/>
    <s v="SUCURSAL AVE. CUBA"/>
    <x v="0"/>
    <x v="0"/>
    <x v="0"/>
    <x v="0"/>
    <x v="0"/>
    <x v="0"/>
  </r>
  <r>
    <n v="6891"/>
    <d v="2012-09-17T00:00:00"/>
    <d v="2012-12-05T00:00:00"/>
    <n v="41"/>
    <n v="38"/>
    <x v="0"/>
    <d v="2012-09-17T00:00:00"/>
    <x v="0"/>
    <s v=""/>
    <s v="Junio 01-30"/>
    <m/>
    <s v="OSIRIS MAILYN"/>
    <s v="MIRANDA MUÑOZ "/>
    <x v="0"/>
    <x v="0"/>
    <s v="AVE. CUBA"/>
    <s v="IDELIA   DE CONTRERAS"/>
    <s v="AVE. CUBA"/>
    <x v="0"/>
    <x v="8"/>
    <n v="21"/>
    <d v="2015-11-02T00:00:00"/>
    <n v="3"/>
    <m/>
    <s v=" "/>
    <m/>
    <x v="0"/>
    <s v="REEMPLAZO POR EL TRASLADO DE  CARMEN MARIA BEST GUILBOA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00.4"/>
    <x v="0"/>
    <x v="0"/>
    <x v="0"/>
    <s v="PUENTE CENTENARIO"/>
    <s v="Boris Simons"/>
    <x v="0"/>
    <s v="4-769-1110"/>
    <n v="472018433551"/>
    <n v="25"/>
    <x v="1"/>
    <x v="0"/>
    <s v="SAN MIGUELITO"/>
    <x v="4"/>
    <x v="0"/>
    <x v="4"/>
    <x v="0"/>
    <m/>
    <m/>
    <x v="0"/>
    <x v="0"/>
    <x v="0"/>
    <x v="0"/>
    <x v="0"/>
    <x v="0"/>
    <x v="5"/>
    <d v="1990-03-20T00:00:00"/>
    <m/>
    <x v="0"/>
    <s v="SUCURSAL AVE. CUBA"/>
    <x v="0"/>
    <x v="0"/>
    <x v="0"/>
    <x v="0"/>
    <x v="0"/>
    <x v="0"/>
  </r>
  <r>
    <n v="6346"/>
    <d v="2011-09-19T00:00:00"/>
    <d v="2011-11-21T00:00:00"/>
    <n v="53"/>
    <n v="51"/>
    <x v="0"/>
    <d v="2011-09-19T00:00:00"/>
    <x v="0"/>
    <s v=""/>
    <s v="Diciembre 01-30"/>
    <m/>
    <s v="MICHELLE DEL CARMEN"/>
    <s v="SANTAMARIA ALDERETE "/>
    <x v="0"/>
    <x v="0"/>
    <s v="AVE. CUBA"/>
    <s v="IDELIA   DE CONTRERAS"/>
    <s v="AVE. CUBA"/>
    <x v="0"/>
    <x v="8"/>
    <n v="21"/>
    <d v="2015-11-02T00:00:00"/>
    <n v="3"/>
    <s v=" "/>
    <s v=" "/>
    <m/>
    <x v="0"/>
    <s v="REEMPLAZO POR EL TRASLADO DE  YHEISSI LINETH WILLIAMS MONTES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56"/>
    <x v="0"/>
    <x v="0"/>
    <x v="0"/>
    <s v="PLAZA CAROLINA"/>
    <n v="0"/>
    <x v="0"/>
    <s v="8-772-1940"/>
    <n v="472017227786"/>
    <n v="32"/>
    <x v="1"/>
    <x v="0"/>
    <s v="EL VALLE DE SAN ISIDRO CALLE A 2 -228"/>
    <x v="4"/>
    <x v="0"/>
    <x v="4"/>
    <x v="0"/>
    <s v="6627-3636"/>
    <s v="6627-3636"/>
    <x v="1"/>
    <x v="0"/>
    <x v="0"/>
    <x v="0"/>
    <x v="0"/>
    <x v="0"/>
    <x v="5"/>
    <d v="1983-02-24T00:00:00"/>
    <m/>
    <x v="1"/>
    <s v="SUCURSAL AVE. CUBA"/>
    <x v="0"/>
    <x v="0"/>
    <x v="0"/>
    <x v="0"/>
    <x v="0"/>
    <x v="0"/>
  </r>
  <r>
    <n v="4039"/>
    <d v="2005-03-16T00:00:00"/>
    <d v="2005-03-16T00:00:00"/>
    <n v="131"/>
    <n v="131"/>
    <x v="0"/>
    <d v="2005-03-16T00:00:00"/>
    <x v="0"/>
    <s v=""/>
    <s v="Febrero 01-30"/>
    <m/>
    <s v="BLANCA FLOR"/>
    <s v="BARRIOS  "/>
    <x v="0"/>
    <x v="0"/>
    <s v="AVE. CUBA"/>
    <s v="IDELIA   DE CONTRERAS"/>
    <s v="AVE. CUBA"/>
    <x v="0"/>
    <x v="8"/>
    <n v="21"/>
    <d v="2015-11-02T00:00:00"/>
    <n v="3"/>
    <s v=" "/>
    <s v=" "/>
    <m/>
    <x v="0"/>
    <s v="REEMPLAZO POR EL TRASLADO DE  LILY MARLENE KAPELL SANCHEZ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93.75"/>
    <x v="0"/>
    <x v="0"/>
    <x v="0"/>
    <m/>
    <m/>
    <x v="0"/>
    <s v="8-741-49"/>
    <n v="472013047107"/>
    <n v="37"/>
    <x v="1"/>
    <x v="1"/>
    <s v="ARRAIJAN, PARQUE DEL OESTE, PLATINIUM PARK, CALLE PRINCIPAL CASA 353_x0009__x0009__x0009__x0009__x0009__x000d__x000a__x0009__x0009__x0009__x0009__x0009__x000d__x000a_"/>
    <x v="3"/>
    <x v="0"/>
    <x v="4"/>
    <x v="0"/>
    <s v="224-4733"/>
    <s v="6451-9675"/>
    <x v="0"/>
    <x v="0"/>
    <x v="0"/>
    <x v="0"/>
    <x v="0"/>
    <x v="0"/>
    <x v="5"/>
    <d v="1978-10-17T00:00:00"/>
    <m/>
    <x v="0"/>
    <s v="SUCURSAL AVE. CUBA"/>
    <x v="0"/>
    <x v="0"/>
    <x v="0"/>
    <x v="0"/>
    <x v="0"/>
    <x v="0"/>
  </r>
  <r>
    <n v="3035"/>
    <d v="2006-03-16T00:00:00"/>
    <d v="2006-03-16T00:00:00"/>
    <n v="119"/>
    <n v="119"/>
    <x v="0"/>
    <d v="2006-03-16T00:00:00"/>
    <x v="0"/>
    <s v=""/>
    <s v="Abril 01-30"/>
    <m/>
    <s v="ANA MARIA"/>
    <s v="RAMOS  BROWN "/>
    <x v="0"/>
    <x v="0"/>
    <s v="AVE. CUBA"/>
    <s v="IDELIA   DE CONTRERAS"/>
    <s v="AVE. CUBA"/>
    <x v="0"/>
    <x v="8"/>
    <n v="21"/>
    <d v="2015-11-02T00:00:00"/>
    <n v="3"/>
    <s v=" "/>
    <s v=" "/>
    <m/>
    <x v="0"/>
    <s v="REEMPLAZO POR EL TRASLADO DE  DENIS IVETH  ESCARTIN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77.4"/>
    <x v="0"/>
    <x v="0"/>
    <x v="0"/>
    <m/>
    <m/>
    <x v="0"/>
    <s v="8-462-353"/>
    <n v="424012031615"/>
    <n v="41"/>
    <x v="1"/>
    <x v="0"/>
    <s v="JUAN DEMOSTENES AROSEMENA, VISTA ALEGRE, BARRIADA ALTOS DE NUEVO ARRAIJAN, CALLE EL TECAL,CASA  D306"/>
    <x v="3"/>
    <x v="0"/>
    <x v="4"/>
    <x v="0"/>
    <s v="268-9768"/>
    <s v="6849-1431"/>
    <x v="0"/>
    <x v="0"/>
    <x v="0"/>
    <x v="0"/>
    <x v="0"/>
    <x v="0"/>
    <x v="5"/>
    <d v="1974-03-27T00:00:00"/>
    <m/>
    <x v="1"/>
    <s v="SUCURSAL AVE. CUBA"/>
    <x v="0"/>
    <x v="0"/>
    <x v="0"/>
    <x v="0"/>
    <x v="0"/>
    <x v="0"/>
  </r>
  <r>
    <n v="8439"/>
    <d v="2015-03-16T00:00:00"/>
    <d v="2015-05-28T00:00:00"/>
    <n v="11"/>
    <n v="9"/>
    <x v="2"/>
    <d v="2015-03-16T00:00:00"/>
    <x v="0"/>
    <m/>
    <s v="LIC DE MATERNIDAD 01-30"/>
    <m/>
    <s v="YILKA LISBETH"/>
    <s v="MARIN"/>
    <x v="0"/>
    <x v="1"/>
    <m/>
    <s v="MARIBEL CASTILLO"/>
    <s v="AVE. CUBA"/>
    <x v="1"/>
    <x v="8"/>
    <n v="21"/>
    <d v="2016-01-02T00:00:00"/>
    <n v="1"/>
    <m/>
    <s v="LIC DE MATERNIDAD DEL 1-abr-16 AL 26-jun-16, (VACACIONES DEL 27-jun-16 AL 26-jul-16) REGRESA 27-jul-16"/>
    <m/>
    <x v="1"/>
    <s v="REEMPLAZA VACACIONES DE BLANCA BARRIOS  - FEBRERO 2016"/>
    <s v="AVE. CUB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15"/>
    <x v="1"/>
    <x v="0"/>
    <x v="0"/>
    <s v="VIA ESPAÑA"/>
    <s v="Anel Quintero"/>
    <x v="0"/>
    <s v="8-876-2180"/>
    <n v="472991767600"/>
    <n v="22"/>
    <x v="1"/>
    <x v="0"/>
    <s v="LIDICE, BARRIADA EL COCO, CASA NO.36"/>
    <x v="3"/>
    <x v="0"/>
    <x v="4"/>
    <x v="1"/>
    <m/>
    <m/>
    <x v="0"/>
    <x v="0"/>
    <x v="0"/>
    <x v="0"/>
    <x v="0"/>
    <x v="0"/>
    <x v="5"/>
    <d v="1993-10-06T00:00:00"/>
    <m/>
    <x v="0"/>
    <s v="SUCURSAL AVE. CUBA"/>
    <x v="1"/>
    <x v="0"/>
    <x v="1"/>
    <x v="0"/>
    <x v="0"/>
    <x v="2"/>
  </r>
  <r>
    <n v="2912"/>
    <d v="2005-09-03T00:00:00"/>
    <d v="2014-07-01T00:00:00"/>
    <n v="125"/>
    <n v="19"/>
    <x v="1"/>
    <d v="2005-09-03T00:00:00"/>
    <x v="0"/>
    <d v="2014-07-01T00:00:00"/>
    <s v="Septiembre 01-30"/>
    <m/>
    <s v="LARITZA MITZILA"/>
    <s v="MORENO CALLES DE CEDEÑO"/>
    <x v="1"/>
    <x v="0"/>
    <s v="AVE. CUBA"/>
    <s v="IDELIA   DE CONTRERAS"/>
    <s v="AVE. CUBA"/>
    <x v="0"/>
    <x v="8"/>
    <n v="21"/>
    <m/>
    <m/>
    <n v="19"/>
    <s v=" "/>
    <s v="PROMOCIONADO A COORDINADOR DE PLATAFORMA A PARTIR DEL 01 DE JULIO 2014  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73-306"/>
    <n v="424011815529"/>
    <n v="32"/>
    <x v="1"/>
    <x v="1"/>
    <s v="24 DE DICIEMBRE, BDA. RUBEN DARIO PAREDES, SECTOR # 3, CASA 27"/>
    <x v="0"/>
    <x v="0"/>
    <x v="4"/>
    <x v="0"/>
    <s v="295-8923"/>
    <s v="6533-4833"/>
    <x v="0"/>
    <x v="0"/>
    <x v="0"/>
    <x v="0"/>
    <x v="0"/>
    <x v="0"/>
    <x v="5"/>
    <d v="1984-02-03T00:00:00"/>
    <m/>
    <x v="3"/>
    <s v="SUCURSAL AVE. CUBA"/>
    <x v="0"/>
    <x v="0"/>
    <x v="0"/>
    <x v="0"/>
    <x v="0"/>
    <x v="0"/>
  </r>
  <r>
    <n v="6710"/>
    <d v="2012-06-18T00:00:00"/>
    <d v="2012-08-24T00:00:00"/>
    <n v="44"/>
    <n v="42"/>
    <x v="0"/>
    <d v="2012-06-18T00:00:00"/>
    <x v="0"/>
    <s v=""/>
    <s v="Junio 01-30"/>
    <m/>
    <s v="CAROLINA SOATH"/>
    <s v="CASTILLERO UREÑA "/>
    <x v="2"/>
    <x v="0"/>
    <s v="AVE. CUBA"/>
    <s v="IDELIA   DE CONTRERAS"/>
    <s v="AVE. CUBA"/>
    <x v="0"/>
    <x v="8"/>
    <n v="21"/>
    <d v="2014-08-16T00:00:00"/>
    <m/>
    <s v=" "/>
    <s v=" "/>
    <m/>
    <x v="0"/>
    <s v="PERMAMENTE POR LA PROMOCIÓN DE LARISA MOREN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VIA SIMON BOLIVAR"/>
    <s v="Rosmary Rangel"/>
    <x v="0"/>
    <s v="8-801-2295"/>
    <n v="401018082297"/>
    <n v="29"/>
    <x v="1"/>
    <x v="3"/>
    <s v="LOS ANDES, OJO DE AGUA, COLINAS DE SAN JOSE "/>
    <x v="4"/>
    <x v="0"/>
    <x v="4"/>
    <x v="0"/>
    <m/>
    <m/>
    <x v="0"/>
    <x v="0"/>
    <x v="0"/>
    <x v="0"/>
    <x v="0"/>
    <x v="0"/>
    <x v="5"/>
    <d v="1986-12-30T00:00:00"/>
    <m/>
    <x v="0"/>
    <s v="SUCURSAL AVE. CUBA"/>
    <x v="0"/>
    <x v="0"/>
    <x v="0"/>
    <x v="0"/>
    <x v="0"/>
    <x v="0"/>
  </r>
  <r>
    <n v="2637"/>
    <d v="2004-05-10T00:00:00"/>
    <d v="2014-04-01T00:00:00"/>
    <n v="141"/>
    <n v="22"/>
    <x v="1"/>
    <d v="2004-05-10T00:00:00"/>
    <x v="0"/>
    <d v="2014-04-01T00:00:00"/>
    <s v="Marzo 01-30"/>
    <m/>
    <s v="DIANA ELIZABETH"/>
    <s v="CEDEÑO HERNANDEZ "/>
    <x v="2"/>
    <x v="0"/>
    <s v="AVE. CUBA"/>
    <s v="IDELIA   DE CONTRERAS"/>
    <s v="AVE. CUBA"/>
    <x v="0"/>
    <x v="8"/>
    <n v="21"/>
    <d v="2014-04-01T00:00:00"/>
    <m/>
    <n v="22"/>
    <s v=" "/>
    <s v="PROMOCIONADA A EJECUTIVA DE NEGOCIO A PARTIR DEL 01 DE ABRIL 2014"/>
    <x v="0"/>
    <s v="REEMPLAZO  POR LA RENUNCIA DE VICTOR RODRIGUEZ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321-997"/>
    <n v="401016137731"/>
    <n v="46"/>
    <x v="1"/>
    <x v="1"/>
    <s v="EL CRISOL, BOSQUEZ DE CASTILLA CALLE CORUÑA, CASA 46"/>
    <x v="1"/>
    <x v="0"/>
    <x v="4"/>
    <x v="0"/>
    <s v="221-6476"/>
    <s v="6632-3165 / 6523-7499"/>
    <x v="0"/>
    <x v="0"/>
    <x v="0"/>
    <x v="0"/>
    <x v="0"/>
    <x v="0"/>
    <x v="5"/>
    <d v="1969-12-02T00:00:00"/>
    <m/>
    <x v="2"/>
    <s v="SUCURSAL AVE. CUBA"/>
    <x v="0"/>
    <x v="0"/>
    <x v="0"/>
    <x v="0"/>
    <x v="0"/>
    <x v="0"/>
  </r>
  <r>
    <n v="4114"/>
    <d v="2005-09-01T00:00:00"/>
    <d v="2005-09-01T00:00:00"/>
    <n v="125"/>
    <n v="125"/>
    <x v="0"/>
    <d v="2005-09-01T00:00:00"/>
    <x v="0"/>
    <s v=""/>
    <s v="Diciembre 01-30"/>
    <m/>
    <s v="LIBORIO"/>
    <s v="VALDES GUERRA "/>
    <x v="2"/>
    <x v="0"/>
    <s v="AVE. CUBA"/>
    <s v="IDELIA   DE CONTRERAS"/>
    <s v="AVE. CUBA"/>
    <x v="0"/>
    <x v="8"/>
    <n v="21"/>
    <d v="2014-01-02T00:00:00"/>
    <m/>
    <s v=" "/>
    <s v=" "/>
    <m/>
    <x v="0"/>
    <s v="REEMPLAZO PERMANENTE POR EL TRASLADO DE DEBORA BERRI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4-717-149"/>
    <n v="472013075005"/>
    <n v="36"/>
    <x v="0"/>
    <x v="3"/>
    <s v="LAS PRADERAS DE SAN ANTONIO, CALLE LIRIO, CASA No.37"/>
    <x v="0"/>
    <x v="0"/>
    <x v="4"/>
    <x v="0"/>
    <m/>
    <s v="6730-5483"/>
    <x v="0"/>
    <x v="1"/>
    <x v="1"/>
    <x v="0"/>
    <x v="0"/>
    <x v="0"/>
    <x v="5"/>
    <d v="1979-11-25T00:00:00"/>
    <m/>
    <x v="0"/>
    <s v="SUCURSAL AVE. CUBA"/>
    <x v="0"/>
    <x v="0"/>
    <x v="0"/>
    <x v="0"/>
    <x v="0"/>
    <x v="0"/>
  </r>
  <r>
    <n v="6262"/>
    <d v="2011-07-18T00:00:00"/>
    <d v="2011-07-18T00:00:00"/>
    <n v="55"/>
    <n v="55"/>
    <x v="0"/>
    <d v="2011-07-18T00:00:00"/>
    <x v="0"/>
    <s v=""/>
    <s v="Agosto 01-30"/>
    <m/>
    <s v="LAURA CAROLINA"/>
    <s v="VASQUEZ CASTILLO "/>
    <x v="2"/>
    <x v="0"/>
    <s v="AVE. CUBA"/>
    <s v="IDELIA   DE CONTRERAS"/>
    <s v="AVE. CUBA"/>
    <x v="0"/>
    <x v="8"/>
    <n v="21"/>
    <d v="2011-09-30T00:00:00"/>
    <m/>
    <s v=" "/>
    <s v=" "/>
    <m/>
    <x v="0"/>
    <s v="REEMPLAZO POR EL TRASLADO DE DAYSI CHUNG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69-462"/>
    <n v="472017033070"/>
    <n v="32"/>
    <x v="1"/>
    <x v="3"/>
    <s v="PEREJIL, CALLE 1RA, EDIF. 7.68, APTO #4"/>
    <x v="5"/>
    <x v="0"/>
    <x v="4"/>
    <x v="0"/>
    <m/>
    <s v="6151-8657"/>
    <x v="0"/>
    <x v="0"/>
    <x v="0"/>
    <x v="0"/>
    <x v="0"/>
    <x v="0"/>
    <x v="5"/>
    <d v="1983-08-21T00:00:00"/>
    <m/>
    <x v="1"/>
    <s v="SUCURSAL AVE. CUBA"/>
    <x v="0"/>
    <x v="0"/>
    <x v="0"/>
    <x v="0"/>
    <x v="0"/>
    <x v="0"/>
  </r>
  <r>
    <n v="5268"/>
    <d v="2008-07-16T00:00:00"/>
    <d v="2008-07-16T00:00:00"/>
    <n v="91"/>
    <n v="91"/>
    <x v="0"/>
    <d v="2008-07-16T00:00:00"/>
    <x v="0"/>
    <s v=""/>
    <s v="Abril 01-30"/>
    <m/>
    <s v="ADELA RAQUEL"/>
    <s v="VERGARA ESCUDERO "/>
    <x v="2"/>
    <x v="0"/>
    <s v="AVE. CUBA"/>
    <s v="IDELIA   DE CONTRERAS"/>
    <s v="AVE. CUBA"/>
    <x v="0"/>
    <x v="8"/>
    <n v="21"/>
    <m/>
    <m/>
    <s v=" "/>
    <s v=" "/>
    <m/>
    <x v="0"/>
    <s v="REEMPLAZA VACANTE POR RENUNCIA DE EDILBERTO OSORI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75-2490"/>
    <n v="401013436167"/>
    <n v="32"/>
    <x v="1"/>
    <x v="0"/>
    <s v="JUAN DIAZ, CONCEPCION JUAN DIAZ CALLE PRINCIPAL CASA 4081"/>
    <x v="0"/>
    <x v="0"/>
    <x v="4"/>
    <x v="0"/>
    <m/>
    <s v="6671-5690"/>
    <x v="0"/>
    <x v="0"/>
    <x v="0"/>
    <x v="0"/>
    <x v="0"/>
    <x v="0"/>
    <x v="5"/>
    <d v="1983-12-25T00:00:00"/>
    <m/>
    <x v="2"/>
    <s v="SUCURSAL AVE. CUBA"/>
    <x v="0"/>
    <x v="0"/>
    <x v="0"/>
    <x v="0"/>
    <x v="0"/>
    <x v="0"/>
  </r>
  <r>
    <n v="6585"/>
    <d v="2012-03-16T00:00:00"/>
    <d v="2012-05-25T00:00:00"/>
    <n v="47"/>
    <n v="45"/>
    <x v="0"/>
    <d v="2012-03-16T00:00:00"/>
    <x v="0"/>
    <s v=""/>
    <s v="Febrero 01-30"/>
    <m/>
    <s v="MINGTHOY MILAGRO"/>
    <s v="TORRES RODRIGUEZ "/>
    <x v="2"/>
    <x v="0"/>
    <s v="AVE. CUBA"/>
    <s v="IDELIA   DE CONTRERAS"/>
    <s v="AVE. CUBA"/>
    <x v="0"/>
    <x v="8"/>
    <n v="21"/>
    <d v="2012-10-10T00:00:00"/>
    <m/>
    <s v=" "/>
    <s v=" "/>
    <m/>
    <x v="0"/>
    <s v="PERMANENTE POR LA ROMOCION DE RUTH SANJUR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AVE. CUBA"/>
    <s v="Ruth Sanjur"/>
    <x v="0"/>
    <s v="8-842-1400"/>
    <n v="472017756202"/>
    <n v="25"/>
    <x v="1"/>
    <x v="3"/>
    <s v="MATEO ITURRALDE, PARAISO, LOMA 9"/>
    <x v="1"/>
    <x v="0"/>
    <x v="4"/>
    <x v="0"/>
    <s v="2576200"/>
    <s v="69812067"/>
    <x v="1"/>
    <x v="0"/>
    <x v="0"/>
    <x v="0"/>
    <x v="0"/>
    <x v="0"/>
    <x v="5"/>
    <d v="1990-12-21T00:00:00"/>
    <m/>
    <x v="0"/>
    <s v="SUCURSAL AVE. CUBA"/>
    <x v="0"/>
    <x v="0"/>
    <x v="0"/>
    <x v="0"/>
    <x v="0"/>
    <x v="0"/>
  </r>
  <r>
    <n v="8507"/>
    <d v="2015-05-04T00:00:00"/>
    <d v="2015-07-10T00:00:00"/>
    <n v="9"/>
    <n v="7"/>
    <x v="2"/>
    <d v="2015-05-04T00:00:00"/>
    <x v="0"/>
    <m/>
    <s v="Marzo 01-30"/>
    <m/>
    <s v="ESTEFANY ESTHER"/>
    <s v="SOLIS"/>
    <x v="2"/>
    <x v="1"/>
    <m/>
    <s v="MARIBEL CASTILLO"/>
    <s v="AVE. CUBA"/>
    <x v="1"/>
    <x v="8"/>
    <n v="21"/>
    <d v="2016-01-28T00:00:00"/>
    <m/>
    <m/>
    <s v=" "/>
    <m/>
    <x v="1"/>
    <s v="REEMPLAZA VACACIONES DE MINGTHOY TORRES  - FEBRERO 2016"/>
    <s v="AVE. CUB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CHORRERA"/>
    <s v="Xiomara de Cabezas"/>
    <x v="0"/>
    <s v="8-860-214"/>
    <n v="472992459819"/>
    <n v="23"/>
    <x v="1"/>
    <x v="0"/>
    <s v="NUEVO ARRAIJAN, PH RESIDENCIAL PRIMAVERA, CALLE VERÓNICA, CASA 120"/>
    <x v="3"/>
    <x v="0"/>
    <x v="4"/>
    <x v="1"/>
    <m/>
    <m/>
    <x v="0"/>
    <x v="0"/>
    <x v="0"/>
    <x v="0"/>
    <x v="0"/>
    <x v="0"/>
    <x v="5"/>
    <d v="1992-03-24T00:00:00"/>
    <m/>
    <x v="0"/>
    <s v="SUCURSAL AVE. CUBA"/>
    <x v="1"/>
    <x v="0"/>
    <x v="1"/>
    <x v="0"/>
    <x v="0"/>
    <x v="1"/>
  </r>
  <r>
    <n v="8553"/>
    <d v="2015-05-18T00:00:00"/>
    <d v="2015-05-18T00:00:00"/>
    <n v="9"/>
    <n v="9"/>
    <x v="2"/>
    <d v="2015-05-18T00:00:00"/>
    <x v="0"/>
    <m/>
    <s v="Julio 01-30"/>
    <m/>
    <s v="ARLYNNE MARIE"/>
    <s v="FISHER"/>
    <x v="5"/>
    <x v="0"/>
    <s v="AVE. CUBA"/>
    <s v="IDELIA   DE CONTRERAS"/>
    <s v="AVE. CUBA"/>
    <x v="0"/>
    <x v="8"/>
    <n v="21"/>
    <d v="2015-06-13T00:00:00"/>
    <m/>
    <m/>
    <s v=" "/>
    <m/>
    <x v="0"/>
    <s v="REEMPLAZO POR LA SALIDA DE DAYRA VARGA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n v="0"/>
    <n v="0"/>
    <x v="0"/>
    <s v="8-905-2425"/>
    <n v="472992445800"/>
    <n v="19"/>
    <x v="1"/>
    <x v="0"/>
    <s v="PANAMA (DISTRITO) ALTOS DE CERRO VIENTO CALLE 41 CASA 2573"/>
    <x v="0"/>
    <x v="0"/>
    <x v="4"/>
    <x v="0"/>
    <m/>
    <m/>
    <x v="0"/>
    <x v="0"/>
    <x v="0"/>
    <x v="0"/>
    <x v="0"/>
    <x v="0"/>
    <x v="5"/>
    <d v="1996-05-31T00:00:00"/>
    <m/>
    <x v="1"/>
    <s v="SUCURSAL AVE. CUBA"/>
    <x v="0"/>
    <x v="0"/>
    <x v="0"/>
    <x v="0"/>
    <x v="0"/>
    <x v="1"/>
  </r>
  <r>
    <n v="504"/>
    <d v="1986-09-22T00:00:00"/>
    <d v="1986-09-22T00:00:00"/>
    <n v="353"/>
    <n v="353"/>
    <x v="0"/>
    <d v="1986-09-22T00:00:00"/>
    <x v="0"/>
    <s v=""/>
    <s v="Enero 01-15"/>
    <m/>
    <s v="IDELIA QUISQUELLA"/>
    <s v="FIGUEROA DE  CONTRERAS"/>
    <x v="3"/>
    <x v="0"/>
    <s v="AVE. CUBA"/>
    <s v="DENISE DE LA VITOLA"/>
    <s v="AVE. CUBA"/>
    <x v="0"/>
    <x v="8"/>
    <n v="21"/>
    <d v="2007-10-24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267-269"/>
    <n v="401016136983"/>
    <n v="54"/>
    <x v="1"/>
    <x v="1"/>
    <s v="SAN MIGUELITO, RESIDENCIAL ALTA VISTA DUPLEX 4B"/>
    <x v="4"/>
    <x v="0"/>
    <x v="4"/>
    <x v="0"/>
    <s v="233-1552"/>
    <s v="6780-3876"/>
    <x v="1"/>
    <x v="0"/>
    <x v="0"/>
    <x v="0"/>
    <x v="0"/>
    <x v="0"/>
    <x v="5"/>
    <d v="1962-01-13T00:00:00"/>
    <m/>
    <x v="0"/>
    <s v="SUCURSAL AVE. CUBA"/>
    <x v="0"/>
    <x v="0"/>
    <x v="0"/>
    <x v="0"/>
    <x v="0"/>
    <x v="0"/>
  </r>
  <r>
    <n v="416"/>
    <d v="1986-02-01T00:00:00"/>
    <d v="1986-02-01T00:00:00"/>
    <n v="360"/>
    <n v="360"/>
    <x v="0"/>
    <d v="1986-02-01T00:00:00"/>
    <x v="0"/>
    <s v=""/>
    <s v="Marzo 16-30"/>
    <m/>
    <s v="ROXANA CRISTINA"/>
    <s v="VAN KWARTEL DE RIVERA"/>
    <x v="4"/>
    <x v="0"/>
    <s v="AVE. CUBA"/>
    <s v="IDELIA   DE CONTRERAS"/>
    <s v="AVE. CUBA"/>
    <x v="0"/>
    <x v="8"/>
    <n v="21"/>
    <d v="2011-01-24T00:00:00"/>
    <m/>
    <s v=" "/>
    <s v=" "/>
    <m/>
    <x v="0"/>
    <s v="REEMPLAZO POR EL TRASLADO DE CARMEN MORAL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237-493"/>
    <n v="401010151101"/>
    <n v="52"/>
    <x v="1"/>
    <x v="1"/>
    <s v="ALBROOK, GREN VALLEY CASA 92 ALBROOK"/>
    <x v="5"/>
    <x v="0"/>
    <x v="4"/>
    <x v="0"/>
    <s v="616-2914"/>
    <s v="6616-2914"/>
    <x v="1"/>
    <x v="0"/>
    <x v="0"/>
    <x v="0"/>
    <x v="0"/>
    <x v="0"/>
    <x v="5"/>
    <d v="1963-03-21T00:00:00"/>
    <m/>
    <x v="1"/>
    <s v="SUCURSAL AVE. CUBA"/>
    <x v="0"/>
    <x v="0"/>
    <x v="0"/>
    <x v="0"/>
    <x v="0"/>
    <x v="0"/>
  </r>
  <r>
    <n v="342"/>
    <d v="1985-10-25T00:00:00"/>
    <d v="1985-10-25T00:00:00"/>
    <n v="364"/>
    <n v="364"/>
    <x v="0"/>
    <d v="1985-10-25T00:00:00"/>
    <x v="0"/>
    <s v=""/>
    <s v="Enero 01-30"/>
    <m/>
    <s v="EDUARDO"/>
    <s v="SALGADO GOMEZ "/>
    <x v="6"/>
    <x v="0"/>
    <s v="AVE. CUBA"/>
    <s v="IDELIA   DE CONTRERAS"/>
    <s v="AVE. CUBA"/>
    <x v="0"/>
    <x v="8"/>
    <n v="21"/>
    <d v="2010-06-17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213-2268"/>
    <n v="401010151533"/>
    <n v="56"/>
    <x v="0"/>
    <x v="1"/>
    <s v="SAN MIGUELITO, CERRO BATEA CALLE PRINCIPAL, SECT. 5 CASA 129"/>
    <x v="4"/>
    <x v="0"/>
    <x v="4"/>
    <x v="0"/>
    <s v="231-4004"/>
    <s v="6720-4135"/>
    <x v="1"/>
    <x v="0"/>
    <x v="0"/>
    <x v="0"/>
    <x v="0"/>
    <x v="0"/>
    <x v="5"/>
    <d v="1959-07-05T00:00:00"/>
    <m/>
    <x v="0"/>
    <s v="SUCURSAL AVE. CUBA"/>
    <x v="0"/>
    <x v="0"/>
    <x v="0"/>
    <x v="0"/>
    <x v="0"/>
    <x v="0"/>
  </r>
  <r>
    <n v="7263"/>
    <d v="2013-06-17T00:00:00"/>
    <d v="2013-06-17T00:00:00"/>
    <n v="32"/>
    <n v="32"/>
    <x v="1"/>
    <d v="2013-06-17T00:00:00"/>
    <x v="0"/>
    <s v=""/>
    <s v="Junio 01-30"/>
    <m/>
    <s v="LLAMIRETH ITZEL"/>
    <s v="SAMUDIO  "/>
    <x v="0"/>
    <x v="0"/>
    <s v="BOQUETE"/>
    <s v="LUZ VASQUEZ"/>
    <s v="BOQUETE"/>
    <x v="0"/>
    <x v="9"/>
    <n v="48"/>
    <d v="2013-06-17T00:00:00"/>
    <n v="32"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77.8"/>
    <x v="1"/>
    <x v="0"/>
    <x v="0"/>
    <m/>
    <m/>
    <x v="0"/>
    <s v="4-715-280"/>
    <n v="472019442078"/>
    <n v="37"/>
    <x v="1"/>
    <x v="3"/>
    <s v="SAN FRANCISCO, SAN FRANCISCO_x0009__x0009__x000d__x000a__x0009__x0009__x0009__x0009__x0009__x000d__x000a_"/>
    <x v="7"/>
    <x v="2"/>
    <x v="5"/>
    <x v="7"/>
    <m/>
    <m/>
    <x v="1"/>
    <x v="0"/>
    <x v="0"/>
    <x v="0"/>
    <x v="0"/>
    <x v="0"/>
    <x v="6"/>
    <d v="1979-01-20T00:00:00"/>
    <m/>
    <x v="1"/>
    <s v="SUCURSAL BOQUETE"/>
    <x v="0"/>
    <x v="0"/>
    <x v="0"/>
    <x v="0"/>
    <x v="0"/>
    <x v="0"/>
  </r>
  <r>
    <n v="8709"/>
    <d v="2015-08-03T00:00:00"/>
    <d v="2015-08-03T00:00:00"/>
    <n v="6"/>
    <n v="6"/>
    <x v="2"/>
    <d v="2015-08-03T00:00:00"/>
    <x v="0"/>
    <m/>
    <s v="Mayo 01-30"/>
    <m/>
    <s v="ALLISON NICOLE"/>
    <s v="TAYLOR GUTIERREZ"/>
    <x v="0"/>
    <x v="0"/>
    <s v="BOQUETE"/>
    <s v="LUZ VASQUEZ"/>
    <s v="BOQUETE"/>
    <x v="0"/>
    <x v="9"/>
    <n v="48"/>
    <d v="2015-08-31T00:00:00"/>
    <m/>
    <m/>
    <s v=" "/>
    <m/>
    <x v="0"/>
    <s v="REEMPLAZO POR EL TRASLADO DE ROSA CHACO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n v="0"/>
    <n v="0"/>
    <x v="0"/>
    <s v="4-761-679"/>
    <n v="472993046090"/>
    <n v="23"/>
    <x v="1"/>
    <x v="0"/>
    <s v="ALTO BOQUETE, PRINCIPAL, ENTRADA DE ESTACIÓN DE GASOLINA TERPEL, SEGUNDO EDIFICIO A LA IZQUIERDA, APARTAMENTO #5"/>
    <x v="7"/>
    <x v="2"/>
    <x v="5"/>
    <x v="7"/>
    <m/>
    <m/>
    <x v="0"/>
    <x v="0"/>
    <x v="0"/>
    <x v="0"/>
    <x v="0"/>
    <x v="0"/>
    <x v="6"/>
    <d v="1992-04-25T00:00:00"/>
    <m/>
    <x v="1"/>
    <s v="SUCURSAL BOQUETE"/>
    <x v="0"/>
    <x v="0"/>
    <x v="0"/>
    <x v="0"/>
    <x v="0"/>
    <x v="1"/>
  </r>
  <r>
    <n v="4456"/>
    <d v="2007-10-08T00:00:00"/>
    <d v="2015-10-16T00:00:00"/>
    <n v="100"/>
    <n v="4"/>
    <x v="2"/>
    <d v="2007-10-08T00:00:00"/>
    <x v="0"/>
    <d v="2015-10-16T00:00:00"/>
    <s v="Octubre 01-30"/>
    <m/>
    <s v="TANIA DEL CARMEN"/>
    <s v="CANDANEDO PINZON DE RIVERA"/>
    <x v="1"/>
    <x v="0"/>
    <s v="BOQUETE"/>
    <s v="LUZ VASQUEZ"/>
    <s v="BOQUETE"/>
    <x v="0"/>
    <x v="9"/>
    <n v="48"/>
    <m/>
    <m/>
    <n v="4"/>
    <s v=" "/>
    <s v="PROMOCIONADO A COORDINADOR DE PLATAFORMA A PARTIR DEL 16 DE OCTUBRE 2015// PROMOCIONADO A EJECUTIVO DE NEGOCIOS  EL 01 DE MAYO 2015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4-202-277"/>
    <n v="448013476805"/>
    <n v="47"/>
    <x v="1"/>
    <x v="1"/>
    <s v="LOS NARANJOS, BOQUETE, CHIRIQUI"/>
    <x v="7"/>
    <x v="2"/>
    <x v="5"/>
    <x v="7"/>
    <s v="720-1545"/>
    <s v="6483-9731"/>
    <x v="1"/>
    <x v="0"/>
    <x v="1"/>
    <x v="0"/>
    <x v="0"/>
    <x v="0"/>
    <x v="6"/>
    <d v="1969-02-13T00:00:00"/>
    <m/>
    <x v="0"/>
    <s v="SUCURSAL BOQUETE"/>
    <x v="0"/>
    <x v="0"/>
    <x v="2"/>
    <x v="0"/>
    <x v="0"/>
    <x v="0"/>
  </r>
  <r>
    <n v="3032"/>
    <d v="2006-03-16T00:00:00"/>
    <d v="2009-02-02T00:00:00"/>
    <n v="119"/>
    <n v="84"/>
    <x v="0"/>
    <d v="2006-03-16T00:00:00"/>
    <x v="0"/>
    <d v="2009-02-02T00:00:00"/>
    <s v="Julio 01-30"/>
    <m/>
    <s v="ROGER ANTONIO"/>
    <s v="MARTINEZ CASTILLO "/>
    <x v="2"/>
    <x v="0"/>
    <s v="BOQUETE"/>
    <s v="LUZ VASQUEZ"/>
    <s v="BOQUETE"/>
    <x v="0"/>
    <x v="9"/>
    <n v="48"/>
    <m/>
    <m/>
    <n v="84"/>
    <s v=" "/>
    <s v="RECLASIFICADO EJECUTIVO DE NEGOCIOS  02 FEB.´09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.66666666666666"/>
    <x v="0"/>
    <x v="0"/>
    <x v="0"/>
    <m/>
    <m/>
    <x v="1"/>
    <s v="4-209-664"/>
    <n v="430012037712"/>
    <n v="46"/>
    <x v="0"/>
    <x v="0"/>
    <s v="BOQUETE, AVE. A ESTE, CASA # 5978"/>
    <x v="7"/>
    <x v="2"/>
    <x v="5"/>
    <x v="7"/>
    <s v="720-2058"/>
    <s v="6780-2615"/>
    <x v="0"/>
    <x v="1"/>
    <x v="0"/>
    <x v="0"/>
    <x v="0"/>
    <x v="0"/>
    <x v="6"/>
    <d v="1969-11-15T00:00:00"/>
    <m/>
    <x v="0"/>
    <s v="SUCURSAL BOQUETE"/>
    <x v="0"/>
    <x v="0"/>
    <x v="0"/>
    <x v="0"/>
    <x v="0"/>
    <x v="0"/>
  </r>
  <r>
    <n v="3928"/>
    <d v="2007-02-05T00:00:00"/>
    <d v="2012-04-01T00:00:00"/>
    <n v="108"/>
    <n v="46"/>
    <x v="0"/>
    <d v="2007-02-05T00:00:00"/>
    <x v="0"/>
    <d v="2012-04-01T00:00:00"/>
    <s v="Enero 01-30"/>
    <m/>
    <s v="ARLETIS ANABEL"/>
    <s v="ACOSTA FLORES "/>
    <x v="2"/>
    <x v="2"/>
    <s v="BOQUETE"/>
    <s v="LUZ VASQUEZ"/>
    <s v="BOQUETE"/>
    <x v="0"/>
    <x v="9"/>
    <n v="48"/>
    <d v="2015-08-26T00:00:00"/>
    <m/>
    <n v="46"/>
    <s v=" "/>
    <s v="PROMOVIDO A EJECITIVO DE NEGOCIO EL 1 DE ABRIL 2012/REEMPLAZO POR LA PROMOCION DE EDITH SERRANO"/>
    <x v="0"/>
    <s v="REEMPLAZO POR LA PROMOCIÓN DE TANIA CANDANED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4-724-1385"/>
    <n v="472013136896"/>
    <n v="33"/>
    <x v="1"/>
    <x v="0"/>
    <s v="CALLE PRINCIPAL ARRIBA DE LA CANCA DE BASKETBALL. CASA NO 6661_x0009__x0009__x0009__x0009__x0009__x000d__x000a__x0009__x0009__x0009__x0009__x0009__x000d__x000a_"/>
    <x v="7"/>
    <x v="2"/>
    <x v="5"/>
    <x v="8"/>
    <m/>
    <s v="67105165"/>
    <x v="0"/>
    <x v="0"/>
    <x v="0"/>
    <x v="0"/>
    <x v="0"/>
    <x v="0"/>
    <x v="6"/>
    <d v="1982-03-04T00:00:00"/>
    <m/>
    <x v="1"/>
    <s v="SUCURSAL BOQUETE"/>
    <x v="0"/>
    <x v="0"/>
    <x v="0"/>
    <x v="0"/>
    <x v="0"/>
    <x v="0"/>
  </r>
  <r>
    <n v="1514"/>
    <d v="1998-02-16T00:00:00"/>
    <d v="2010-04-01T00:00:00"/>
    <n v="216"/>
    <n v="70"/>
    <x v="0"/>
    <d v="1998-02-16T00:00:00"/>
    <x v="0"/>
    <d v="2010-04-01T00:00:00"/>
    <s v=" "/>
    <m/>
    <s v="LUZ YANETH"/>
    <s v="VASQUEZ BOUTET "/>
    <x v="3"/>
    <x v="0"/>
    <s v="BOQUETE"/>
    <s v="ANABELLA BARRIA"/>
    <s v="BOQUETE"/>
    <x v="0"/>
    <x v="9"/>
    <n v="48"/>
    <m/>
    <m/>
    <n v="70"/>
    <s v=" "/>
    <s v="PROMOCIONADO A GERENTE EL 01 DE ABRIL ´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4-270-693"/>
    <n v="401010153537"/>
    <n v="42"/>
    <x v="1"/>
    <x v="2"/>
    <s v="ALTO BOQUETE.BOQUTE"/>
    <x v="7"/>
    <x v="2"/>
    <x v="5"/>
    <x v="7"/>
    <s v="720-3181"/>
    <s v="6677-2405"/>
    <x v="1"/>
    <x v="0"/>
    <x v="0"/>
    <x v="0"/>
    <x v="0"/>
    <x v="0"/>
    <x v="6"/>
    <d v="1974-01-29T00:00:00"/>
    <m/>
    <x v="0"/>
    <s v="SUCURSAL BOQUETE"/>
    <x v="0"/>
    <x v="0"/>
    <x v="0"/>
    <x v="0"/>
    <x v="0"/>
    <x v="0"/>
  </r>
  <r>
    <n v="6333"/>
    <d v="2011-09-19T00:00:00"/>
    <d v="2011-11-21T00:00:00"/>
    <n v="53"/>
    <n v="51"/>
    <x v="0"/>
    <d v="2011-09-19T00:00:00"/>
    <x v="0"/>
    <s v=""/>
    <s v="Octubre 01-30"/>
    <m/>
    <s v="LILY MARLENE"/>
    <s v="KAPELL SANCHEZ "/>
    <x v="0"/>
    <x v="0"/>
    <s v="BOULEVARD EL DORADO"/>
    <s v="MONICA RODRIGUEZ"/>
    <s v="BOULEVARD EL DORADO"/>
    <x v="0"/>
    <x v="10"/>
    <n v="95"/>
    <d v="2015-11-02T00:00:00"/>
    <n v="3"/>
    <s v=" "/>
    <s v=" "/>
    <m/>
    <x v="0"/>
    <s v="REEMPLAZO POR EL TRASLADO DE  JASMINA CHERIGO HERNANDEZ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84.6"/>
    <x v="0"/>
    <x v="0"/>
    <x v="0"/>
    <s v="CHORRERA"/>
    <n v="0"/>
    <x v="0"/>
    <s v="8-736-1148"/>
    <n v="472017218149"/>
    <n v="35"/>
    <x v="1"/>
    <x v="0"/>
    <s v="LA CHORRERA, LA HERRADURA"/>
    <x v="3"/>
    <x v="0"/>
    <x v="0"/>
    <x v="0"/>
    <s v="6624-2595"/>
    <s v="6487-9455"/>
    <x v="0"/>
    <x v="0"/>
    <x v="0"/>
    <x v="0"/>
    <x v="0"/>
    <x v="1"/>
    <x v="0"/>
    <d v="1980-04-27T00:00:00"/>
    <m/>
    <x v="1"/>
    <s v="SUCURSAL BOULEVARD EL DORADO "/>
    <x v="0"/>
    <x v="0"/>
    <x v="0"/>
    <x v="0"/>
    <x v="0"/>
    <x v="0"/>
  </r>
  <r>
    <n v="2768"/>
    <d v="2005-02-16T00:00:00"/>
    <d v="2005-02-16T00:00:00"/>
    <n v="132"/>
    <n v="132"/>
    <x v="0"/>
    <d v="2005-02-16T00:00:00"/>
    <x v="0"/>
    <s v=""/>
    <s v="Diciembre 01-30"/>
    <m/>
    <s v="RUTH MILISSA"/>
    <s v="CHAVEZ DE LEON "/>
    <x v="0"/>
    <x v="0"/>
    <s v="BOULEVARD EL DORADO"/>
    <s v="MONICA RODRIGUEZ"/>
    <s v="BOULEVARD EL DORADO"/>
    <x v="0"/>
    <x v="10"/>
    <n v="95"/>
    <d v="2014-11-06T00:00:00"/>
    <n v="15"/>
    <s v=" "/>
    <s v=" "/>
    <m/>
    <x v="0"/>
    <s v="REEMPLAZO POR EL TRASLADO DE LUIS ARAU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3.8"/>
    <x v="0"/>
    <x v="0"/>
    <x v="0"/>
    <m/>
    <m/>
    <x v="0"/>
    <s v="8-767-2381"/>
    <n v="424011578463"/>
    <n v="32"/>
    <x v="1"/>
    <x v="3"/>
    <s v="LAS CUMBRES, JARDINES DE SEVILLA, AVE. BARCELONA, CASA 157"/>
    <x v="4"/>
    <x v="0"/>
    <x v="0"/>
    <x v="0"/>
    <s v="237-0561"/>
    <s v="6501-6587"/>
    <x v="0"/>
    <x v="0"/>
    <x v="0"/>
    <x v="0"/>
    <x v="0"/>
    <x v="1"/>
    <x v="0"/>
    <d v="1983-07-19T00:00:00"/>
    <m/>
    <x v="1"/>
    <s v="SUCURSAL BOULEVARD EL DORADO "/>
    <x v="0"/>
    <x v="0"/>
    <x v="0"/>
    <x v="0"/>
    <x v="0"/>
    <x v="0"/>
  </r>
  <r>
    <n v="2000"/>
    <d v="1999-04-05T00:00:00"/>
    <d v="1999-04-05T00:00:00"/>
    <n v="202"/>
    <n v="202"/>
    <x v="0"/>
    <d v="1999-04-05T00:00:00"/>
    <x v="0"/>
    <s v=""/>
    <s v="Enero 01-30"/>
    <m/>
    <s v="ROSMERY YANETH"/>
    <s v="OTERO VALDES "/>
    <x v="0"/>
    <x v="0"/>
    <s v="BOULEVARD EL DORADO"/>
    <s v="MONICA RODRIGUEZ"/>
    <s v="BOULEVARD EL DORADO"/>
    <x v="0"/>
    <x v="10"/>
    <n v="95"/>
    <d v="2014-11-06T00:00:00"/>
    <n v="15"/>
    <s v=" "/>
    <s v=" "/>
    <m/>
    <x v="0"/>
    <s v="REEMPLAZO POR EL TRASLADO DE VANESSA RODRIG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63"/>
    <x v="0"/>
    <x v="0"/>
    <x v="0"/>
    <m/>
    <m/>
    <x v="0"/>
    <s v="4-264-476"/>
    <n v="404010056300"/>
    <n v="42"/>
    <x v="1"/>
    <x v="3"/>
    <s v="ARRAIJAN, LOS ROSALES"/>
    <x v="3"/>
    <x v="0"/>
    <x v="0"/>
    <x v="0"/>
    <s v="274-3936"/>
    <s v="6705-4273"/>
    <x v="0"/>
    <x v="0"/>
    <x v="0"/>
    <x v="0"/>
    <x v="0"/>
    <x v="1"/>
    <x v="0"/>
    <d v="1973-07-02T00:00:00"/>
    <m/>
    <x v="1"/>
    <s v="SUCURSAL BOULEVARD EL DORADO "/>
    <x v="0"/>
    <x v="0"/>
    <x v="0"/>
    <x v="0"/>
    <x v="0"/>
    <x v="0"/>
  </r>
  <r>
    <n v="6342"/>
    <d v="2011-09-19T00:00:00"/>
    <d v="2011-11-21T00:00:00"/>
    <n v="53"/>
    <n v="51"/>
    <x v="0"/>
    <d v="2011-09-19T00:00:00"/>
    <x v="0"/>
    <s v=""/>
    <s v="Agosto 01-30"/>
    <m/>
    <s v="KIMAURA"/>
    <s v="HURTADO CORONEL "/>
    <x v="0"/>
    <x v="0"/>
    <s v="BOULEVARD EL DORADO"/>
    <s v="MONICA RODRIGUEZ"/>
    <s v="BOULEVARD EL DORADO"/>
    <x v="0"/>
    <x v="10"/>
    <n v="95"/>
    <d v="2014-11-06T00:00:00"/>
    <n v="15"/>
    <s v=" "/>
    <s v=" "/>
    <m/>
    <x v="0"/>
    <s v="REEMPLAZO POR EL TRASLADO DE MANUEL CORT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4"/>
    <x v="0"/>
    <x v="0"/>
    <x v="0"/>
    <s v="PLAZA CORDOBA"/>
    <n v="0"/>
    <x v="0"/>
    <s v="8-711-464"/>
    <n v="472017218478"/>
    <n v="38"/>
    <x v="1"/>
    <x v="3"/>
    <s v="CHILIBRE, MARIA EUGENIA"/>
    <x v="4"/>
    <x v="0"/>
    <x v="0"/>
    <x v="0"/>
    <s v="6802-3112"/>
    <s v="6802-3112"/>
    <x v="0"/>
    <x v="0"/>
    <x v="0"/>
    <x v="0"/>
    <x v="0"/>
    <x v="1"/>
    <x v="0"/>
    <d v="1977-07-23T00:00:00"/>
    <m/>
    <x v="1"/>
    <s v="SUCURSAL BOULEVARD EL DORADO "/>
    <x v="0"/>
    <x v="0"/>
    <x v="0"/>
    <x v="0"/>
    <x v="0"/>
    <x v="0"/>
  </r>
  <r>
    <n v="6895"/>
    <d v="2012-09-17T00:00:00"/>
    <d v="2012-12-05T00:00:00"/>
    <n v="41"/>
    <n v="38"/>
    <x v="0"/>
    <d v="2012-09-17T00:00:00"/>
    <x v="0"/>
    <s v=""/>
    <s v="Julio 01-30"/>
    <m/>
    <s v="LIZIBETH DANALIS"/>
    <s v="URRUTIA CANTO "/>
    <x v="0"/>
    <x v="0"/>
    <s v="BOULEVARD EL DORADO"/>
    <s v="MONICA RODRIGUEZ"/>
    <s v="BOULEVARD EL DORADO"/>
    <x v="0"/>
    <x v="10"/>
    <n v="95"/>
    <d v="2014-11-06T00:00:00"/>
    <n v="15"/>
    <m/>
    <s v=" "/>
    <m/>
    <x v="0"/>
    <s v="REEMPLAZO POR EL TRASLADO DE MARUQUEL MENCHAC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83.4"/>
    <x v="0"/>
    <x v="0"/>
    <x v="0"/>
    <s v="VIA SIMON BOLIVAR"/>
    <s v="Dalis Molinar"/>
    <x v="0"/>
    <s v="8-833-1164"/>
    <n v="472018433480"/>
    <n v="26"/>
    <x v="1"/>
    <x v="0"/>
    <s v="ARRAIJAN, JUAN DEMOSTENES AROSEMENA, ARRAIJAN"/>
    <x v="3"/>
    <x v="0"/>
    <x v="0"/>
    <x v="0"/>
    <m/>
    <m/>
    <x v="0"/>
    <x v="0"/>
    <x v="0"/>
    <x v="0"/>
    <x v="0"/>
    <x v="1"/>
    <x v="0"/>
    <d v="1990-01-11T00:00:00"/>
    <s v="Ciro Perez (5321) / Vía Simón Bolivar"/>
    <x v="0"/>
    <s v="SUCURSAL BOULEVARD EL DORADO "/>
    <x v="0"/>
    <x v="0"/>
    <x v="0"/>
    <x v="0"/>
    <x v="0"/>
    <x v="0"/>
  </r>
  <r>
    <n v="808"/>
    <d v="1991-09-02T00:00:00"/>
    <d v="1991-09-02T00:00:00"/>
    <n v="293"/>
    <n v="293"/>
    <x v="0"/>
    <d v="1991-09-02T00:00:00"/>
    <x v="0"/>
    <s v=""/>
    <s v="Junio 01-30"/>
    <m/>
    <s v="MARIO DE LOS SANTOS"/>
    <s v="CARRERA PENA "/>
    <x v="0"/>
    <x v="0"/>
    <s v="BOULEVARD EL DORADO"/>
    <s v="MONICA RODRIGUEZ"/>
    <s v="BOULEVARD EL DORADO"/>
    <x v="0"/>
    <x v="10"/>
    <n v="95"/>
    <d v="2014-11-11T00:00:00"/>
    <n v="15"/>
    <s v=" "/>
    <s v=" "/>
    <m/>
    <x v="0"/>
    <s v="REEMPLAZO POR EL TRASLADO DE NIDIA DE DE OLM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68"/>
    <x v="0"/>
    <x v="0"/>
    <x v="0"/>
    <m/>
    <m/>
    <x v="0"/>
    <s v="8-467-18"/>
    <n v="401010148658"/>
    <n v="47"/>
    <x v="0"/>
    <x v="1"/>
    <s v="LAS CUMBRES, VILLA ZAITA,BARRIADA LA ALEGRIA,CALLE 18, CASA 145"/>
    <x v="0"/>
    <x v="0"/>
    <x v="0"/>
    <x v="0"/>
    <s v="262-1122"/>
    <s v=""/>
    <x v="0"/>
    <x v="1"/>
    <x v="0"/>
    <x v="0"/>
    <x v="0"/>
    <x v="1"/>
    <x v="0"/>
    <d v="1968-07-23T00:00:00"/>
    <m/>
    <x v="1"/>
    <s v="SUCURSAL BOULEVARD EL DORADO "/>
    <x v="0"/>
    <x v="0"/>
    <x v="0"/>
    <x v="0"/>
    <x v="0"/>
    <x v="0"/>
  </r>
  <r>
    <n v="8225"/>
    <d v="2014-10-16T00:00:00"/>
    <d v="2014-12-30T00:00:00"/>
    <n v="16"/>
    <n v="14"/>
    <x v="1"/>
    <d v="2014-10-16T00:00:00"/>
    <x v="0"/>
    <m/>
    <s v="Noviembre 01-30"/>
    <m/>
    <s v="ESTEBAN"/>
    <s v="SALVATIERRA"/>
    <x v="0"/>
    <x v="0"/>
    <s v="BOULEVARD EL DORADO"/>
    <s v="MONICA RODRIGUEZ"/>
    <s v="BOULEVARD EL DORADO"/>
    <x v="0"/>
    <x v="10"/>
    <n v="95"/>
    <d v="2015-01-02T00:00:00"/>
    <n v="13"/>
    <m/>
    <s v=" "/>
    <m/>
    <x v="0"/>
    <s v="REEMPLAZO POR TRASLADO DE DIDIER RANGEL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81.8"/>
    <x v="1"/>
    <x v="0"/>
    <x v="0"/>
    <s v="VERSALLES"/>
    <s v="Manuel Garrido"/>
    <x v="0"/>
    <s v="8-732-1290"/>
    <n v="472991535374"/>
    <n v="36"/>
    <x v="0"/>
    <x v="0"/>
    <s v="JUAN DIAZ, CALLE 2, CASA 11B"/>
    <x v="0"/>
    <x v="0"/>
    <x v="0"/>
    <x v="0"/>
    <m/>
    <m/>
    <x v="1"/>
    <x v="0"/>
    <x v="0"/>
    <x v="0"/>
    <x v="0"/>
    <x v="1"/>
    <x v="0"/>
    <d v="1979-10-24T00:00:00"/>
    <m/>
    <x v="1"/>
    <s v="SUCURSAL BOULEVARD EL DORADO "/>
    <x v="0"/>
    <x v="0"/>
    <x v="0"/>
    <x v="0"/>
    <x v="0"/>
    <x v="0"/>
  </r>
  <r>
    <n v="8607"/>
    <d v="2015-06-16T00:00:00"/>
    <d v="2015-08-21T00:00:00"/>
    <n v="8"/>
    <n v="6"/>
    <x v="2"/>
    <d v="2015-06-16T00:00:00"/>
    <x v="0"/>
    <m/>
    <s v="Julio 01-30"/>
    <m/>
    <s v="GABRIELA LILIBETH"/>
    <s v="SANTAMARIA"/>
    <x v="0"/>
    <x v="0"/>
    <s v="BOULEVARD EL DORADO"/>
    <s v="MONICA RODRIGUEZ"/>
    <s v="BOULEVARD EL DORADO"/>
    <x v="0"/>
    <x v="10"/>
    <n v="95"/>
    <d v="2015-08-26T00:00:00"/>
    <n v="6"/>
    <m/>
    <s v=" "/>
    <m/>
    <x v="0"/>
    <s v="REEMPLAZO POR LA SALIDA DE VANESSA GAITAN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CASA MATRIZ"/>
    <s v="NILSA SANCHEZ"/>
    <x v="0"/>
    <s v="8-877-1895"/>
    <n v="472992355146"/>
    <n v="21"/>
    <x v="1"/>
    <x v="3"/>
    <s v="LAS CUMBRES, CHIVO CHIVO, CALLE PRINCIPAL, CASA #17"/>
    <x v="4"/>
    <x v="0"/>
    <x v="0"/>
    <x v="0"/>
    <m/>
    <m/>
    <x v="0"/>
    <x v="0"/>
    <x v="0"/>
    <x v="0"/>
    <x v="0"/>
    <x v="1"/>
    <x v="0"/>
    <d v="1994-02-10T00:00:00"/>
    <m/>
    <x v="0"/>
    <s v="SUCURSAL BOULEVARD EL DORADO "/>
    <x v="0"/>
    <x v="0"/>
    <x v="0"/>
    <x v="0"/>
    <x v="0"/>
    <x v="1"/>
  </r>
  <r>
    <n v="7326"/>
    <d v="2013-08-01T00:00:00"/>
    <d v="2013-10-04T00:00:00"/>
    <n v="30"/>
    <n v="28"/>
    <x v="1"/>
    <d v="2013-08-01T00:00:00"/>
    <x v="0"/>
    <m/>
    <s v="Mayo 01-30"/>
    <m/>
    <s v="YARIELA "/>
    <s v="GONZÁLEZ "/>
    <x v="0"/>
    <x v="0"/>
    <s v="BOULEVARD EL DORADO"/>
    <s v="MONICA RODRIGUEZ"/>
    <s v="BOULEVARD EL DORADO"/>
    <x v="0"/>
    <x v="10"/>
    <n v="95"/>
    <d v="2015-11-02T00:00:00"/>
    <n v="3"/>
    <m/>
    <s v=" "/>
    <m/>
    <x v="0"/>
    <s v="REEMPLAZO POR EL TRASLADO DE  ZULMA JEANETTE LASSO SAMANIEGO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25.3333333333335"/>
    <x v="1"/>
    <x v="0"/>
    <x v="0"/>
    <s v="VISTA ALEGRE"/>
    <s v="Amarelis Flores"/>
    <x v="0"/>
    <s v="4-757-1307"/>
    <n v="472019622028"/>
    <n v="24"/>
    <x v="1"/>
    <x v="3"/>
    <s v="BRISAS DEL GOLF, ARRAIJAN, CALLE 11, CASA 104B."/>
    <x v="3"/>
    <x v="0"/>
    <x v="0"/>
    <x v="0"/>
    <m/>
    <m/>
    <x v="0"/>
    <x v="0"/>
    <x v="0"/>
    <x v="0"/>
    <x v="0"/>
    <x v="1"/>
    <x v="0"/>
    <d v="1991-06-30T00:00:00"/>
    <m/>
    <x v="0"/>
    <s v="SUCURSAL BOULEVARD EL DORADO "/>
    <x v="0"/>
    <x v="0"/>
    <x v="0"/>
    <x v="0"/>
    <x v="0"/>
    <x v="0"/>
  </r>
  <r>
    <n v="6324"/>
    <d v="2011-09-19T00:00:00"/>
    <d v="2011-11-21T00:00:00"/>
    <n v="53"/>
    <n v="51"/>
    <x v="0"/>
    <d v="2011-09-19T00:00:00"/>
    <x v="0"/>
    <s v=""/>
    <s v="Septiembre 01-30"/>
    <m/>
    <s v="YARILIN IVETH"/>
    <s v="RODRIGUEZ GONZALEZ "/>
    <x v="0"/>
    <x v="0"/>
    <s v="BOULEVARD EL DORADO"/>
    <s v="MONICA RODRIGUEZ"/>
    <s v="BOULEVARD EL DORADO"/>
    <x v="0"/>
    <x v="10"/>
    <n v="95"/>
    <d v="2015-11-02T00:00:00"/>
    <n v="3"/>
    <s v=" "/>
    <s v=" "/>
    <m/>
    <x v="0"/>
    <s v="REEMPLAZO POR EL TRASLADO DE  LORETTA ESTORA MILLER  CASTILLO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33.2"/>
    <x v="0"/>
    <x v="0"/>
    <x v="0"/>
    <s v="VIA SIMON BOLIVAR"/>
    <n v="0"/>
    <x v="0"/>
    <s v="8-728-1431"/>
    <n v="472017209680"/>
    <n v="36"/>
    <x v="1"/>
    <x v="0"/>
    <s v="LAS CUMBRES DEL NORTE CASA 138 CALLE 8"/>
    <x v="4"/>
    <x v="0"/>
    <x v="0"/>
    <x v="0"/>
    <s v="273-8551"/>
    <s v="6525-2407"/>
    <x v="0"/>
    <x v="0"/>
    <x v="0"/>
    <x v="0"/>
    <x v="0"/>
    <x v="1"/>
    <x v="0"/>
    <d v="1979-06-27T00:00:00"/>
    <m/>
    <x v="1"/>
    <s v="SUCURSAL BOULEVARD EL DORADO "/>
    <x v="0"/>
    <x v="0"/>
    <x v="0"/>
    <x v="0"/>
    <x v="0"/>
    <x v="0"/>
  </r>
  <r>
    <n v="6029"/>
    <d v="2011-02-01T00:00:00"/>
    <d v="2011-02-01T00:00:00"/>
    <n v="60"/>
    <n v="60"/>
    <x v="0"/>
    <d v="2011-02-01T00:00:00"/>
    <x v="0"/>
    <s v=""/>
    <s v="Abril 01-30"/>
    <m/>
    <s v="CELESTE DEL CARMEN"/>
    <s v="GONZALEZ CONCEPCION "/>
    <x v="0"/>
    <x v="0"/>
    <s v="BOULEVARD EL DORADO"/>
    <s v="MONICA RODRIGUEZ"/>
    <s v="BOULEVARD EL DORADO"/>
    <x v="0"/>
    <x v="10"/>
    <n v="95"/>
    <d v="2015-11-02T00:00:00"/>
    <n v="3"/>
    <s v=" "/>
    <s v=" "/>
    <m/>
    <x v="0"/>
    <s v="REEMPLAZO POR EL TRASLADO DE  BEXABEL MORALES VARGAS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76.75"/>
    <x v="0"/>
    <x v="0"/>
    <x v="0"/>
    <m/>
    <m/>
    <x v="0"/>
    <s v="8-782-2416"/>
    <n v="472016553000"/>
    <n v="30"/>
    <x v="1"/>
    <x v="3"/>
    <s v="TORRIJOS CARTER, CASA 13-93- CALLE PRINCIPAL, C-5"/>
    <x v="4"/>
    <x v="0"/>
    <x v="0"/>
    <x v="0"/>
    <m/>
    <s v="6673-4771"/>
    <x v="0"/>
    <x v="0"/>
    <x v="0"/>
    <x v="0"/>
    <x v="0"/>
    <x v="1"/>
    <x v="0"/>
    <d v="1985-02-23T00:00:00"/>
    <m/>
    <x v="1"/>
    <s v="SUCURSAL BOULEVARD EL DORADO "/>
    <x v="0"/>
    <x v="0"/>
    <x v="0"/>
    <x v="0"/>
    <x v="0"/>
    <x v="0"/>
  </r>
  <r>
    <n v="6896"/>
    <d v="2012-09-17T00:00:00"/>
    <d v="2012-12-05T00:00:00"/>
    <n v="41"/>
    <n v="38"/>
    <x v="0"/>
    <d v="2012-09-17T00:00:00"/>
    <x v="0"/>
    <s v=""/>
    <s v="LIC DE MATERNIDAD 01-30"/>
    <m/>
    <s v="AMELIA INES"/>
    <s v="SERRUT FERNANDEZ "/>
    <x v="0"/>
    <x v="0"/>
    <s v="BOULEVARD EL DORADO"/>
    <s v="MONICA RODRIGUEZ"/>
    <s v="BOULEVARD EL DORADO"/>
    <x v="0"/>
    <x v="10"/>
    <n v="95"/>
    <d v="2015-11-02T00:00:00"/>
    <n v="3"/>
    <m/>
    <s v="LIC DE MATERNIDAD DEL 0-ene-00 AL 0-ene-00, (VACACIONES DEL 0-ene-00 AL 0-ene-00) REGRESA 0-ene-00"/>
    <m/>
    <x v="0"/>
    <s v="REEMPLAZO POR EL TRASLADO DE  ERIKA CELIDETH CASTILLO FERNANDEZ-NOV 2015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69"/>
    <x v="0"/>
    <x v="0"/>
    <x v="0"/>
    <s v="DORADO"/>
    <s v="Thanara González"/>
    <x v="0"/>
    <s v="8-782-2290"/>
    <n v="472018433493"/>
    <n v="30"/>
    <x v="1"/>
    <x v="3"/>
    <s v="SAN MIGUELITO"/>
    <x v="4"/>
    <x v="0"/>
    <x v="0"/>
    <x v="0"/>
    <m/>
    <m/>
    <x v="0"/>
    <x v="0"/>
    <x v="0"/>
    <x v="0"/>
    <x v="0"/>
    <x v="1"/>
    <x v="0"/>
    <d v="1985-02-27T00:00:00"/>
    <m/>
    <x v="0"/>
    <s v="SUCURSAL BOULEVARD EL DORADO "/>
    <x v="0"/>
    <x v="0"/>
    <x v="0"/>
    <x v="0"/>
    <x v="0"/>
    <x v="0"/>
  </r>
  <r>
    <n v="8743"/>
    <d v="2015-08-17T00:00:00"/>
    <d v="2015-10-27T00:00:00"/>
    <n v="6"/>
    <n v="4"/>
    <x v="2"/>
    <e v="#N/A"/>
    <x v="2"/>
    <m/>
    <s v="Junio 01-30"/>
    <m/>
    <s v="GISELL"/>
    <s v="SANJUR"/>
    <x v="0"/>
    <x v="1"/>
    <m/>
    <s v="MARIBEL CASTILLO"/>
    <s v="TRANSISTMICA"/>
    <x v="1"/>
    <x v="10"/>
    <n v="95"/>
    <d v="2016-02-01T00:00:00"/>
    <n v="0"/>
    <m/>
    <s v=" "/>
    <m/>
    <x v="0"/>
    <s v="POOL APOYO - FEBRERO 2016"/>
    <s v="BOULEVARD EL 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BOULEVARD EL DORADO"/>
    <s v="Bexabel Morales"/>
    <x v="0"/>
    <s v="8-806-203"/>
    <n v="472993046487"/>
    <n v="28"/>
    <x v="1"/>
    <x v="3"/>
    <s v="LA CHORRERA, BARRIO BALBOA"/>
    <x v="3"/>
    <x v="0"/>
    <x v="0"/>
    <x v="1"/>
    <m/>
    <m/>
    <x v="0"/>
    <x v="0"/>
    <x v="0"/>
    <x v="0"/>
    <x v="0"/>
    <x v="1"/>
    <x v="0"/>
    <d v="1987-06-11T00:00:00"/>
    <m/>
    <x v="0"/>
    <s v="SUCURSAL BOULEVARD EL DORADO "/>
    <x v="1"/>
    <x v="0"/>
    <x v="1"/>
    <x v="0"/>
    <x v="0"/>
    <x v="1"/>
  </r>
  <r>
    <n v="4844"/>
    <d v="2008-01-16T00:00:00"/>
    <d v="2014-02-17T00:00:00"/>
    <n v="97"/>
    <n v="24"/>
    <x v="1"/>
    <d v="2008-01-16T00:00:00"/>
    <x v="0"/>
    <d v="2014-02-17T00:00:00"/>
    <s v="Diciembre 01-30"/>
    <m/>
    <s v="JOEL ADEMIR"/>
    <s v="RIVAS DOMINGUEZ "/>
    <x v="1"/>
    <x v="0"/>
    <s v="BOULEVARD EL DORADO"/>
    <s v="MONICA RODRIGUEZ"/>
    <s v="BOULEVARD EL DORADO"/>
    <x v="0"/>
    <x v="10"/>
    <n v="95"/>
    <m/>
    <m/>
    <n v="24"/>
    <s v=" "/>
    <s v="PROMOCIONADO A COORDINADOR DE PLATAFORMA A PARTIR DEL 17 DE FEBRERO 2014 / PROMOCIONADO A EJECUTIVO DE NEGOCIOS 16 SEP.´09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80-409"/>
    <n v="472013654820"/>
    <n v="31"/>
    <x v="0"/>
    <x v="1"/>
    <s v="BDA. SAN LORENZO, LAS CUMBRES ALCALDEDIAZ, CASA N° 557"/>
    <x v="4"/>
    <x v="0"/>
    <x v="0"/>
    <x v="0"/>
    <s v="268-7299"/>
    <s v="6810-5416 / 6810-7299"/>
    <x v="0"/>
    <x v="0"/>
    <x v="0"/>
    <x v="0"/>
    <x v="0"/>
    <x v="1"/>
    <x v="0"/>
    <d v="1984-11-07T00:00:00"/>
    <m/>
    <x v="0"/>
    <s v="SUCURSAL BOULEVARD EL DORADO "/>
    <x v="0"/>
    <x v="0"/>
    <x v="0"/>
    <x v="0"/>
    <x v="0"/>
    <x v="0"/>
  </r>
  <r>
    <n v="5640"/>
    <d v="2009-12-12T00:00:00"/>
    <d v="2014-10-16T00:00:00"/>
    <n v="74"/>
    <n v="16"/>
    <x v="1"/>
    <d v="2009-09-21T00:00:00"/>
    <x v="1"/>
    <d v="2014-10-16T00:00:00"/>
    <s v="Septiembre 01-30"/>
    <m/>
    <s v="DALYS ARGELIS"/>
    <s v="CEDEÑO VALENCIA "/>
    <x v="1"/>
    <x v="0"/>
    <s v="BOULEVARD EL DORADO"/>
    <s v="MONICA RODRIGUEZ"/>
    <s v="BOULEVARD EL DORADO"/>
    <x v="0"/>
    <x v="10"/>
    <n v="95"/>
    <m/>
    <m/>
    <n v="16"/>
    <s v=" "/>
    <s v="PROMOCIONADA A COORDINADORA DE PLATAFORMA A PARTIR DEL 16 DE OCTUBRE 2014"/>
    <x v="0"/>
    <s v="REEMPLAZO POR LA SALIDA DE KEYLA BROCE 12/11/09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87-1017"/>
    <n v="472015284458"/>
    <n v="30"/>
    <x v="1"/>
    <x v="3"/>
    <s v="LAS CUMBRES, P.H. BRISAS DEL LAGO, CALLE 5, CASA 149_x0009__x0009__x0009__x0009__x0009__x000d__x000a__x0009__x0009__x0009__x0009__x0009__x000d__x000a_"/>
    <x v="4"/>
    <x v="0"/>
    <x v="0"/>
    <x v="0"/>
    <m/>
    <m/>
    <x v="2"/>
    <x v="0"/>
    <x v="0"/>
    <x v="0"/>
    <x v="0"/>
    <x v="1"/>
    <x v="0"/>
    <d v="1985-08-07T00:00:00"/>
    <m/>
    <x v="0"/>
    <s v="SUCURSAL BOULEVARD EL DORADO "/>
    <x v="0"/>
    <x v="0"/>
    <x v="0"/>
    <x v="0"/>
    <x v="0"/>
    <x v="0"/>
  </r>
  <r>
    <n v="7475"/>
    <d v="2013-11-18T00:00:00"/>
    <d v="2014-01-29T00:00:00"/>
    <n v="27"/>
    <n v="25"/>
    <x v="1"/>
    <d v="2013-11-18T00:00:00"/>
    <x v="0"/>
    <m/>
    <s v="LIC DE MATERNIDAD 01-30"/>
    <m/>
    <s v="NATHALIE RAQUEL "/>
    <s v="DIAZ"/>
    <x v="2"/>
    <x v="0"/>
    <s v="BOULEVARD EL DORADO"/>
    <s v="MONICA RODRIGUEZ"/>
    <s v="BOULEVARD EL DORADO"/>
    <x v="0"/>
    <x v="10"/>
    <n v="95"/>
    <d v="2014-06-25T00:00:00"/>
    <m/>
    <m/>
    <s v="LIC DE MATERNIDAD DEL 8-feb-16 AL 15-may-16, (VACACIONES DEL 16-may-16 AL 14-jun-16) REGRESA 15-jun-16"/>
    <m/>
    <x v="0"/>
    <s v="REEMPLAZO POR RENUNCIA DE JOHANA FIGUERO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LA CHORRERA - PARQUE 10 DE NOV."/>
    <s v="Lisbeth Correa"/>
    <x v="0"/>
    <s v="3-715-170"/>
    <n v="472019829090"/>
    <n v="31"/>
    <x v="1"/>
    <x v="0"/>
    <s v="PANAMA OESTE, ARRAIJAN, RESIDENCIAL LAGO EMPERADOR, CALLE 11, CASA 967"/>
    <x v="3"/>
    <x v="0"/>
    <x v="0"/>
    <x v="0"/>
    <m/>
    <m/>
    <x v="2"/>
    <x v="0"/>
    <x v="0"/>
    <x v="0"/>
    <x v="0"/>
    <x v="1"/>
    <x v="0"/>
    <d v="1984-09-18T00:00:00"/>
    <m/>
    <x v="0"/>
    <s v="SUCURSAL BOULEVARD EL DORADO "/>
    <x v="0"/>
    <x v="0"/>
    <x v="0"/>
    <x v="0"/>
    <x v="0"/>
    <x v="0"/>
  </r>
  <r>
    <n v="7381"/>
    <d v="2013-10-01T00:00:00"/>
    <d v="2013-12-10T00:00:00"/>
    <n v="28"/>
    <n v="26"/>
    <x v="1"/>
    <d v="2013-10-01T00:00:00"/>
    <x v="0"/>
    <d v="2013-10-01T00:00:00"/>
    <s v="Agosto 01-30"/>
    <m/>
    <s v="LISETTE  "/>
    <s v="ÁVILA"/>
    <x v="2"/>
    <x v="0"/>
    <s v="BOULEVARD EL DORADO"/>
    <s v="MONICA RODRIGUEZ"/>
    <s v="BOULEVARD EL DORADO"/>
    <x v="0"/>
    <x v="10"/>
    <n v="95"/>
    <d v="2014-11-06T00:00:00"/>
    <m/>
    <n v="28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BOULEVARD EL DORADO"/>
    <s v="Joel Rivas"/>
    <x v="0"/>
    <s v="8-769-291"/>
    <n v="472019813725"/>
    <n v="32"/>
    <x v="1"/>
    <x v="3"/>
    <s v="LA CHORRERA, LA MITRA , BDA BRISAS DE BELEN"/>
    <x v="3"/>
    <x v="0"/>
    <x v="0"/>
    <x v="0"/>
    <m/>
    <m/>
    <x v="0"/>
    <x v="0"/>
    <x v="0"/>
    <x v="0"/>
    <x v="0"/>
    <x v="1"/>
    <x v="0"/>
    <d v="1983-05-12T00:00:00"/>
    <m/>
    <x v="1"/>
    <s v="SUCURSAL BOULEVARD EL DORADO "/>
    <x v="0"/>
    <x v="0"/>
    <x v="0"/>
    <x v="0"/>
    <x v="0"/>
    <x v="0"/>
  </r>
  <r>
    <n v="6592"/>
    <d v="2012-03-16T00:00:00"/>
    <d v="2012-05-25T00:00:00"/>
    <n v="47"/>
    <n v="45"/>
    <x v="0"/>
    <d v="2012-03-16T00:00:00"/>
    <x v="0"/>
    <s v=""/>
    <s v="Febrero 01-30"/>
    <m/>
    <s v="CERENELYS"/>
    <s v="GIL SALAZAR "/>
    <x v="2"/>
    <x v="0"/>
    <s v="BOULEVARD EL DORADO"/>
    <s v="MONICA RODRIGUEZ"/>
    <s v="BOULEVARD EL DORADO"/>
    <x v="0"/>
    <x v="10"/>
    <n v="95"/>
    <d v="2014-02-01T00:00:00"/>
    <m/>
    <s v=" "/>
    <s v=" "/>
    <m/>
    <x v="0"/>
    <s v="REEMPLAZO POR LA PROMOCIÓN DE JOEL RIVA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LOS ANDES"/>
    <s v="Esmeralda Solis"/>
    <x v="0"/>
    <s v="8-835-2232"/>
    <n v="472017775433"/>
    <n v="26"/>
    <x v="1"/>
    <x v="0"/>
    <s v="SAN MIGUELITO, PARAISO, CASA 14B1E"/>
    <x v="4"/>
    <x v="0"/>
    <x v="0"/>
    <x v="0"/>
    <s v="2679313"/>
    <s v="67335171"/>
    <x v="0"/>
    <x v="0"/>
    <x v="0"/>
    <x v="0"/>
    <x v="0"/>
    <x v="1"/>
    <x v="0"/>
    <d v="1989-06-12T00:00:00"/>
    <m/>
    <x v="0"/>
    <s v="SUCURSAL BOULEVARD EL DORADO "/>
    <x v="0"/>
    <x v="0"/>
    <x v="0"/>
    <x v="0"/>
    <x v="0"/>
    <x v="0"/>
  </r>
  <r>
    <n v="7169"/>
    <d v="2013-05-02T00:00:00"/>
    <d v="2013-07-03T00:00:00"/>
    <n v="33"/>
    <n v="31"/>
    <x v="1"/>
    <d v="2013-05-02T00:00:00"/>
    <x v="0"/>
    <s v=""/>
    <s v="Mayo 01-30"/>
    <m/>
    <s v="JAIR "/>
    <s v="MUÑOZ"/>
    <x v="2"/>
    <x v="0"/>
    <s v="BOULEVARD EL DORADO"/>
    <s v="MONICA RODRIGUEZ"/>
    <s v="BOULEVARD EL DORADO"/>
    <x v="0"/>
    <x v="10"/>
    <n v="95"/>
    <d v="2014-03-18T00:00:00"/>
    <m/>
    <m/>
    <s v=" "/>
    <m/>
    <x v="0"/>
    <s v="REEMPLAZO PERMANENTE DE ERIC NAVAR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BOULEVARD EL DORADO"/>
    <s v="Joel Rivas"/>
    <x v="0"/>
    <s v="8-842-1539"/>
    <n v="472019266094"/>
    <n v="25"/>
    <x v="0"/>
    <x v="0"/>
    <s v="EDIFICIO COSTA MARINA, APTO. 2E, CALLE 24 ESTE, AVENIDA BALBOA"/>
    <x v="1"/>
    <x v="0"/>
    <x v="0"/>
    <x v="0"/>
    <m/>
    <m/>
    <x v="0"/>
    <x v="0"/>
    <x v="0"/>
    <x v="0"/>
    <x v="0"/>
    <x v="1"/>
    <x v="0"/>
    <d v="1991-01-01T00:00:00"/>
    <m/>
    <x v="2"/>
    <s v="SUCURSAL BOULEVARD EL DORADO "/>
    <x v="0"/>
    <x v="0"/>
    <x v="0"/>
    <x v="0"/>
    <x v="0"/>
    <x v="0"/>
  </r>
  <r>
    <n v="884"/>
    <d v="1992-04-24T00:00:00"/>
    <d v="2011-03-16T00:00:00"/>
    <n v="286"/>
    <n v="59"/>
    <x v="0"/>
    <d v="1992-04-24T00:00:00"/>
    <x v="0"/>
    <d v="2011-03-16T00:00:00"/>
    <s v="Junio 01-30"/>
    <m/>
    <s v="KIRIA MARICEL"/>
    <s v="VELASQUEZ OBALDIA "/>
    <x v="2"/>
    <x v="0"/>
    <s v="BOULEVARD EL DORADO"/>
    <s v="MONICA RODRIGUEZ"/>
    <s v="BOULEVARD EL DORADO"/>
    <x v="0"/>
    <x v="10"/>
    <n v="95"/>
    <d v="2010-03-03T00:00:00"/>
    <m/>
    <n v="59"/>
    <s v=" "/>
    <s v="PROMOCIONADO A EJECUTIVO DE NEGOCIOS EL 16 DE MARZO ´11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229-2326"/>
    <n v="426011123163"/>
    <n v="53"/>
    <x v="1"/>
    <x v="0"/>
    <s v="URB. PRADERAS DEL ROCIO CALLE 2DA B95"/>
    <x v="4"/>
    <x v="0"/>
    <x v="0"/>
    <x v="0"/>
    <s v="231-8958"/>
    <s v="6683-5125 / 6497-3959"/>
    <x v="1"/>
    <x v="0"/>
    <x v="0"/>
    <x v="0"/>
    <x v="0"/>
    <x v="1"/>
    <x v="0"/>
    <d v="1962-12-29T00:00:00"/>
    <m/>
    <x v="0"/>
    <s v="SUCURSAL BOULEVARD EL DORADO "/>
    <x v="0"/>
    <x v="0"/>
    <x v="0"/>
    <x v="0"/>
    <x v="0"/>
    <x v="0"/>
  </r>
  <r>
    <n v="6715"/>
    <d v="2012-06-18T00:00:00"/>
    <d v="2012-08-24T00:00:00"/>
    <n v="44"/>
    <n v="42"/>
    <x v="0"/>
    <d v="2012-06-18T00:00:00"/>
    <x v="0"/>
    <s v=""/>
    <s v="Septiembre 01-30"/>
    <m/>
    <s v="ISMENIA ANABEL"/>
    <s v="CEDEÑO MONTENEGRO "/>
    <x v="2"/>
    <x v="0"/>
    <s v="BOULEVARD EL DORADO"/>
    <s v="MONICA RODRIGUEZ"/>
    <s v="BOULEVARD EL DORADO"/>
    <x v="0"/>
    <x v="10"/>
    <n v="95"/>
    <d v="2012-10-02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CHORRERA"/>
    <s v="Xiomara de Cabezas"/>
    <x v="0"/>
    <s v="8-851-1593"/>
    <n v="401018082595"/>
    <n v="24"/>
    <x v="1"/>
    <x v="3"/>
    <s v="LA CHORRERA, BARRIADA VILLAS DE SAN FRANCISCO"/>
    <x v="3"/>
    <x v="0"/>
    <x v="0"/>
    <x v="0"/>
    <m/>
    <m/>
    <x v="0"/>
    <x v="0"/>
    <x v="0"/>
    <x v="0"/>
    <x v="0"/>
    <x v="1"/>
    <x v="0"/>
    <d v="1991-10-10T00:00:00"/>
    <m/>
    <x v="0"/>
    <s v="SUCURSAL BOULEVARD EL DORADO "/>
    <x v="0"/>
    <x v="0"/>
    <x v="0"/>
    <x v="0"/>
    <x v="0"/>
    <x v="0"/>
  </r>
  <r>
    <n v="6584"/>
    <d v="2012-03-16T00:00:00"/>
    <d v="2012-05-25T00:00:00"/>
    <n v="47"/>
    <n v="45"/>
    <x v="0"/>
    <d v="2012-03-16T00:00:00"/>
    <x v="0"/>
    <s v=""/>
    <s v="Abril 01-30"/>
    <m/>
    <s v="KAREN NATASHA"/>
    <s v="NUÑEZ GARCIA "/>
    <x v="2"/>
    <x v="0"/>
    <s v="BOULEVARD EL DORADO"/>
    <s v="MONICA RODRIGUEZ"/>
    <s v="BOULEVARD EL DORADO"/>
    <x v="0"/>
    <x v="10"/>
    <n v="95"/>
    <d v="2013-04-19T00:00:00"/>
    <m/>
    <s v=" "/>
    <s v=" "/>
    <s v="REEMPLAZA PROMOCIÓN DE JOEL RIVAS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SAN FRANCISCO"/>
    <s v="Nadia Melgar"/>
    <x v="0"/>
    <s v="8-838-201"/>
    <n v="472017756233"/>
    <n v="25"/>
    <x v="1"/>
    <x v="0"/>
    <s v="PEDREGAL, LA FLORIDA, CASA #26, CALLE C"/>
    <x v="0"/>
    <x v="0"/>
    <x v="0"/>
    <x v="0"/>
    <s v="2201756"/>
    <s v="62301467"/>
    <x v="0"/>
    <x v="0"/>
    <x v="0"/>
    <x v="0"/>
    <x v="0"/>
    <x v="1"/>
    <x v="0"/>
    <d v="1990-07-26T00:00:00"/>
    <m/>
    <x v="0"/>
    <s v="SUCURSAL BOULEVARD EL DORADO "/>
    <x v="0"/>
    <x v="0"/>
    <x v="0"/>
    <x v="0"/>
    <x v="0"/>
    <x v="0"/>
  </r>
  <r>
    <n v="6119"/>
    <d v="2011-03-16T00:00:00"/>
    <d v="2011-03-16T00:00:00"/>
    <n v="59"/>
    <n v="59"/>
    <x v="0"/>
    <d v="2011-04-04T00:00:00"/>
    <x v="1"/>
    <s v=""/>
    <s v="Enero 01-30"/>
    <m/>
    <s v="BLEYSSYS DEL CARMEN"/>
    <s v="CHAVEZ RODRIGUEZ "/>
    <x v="2"/>
    <x v="0"/>
    <s v="BOULEVARD EL DORADO"/>
    <s v="MONICA RODRIGUEZ"/>
    <s v="BOULEVARD EL DORADO"/>
    <x v="0"/>
    <x v="10"/>
    <n v="95"/>
    <d v="2013-12-03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90-1886"/>
    <n v="472016753276"/>
    <n v="30"/>
    <x v="1"/>
    <x v="0"/>
    <s v="ARRAIJAN, CIUDAD VACAMONTE, CALLE 6TA, CASA D115"/>
    <x v="3"/>
    <x v="0"/>
    <x v="0"/>
    <x v="0"/>
    <m/>
    <s v="6707-2894"/>
    <x v="0"/>
    <x v="0"/>
    <x v="0"/>
    <x v="0"/>
    <x v="0"/>
    <x v="1"/>
    <x v="0"/>
    <d v="1985-11-22T00:00:00"/>
    <m/>
    <x v="1"/>
    <s v="SUCURSAL BOULEVARD EL DORADO "/>
    <x v="0"/>
    <x v="0"/>
    <x v="0"/>
    <x v="0"/>
    <x v="0"/>
    <x v="0"/>
  </r>
  <r>
    <n v="4699"/>
    <d v="2007-10-16T00:00:00"/>
    <d v="2007-10-16T00:00:00"/>
    <n v="100"/>
    <n v="100"/>
    <x v="0"/>
    <d v="2007-10-16T00:00:00"/>
    <x v="0"/>
    <s v=""/>
    <s v="2017 Enero 01-30"/>
    <m/>
    <s v="EVELYN ARELIS"/>
    <s v="SCHOUWE CARDOZE "/>
    <x v="2"/>
    <x v="0"/>
    <s v="BOULEVARD EL DORADO"/>
    <s v="MONICA RODRIGUEZ"/>
    <s v="BOULEVARD EL DORADO"/>
    <x v="0"/>
    <x v="10"/>
    <n v="95"/>
    <d v="2011-11-25T00:00:00"/>
    <m/>
    <s v=" "/>
    <s v=" "/>
    <m/>
    <x v="0"/>
    <s v="REEMPLAZA VACANTE POR RENUNCIA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79-2238"/>
    <n v="472013480154"/>
    <n v="31"/>
    <x v="1"/>
    <x v="3"/>
    <s v="LAS CUMBRES, CASA REAL, CALLE AY B CASA 229"/>
    <x v="4"/>
    <x v="0"/>
    <x v="0"/>
    <x v="0"/>
    <s v="231-3620"/>
    <s v="6715-3470"/>
    <x v="0"/>
    <x v="0"/>
    <x v="1"/>
    <x v="1"/>
    <x v="0"/>
    <x v="1"/>
    <x v="0"/>
    <d v="1984-10-25T00:00:00"/>
    <m/>
    <x v="2"/>
    <s v="SUCURSAL BOULEVARD EL DORADO "/>
    <x v="0"/>
    <x v="0"/>
    <x v="0"/>
    <x v="0"/>
    <x v="0"/>
    <x v="0"/>
  </r>
  <r>
    <n v="6718"/>
    <d v="2012-06-18T00:00:00"/>
    <d v="2012-08-24T00:00:00"/>
    <n v="44"/>
    <n v="42"/>
    <x v="0"/>
    <d v="2012-06-18T00:00:00"/>
    <x v="0"/>
    <s v=""/>
    <s v="Junio 01-30"/>
    <m/>
    <s v="YAHARI GISSELL"/>
    <s v="ALEMAN ESCUDERO "/>
    <x v="2"/>
    <x v="0"/>
    <s v="BOULEVARD EL DORADO"/>
    <s v="MONICA RODRIGUEZ"/>
    <s v="BOULEVARD EL DORADO"/>
    <x v="0"/>
    <x v="10"/>
    <n v="95"/>
    <d v="2013-04-19T00:00:00"/>
    <m/>
    <s v=" "/>
    <s v="LIC DE MATERNIDAD DEL 23-mar-16 AL 28-jun-16, (VACACIONES DEL 29-jun-16 AL 28-jul-16) REGRESA 29-jul-16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TRANSISTMICA"/>
    <s v="Itzmary Campos"/>
    <x v="0"/>
    <s v="8-800-918"/>
    <n v="401018082194"/>
    <n v="29"/>
    <x v="1"/>
    <x v="0"/>
    <s v="ARRAIJAN, CALLE ROSARIO FINAL, CASA 2730"/>
    <x v="3"/>
    <x v="0"/>
    <x v="0"/>
    <x v="0"/>
    <m/>
    <m/>
    <x v="0"/>
    <x v="0"/>
    <x v="0"/>
    <x v="0"/>
    <x v="0"/>
    <x v="1"/>
    <x v="0"/>
    <d v="1986-05-26T00:00:00"/>
    <m/>
    <x v="0"/>
    <s v="SUCURSAL BOULEVARD EL DORADO "/>
    <x v="0"/>
    <x v="0"/>
    <x v="0"/>
    <x v="0"/>
    <x v="0"/>
    <x v="0"/>
  </r>
  <r>
    <n v="6344"/>
    <d v="2011-09-19T00:00:00"/>
    <d v="2011-09-19T00:00:00"/>
    <n v="53"/>
    <n v="53"/>
    <x v="0"/>
    <d v="2011-09-19T00:00:00"/>
    <x v="0"/>
    <s v=""/>
    <s v="Julio 01-30"/>
    <m/>
    <s v="MICHEL STEPHANY"/>
    <s v="CENTENO AGUILAR "/>
    <x v="2"/>
    <x v="0"/>
    <s v="BOULEVARD EL DORADO"/>
    <s v="MONICA RODRIGUEZ"/>
    <s v="BOULEVARD EL DORADO"/>
    <x v="0"/>
    <x v="10"/>
    <n v="95"/>
    <d v="2012-10-01T00:00:00"/>
    <m/>
    <s v=" "/>
    <s v=" "/>
    <m/>
    <x v="0"/>
    <s v="REEMPLAZO POR EL TRASLADO DE YAHAIRA MORAL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24 DE DICIEMBRE"/>
    <s v="Luz Correoso"/>
    <x v="0"/>
    <s v="8-866-1024"/>
    <n v="472017220766"/>
    <n v="23"/>
    <x v="1"/>
    <x v="0"/>
    <s v="LAS CUMBRES URB CIPRECES VILLA ZAHITA CALLE PRINCIPAL CASA A 16 _x0009__x0009__x0009__x0009__x0009__x000d__x000a__x0009__x0009__x0009__x0009__x0009__x000d__x000a_"/>
    <x v="0"/>
    <x v="0"/>
    <x v="0"/>
    <x v="0"/>
    <m/>
    <s v="6098-6750"/>
    <x v="0"/>
    <x v="0"/>
    <x v="0"/>
    <x v="0"/>
    <x v="0"/>
    <x v="1"/>
    <x v="0"/>
    <d v="1992-11-15T00:00:00"/>
    <m/>
    <x v="1"/>
    <s v="SUCURSAL BOULEVARD EL DORADO "/>
    <x v="0"/>
    <x v="0"/>
    <x v="0"/>
    <x v="0"/>
    <x v="0"/>
    <x v="0"/>
  </r>
  <r>
    <n v="8513"/>
    <d v="2015-05-04T00:00:00"/>
    <d v="2015-07-10T00:00:00"/>
    <n v="9"/>
    <n v="7"/>
    <x v="2"/>
    <d v="2015-05-04T00:00:00"/>
    <x v="0"/>
    <m/>
    <s v="Octubre 01-30"/>
    <m/>
    <s v="JOSSE ABDIR"/>
    <s v="NUÑEZ"/>
    <x v="2"/>
    <x v="1"/>
    <m/>
    <s v="MARIBEL CASTILLO"/>
    <s v="BOULEVARD EL DORADO"/>
    <x v="1"/>
    <x v="10"/>
    <n v="95"/>
    <d v="2016-01-02T00:00:00"/>
    <m/>
    <m/>
    <s v=" "/>
    <m/>
    <x v="1"/>
    <s v="REEMPLAZA LIC DE MATERNIDAD DE CAROL VALDEZ"/>
    <s v="BOULEVARD EL 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BOULEVARD EL DORADO"/>
    <s v="Yahari Aleman"/>
    <x v="0"/>
    <s v="8-864-579"/>
    <n v="472992355009"/>
    <n v="23"/>
    <x v="0"/>
    <x v="0"/>
    <s v="LA CHORRERA, BARRIO COLÓN, BDA. LOMAS DE MASTRANTO, CALLE I, CASA F-34"/>
    <x v="3"/>
    <x v="0"/>
    <x v="0"/>
    <x v="1"/>
    <m/>
    <m/>
    <x v="0"/>
    <x v="0"/>
    <x v="0"/>
    <x v="0"/>
    <x v="0"/>
    <x v="1"/>
    <x v="0"/>
    <d v="1992-09-10T00:00:00"/>
    <m/>
    <x v="0"/>
    <s v="SUCURSAL BOULEVARD EL DORADO "/>
    <x v="1"/>
    <x v="0"/>
    <x v="1"/>
    <x v="0"/>
    <x v="0"/>
    <x v="1"/>
  </r>
  <r>
    <n v="6133"/>
    <d v="2011-04-18T00:00:00"/>
    <d v="2011-04-18T00:00:00"/>
    <n v="58"/>
    <n v="58"/>
    <x v="0"/>
    <d v="2011-04-18T00:00:00"/>
    <x v="0"/>
    <d v="2013-09-01T00:00:00"/>
    <s v="Enero 01-30"/>
    <m/>
    <s v="KAREL SHERINA"/>
    <s v="CHORCHI ALVARADO "/>
    <x v="2"/>
    <x v="0"/>
    <s v="BOULEVARD EL DORADO"/>
    <s v="MONICA RODRIGUEZ"/>
    <s v="BOULEVARD EL DORADO"/>
    <x v="0"/>
    <x v="10"/>
    <n v="95"/>
    <d v="2011-04-25T00:00:00"/>
    <m/>
    <n v="29"/>
    <s v=" "/>
    <s v="PROMOCIONADA EJECUTIVO DE NEGOCIOS EL  01 DE SEPTIEMBRE DE 2013"/>
    <x v="0"/>
    <s v="REEMPLAZO POR LA PROMOCION DE YAHAIRA MORALES.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830-591"/>
    <n v="472016788132"/>
    <n v="26"/>
    <x v="1"/>
    <x v="0"/>
    <s v="ARRAIJAN, RES. VISTA ALEGRE, CALLE 1RA SUR CASA 407 A"/>
    <x v="3"/>
    <x v="0"/>
    <x v="0"/>
    <x v="0"/>
    <m/>
    <s v="6675-6424"/>
    <x v="0"/>
    <x v="0"/>
    <x v="0"/>
    <x v="0"/>
    <x v="0"/>
    <x v="1"/>
    <x v="0"/>
    <d v="1989-09-24T00:00:00"/>
    <m/>
    <x v="1"/>
    <s v="SUCURSAL BOULEVARD EL DORADO "/>
    <x v="0"/>
    <x v="0"/>
    <x v="0"/>
    <x v="0"/>
    <x v="0"/>
    <x v="0"/>
  </r>
  <r>
    <n v="8845"/>
    <d v="2015-10-19T00:00:00"/>
    <d v="2016-01-05T00:00:00"/>
    <n v="4"/>
    <n v="1"/>
    <x v="2"/>
    <d v="1994-03-04T00:00:00"/>
    <x v="1"/>
    <m/>
    <s v="Diciembre 01-30"/>
    <m/>
    <s v="TANISHA DEL CARMEN"/>
    <s v="ARCHIBOLD"/>
    <x v="2"/>
    <x v="1"/>
    <m/>
    <s v="MARIBEL CASTILLO"/>
    <s v="BOULEVARD EL DORADO"/>
    <x v="1"/>
    <x v="10"/>
    <n v="95"/>
    <d v="2016-01-08T00:00:00"/>
    <m/>
    <m/>
    <s v=" "/>
    <m/>
    <x v="0"/>
    <s v="REEMPLAZO INDIRECTO TEMPORAL DE KATHERINE FERNANDEZ"/>
    <s v="BOULEVARD EL 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BOULEVARD DORADO"/>
    <s v="YAHAIRI ALEMAN"/>
    <x v="0"/>
    <s v="8-871-1654"/>
    <m/>
    <n v="22"/>
    <x v="1"/>
    <x v="0"/>
    <s v="VIA ESPAÑA, RIO ABAJO, CALLE 6TA"/>
    <x v="5"/>
    <x v="0"/>
    <x v="0"/>
    <x v="1"/>
    <m/>
    <m/>
    <x v="0"/>
    <x v="0"/>
    <x v="0"/>
    <x v="0"/>
    <x v="0"/>
    <x v="1"/>
    <x v="0"/>
    <d v="1993-06-04T00:00:00"/>
    <m/>
    <x v="3"/>
    <s v="SUCURSAL BOULEVARD EL DORADO "/>
    <x v="1"/>
    <x v="0"/>
    <x v="1"/>
    <x v="0"/>
    <x v="0"/>
    <x v="1"/>
  </r>
  <r>
    <n v="7994"/>
    <d v="2014-09-16T00:00:00"/>
    <d v="2014-12-05T00:00:00"/>
    <n v="17"/>
    <n v="14"/>
    <x v="1"/>
    <d v="2014-09-16T00:00:00"/>
    <x v="0"/>
    <m/>
    <s v="LIC DE MATERNIDAD 01-30"/>
    <m/>
    <s v="CAROL LIZBETH"/>
    <s v="VALDES"/>
    <x v="2"/>
    <x v="0"/>
    <s v="BOULEVARD EL DORADO"/>
    <s v="MONICA RODRIGUEZ"/>
    <s v="BOULEVARD EL DORADO"/>
    <x v="0"/>
    <x v="10"/>
    <n v="95"/>
    <d v="2014-12-05T00:00:00"/>
    <m/>
    <m/>
    <s v="LIC DE MATERNIDAD DEL 5-feb-16 AL 12-may-16, (VACACIONES DEL 13-may-16 AL 11-jun-16) REGRESA 13-jun-16"/>
    <m/>
    <x v="0"/>
    <s v=" APROBAD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BOULEVARD EL DORADO"/>
    <s v="Evelyn Schouwe"/>
    <x v="0"/>
    <s v="8-853-336"/>
    <n v="472991096718"/>
    <n v="24"/>
    <x v="1"/>
    <x v="0"/>
    <s v="TOCUMEN , SAN ANTONIO"/>
    <x v="0"/>
    <x v="0"/>
    <x v="0"/>
    <x v="0"/>
    <m/>
    <m/>
    <x v="0"/>
    <x v="0"/>
    <x v="0"/>
    <x v="0"/>
    <x v="0"/>
    <x v="1"/>
    <x v="0"/>
    <d v="1991-10-25T00:00:00"/>
    <m/>
    <x v="0"/>
    <s v="SUCURSAL BOULEVARD EL DORADO "/>
    <x v="0"/>
    <x v="0"/>
    <x v="0"/>
    <x v="0"/>
    <x v="0"/>
    <x v="0"/>
  </r>
  <r>
    <n v="8854"/>
    <d v="2015-10-19T00:00:00"/>
    <d v="2016-01-05T00:00:00"/>
    <n v="4"/>
    <n v="1"/>
    <x v="2"/>
    <d v="1994-03-08T00:00:00"/>
    <x v="1"/>
    <m/>
    <s v="Diciembre 01-30"/>
    <m/>
    <s v="ELOY ANTONIO"/>
    <s v="PEREZ"/>
    <x v="2"/>
    <x v="1"/>
    <m/>
    <s v="MARIBEL CASTILLO"/>
    <s v="HATO PINTADO"/>
    <x v="1"/>
    <x v="10"/>
    <n v="95"/>
    <d v="2016-02-01T00:00:00"/>
    <m/>
    <m/>
    <s v=" "/>
    <m/>
    <x v="3"/>
    <s v="REEMPLAZA LICENCIA DE MATERNIDAD DE NATHALI DIAZ DESDE EL 07 DE FEBRERO HASTA EL 15 DE MAYO 2016"/>
    <s v="BOULEVARD EL 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CHORRERA 10 DE NOVIEMBRE"/>
    <s v="KATIUZKA MUÑOZ"/>
    <x v="0"/>
    <s v="8-855-529"/>
    <m/>
    <n v="24"/>
    <x v="0"/>
    <x v="0"/>
    <s v="ARRAIJAN BARRIADA COLINAS DEL SOL"/>
    <x v="3"/>
    <x v="0"/>
    <x v="0"/>
    <x v="1"/>
    <m/>
    <m/>
    <x v="0"/>
    <x v="0"/>
    <x v="0"/>
    <x v="0"/>
    <x v="0"/>
    <x v="1"/>
    <x v="0"/>
    <d v="1991-10-21T00:00:00"/>
    <m/>
    <x v="2"/>
    <s v="SUCURSAL BOULEVARD EL DORADO "/>
    <x v="1"/>
    <x v="0"/>
    <x v="1"/>
    <x v="0"/>
    <x v="0"/>
    <x v="1"/>
  </r>
  <r>
    <n v="7358"/>
    <d v="2013-09-16T00:00:00"/>
    <d v="2013-09-16T00:00:00"/>
    <n v="29"/>
    <n v="29"/>
    <x v="1"/>
    <d v="2013-09-16T00:00:00"/>
    <x v="0"/>
    <m/>
    <s v="Diciembre 01-30"/>
    <m/>
    <s v="MELISSA YAZMÍN"/>
    <s v="LÓPEZ RUBIO"/>
    <x v="5"/>
    <x v="0"/>
    <s v="BOULEVARD EL DORADO"/>
    <s v="MONICA RODRIGUEZ"/>
    <s v="BOULEVARD EL DORADO"/>
    <x v="0"/>
    <x v="10"/>
    <n v="95"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8-841-289"/>
    <n v="472019801072"/>
    <n v="26"/>
    <x v="1"/>
    <x v="0"/>
    <s v="LA GLORIA DE BETANIA CALLE 75D"/>
    <x v="1"/>
    <x v="0"/>
    <x v="0"/>
    <x v="0"/>
    <m/>
    <m/>
    <x v="0"/>
    <x v="0"/>
    <x v="0"/>
    <x v="0"/>
    <x v="0"/>
    <x v="1"/>
    <x v="0"/>
    <d v="1989-12-13T00:00:00"/>
    <m/>
    <x v="1"/>
    <s v="SUCURSAL BOULEVARD EL DORADO "/>
    <x v="0"/>
    <x v="0"/>
    <x v="0"/>
    <x v="0"/>
    <x v="0"/>
    <x v="0"/>
  </r>
  <r>
    <n v="722"/>
    <d v="1990-12-26T00:00:00"/>
    <d v="1990-12-26T00:00:00"/>
    <n v="302"/>
    <n v="302"/>
    <x v="0"/>
    <d v="1990-12-26T00:00:00"/>
    <x v="0"/>
    <s v=""/>
    <s v="Enero 16-30"/>
    <s v="Septiembre "/>
    <s v="MONICA DEL CARMEN"/>
    <s v="RODRIGUEZ STOWHAS "/>
    <x v="3"/>
    <x v="0"/>
    <s v="BOULEVARD EL DORADO"/>
    <s v="MARIBEL DE MUÑOZ"/>
    <s v="BOULEVARD EL DORADO"/>
    <x v="0"/>
    <x v="10"/>
    <n v="95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2"/>
    <x v="0"/>
    <m/>
    <m/>
    <x v="1"/>
    <s v="8-450-410"/>
    <n v="401016137478"/>
    <n v="42"/>
    <x v="1"/>
    <x v="1"/>
    <s v="LAS CUMBRES, VILLA ZAITA, COR. ERNESTO E. CORDOBA, VILLAS CAMPESTRES, CALLE SAUCE, CASA 98   "/>
    <x v="4"/>
    <x v="0"/>
    <x v="0"/>
    <x v="0"/>
    <s v="399-2685"/>
    <s v="6616-2003"/>
    <x v="1"/>
    <x v="0"/>
    <x v="0"/>
    <x v="0"/>
    <x v="0"/>
    <x v="1"/>
    <x v="0"/>
    <d v="1973-10-05T00:00:00"/>
    <m/>
    <x v="0"/>
    <s v="SUCURSAL BOULEVARD EL DORADO "/>
    <x v="0"/>
    <x v="0"/>
    <x v="0"/>
    <x v="0"/>
    <x v="0"/>
    <x v="0"/>
  </r>
  <r>
    <n v="1767"/>
    <d v="1999-08-02T00:00:00"/>
    <d v="2012-10-01T00:00:00"/>
    <n v="198"/>
    <n v="40"/>
    <x v="0"/>
    <d v="1999-08-02T00:00:00"/>
    <x v="0"/>
    <d v="2012-10-01T00:00:00"/>
    <s v="Junio 01-15"/>
    <m/>
    <s v="LUZDARY"/>
    <s v="ESCOBAR JUAREZ "/>
    <x v="4"/>
    <x v="0"/>
    <s v="BOULEVARD EL DORADO"/>
    <s v="MONICA RODRIGUEZ"/>
    <s v="BOULEVARD EL DORADO"/>
    <x v="0"/>
    <x v="10"/>
    <n v="95"/>
    <d v="2008-07-07T00:00:00"/>
    <m/>
    <m/>
    <s v=" "/>
    <s v="PROMOCIONADO A OFICIAL  EL 1 DE OCTUBRE 2012  / PROMOCIONADO COORDINADOR EL 16 DE MAYO ´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x v="0"/>
    <x v="0"/>
    <m/>
    <m/>
    <x v="1"/>
    <s v="4-714-649"/>
    <n v="401010168801"/>
    <n v="37"/>
    <x v="1"/>
    <x v="0"/>
    <s v="VILLA LUCRE, CALLE 26, CASA 30"/>
    <x v="1"/>
    <x v="0"/>
    <x v="0"/>
    <x v="0"/>
    <s v="2773073"/>
    <s v="6674-7663"/>
    <x v="1"/>
    <x v="0"/>
    <x v="0"/>
    <x v="0"/>
    <x v="0"/>
    <x v="1"/>
    <x v="0"/>
    <d v="1979-01-10T00:00:00"/>
    <m/>
    <x v="0"/>
    <s v="SUCURSAL BOULEVARD EL DORADO "/>
    <x v="0"/>
    <x v="0"/>
    <x v="0"/>
    <x v="0"/>
    <x v="0"/>
    <x v="0"/>
  </r>
  <r>
    <n v="2539"/>
    <d v="2002-10-21T00:00:00"/>
    <d v="2014-10-16T00:00:00"/>
    <n v="160"/>
    <n v="16"/>
    <x v="1"/>
    <d v="2002-10-21T00:00:00"/>
    <x v="0"/>
    <d v="2011-02-01T00:00:00"/>
    <s v="Mayo 16-30"/>
    <s v="Octubre 16-30"/>
    <s v="YAISETH YAJAIRA"/>
    <s v="SALDAÑA DELGADO DE VARGAS"/>
    <x v="4"/>
    <x v="0"/>
    <s v="BOULEVARD EL DORADO"/>
    <s v="MONICA RODRIGUEZ"/>
    <s v="BOULEVARD EL DORADO"/>
    <x v="0"/>
    <x v="10"/>
    <n v="95"/>
    <d v="2011-10-24T00:00:00"/>
    <m/>
    <n v="60"/>
    <s v=" "/>
    <s v="PROMOCIONADA A OFICIAL A PARTIR DEL 16 DE OCTUBRE 2014 //  PROMOCIONADO COORDINADOR 01 FEBRERO ´11"/>
    <x v="0"/>
    <s v="REEMPLAZO  POR LA SALIDA DE VIANETH ALLONCA.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x v="0"/>
    <x v="0"/>
    <m/>
    <m/>
    <x v="1"/>
    <s v="4-721-276"/>
    <n v="424010810140"/>
    <n v="34"/>
    <x v="1"/>
    <x v="1"/>
    <s v="BRISAS DEL GOLF, CALLE 42 SUR CASA H363"/>
    <x v="0"/>
    <x v="0"/>
    <x v="0"/>
    <x v="0"/>
    <s v="261-3827"/>
    <s v="6701-2748"/>
    <x v="0"/>
    <x v="0"/>
    <x v="0"/>
    <x v="0"/>
    <x v="0"/>
    <x v="1"/>
    <x v="0"/>
    <d v="1981-03-25T00:00:00"/>
    <m/>
    <x v="2"/>
    <s v="SUCURSAL BOULEVARD EL DORADO "/>
    <x v="0"/>
    <x v="0"/>
    <x v="0"/>
    <x v="0"/>
    <x v="0"/>
    <x v="0"/>
  </r>
  <r>
    <n v="2811"/>
    <d v="2005-04-11T00:00:00"/>
    <d v="2014-07-01T00:00:00"/>
    <n v="130"/>
    <n v="19"/>
    <x v="1"/>
    <d v="2005-04-11T00:00:00"/>
    <x v="0"/>
    <d v="2014-07-01T00:00:00"/>
    <s v="Marzo 01-30"/>
    <m/>
    <s v="YEXENIA"/>
    <s v="SALDAÑA BARRIA DE DIAZ"/>
    <x v="4"/>
    <x v="0"/>
    <s v="BOULEVARD EL DORADO"/>
    <s v="MONICA RODRIGUEZ"/>
    <s v="BOULEVARD EL DORADO"/>
    <x v="0"/>
    <x v="10"/>
    <n v="95"/>
    <d v="2015-11-02T00:00:00"/>
    <m/>
    <n v="19"/>
    <s v=" "/>
    <m/>
    <x v="0"/>
    <s v="REEMPLAZO POR EL TRASLADO DE CARMEN MUÑOZ - NOVIEMBRE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79-2012"/>
    <n v="416011647240"/>
    <n v="31"/>
    <x v="1"/>
    <x v="1"/>
    <s v="SAN MIGUELITO, QUINTAS DE MONTICELLO, CALLE MARBELLA, CASA NO. 35"/>
    <x v="4"/>
    <x v="0"/>
    <x v="0"/>
    <x v="0"/>
    <s v="266-6882"/>
    <s v="6533-2324"/>
    <x v="1"/>
    <x v="0"/>
    <x v="0"/>
    <x v="1"/>
    <x v="0"/>
    <x v="1"/>
    <x v="0"/>
    <d v="1984-10-27T00:00:00"/>
    <m/>
    <x v="2"/>
    <s v="SUCURSAL BOULEVARD EL DORADO "/>
    <x v="0"/>
    <x v="0"/>
    <x v="0"/>
    <x v="0"/>
    <x v="0"/>
    <x v="0"/>
  </r>
  <r>
    <n v="68"/>
    <d v="1978-06-01T00:00:00"/>
    <d v="1978-06-01T00:00:00"/>
    <n v="452"/>
    <n v="452"/>
    <x v="0"/>
    <d v="1978-06-01T00:00:00"/>
    <x v="0"/>
    <s v=""/>
    <s v="Marzo 01-30"/>
    <m/>
    <s v="ARISTARCO"/>
    <s v="MOROS  GUARDIA "/>
    <x v="6"/>
    <x v="0"/>
    <s v="BOULEVARD EL DORADO"/>
    <s v="MONICA RODRIGUEZ"/>
    <s v="BOULEVARD EL DORADO"/>
    <x v="0"/>
    <x v="10"/>
    <n v="95"/>
    <d v="2009-07-03T00:00:00"/>
    <m/>
    <s v=" "/>
    <s v=" "/>
    <m/>
    <x v="0"/>
    <s v="REEMPLAZO POR EL TRASLADO DE IVAN MORAL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162-2690"/>
    <n v="495015731383"/>
    <n v="58"/>
    <x v="0"/>
    <x v="1"/>
    <s v="ALTOS DE LAS ACACIAS. CL 50 #1200"/>
    <x v="0"/>
    <x v="0"/>
    <x v="0"/>
    <x v="0"/>
    <s v="220-4123"/>
    <s v="6697-0101"/>
    <x v="1"/>
    <x v="0"/>
    <x v="0"/>
    <x v="0"/>
    <x v="0"/>
    <x v="1"/>
    <x v="0"/>
    <d v="1957-08-04T00:00:00"/>
    <m/>
    <x v="0"/>
    <s v="SUCURSAL BOULEVARD EL DORADO "/>
    <x v="0"/>
    <x v="0"/>
    <x v="0"/>
    <x v="0"/>
    <x v="0"/>
    <x v="0"/>
  </r>
  <r>
    <n v="832"/>
    <d v="1991-11-01T00:00:00"/>
    <d v="1991-11-01T00:00:00"/>
    <n v="291"/>
    <n v="291"/>
    <x v="0"/>
    <d v="1991-11-01T00:00:00"/>
    <x v="0"/>
    <s v=""/>
    <s v="Octubre 01-30"/>
    <m/>
    <s v="CARLOS EDILIO"/>
    <s v="MADRID  "/>
    <x v="0"/>
    <x v="0"/>
    <s v="BRISAS DEL GOLF"/>
    <s v="ANA PATRICIA ESPINO"/>
    <s v="BRISAS DEL GOLF"/>
    <x v="0"/>
    <x v="11"/>
    <n v="49"/>
    <d v="2014-11-06T00:00:00"/>
    <n v="15"/>
    <s v=" "/>
    <s v=" "/>
    <m/>
    <x v="0"/>
    <s v="REEMPLAZO POR EL TRASLADO DE CARLOS TAMAY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9.8"/>
    <x v="0"/>
    <x v="0"/>
    <x v="0"/>
    <m/>
    <m/>
    <x v="0"/>
    <s v="7-94-62"/>
    <n v="401010150460"/>
    <n v="51"/>
    <x v="0"/>
    <x v="1"/>
    <s v="DON BOSCO, CALLE 4TA, MANZANA 9, CASA 3-30"/>
    <x v="0"/>
    <x v="0"/>
    <x v="0"/>
    <x v="0"/>
    <s v="266-7469"/>
    <s v="6688-1079"/>
    <x v="1"/>
    <x v="1"/>
    <x v="0"/>
    <x v="0"/>
    <x v="0"/>
    <x v="1"/>
    <x v="0"/>
    <d v="1964-10-13T00:00:00"/>
    <m/>
    <x v="1"/>
    <s v="SUCURSAL BRISAS DEL GOLF"/>
    <x v="0"/>
    <x v="0"/>
    <x v="0"/>
    <x v="0"/>
    <x v="0"/>
    <x v="0"/>
  </r>
  <r>
    <n v="8605"/>
    <d v="2015-06-16T00:00:00"/>
    <d v="2015-08-21T00:00:00"/>
    <n v="8"/>
    <n v="6"/>
    <x v="2"/>
    <d v="2015-06-16T00:00:00"/>
    <x v="0"/>
    <m/>
    <s v="Mayo 01-30"/>
    <m/>
    <s v="ROLANDO AUGUSTO"/>
    <s v="ROSAS"/>
    <x v="0"/>
    <x v="1"/>
    <m/>
    <s v="MARIBEL CASTILLO"/>
    <s v="BRISAS DEL GOLF"/>
    <x v="1"/>
    <x v="11"/>
    <n v="49"/>
    <d v="2015-10-26T00:00:00"/>
    <n v="4"/>
    <m/>
    <s v=" "/>
    <m/>
    <x v="1"/>
    <s v="REEMPLAZA VACACIONES DE LILIBETH ARAUZ - FEBRERO 2016"/>
    <s v="BRISAS DEL GOLF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BRISAS DEL GOLF"/>
    <s v="MATILDE YAÑEZ"/>
    <x v="0"/>
    <s v="8-836-404"/>
    <n v="472992355091"/>
    <n v="25"/>
    <x v="0"/>
    <x v="0"/>
    <s v="24 DE DICIEMBRE, NUEVA ESPERANZA"/>
    <x v="0"/>
    <x v="0"/>
    <x v="0"/>
    <x v="1"/>
    <m/>
    <m/>
    <x v="1"/>
    <x v="0"/>
    <x v="0"/>
    <x v="0"/>
    <x v="0"/>
    <x v="1"/>
    <x v="0"/>
    <d v="1990-03-01T00:00:00"/>
    <m/>
    <x v="0"/>
    <s v="SUCURSAL BRISAS DEL GOLF"/>
    <x v="1"/>
    <x v="0"/>
    <x v="1"/>
    <x v="0"/>
    <x v="0"/>
    <x v="1"/>
  </r>
  <r>
    <n v="3235"/>
    <d v="2006-11-13T00:00:00"/>
    <d v="2006-11-13T00:00:00"/>
    <n v="111"/>
    <n v="111"/>
    <x v="0"/>
    <d v="2006-11-13T00:00:00"/>
    <x v="0"/>
    <s v=""/>
    <s v="Septiembre 01-30"/>
    <m/>
    <s v="LIRROY KINSOR"/>
    <s v="DELGADO  JIMENEZ "/>
    <x v="0"/>
    <x v="0"/>
    <s v="BRISAS DEL GOLF"/>
    <s v="ANA PATRICIA ESPINO"/>
    <s v="BRISAS DEL GOLF"/>
    <x v="0"/>
    <x v="11"/>
    <n v="49"/>
    <d v="2015-11-02T00:00:00"/>
    <n v="3"/>
    <s v=" "/>
    <s v=" "/>
    <m/>
    <x v="0"/>
    <s v="REEMPLAZO POR EL TRASLADO DE  ADOLFO ALVARADO REBOLLEDO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54.75"/>
    <x v="0"/>
    <x v="0"/>
    <x v="0"/>
    <m/>
    <m/>
    <x v="0"/>
    <s v="7-104-232"/>
    <n v="413012323000"/>
    <n v="47"/>
    <x v="0"/>
    <x v="0"/>
    <s v="VILLA LUCRE, CALLE 15, CASA 12"/>
    <x v="1"/>
    <x v="0"/>
    <x v="0"/>
    <x v="0"/>
    <s v="233-3222"/>
    <s v="6690-1221"/>
    <x v="1"/>
    <x v="0"/>
    <x v="0"/>
    <x v="0"/>
    <x v="0"/>
    <x v="1"/>
    <x v="0"/>
    <d v="1968-08-09T00:00:00"/>
    <m/>
    <x v="1"/>
    <s v="SUCURSAL BRISAS DEL GOLF"/>
    <x v="0"/>
    <x v="0"/>
    <x v="0"/>
    <x v="0"/>
    <x v="0"/>
    <x v="0"/>
  </r>
  <r>
    <n v="6221"/>
    <d v="2011-06-16T00:00:00"/>
    <d v="2011-06-16T00:00:00"/>
    <n v="56"/>
    <n v="56"/>
    <x v="0"/>
    <d v="2011-06-16T00:00:00"/>
    <x v="0"/>
    <s v=""/>
    <s v="Abril 01-30"/>
    <m/>
    <s v="EIRA MARIA"/>
    <s v="FUENTES DE LEON "/>
    <x v="0"/>
    <x v="0"/>
    <s v="BRISAS DEL GOLF"/>
    <s v="ANA PATRICIA ESPINO"/>
    <s v="BRISAS DEL GOLF"/>
    <x v="0"/>
    <x v="11"/>
    <n v="49"/>
    <d v="2015-11-02T00:00:00"/>
    <n v="3"/>
    <s v=" "/>
    <s v=" "/>
    <m/>
    <x v="0"/>
    <s v="REEMPLAZO POR EL TRASLADO DE  DIANA CAROLINA IRIGOYEN BONILLA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98.8"/>
    <x v="0"/>
    <x v="0"/>
    <x v="0"/>
    <m/>
    <m/>
    <x v="0"/>
    <s v="4-726-1495"/>
    <n v="472016951157"/>
    <n v="33"/>
    <x v="1"/>
    <x v="0"/>
    <s v="NUEVO TOCUMEN, ALTOS DEL ANGEL, CALLE 91B, CASA 499"/>
    <x v="0"/>
    <x v="0"/>
    <x v="0"/>
    <x v="0"/>
    <m/>
    <s v="6980-2053"/>
    <x v="0"/>
    <x v="0"/>
    <x v="0"/>
    <x v="0"/>
    <x v="0"/>
    <x v="1"/>
    <x v="0"/>
    <d v="1982-09-20T00:00:00"/>
    <m/>
    <x v="1"/>
    <s v="SUCURSAL BRISAS DEL GOLF"/>
    <x v="0"/>
    <x v="0"/>
    <x v="0"/>
    <x v="0"/>
    <x v="0"/>
    <x v="0"/>
  </r>
  <r>
    <n v="1268"/>
    <d v="1996-02-22T00:00:00"/>
    <d v="1996-02-22T00:00:00"/>
    <n v="240"/>
    <n v="240"/>
    <x v="0"/>
    <d v="1996-02-22T00:00:00"/>
    <x v="0"/>
    <s v=""/>
    <s v="Febrero 01-30"/>
    <m/>
    <s v="LILIBETH ONEINA"/>
    <s v="ARAUZ  GARRIDO "/>
    <x v="0"/>
    <x v="0"/>
    <s v="BRISAS DEL GOLF"/>
    <s v="ANA PATRICIA ESPINO"/>
    <s v="BRISAS DEL GOLF"/>
    <x v="0"/>
    <x v="11"/>
    <n v="49"/>
    <d v="2015-11-02T00:00:00"/>
    <n v="3"/>
    <s v=" "/>
    <s v=" "/>
    <m/>
    <x v="0"/>
    <s v="REEMPLAZO POR EL TRASLADO DE  MILYSENT ARLED MENJIBAR  STEVENS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72.2"/>
    <x v="0"/>
    <x v="0"/>
    <x v="0"/>
    <m/>
    <m/>
    <x v="0"/>
    <s v="8-259-770"/>
    <n v="401016136949"/>
    <n v="49"/>
    <x v="1"/>
    <x v="2"/>
    <s v="CALLE 6 LOS NOGALES MAÑANITAS CASA 143"/>
    <x v="0"/>
    <x v="0"/>
    <x v="0"/>
    <x v="0"/>
    <s v="292-4648"/>
    <s v="6617-7710"/>
    <x v="1"/>
    <x v="0"/>
    <x v="0"/>
    <x v="0"/>
    <x v="0"/>
    <x v="1"/>
    <x v="0"/>
    <d v="1966-11-20T00:00:00"/>
    <m/>
    <x v="0"/>
    <s v="SUCURSAL BRISAS DEL GOLF"/>
    <x v="0"/>
    <x v="0"/>
    <x v="0"/>
    <x v="0"/>
    <x v="0"/>
    <x v="0"/>
  </r>
  <r>
    <n v="3112"/>
    <d v="2006-07-03T00:00:00"/>
    <d v="2006-07-03T00:00:00"/>
    <n v="115"/>
    <n v="115"/>
    <x v="0"/>
    <d v="2006-07-03T00:00:00"/>
    <x v="0"/>
    <s v=""/>
    <s v="Junio 01-30"/>
    <m/>
    <s v="CELIA"/>
    <s v="GONZALEZ MARIN "/>
    <x v="0"/>
    <x v="0"/>
    <s v="BRISAS DEL GOLF"/>
    <s v="ANA PATRICIA ESPINO"/>
    <s v="BRISAS DEL GOLF"/>
    <x v="0"/>
    <x v="11"/>
    <n v="49"/>
    <d v="2015-11-02T00:00:00"/>
    <n v="3"/>
    <s v=" "/>
    <s v=" "/>
    <m/>
    <x v="0"/>
    <s v="REEMPLAZO POR EL TRASLADO DE  YENEDER MARLIN  ANTUNES -NOV 2015 //  SE VOLVIO AL PUESTO DE CAJA EL 12/17/09 A SOLICITUD DE ELLA MISM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04.6666666666665"/>
    <x v="0"/>
    <x v="0"/>
    <x v="0"/>
    <m/>
    <m/>
    <x v="0"/>
    <s v="8-473-416"/>
    <n v="424012153804"/>
    <n v="41"/>
    <x v="1"/>
    <x v="3"/>
    <s v="SAN ANTONIO, CAMINO REAL 11, CASA K-35"/>
    <x v="0"/>
    <x v="0"/>
    <x v="0"/>
    <x v="0"/>
    <s v="239-0420"/>
    <s v="6838-5037 / 6491-1404"/>
    <x v="0"/>
    <x v="0"/>
    <x v="0"/>
    <x v="0"/>
    <x v="0"/>
    <x v="1"/>
    <x v="0"/>
    <d v="1974-10-10T00:00:00"/>
    <m/>
    <x v="0"/>
    <s v="SUCURSAL BRISAS DEL GOLF"/>
    <x v="0"/>
    <x v="0"/>
    <x v="0"/>
    <x v="0"/>
    <x v="0"/>
    <x v="0"/>
  </r>
  <r>
    <n v="5746"/>
    <d v="2010-03-16T00:00:00"/>
    <d v="2010-03-16T00:00:00"/>
    <n v="71"/>
    <n v="71"/>
    <x v="0"/>
    <d v="2010-03-16T00:00:00"/>
    <x v="0"/>
    <s v=""/>
    <s v="Mayo 01-30"/>
    <m/>
    <s v="ANA MARIA"/>
    <s v="CHRISTIE DOMENECH "/>
    <x v="0"/>
    <x v="0"/>
    <s v="BRISAS DEL GOLF"/>
    <s v="ANA PATRICIA ESPINO"/>
    <s v="BRISAS DEL GOLF"/>
    <x v="0"/>
    <x v="11"/>
    <n v="49"/>
    <d v="2015-11-02T00:00:00"/>
    <n v="3"/>
    <s v=" "/>
    <s v=" "/>
    <m/>
    <x v="0"/>
    <s v="REEMPLAZO POR EL TRASLADO DE  JULIO CHIRU SALINAS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44"/>
    <x v="0"/>
    <x v="0"/>
    <x v="0"/>
    <m/>
    <m/>
    <x v="0"/>
    <s v="8-793-1785"/>
    <n v="472015721117"/>
    <n v="30"/>
    <x v="1"/>
    <x v="0"/>
    <s v="JUAN DIAZ, GUAYABITO #2, CASA 1A"/>
    <x v="0"/>
    <x v="0"/>
    <x v="0"/>
    <x v="0"/>
    <m/>
    <s v="6656-7035"/>
    <x v="0"/>
    <x v="0"/>
    <x v="0"/>
    <x v="0"/>
    <x v="0"/>
    <x v="1"/>
    <x v="0"/>
    <d v="1985-10-10T00:00:00"/>
    <m/>
    <x v="1"/>
    <s v="SUCURSAL BRISAS DEL GOLF"/>
    <x v="0"/>
    <x v="0"/>
    <x v="0"/>
    <x v="0"/>
    <x v="0"/>
    <x v="0"/>
  </r>
  <r>
    <n v="4265"/>
    <d v="1988-11-14T00:00:00"/>
    <d v="1988-11-14T00:00:00"/>
    <n v="327"/>
    <n v="327"/>
    <x v="0"/>
    <d v="1988-11-14T00:00:00"/>
    <x v="0"/>
    <s v=""/>
    <s v="Diciembre 01-30"/>
    <m/>
    <s v="DIANA MARIA"/>
    <s v="CORDOBA BELLIDO "/>
    <x v="0"/>
    <x v="0"/>
    <s v="BRISAS DEL GOLF"/>
    <s v="ANA PATRICIA ESPINO"/>
    <s v="BRISAS DEL GOLF"/>
    <x v="0"/>
    <x v="11"/>
    <n v="49"/>
    <d v="2015-11-02T00:00:00"/>
    <n v="3"/>
    <s v=" "/>
    <s v=" "/>
    <m/>
    <x v="0"/>
    <s v="REEMPLAZO POR EL TRASLADO DE  MATILDE YANEZ MONTENEGRO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61.2"/>
    <x v="0"/>
    <x v="0"/>
    <x v="0"/>
    <m/>
    <m/>
    <x v="0"/>
    <s v="8-229-1857"/>
    <n v="472013150888"/>
    <n v="53"/>
    <x v="1"/>
    <x v="1"/>
    <s v="SAN ANTONIO CAMINO REAL II CALLE SAN MARTIN, CASA I-26"/>
    <x v="0"/>
    <x v="0"/>
    <x v="0"/>
    <x v="0"/>
    <s v="239-2914"/>
    <s v="6569-8007"/>
    <x v="0"/>
    <x v="0"/>
    <x v="0"/>
    <x v="0"/>
    <x v="0"/>
    <x v="1"/>
    <x v="0"/>
    <d v="1962-11-03T00:00:00"/>
    <m/>
    <x v="0"/>
    <s v="SUCURSAL BRISAS DEL GOLF"/>
    <x v="0"/>
    <x v="0"/>
    <x v="0"/>
    <x v="0"/>
    <x v="0"/>
    <x v="0"/>
  </r>
  <r>
    <n v="5327"/>
    <d v="2008-08-18T00:00:00"/>
    <d v="2008-08-18T00:00:00"/>
    <n v="90"/>
    <n v="90"/>
    <x v="0"/>
    <d v="2008-08-18T00:00:00"/>
    <x v="0"/>
    <s v=""/>
    <s v="Julio 01-30"/>
    <m/>
    <s v="JACKELINE RUBIELA"/>
    <s v="SOLIS  REBOLLEDO "/>
    <x v="0"/>
    <x v="0"/>
    <s v="BRISAS DEL GOLF"/>
    <s v="ANA PATRICIA ESPINO"/>
    <s v="BRISAS DEL GOLF"/>
    <x v="0"/>
    <x v="11"/>
    <n v="49"/>
    <d v="2014-11-06T00:00:00"/>
    <n v="15"/>
    <s v=" "/>
    <s v=" "/>
    <m/>
    <x v="0"/>
    <s v="REEMPLAZO POR EL TRASLADO DE AMINTA VALD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17"/>
    <x v="0"/>
    <x v="0"/>
    <x v="0"/>
    <m/>
    <m/>
    <x v="0"/>
    <s v="8-719-1712"/>
    <n v="472014191279"/>
    <n v="37"/>
    <x v="1"/>
    <x v="0"/>
    <s v="PACORA, RESIDENCIAL NVO. TOCUMEN F-355"/>
    <x v="0"/>
    <x v="0"/>
    <x v="0"/>
    <x v="0"/>
    <s v="6574-9027"/>
    <s v="6574-9027"/>
    <x v="0"/>
    <x v="1"/>
    <x v="0"/>
    <x v="0"/>
    <x v="0"/>
    <x v="1"/>
    <x v="0"/>
    <d v="1978-06-21T00:00:00"/>
    <s v="Manuel Garrido / Plaza Tocumen"/>
    <x v="1"/>
    <s v="SUCURSAL BRISAS DEL GOLF"/>
    <x v="0"/>
    <x v="0"/>
    <x v="0"/>
    <x v="0"/>
    <x v="0"/>
    <x v="0"/>
  </r>
  <r>
    <n v="5802"/>
    <d v="2010-06-16T00:00:00"/>
    <d v="2011-05-16T00:00:00"/>
    <n v="68"/>
    <n v="57"/>
    <x v="0"/>
    <d v="2010-06-16T00:00:00"/>
    <x v="0"/>
    <d v="2015-05-16T00:00:00"/>
    <s v="Julio 01-30"/>
    <m/>
    <s v="JULIET CAROLE"/>
    <s v="RODRIGUEZ ORDUZ "/>
    <x v="1"/>
    <x v="0"/>
    <s v="BRISAS DEL GOLF"/>
    <s v="ANA PATRICIA ESPINO"/>
    <s v="BRISAS DEL GOLF"/>
    <x v="0"/>
    <x v="11"/>
    <n v="49"/>
    <d v="2010-09-09T00:00:00"/>
    <m/>
    <n v="9"/>
    <s v=" "/>
    <s v="PROMOCIONADO A COORDINADOR EL 16 DE MAYO 2015 / PROMOCIONADO A EJECUTIVO DE NEGOCIOS EL 16 DE MAYO 2012"/>
    <x v="0"/>
    <s v="REEMPLAZA VACANTE POR TRASLADO DE XENIA ARIA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88-1033"/>
    <n v="472015945725"/>
    <n v="30"/>
    <x v="1"/>
    <x v="1"/>
    <s v="CHEPO. BDA. SANTA ISABELL CALLE#3"/>
    <x v="0"/>
    <x v="0"/>
    <x v="0"/>
    <x v="0"/>
    <m/>
    <s v="6549-4404"/>
    <x v="0"/>
    <x v="0"/>
    <x v="0"/>
    <x v="0"/>
    <x v="0"/>
    <x v="1"/>
    <x v="0"/>
    <d v="1985-07-18T00:00:00"/>
    <m/>
    <x v="0"/>
    <s v="SUCURSAL BRISAS DEL GOLF"/>
    <x v="0"/>
    <x v="0"/>
    <x v="0"/>
    <x v="0"/>
    <x v="0"/>
    <x v="0"/>
  </r>
  <r>
    <n v="6614"/>
    <d v="2012-03-16T00:00:00"/>
    <d v="2015-11-02T00:00:00"/>
    <n v="47"/>
    <n v="3"/>
    <x v="2"/>
    <d v="2012-03-16T00:00:00"/>
    <x v="0"/>
    <d v="2015-11-02T00:00:00"/>
    <s v="Febrero 01-30"/>
    <m/>
    <s v="JAIBETH ITZEL"/>
    <s v="CEDEÑO DE LEON "/>
    <x v="1"/>
    <x v="0"/>
    <s v="BRISAS DEL GOLF"/>
    <s v="ANA PATRICIA ESPINO"/>
    <s v="BRISAS DEL GOLF"/>
    <x v="0"/>
    <x v="11"/>
    <n v="49"/>
    <m/>
    <m/>
    <n v="3"/>
    <s v=" "/>
    <s v="PROMOCIONADO A COORDNADOR DE PLATAFORMA A PARTIR DEL 02 DE NOV DEL 2015"/>
    <x v="0"/>
    <s v="REEMPLAZO POR TRASLADO DE  MAYRA CERRUD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BRISAS DEL GOLF"/>
    <s v="Tania Villarreal"/>
    <x v="1"/>
    <s v="8-769-652"/>
    <n v="472017800273"/>
    <n v="32"/>
    <x v="1"/>
    <x v="0"/>
    <s v="TOCUMEN, VILLA BELEN, CASA 536"/>
    <x v="0"/>
    <x v="0"/>
    <x v="0"/>
    <x v="0"/>
    <s v="2927564"/>
    <s v="67038836"/>
    <x v="1"/>
    <x v="0"/>
    <x v="0"/>
    <x v="0"/>
    <x v="0"/>
    <x v="1"/>
    <x v="0"/>
    <d v="1983-08-15T00:00:00"/>
    <m/>
    <x v="0"/>
    <s v="SUCURSAL BRISAS DEL GOLF"/>
    <x v="0"/>
    <x v="0"/>
    <x v="0"/>
    <x v="0"/>
    <x v="0"/>
    <x v="0"/>
  </r>
  <r>
    <n v="8848"/>
    <d v="2015-10-19T00:00:00"/>
    <d v="2016-01-05T00:00:00"/>
    <n v="4"/>
    <n v="1"/>
    <x v="2"/>
    <d v="1994-03-11T00:00:00"/>
    <x v="1"/>
    <m/>
    <s v="Diciembre 01-30"/>
    <m/>
    <s v="MELVA"/>
    <s v="CASTILLO"/>
    <x v="2"/>
    <x v="1"/>
    <m/>
    <s v="MARIBEL CASTILLO"/>
    <s v="BOULEVARD EL DORADO"/>
    <x v="1"/>
    <x v="11"/>
    <n v="49"/>
    <d v="2016-02-01T00:00:00"/>
    <m/>
    <m/>
    <s v=" "/>
    <m/>
    <x v="0"/>
    <s v="REEMPLAZO TEMPORAL POR LA RENUNCIA DE CLARIVEL SORIANO"/>
    <s v="BRISAS DEL GOLF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BRISAS DEL GOLF"/>
    <s v="SUSANDRA ANGULO"/>
    <x v="0"/>
    <s v="8-730-561"/>
    <m/>
    <n v="36"/>
    <x v="1"/>
    <x v="1"/>
    <s v="BRISAS DEL GOLF, CALLE DEL CERRO"/>
    <x v="0"/>
    <x v="0"/>
    <x v="0"/>
    <x v="1"/>
    <m/>
    <m/>
    <x v="1"/>
    <x v="0"/>
    <x v="0"/>
    <x v="0"/>
    <x v="0"/>
    <x v="1"/>
    <x v="0"/>
    <d v="1979-08-29T00:00:00"/>
    <m/>
    <x v="0"/>
    <s v="SUCURSAL BRISAS DEL GOLF"/>
    <x v="1"/>
    <x v="0"/>
    <x v="1"/>
    <x v="0"/>
    <x v="0"/>
    <x v="1"/>
  </r>
  <r>
    <n v="6719"/>
    <d v="2012-06-18T00:00:00"/>
    <d v="2012-08-24T00:00:00"/>
    <n v="44"/>
    <n v="42"/>
    <x v="0"/>
    <d v="2012-06-18T00:00:00"/>
    <x v="0"/>
    <s v=""/>
    <s v="Julio 01-30"/>
    <m/>
    <s v="SUSANDRA ANETH"/>
    <s v="ANGULO CANO "/>
    <x v="2"/>
    <x v="0"/>
    <s v="BRISAS DEL GOLF"/>
    <s v="ANA PATRICIA ESPINO"/>
    <s v="BRISAS DEL GOLF"/>
    <x v="0"/>
    <x v="11"/>
    <n v="49"/>
    <m/>
    <m/>
    <s v=" "/>
    <s v=" "/>
    <m/>
    <x v="0"/>
    <s v="8VO EJECUTIVO DE NEGOCIOS APROBADO EN EL 2013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BRISAS DEL GOLF"/>
    <s v="Amarilis Martinez / Tania Villarreal "/>
    <x v="0"/>
    <s v="8-832-463"/>
    <n v="401018082150"/>
    <n v="26"/>
    <x v="1"/>
    <x v="0"/>
    <s v="BRISAS DEL GOLF, CALLE 3RA. ESTE, CASA 86-8"/>
    <x v="0"/>
    <x v="0"/>
    <x v="0"/>
    <x v="0"/>
    <m/>
    <m/>
    <x v="0"/>
    <x v="0"/>
    <x v="1"/>
    <x v="0"/>
    <x v="0"/>
    <x v="1"/>
    <x v="0"/>
    <d v="1989-12-28T00:00:00"/>
    <m/>
    <x v="0"/>
    <s v="SUCURSAL BRISAS DEL GOLF"/>
    <x v="0"/>
    <x v="0"/>
    <x v="0"/>
    <x v="0"/>
    <x v="0"/>
    <x v="0"/>
  </r>
  <r>
    <n v="7546"/>
    <d v="2014-02-03T00:00:00"/>
    <d v="2014-04-16T00:00:00"/>
    <n v="24"/>
    <n v="22"/>
    <x v="1"/>
    <d v="2014-02-03T00:00:00"/>
    <x v="0"/>
    <m/>
    <s v="Marzo 01-30"/>
    <m/>
    <s v="NAYROGUIS MASSIEL"/>
    <s v="CEDEÑO"/>
    <x v="2"/>
    <x v="0"/>
    <s v="BRISAS DEL GOLF"/>
    <s v="ANA PATRICIA ESPINO"/>
    <s v="BRISAS DEL GOLF"/>
    <x v="0"/>
    <x v="11"/>
    <n v="49"/>
    <d v="2014-04-30T00:00:00"/>
    <m/>
    <m/>
    <s v=" "/>
    <m/>
    <x v="0"/>
    <s v="REEMPLAZO PERMANENTE POR SALIDA DE  SANDRA SALAZAR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BRISAS DEL GOLF"/>
    <s v="Juliet Rodriguez"/>
    <x v="0"/>
    <s v="7-712-274"/>
    <n v="472990021585"/>
    <n v="26"/>
    <x v="1"/>
    <x v="0"/>
    <s v="BRISAS DEL GOLF, CALL 30 SUR, CASA 35H"/>
    <x v="0"/>
    <x v="0"/>
    <x v="0"/>
    <x v="0"/>
    <m/>
    <m/>
    <x v="1"/>
    <x v="0"/>
    <x v="0"/>
    <x v="0"/>
    <x v="0"/>
    <x v="1"/>
    <x v="0"/>
    <d v="1989-07-10T00:00:00"/>
    <m/>
    <x v="0"/>
    <s v="SUCURSAL BRISAS DEL GOLF"/>
    <x v="0"/>
    <x v="0"/>
    <x v="0"/>
    <x v="0"/>
    <x v="0"/>
    <x v="0"/>
  </r>
  <r>
    <n v="6821"/>
    <d v="2012-08-01T00:00:00"/>
    <d v="2012-10-15T00:00:00"/>
    <n v="42"/>
    <n v="40"/>
    <x v="0"/>
    <d v="2012-08-01T00:00:00"/>
    <x v="0"/>
    <s v=""/>
    <s v="Octubre 01-30"/>
    <m/>
    <s v="JOSE ISMAEL"/>
    <s v="ARAUZ GONZALEZ "/>
    <x v="2"/>
    <x v="0"/>
    <s v="BRISAS DEL GOLF"/>
    <s v="ANA PATRICIA ESPINO"/>
    <s v="BRISAS DEL GOLF"/>
    <x v="0"/>
    <x v="11"/>
    <n v="49"/>
    <d v="2014-06-19T00:00:00"/>
    <m/>
    <s v=" "/>
    <s v=" "/>
    <m/>
    <x v="0"/>
    <s v="PERMANENTE POR LA PROMOCIÓN DE TANIA VILLARREAL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BRISAS DEL GOLF"/>
    <s v="Tania Villarreal"/>
    <x v="0"/>
    <s v="4-737-1704"/>
    <n v="472018200766"/>
    <n v="30"/>
    <x v="0"/>
    <x v="1"/>
    <s v="CIUDAD RADIAL, CALLE 3 DUPLEX1"/>
    <x v="0"/>
    <x v="0"/>
    <x v="0"/>
    <x v="0"/>
    <m/>
    <m/>
    <x v="1"/>
    <x v="0"/>
    <x v="0"/>
    <x v="0"/>
    <x v="0"/>
    <x v="1"/>
    <x v="0"/>
    <d v="1985-09-13T00:00:00"/>
    <m/>
    <x v="0"/>
    <s v="SUCURSAL BRISAS DEL GOLF"/>
    <x v="0"/>
    <x v="0"/>
    <x v="0"/>
    <x v="0"/>
    <x v="0"/>
    <x v="0"/>
  </r>
  <r>
    <n v="7888"/>
    <d v="2014-07-16T00:00:00"/>
    <d v="2014-09-24T00:00:00"/>
    <n v="19"/>
    <n v="17"/>
    <x v="1"/>
    <d v="2014-07-16T00:00:00"/>
    <x v="0"/>
    <m/>
    <s v="Mayo 01-30"/>
    <m/>
    <s v="GILBERTO"/>
    <s v="HERNANDEZ"/>
    <x v="2"/>
    <x v="0"/>
    <s v="BRISAS DEL GOLF"/>
    <s v="ANA PATRICIA ESPINO"/>
    <s v="BRISAS DEL GOLF"/>
    <x v="0"/>
    <x v="11"/>
    <n v="49"/>
    <d v="2014-12-02T00:00:00"/>
    <m/>
    <m/>
    <s v=" "/>
    <m/>
    <x v="0"/>
    <s v="REEMPLAZO POR TRASLADO DE ANTOLIN GONZAL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BRISAS DEL GOLF"/>
    <s v="Juliet Rodriguez"/>
    <x v="0"/>
    <s v="8-891-1699"/>
    <n v="472990776394"/>
    <n v="22"/>
    <x v="0"/>
    <x v="0"/>
    <s v="NUEVO VERANILLO CALLE U CASA 21-174 "/>
    <x v="1"/>
    <x v="0"/>
    <x v="0"/>
    <x v="0"/>
    <m/>
    <m/>
    <x v="1"/>
    <x v="0"/>
    <x v="0"/>
    <x v="0"/>
    <x v="0"/>
    <x v="1"/>
    <x v="0"/>
    <d v="1994-01-17T00:00:00"/>
    <m/>
    <x v="0"/>
    <s v="SUCURSAL BRISAS DEL GOLF"/>
    <x v="0"/>
    <x v="0"/>
    <x v="0"/>
    <x v="0"/>
    <x v="0"/>
    <x v="0"/>
  </r>
  <r>
    <n v="6134"/>
    <d v="2011-04-18T00:00:00"/>
    <d v="2014-09-01T00:00:00"/>
    <n v="58"/>
    <n v="17"/>
    <x v="1"/>
    <d v="2011-04-18T00:00:00"/>
    <x v="0"/>
    <d v="2014-09-01T00:00:00"/>
    <s v="Abril 01-30"/>
    <m/>
    <s v="PABLO MOISES"/>
    <s v="BERNARD BATISTA "/>
    <x v="2"/>
    <x v="0"/>
    <s v="BRISAS DEL GOLF"/>
    <s v="ANA PATRICIA ESPINO"/>
    <s v="BRISAS DEL GOLF"/>
    <x v="0"/>
    <x v="11"/>
    <n v="49"/>
    <d v="2011-04-25T00:00:00"/>
    <m/>
    <n v="17"/>
    <s v=" "/>
    <s v="PROMOCIONADO A EJECUTIVO DE NEGOCIO A PARTIR DEL 01 DE SEPTIEMBRE 2014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836-994"/>
    <n v="401015567934"/>
    <n v="25"/>
    <x v="0"/>
    <x v="0"/>
    <s v="CALLE G, ALTOS DE CERRO VIENTO, CASA 460"/>
    <x v="0"/>
    <x v="0"/>
    <x v="0"/>
    <x v="0"/>
    <m/>
    <s v="6490-4660"/>
    <x v="0"/>
    <x v="0"/>
    <x v="0"/>
    <x v="0"/>
    <x v="0"/>
    <x v="1"/>
    <x v="0"/>
    <d v="1990-06-06T00:00:00"/>
    <m/>
    <x v="1"/>
    <s v="SUCURSAL BRISAS DEL GOLF"/>
    <x v="0"/>
    <x v="0"/>
    <x v="0"/>
    <x v="0"/>
    <x v="0"/>
    <x v="0"/>
  </r>
  <r>
    <n v="6928"/>
    <d v="2012-10-16T00:00:00"/>
    <d v="2015-07-01T00:00:00"/>
    <n v="40"/>
    <n v="7"/>
    <x v="2"/>
    <d v="2012-10-16T00:00:00"/>
    <x v="0"/>
    <d v="2015-07-01T00:00:00"/>
    <s v="Diciembre 01-30"/>
    <m/>
    <s v="JOVANA ITZEL"/>
    <s v="SAEZ CASTRO DE CABALLERO"/>
    <x v="2"/>
    <x v="0"/>
    <s v="BRISAS DEL GOLF"/>
    <s v="ANA PATRICIA ESPINO"/>
    <s v="BRISAS DEL GOLF"/>
    <x v="0"/>
    <x v="11"/>
    <n v="49"/>
    <m/>
    <m/>
    <m/>
    <s v=" "/>
    <s v="PROMOCIONADA A EJECUTIVO DE NEGOCIO A PARTIR DEL 01 DE JULIO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99-324"/>
    <n v="472018513878"/>
    <n v="29"/>
    <x v="1"/>
    <x v="1"/>
    <s v="LA PRADERA DE SAN ANTONIO, CALLE LAUREL, CASA 451"/>
    <x v="0"/>
    <x v="0"/>
    <x v="0"/>
    <x v="0"/>
    <m/>
    <m/>
    <x v="0"/>
    <x v="0"/>
    <x v="0"/>
    <x v="0"/>
    <x v="0"/>
    <x v="1"/>
    <x v="0"/>
    <d v="1986-08-19T00:00:00"/>
    <m/>
    <x v="1"/>
    <s v="SUCURSAL BRISAS DEL GOLF"/>
    <x v="0"/>
    <x v="0"/>
    <x v="0"/>
    <x v="0"/>
    <x v="0"/>
    <x v="0"/>
  </r>
  <r>
    <n v="8678"/>
    <d v="2015-07-16T00:00:00"/>
    <d v="2015-09-29T00:00:00"/>
    <n v="7"/>
    <n v="5"/>
    <x v="2"/>
    <d v="2015-07-16T00:00:00"/>
    <x v="0"/>
    <m/>
    <s v="Agosto 01-30"/>
    <m/>
    <s v="CLARIVEL DEL CARMEN"/>
    <s v="SORIANO"/>
    <x v="2"/>
    <x v="0"/>
    <s v="BRISAS DEL GOLF"/>
    <s v="ANA PATRICIA ESPINO"/>
    <s v="BRISAS DEL GOLF"/>
    <x v="0"/>
    <x v="11"/>
    <n v="49"/>
    <d v="2015-11-02T00:00:00"/>
    <m/>
    <m/>
    <s v=" "/>
    <m/>
    <x v="0"/>
    <s v="REEMPLAZO POR EL TRASLADO A DEPARTAMENTO DE ANA BARRERA A PARTIR DEL 01 DE NOVIEMBRE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BRISAS DEL GOLF"/>
    <s v="Jaibeth Cedeño"/>
    <x v="0"/>
    <s v="8-856-525"/>
    <n v="472992812559"/>
    <n v="24"/>
    <x v="1"/>
    <x v="0"/>
    <s v="TOCUMEN, URBANIZACIÓN TORREMOLINOS, CALLE PRINCIPAL, CASA NO.72"/>
    <x v="0"/>
    <x v="0"/>
    <x v="0"/>
    <x v="0"/>
    <m/>
    <m/>
    <x v="1"/>
    <x v="0"/>
    <x v="0"/>
    <x v="0"/>
    <x v="0"/>
    <x v="1"/>
    <x v="0"/>
    <d v="1992-01-30T00:00:00"/>
    <m/>
    <x v="2"/>
    <s v="SUCURSAL BRISAS DEL GOLF"/>
    <x v="0"/>
    <x v="0"/>
    <x v="0"/>
    <x v="0"/>
    <x v="0"/>
    <x v="1"/>
  </r>
  <r>
    <n v="8288"/>
    <d v="2014-11-17T00:00:00"/>
    <d v="2015-02-04T00:00:00"/>
    <n v="15"/>
    <n v="12"/>
    <x v="1"/>
    <d v="2014-11-17T00:00:00"/>
    <x v="0"/>
    <m/>
    <s v="Noviembre 01-30"/>
    <m/>
    <s v="JOCELYN DEL CARMEN"/>
    <s v="PEREZ"/>
    <x v="2"/>
    <x v="0"/>
    <s v="BRISAS DEL GOLF"/>
    <s v="ANA PATRICIA ESPINO"/>
    <s v="BRISAS DEL GOLF"/>
    <x v="0"/>
    <x v="11"/>
    <n v="49"/>
    <d v="2015-11-02T00:00:00"/>
    <m/>
    <m/>
    <s v=" "/>
    <m/>
    <x v="0"/>
    <s v="REEMPLAZO PERMANENTE POR EL TRASLADO DE ANA MELISSA HERRE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BRISAS DEL GOLF"/>
    <s v="Juliet Rodriguez"/>
    <x v="0"/>
    <s v="8-821-865"/>
    <n v="472991534739"/>
    <n v="27"/>
    <x v="1"/>
    <x v="3"/>
    <s v="VILLA LUCRE, PASEO DEL VALLE CALLE 5TA. CASA 487"/>
    <x v="1"/>
    <x v="0"/>
    <x v="0"/>
    <x v="0"/>
    <m/>
    <m/>
    <x v="1"/>
    <x v="0"/>
    <x v="0"/>
    <x v="0"/>
    <x v="0"/>
    <x v="1"/>
    <x v="0"/>
    <d v="1988-07-26T00:00:00"/>
    <m/>
    <x v="0"/>
    <s v="SUCURSAL BRISAS DEL GOLF"/>
    <x v="0"/>
    <x v="0"/>
    <x v="0"/>
    <x v="0"/>
    <x v="0"/>
    <x v="3"/>
  </r>
  <r>
    <n v="7582"/>
    <d v="2014-02-17T00:00:00"/>
    <d v="2014-02-17T00:00:00"/>
    <n v="24"/>
    <n v="24"/>
    <x v="1"/>
    <d v="2014-02-17T00:00:00"/>
    <x v="0"/>
    <m/>
    <s v="Enero 01-30"/>
    <m/>
    <s v="ZUGEIDIS GISETTE"/>
    <s v="ABREGO DE LEON"/>
    <x v="5"/>
    <x v="0"/>
    <s v="BRISAS DEL GOLF"/>
    <s v="ANA PATRICIA ESPINO"/>
    <s v="BRISAS DEL GOLF"/>
    <x v="0"/>
    <x v="11"/>
    <n v="49"/>
    <d v="2014-05-08T00:00:00"/>
    <m/>
    <m/>
    <s v=" "/>
    <m/>
    <x v="0"/>
    <s v="REEMPLAZO POR LA PROMOCION DE PABLO BERNARD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8-829-454"/>
    <n v="441018219389"/>
    <n v="26"/>
    <x v="1"/>
    <x v="0"/>
    <s v="TOCUMEN, BARRIADA LA SIESTA, CALLE PEDASI, CASA 529"/>
    <x v="0"/>
    <x v="0"/>
    <x v="0"/>
    <x v="0"/>
    <m/>
    <m/>
    <x v="0"/>
    <x v="0"/>
    <x v="0"/>
    <x v="0"/>
    <x v="0"/>
    <x v="1"/>
    <x v="0"/>
    <d v="1989-09-06T00:00:00"/>
    <m/>
    <x v="1"/>
    <s v="SUCURSAL BRISAS DEL GOLF"/>
    <x v="0"/>
    <x v="0"/>
    <x v="0"/>
    <x v="0"/>
    <x v="0"/>
    <x v="0"/>
  </r>
  <r>
    <n v="8542"/>
    <d v="2015-05-04T00:00:00"/>
    <d v="2015-05-04T00:00:00"/>
    <n v="9"/>
    <n v="9"/>
    <x v="2"/>
    <d v="2015-05-04T00:00:00"/>
    <x v="0"/>
    <m/>
    <s v="Junio 01-30"/>
    <m/>
    <s v="ALLAN DEREK"/>
    <s v="RODRIGUEZ"/>
    <x v="5"/>
    <x v="0"/>
    <s v="BRISAS DEL GOLF"/>
    <s v="ANA PATRICIA ESPINO"/>
    <s v="BRISAS DEL GOLF"/>
    <x v="0"/>
    <x v="11"/>
    <n v="49"/>
    <d v="2015-07-01T00:00:00"/>
    <m/>
    <m/>
    <s v=" "/>
    <m/>
    <x v="0"/>
    <s v="REEMPLAZO PERMANANENTE POR LA PROMOCION DE JOVANA SA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BRISAS DEL GOLF"/>
    <s v="Jovana Saenz / Zugeidis Abrego"/>
    <x v="0"/>
    <s v="8-889-293"/>
    <n v="472992459840"/>
    <n v="21"/>
    <x v="0"/>
    <x v="0"/>
    <s v="PANAMA (DISTRITO) DON BOSCO TEREMAR, CALLE 3ERA, CASA E-28."/>
    <x v="0"/>
    <x v="0"/>
    <x v="0"/>
    <x v="0"/>
    <m/>
    <m/>
    <x v="0"/>
    <x v="0"/>
    <x v="0"/>
    <x v="0"/>
    <x v="0"/>
    <x v="1"/>
    <x v="0"/>
    <d v="1995-01-08T00:00:00"/>
    <m/>
    <x v="1"/>
    <s v="SUCURSAL BRISAS DEL GOLF"/>
    <x v="0"/>
    <x v="0"/>
    <x v="0"/>
    <x v="0"/>
    <x v="0"/>
    <x v="1"/>
  </r>
  <r>
    <n v="766"/>
    <d v="1991-05-09T00:00:00"/>
    <d v="1991-05-09T00:00:00"/>
    <n v="297"/>
    <n v="297"/>
    <x v="0"/>
    <d v="1991-05-09T00:00:00"/>
    <x v="0"/>
    <s v=""/>
    <s v="Enero 16-30"/>
    <s v="Agosto 01-15"/>
    <s v="ANA PATRICIA"/>
    <s v="ESPINO  "/>
    <x v="3"/>
    <x v="0"/>
    <s v="BRISAS DEL GOLF"/>
    <s v="MARIBEL DE MUÑOZ"/>
    <s v="BRISAS DEL GOLF"/>
    <x v="0"/>
    <x v="11"/>
    <n v="49"/>
    <d v="2009-10-12T00:00:00"/>
    <m/>
    <s v=" "/>
    <s v=" "/>
    <m/>
    <x v="0"/>
    <s v="REEMPLAZO POR LA SALIDA DE ROSA IVETTE CORNEJO 10/12/09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2"/>
    <x v="0"/>
    <m/>
    <m/>
    <x v="1"/>
    <s v="8-235-1333"/>
    <n v="401010160735"/>
    <n v="50"/>
    <x v="1"/>
    <x v="2"/>
    <s v="VILLA CACERES CALLE 18 E NORTE CASA E-400-6"/>
    <x v="1"/>
    <x v="0"/>
    <x v="0"/>
    <x v="0"/>
    <s v="261-6219"/>
    <s v="6676-4911"/>
    <x v="1"/>
    <x v="0"/>
    <x v="0"/>
    <x v="0"/>
    <x v="0"/>
    <x v="1"/>
    <x v="0"/>
    <d v="1965-03-20T00:00:00"/>
    <m/>
    <x v="2"/>
    <s v="SUCURSAL BRISAS DEL GOLF"/>
    <x v="0"/>
    <x v="0"/>
    <x v="0"/>
    <x v="0"/>
    <x v="0"/>
    <x v="0"/>
  </r>
  <r>
    <n v="5292"/>
    <d v="2008-08-04T00:00:00"/>
    <d v="2015-11-02T00:00:00"/>
    <n v="90"/>
    <n v="3"/>
    <x v="2"/>
    <d v="2008-08-04T00:00:00"/>
    <x v="0"/>
    <d v="2015-11-02T00:00:00"/>
    <s v="Mayo 01-30"/>
    <m/>
    <s v="AMARILIS JUDITH"/>
    <s v="MARTINEZ RODRIGUEZ "/>
    <x v="4"/>
    <x v="0"/>
    <s v="BRISAS DEL GOLF"/>
    <s v="ANA PATRICIA ESPINO"/>
    <s v="BRISAS DEL GOLF"/>
    <x v="0"/>
    <x v="11"/>
    <n v="49"/>
    <m/>
    <m/>
    <n v="3"/>
    <s v=" "/>
    <s v="PROMOCIONADO A OFICIAL A PARTIR DEL 02 DE NOV DEL 2015 // PROMOCIONADA A COORDINADORA  PARTIR DEL 01 NOVIEMBRE 2013 // PROMOVIDO EJECUTIVO DE NEGOCIOS 16 SEP.´09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2-722-2128"/>
    <n v="472014145837"/>
    <n v="31"/>
    <x v="1"/>
    <x v="1"/>
    <s v="BARRIADA BUENAVISTA TOCUMEN, LA SIESTA CASA D497 CALLE 2D_x0009__x0009__x0009__x0009__x0009__x000d__x000a__x0009__x0009__x0009__x0009__x0009__x000d__x000a_"/>
    <x v="0"/>
    <x v="0"/>
    <x v="0"/>
    <x v="0"/>
    <m/>
    <s v="6425-8866"/>
    <x v="0"/>
    <x v="0"/>
    <x v="0"/>
    <x v="0"/>
    <x v="0"/>
    <x v="1"/>
    <x v="0"/>
    <d v="1984-04-18T00:00:00"/>
    <m/>
    <x v="0"/>
    <s v="SUCURSAL BRISAS DEL GOLF"/>
    <x v="0"/>
    <x v="0"/>
    <x v="0"/>
    <x v="0"/>
    <x v="0"/>
    <x v="0"/>
  </r>
  <r>
    <n v="1977"/>
    <d v="1999-12-06T00:00:00"/>
    <d v="1999-12-06T00:00:00"/>
    <n v="194"/>
    <n v="194"/>
    <x v="0"/>
    <d v="1999-12-06T00:00:00"/>
    <x v="0"/>
    <s v=""/>
    <s v="Diciembre 01-30"/>
    <m/>
    <s v="CARMEN IRENE"/>
    <s v="GONZALEZ  DE CANO"/>
    <x v="4"/>
    <x v="0"/>
    <s v="BRISAS DEL GOLF"/>
    <s v="ANA PATRICIA ESPINO"/>
    <s v="BRISAS DEL GOLF"/>
    <x v="0"/>
    <x v="11"/>
    <n v="49"/>
    <d v="2008-10-22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x v="0"/>
    <x v="0"/>
    <m/>
    <m/>
    <x v="1"/>
    <s v="8-361-230"/>
    <n v="401010186866"/>
    <n v="45"/>
    <x v="1"/>
    <x v="1"/>
    <s v="LAS PRADERAS DE SAN ANTONIO CALLE ESPAVE CASA 353"/>
    <x v="0"/>
    <x v="0"/>
    <x v="0"/>
    <x v="0"/>
    <s v="239-3455"/>
    <s v="6677-1974 / 6677-4937"/>
    <x v="0"/>
    <x v="0"/>
    <x v="0"/>
    <x v="0"/>
    <x v="0"/>
    <x v="1"/>
    <x v="0"/>
    <d v="1970-11-29T00:00:00"/>
    <m/>
    <x v="1"/>
    <s v="SUCURSAL BRISAS DEL GOLF"/>
    <x v="0"/>
    <x v="0"/>
    <x v="0"/>
    <x v="0"/>
    <x v="0"/>
    <x v="0"/>
  </r>
  <r>
    <n v="2227"/>
    <d v="2003-06-02T00:00:00"/>
    <d v="2011-08-01T00:00:00"/>
    <n v="152"/>
    <n v="54"/>
    <x v="0"/>
    <d v="2003-06-02T00:00:00"/>
    <x v="0"/>
    <d v="2011-08-01T00:00:00"/>
    <s v="Junio 01-30"/>
    <m/>
    <s v="KELLY GLANDY"/>
    <s v="CRUZ  GONZALEZ DE MARTINEZ"/>
    <x v="4"/>
    <x v="0"/>
    <s v="BRISAS DEL GOLF"/>
    <s v="ANA PATRICIA ESPINO"/>
    <s v="BRISAS DEL GOLF"/>
    <x v="0"/>
    <x v="11"/>
    <n v="49"/>
    <d v="2014-11-24T00:00:00"/>
    <m/>
    <m/>
    <s v=" "/>
    <s v="PROMOCIONADO A OFICIAL EL 01 DE AGOSTO DE  2011. PROMOCIONADO COORDINADOR EL 01 DE ABRIL ´10"/>
    <x v="0"/>
    <s v="REEMPLAZO POR TRASLADO DE MARIXENIA BARRIOS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3"/>
    <x v="0"/>
    <x v="0"/>
    <m/>
    <m/>
    <x v="1"/>
    <s v="8-730-1943"/>
    <n v="424010994746"/>
    <n v="36"/>
    <x v="1"/>
    <x v="1"/>
    <s v="VILLAS DEL MEDITERRANEO DON BOSCO CALLE SEPTIMA CASA 190H"/>
    <x v="0"/>
    <x v="0"/>
    <x v="0"/>
    <x v="0"/>
    <s v="667-7175"/>
    <s v="6649-2020 /6940-1181 "/>
    <x v="1"/>
    <x v="0"/>
    <x v="0"/>
    <x v="1"/>
    <x v="0"/>
    <x v="1"/>
    <x v="0"/>
    <d v="1979-09-19T00:00:00"/>
    <m/>
    <x v="0"/>
    <s v="SUCURSAL BRISAS DEL GOLF"/>
    <x v="0"/>
    <x v="0"/>
    <x v="0"/>
    <x v="0"/>
    <x v="0"/>
    <x v="0"/>
  </r>
  <r>
    <n v="4487"/>
    <d v="2007-09-17T00:00:00"/>
    <d v="2007-09-17T00:00:00"/>
    <n v="101"/>
    <n v="101"/>
    <x v="0"/>
    <d v="2007-09-17T00:00:00"/>
    <x v="0"/>
    <s v=""/>
    <s v="Septiembre 01-30"/>
    <m/>
    <s v="BRENILDA"/>
    <s v="FERNANDEZ COLMAN "/>
    <x v="6"/>
    <x v="0"/>
    <s v="BRISAS DEL GOLF"/>
    <s v="ANA PATRICIA ESPINO"/>
    <s v="BRISAS DEL GOLF"/>
    <x v="0"/>
    <x v="11"/>
    <n v="49"/>
    <d v="2009-09-09T00:00:00"/>
    <m/>
    <s v=" "/>
    <s v=" "/>
    <m/>
    <x v="0"/>
    <s v="REEMPLAZA TRASLADO DE JOSE CORDOBA 09/09/09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10-7-950"/>
    <n v="423013429394"/>
    <n v="49"/>
    <x v="1"/>
    <x v="1"/>
    <s v="BARRIADA ALTOS DE LAS ACACIAS, CALLE 32, CASA 2261"/>
    <x v="0"/>
    <x v="0"/>
    <x v="0"/>
    <x v="0"/>
    <s v="220-6750"/>
    <s v="6524-9318"/>
    <x v="0"/>
    <x v="0"/>
    <x v="0"/>
    <x v="0"/>
    <x v="0"/>
    <x v="1"/>
    <x v="0"/>
    <d v="1966-09-05T00:00:00"/>
    <m/>
    <x v="0"/>
    <s v="SUCURSAL BRISAS DEL GOLF"/>
    <x v="0"/>
    <x v="0"/>
    <x v="0"/>
    <x v="0"/>
    <x v="0"/>
    <x v="0"/>
  </r>
  <r>
    <n v="8444"/>
    <d v="2015-03-16T00:00:00"/>
    <d v="2015-05-28T00:00:00"/>
    <n v="11"/>
    <n v="9"/>
    <x v="2"/>
    <d v="2015-03-16T00:00:00"/>
    <x v="0"/>
    <m/>
    <s v="Mayo 01-30"/>
    <m/>
    <s v="CAROLINA NAYROBIS"/>
    <s v="BERNAL"/>
    <x v="0"/>
    <x v="1"/>
    <m/>
    <s v="MARIBEL CASTILLO"/>
    <s v="BUSINESS PARK"/>
    <x v="1"/>
    <x v="12"/>
    <n v="70"/>
    <d v="2015-11-02T00:00:00"/>
    <n v="3"/>
    <m/>
    <s v=" "/>
    <m/>
    <x v="0"/>
    <s v="REEMPLAZA TEMPORAL  DE MARIA JOSE ATENCIO - ENERO 2016"/>
    <s v="BUSINESS PARK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24 DE DICIEMBRE"/>
    <s v="Aminta Valdes "/>
    <x v="0"/>
    <s v="8-876-1999"/>
    <n v="472019963038"/>
    <n v="22"/>
    <x v="1"/>
    <x v="0"/>
    <s v="TOCUMEN, NUEVO BELÉN, CALLE PRINCIPAL, CASA NO. 73"/>
    <x v="0"/>
    <x v="0"/>
    <x v="4"/>
    <x v="1"/>
    <m/>
    <m/>
    <x v="0"/>
    <x v="0"/>
    <x v="0"/>
    <x v="0"/>
    <x v="0"/>
    <x v="0"/>
    <x v="5"/>
    <d v="1993-05-02T00:00:00"/>
    <m/>
    <x v="0"/>
    <s v="SUCURSAL BUSINESS PARK"/>
    <x v="1"/>
    <x v="0"/>
    <x v="1"/>
    <x v="0"/>
    <x v="0"/>
    <x v="2"/>
  </r>
  <r>
    <n v="7648"/>
    <d v="2014-04-01T00:00:00"/>
    <d v="2014-06-11T00:00:00"/>
    <n v="22"/>
    <n v="20"/>
    <x v="1"/>
    <d v="2014-04-01T00:00:00"/>
    <x v="0"/>
    <m/>
    <s v="Marzo 01-30"/>
    <m/>
    <s v="EDUARDO JOSE"/>
    <s v="FLORES"/>
    <x v="0"/>
    <x v="0"/>
    <s v="BUSINESS PARK"/>
    <s v="MONICA POMARES"/>
    <s v="BUSINESS PARK"/>
    <x v="0"/>
    <x v="12"/>
    <n v="70"/>
    <d v="2016-01-04T00:00:00"/>
    <n v="1"/>
    <m/>
    <s v=" "/>
    <m/>
    <x v="0"/>
    <s v="REEMPLAZO POR EL  JUBILACION DE GELACIO RODRIGUEZ- ENERO 2016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57.4"/>
    <x v="1"/>
    <x v="0"/>
    <x v="0"/>
    <s v="LOS PUEBLOS"/>
    <s v="Ayleen de Portugal"/>
    <x v="0"/>
    <s v="2-723-469"/>
    <n v="426016087339"/>
    <n v="31"/>
    <x v="0"/>
    <x v="0"/>
    <s v="24 DE DICIEMBRE, NUEVA ESPERANZA"/>
    <x v="0"/>
    <x v="0"/>
    <x v="4"/>
    <x v="0"/>
    <m/>
    <m/>
    <x v="0"/>
    <x v="0"/>
    <x v="0"/>
    <x v="0"/>
    <x v="0"/>
    <x v="0"/>
    <x v="5"/>
    <d v="1984-12-10T00:00:00"/>
    <m/>
    <x v="0"/>
    <s v="SUCURSAL BUSINESS PARK"/>
    <x v="0"/>
    <x v="0"/>
    <x v="0"/>
    <x v="0"/>
    <x v="0"/>
    <x v="1"/>
  </r>
  <r>
    <n v="1434"/>
    <d v="1997-11-05T00:00:00"/>
    <d v="2013-04-16T00:00:00"/>
    <n v="219"/>
    <n v="34"/>
    <x v="1"/>
    <d v="1997-11-05T00:00:00"/>
    <x v="0"/>
    <d v="2013-04-16T00:00:00"/>
    <s v="Octubre 01-30"/>
    <m/>
    <s v="DAMARIS"/>
    <s v="ESPINO CEDENO "/>
    <x v="1"/>
    <x v="0"/>
    <s v="BUSINESS PARK"/>
    <s v="MONICA POMARES"/>
    <s v="BUSINESS PARK"/>
    <x v="0"/>
    <x v="12"/>
    <n v="70"/>
    <d v="2014-03-10T00:00:00"/>
    <m/>
    <n v="34"/>
    <s v=" "/>
    <s v="PROMOCIONADA A COORDINADORA DE PLATAFORMA A PARTIR DEL 16 ABRIL 2013"/>
    <x v="0"/>
    <s v="CAMBIO DE ESTRUCTURA  / / REEMPLAZO PERMANENTE POR EL TRASLADO DE ALMA DE LA  CRU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7-101-507"/>
    <n v="401010156861"/>
    <n v="48"/>
    <x v="1"/>
    <x v="0"/>
    <s v="BETHANIA, SANTA MARÍA, CALLE BUENOS AIRES, EDIFICIO JUDITH APTO 6B"/>
    <x v="1"/>
    <x v="0"/>
    <x v="4"/>
    <x v="0"/>
    <s v="279-0456"/>
    <s v="6646-5496"/>
    <x v="1"/>
    <x v="0"/>
    <x v="1"/>
    <x v="0"/>
    <x v="0"/>
    <x v="0"/>
    <x v="5"/>
    <d v="1967-07-19T00:00:00"/>
    <m/>
    <x v="0"/>
    <s v="SUCURSAL BUSINESS PARK"/>
    <x v="0"/>
    <x v="0"/>
    <x v="0"/>
    <x v="0"/>
    <x v="0"/>
    <x v="0"/>
  </r>
  <r>
    <n v="1447"/>
    <d v="1997-12-09T00:00:00"/>
    <d v="1997-12-09T00:00:00"/>
    <n v="218"/>
    <n v="218"/>
    <x v="0"/>
    <d v="1997-12-09T00:00:00"/>
    <x v="0"/>
    <s v=""/>
    <s v="Diciembre 01-30"/>
    <m/>
    <s v="MARITZA"/>
    <s v="DOENS SAMUDIO "/>
    <x v="2"/>
    <x v="0"/>
    <s v="BUSINESS PARK"/>
    <s v="MONICA POMARES"/>
    <s v="BUSINESS PARK"/>
    <x v="0"/>
    <x v="12"/>
    <n v="70"/>
    <d v="2012-03-03T00:00:00"/>
    <m/>
    <s v=" "/>
    <s v=" "/>
    <m/>
    <x v="0"/>
    <s v="APROBADO 2012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BUSINESS PARK"/>
    <s v="Alma de La Cruz"/>
    <x v="0"/>
    <s v="8-326-324"/>
    <n v="401010153568"/>
    <n v="46"/>
    <x v="1"/>
    <x v="3"/>
    <s v="URB. BRISAS DEL GOLF, CALLE 42 OCCIDENTE, CASA MO52"/>
    <x v="0"/>
    <x v="0"/>
    <x v="4"/>
    <x v="0"/>
    <s v="221-9405"/>
    <s v="6586-2442"/>
    <x v="0"/>
    <x v="0"/>
    <x v="0"/>
    <x v="0"/>
    <x v="0"/>
    <x v="0"/>
    <x v="5"/>
    <d v="1970-01-01T00:00:00"/>
    <s v="Invin Jaén / Operaciones Pasivos-Auto Banco"/>
    <x v="0"/>
    <s v="SUCURSAL BUSINESS PARK"/>
    <x v="0"/>
    <x v="0"/>
    <x v="0"/>
    <x v="0"/>
    <x v="0"/>
    <x v="0"/>
  </r>
  <r>
    <n v="5918"/>
    <d v="2010-10-04T00:00:00"/>
    <d v="2013-07-01T00:00:00"/>
    <n v="64"/>
    <n v="31"/>
    <x v="1"/>
    <d v="2010-10-04T00:00:00"/>
    <x v="0"/>
    <d v="2013-07-01T00:00:00"/>
    <s v="Julio 01-30"/>
    <m/>
    <s v="MAYDA ISABEL"/>
    <s v="GONZALEZ MADRID "/>
    <x v="2"/>
    <x v="2"/>
    <s v="BUSINESS PARK"/>
    <s v="MONICA POMARES"/>
    <s v="BUSINESS PARK"/>
    <x v="0"/>
    <x v="12"/>
    <n v="70"/>
    <d v="2011-02-04T00:00:00"/>
    <m/>
    <n v="31"/>
    <s v=" "/>
    <s v="PROMOCIONADA A EJECUTIVO DE NEGOCIO DUAL A PARTIR DEL 01 DE JULIO 2013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2-714-2469"/>
    <n v="472016251975"/>
    <n v="31"/>
    <x v="1"/>
    <x v="0"/>
    <s v="CARRASQUILLA, EDIF BASTIDAS, APTO 4C, ALFRENTE DE LA AUTORIDAD DE ASEO"/>
    <x v="1"/>
    <x v="0"/>
    <x v="4"/>
    <x v="2"/>
    <m/>
    <s v="6730-0761"/>
    <x v="0"/>
    <x v="1"/>
    <x v="0"/>
    <x v="0"/>
    <x v="0"/>
    <x v="0"/>
    <x v="5"/>
    <d v="1984-09-12T00:00:00"/>
    <m/>
    <x v="0"/>
    <s v="SUCURSAL BUSINESS PARK"/>
    <x v="0"/>
    <x v="0"/>
    <x v="2"/>
    <x v="0"/>
    <x v="0"/>
    <x v="0"/>
  </r>
  <r>
    <n v="3393"/>
    <d v="1997-10-28T00:00:00"/>
    <d v="1997-10-28T00:00:00"/>
    <n v="220"/>
    <n v="220"/>
    <x v="0"/>
    <d v="1997-10-28T00:00:00"/>
    <x v="0"/>
    <s v=""/>
    <s v="Septiembre 01-30"/>
    <m/>
    <s v="MONICA ISABEL"/>
    <s v="POMARES MARTINEZ "/>
    <x v="3"/>
    <x v="0"/>
    <s v="BUSINESS PARK"/>
    <s v="DENISE DE LA VITOLA"/>
    <s v="BUSINESS PARK"/>
    <x v="0"/>
    <x v="12"/>
    <n v="70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336-1003"/>
    <n v="472012925750"/>
    <n v="45"/>
    <x v="1"/>
    <x v="1"/>
    <s v="DORADO LAKE CASA 120 CL P"/>
    <x v="5"/>
    <x v="0"/>
    <x v="4"/>
    <x v="0"/>
    <s v="226-1743"/>
    <s v="6641-9695"/>
    <x v="1"/>
    <x v="0"/>
    <x v="0"/>
    <x v="0"/>
    <x v="0"/>
    <x v="0"/>
    <x v="5"/>
    <d v="1970-07-04T00:00:00"/>
    <m/>
    <x v="2"/>
    <s v="SUCURSAL BUSINESS PARK"/>
    <x v="0"/>
    <x v="0"/>
    <x v="0"/>
    <x v="0"/>
    <x v="0"/>
    <x v="0"/>
  </r>
  <r>
    <n v="4225"/>
    <d v="2006-09-25T00:00:00"/>
    <d v="2014-02-17T00:00:00"/>
    <n v="113"/>
    <n v="24"/>
    <x v="1"/>
    <d v="2006-09-25T00:00:00"/>
    <x v="0"/>
    <d v="2014-02-17T00:00:00"/>
    <s v="Junio 01-15"/>
    <s v="Noviembre 16-30"/>
    <s v="JOHANNA YINOSKA"/>
    <s v="RODRIGUEZ BARBA "/>
    <x v="4"/>
    <x v="0"/>
    <s v="BUSINESS PARK"/>
    <s v="MONICA POMARES"/>
    <s v="BUSINESS PARK"/>
    <x v="0"/>
    <x v="12"/>
    <n v="70"/>
    <d v="2014-03-10T00:00:00"/>
    <m/>
    <n v="24"/>
    <s v="LIC DE MATERNIDAD DEL 25-oct-15 AL 30-ene-16, (VACACIONES DEL 1-feb-16 AL 15-feb-16) REGRESA 16-feb-16"/>
    <s v=" PROMOCIONADA A OFICIAL A PARTIR DEL 17 DE FEBRERO 2014 /PROMOCIONADO COORDINADOR EL 16 DE MAYO ´10"/>
    <x v="0"/>
    <s v="REEMPLAZO PERMANENTE DE GISELLE FUENTES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3"/>
    <x v="0"/>
    <x v="0"/>
    <m/>
    <m/>
    <x v="1"/>
    <s v="8-767-543"/>
    <n v="472013140009"/>
    <n v="32"/>
    <x v="1"/>
    <x v="1"/>
    <s v="CAVE. MIRAFLORES EDIF. ALBY _x0009__x0009__x0009__x0009__x0009__x000d__x000a__x0009__x0009__x0009__x0009__x0009__x000d__x000a_"/>
    <x v="5"/>
    <x v="0"/>
    <x v="4"/>
    <x v="0"/>
    <s v="213-2449"/>
    <s v="6697-0493 / 6670-6556"/>
    <x v="1"/>
    <x v="0"/>
    <x v="0"/>
    <x v="1"/>
    <x v="0"/>
    <x v="0"/>
    <x v="5"/>
    <d v="1983-05-27T00:00:00"/>
    <m/>
    <x v="3"/>
    <s v="SUCURSAL BUSINESS PARK"/>
    <x v="0"/>
    <x v="0"/>
    <x v="0"/>
    <x v="0"/>
    <x v="0"/>
    <x v="0"/>
  </r>
  <r>
    <n v="2043"/>
    <d v="1992-10-19T00:00:00"/>
    <d v="1992-10-19T00:00:00"/>
    <n v="280"/>
    <n v="280"/>
    <x v="0"/>
    <d v="1992-10-19T00:00:00"/>
    <x v="0"/>
    <s v=""/>
    <s v="Septiembre 01-30"/>
    <m/>
    <s v="JEANETH ONELIA"/>
    <s v="GUEDEZ SALDAÑA DE LAMBOGLIA"/>
    <x v="4"/>
    <x v="1"/>
    <m/>
    <s v="MONICA POMARES"/>
    <s v="BUSINESS PARK"/>
    <x v="1"/>
    <x v="12"/>
    <n v="70"/>
    <d v="2015-11-16T00:00:00"/>
    <m/>
    <s v=" "/>
    <s v=" "/>
    <m/>
    <x v="3"/>
    <s v="REEMPLAZA LICENCIA DE MATERNIDAD DE JOHANNA RODRIGUEZ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x v="0"/>
    <x v="0"/>
    <m/>
    <m/>
    <x v="1"/>
    <s v="8-389-877"/>
    <n v="418016048707"/>
    <n v="59"/>
    <x v="1"/>
    <x v="1"/>
    <s v="PARQUE LEFEBRE, CALLE SEGUNDA Y B, CASA #99 (DETRAS DEL RESTAURANTE WAIKIKI)"/>
    <x v="1"/>
    <x v="0"/>
    <x v="4"/>
    <x v="1"/>
    <m/>
    <s v="6523-8823"/>
    <x v="1"/>
    <x v="0"/>
    <x v="0"/>
    <x v="0"/>
    <x v="0"/>
    <x v="0"/>
    <x v="5"/>
    <d v="1956-05-15T00:00:00"/>
    <m/>
    <x v="0"/>
    <s v="SUCURSAL BUSINESS PARK"/>
    <x v="1"/>
    <x v="0"/>
    <x v="1"/>
    <x v="0"/>
    <x v="0"/>
    <x v="0"/>
  </r>
  <r>
    <n v="3018"/>
    <d v="2006-03-02T07:45:00"/>
    <d v="2006-03-02T07:45:00"/>
    <n v="119"/>
    <n v="119"/>
    <x v="0"/>
    <d v="2006-03-02T00:00:00"/>
    <x v="0"/>
    <s v=""/>
    <s v="Enero 01-30"/>
    <m/>
    <s v="NOEMI DEL CARMEN"/>
    <s v="ARCIA  "/>
    <x v="0"/>
    <x v="0"/>
    <s v="CALLE 50"/>
    <s v="KATHIA LOPEZ"/>
    <s v="CALLE 50"/>
    <x v="0"/>
    <x v="13"/>
    <n v="24"/>
    <d v="2015-11-02T00:00:00"/>
    <n v="3"/>
    <s v=" "/>
    <s v=" "/>
    <m/>
    <x v="0"/>
    <s v="REEMPLAZO POR EL TRASLADO DE  HISEMIA MERCEDES CRUZ  SANCHEZ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97.5"/>
    <x v="0"/>
    <x v="0"/>
    <x v="0"/>
    <m/>
    <m/>
    <x v="0"/>
    <s v="9-176-844"/>
    <n v="403012016162"/>
    <n v="45"/>
    <x v="1"/>
    <x v="4"/>
    <s v="ARRAIJAN (CABECERA), AIRES DE HATO MONTAÑA, CASA 3-129,ARRAIJAN"/>
    <x v="3"/>
    <x v="0"/>
    <x v="3"/>
    <x v="0"/>
    <m/>
    <s v="6602-3898"/>
    <x v="0"/>
    <x v="0"/>
    <x v="0"/>
    <x v="0"/>
    <x v="0"/>
    <x v="0"/>
    <x v="3"/>
    <d v="1971-01-08T00:00:00"/>
    <m/>
    <x v="0"/>
    <s v="SUCURSAL CALLE 50"/>
    <x v="0"/>
    <x v="0"/>
    <x v="0"/>
    <x v="0"/>
    <x v="0"/>
    <x v="0"/>
  </r>
  <r>
    <n v="7942"/>
    <d v="2014-08-18T00:00:00"/>
    <d v="2014-10-29T00:00:00"/>
    <n v="18"/>
    <n v="16"/>
    <x v="1"/>
    <d v="2014-08-18T00:00:00"/>
    <x v="0"/>
    <m/>
    <s v="Agosto 01-30"/>
    <m/>
    <s v="MILENA YAEL"/>
    <s v="DONADO"/>
    <x v="0"/>
    <x v="0"/>
    <s v="CALLE 50"/>
    <s v="KATHIA LOPEZ"/>
    <s v="CALLE 50"/>
    <x v="0"/>
    <x v="13"/>
    <n v="24"/>
    <d v="2015-11-02T00:00:00"/>
    <n v="3"/>
    <m/>
    <s v=" "/>
    <m/>
    <x v="0"/>
    <s v="REEMPLAZO POR EL TRASLADO DE  ELIA LINETH POLANCO CARVAJAL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0.6"/>
    <x v="1"/>
    <x v="0"/>
    <x v="0"/>
    <s v="ALBROOK MALL"/>
    <s v="Irving Muñoz"/>
    <x v="0"/>
    <s v="3-705-2007"/>
    <n v="472990776569"/>
    <n v="36"/>
    <x v="1"/>
    <x v="0"/>
    <s v="SAN MIGUELITO, LOS ANDES #2"/>
    <x v="4"/>
    <x v="0"/>
    <x v="3"/>
    <x v="0"/>
    <m/>
    <m/>
    <x v="0"/>
    <x v="0"/>
    <x v="0"/>
    <x v="0"/>
    <x v="0"/>
    <x v="0"/>
    <x v="3"/>
    <d v="1979-06-02T00:00:00"/>
    <m/>
    <x v="0"/>
    <s v="SUCURSAL CALLE 50"/>
    <x v="0"/>
    <x v="0"/>
    <x v="0"/>
    <x v="0"/>
    <x v="0"/>
    <x v="3"/>
  </r>
  <r>
    <n v="8345"/>
    <d v="2014-11-17T00:00:00"/>
    <d v="2015-02-05T00:00:00"/>
    <n v="15"/>
    <n v="12"/>
    <x v="1"/>
    <d v="2014-11-17T00:00:00"/>
    <x v="0"/>
    <m/>
    <s v="Diciembre 01-30"/>
    <m/>
    <s v="ARMANDO"/>
    <s v="TUÑON"/>
    <x v="0"/>
    <x v="0"/>
    <s v="CALLE 50"/>
    <s v="KATHIA LOPEZ"/>
    <s v="CALLE 50"/>
    <x v="0"/>
    <x v="13"/>
    <n v="24"/>
    <d v="2015-03-04T00:00:00"/>
    <n v="11"/>
    <m/>
    <s v=" "/>
    <m/>
    <x v="0"/>
    <s v="REEMPLAZO POR EL TRASLADO DE DOMINGO MARTIN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30.6"/>
    <x v="1"/>
    <x v="0"/>
    <x v="0"/>
    <s v="Calle 50"/>
    <s v="Elia Polanco"/>
    <x v="0"/>
    <s v="8-851-2363"/>
    <n v="472991534520"/>
    <n v="24"/>
    <x v="0"/>
    <x v="3"/>
    <s v="LOS ANDES #2, CALLE PRINCIPAL, CASA L-83"/>
    <x v="4"/>
    <x v="0"/>
    <x v="3"/>
    <x v="0"/>
    <m/>
    <m/>
    <x v="0"/>
    <x v="0"/>
    <x v="0"/>
    <x v="0"/>
    <x v="0"/>
    <x v="0"/>
    <x v="3"/>
    <d v="1991-09-30T00:00:00"/>
    <m/>
    <x v="0"/>
    <s v="SUCURSAL CALLE 50"/>
    <x v="0"/>
    <x v="0"/>
    <x v="0"/>
    <x v="0"/>
    <x v="0"/>
    <x v="0"/>
  </r>
  <r>
    <n v="2493"/>
    <d v="2002-08-05T00:00:00"/>
    <d v="2002-08-05T00:00:00"/>
    <n v="162"/>
    <n v="162"/>
    <x v="0"/>
    <d v="2002-08-05T00:00:00"/>
    <x v="0"/>
    <s v=""/>
    <s v="Septiembre 01-30"/>
    <m/>
    <s v="ANAIS ZULEIKA"/>
    <s v="MARTINEZ REYES DE MONTENEGRO"/>
    <x v="0"/>
    <x v="0"/>
    <s v="CALLE 50"/>
    <s v="KATHIA LOPEZ"/>
    <s v="CALLE 50"/>
    <x v="0"/>
    <x v="13"/>
    <n v="24"/>
    <d v="2015-11-02T00:00:00"/>
    <n v="3"/>
    <s v=" "/>
    <s v=" "/>
    <m/>
    <x v="0"/>
    <s v="REEMPLAZO POR EL TRASLADO DE  KADINE ANNABEL CAMPINES RODRIGUEZ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82.2"/>
    <x v="0"/>
    <x v="0"/>
    <x v="0"/>
    <m/>
    <m/>
    <x v="0"/>
    <s v="8-358-397"/>
    <n v="424010749349"/>
    <n v="45"/>
    <x v="1"/>
    <x v="1"/>
    <s v="RESIDENCIAL ALTAMIRA ( VACAMONTE)"/>
    <x v="3"/>
    <x v="0"/>
    <x v="3"/>
    <x v="0"/>
    <s v="264-0083"/>
    <s v="6609-3730"/>
    <x v="0"/>
    <x v="1"/>
    <x v="0"/>
    <x v="0"/>
    <x v="0"/>
    <x v="0"/>
    <x v="3"/>
    <d v="1970-10-29T00:00:00"/>
    <m/>
    <x v="0"/>
    <s v="SUCURSAL CALLE 50"/>
    <x v="0"/>
    <x v="0"/>
    <x v="0"/>
    <x v="0"/>
    <x v="0"/>
    <x v="0"/>
  </r>
  <r>
    <n v="3071"/>
    <d v="2006-05-17T00:00:00"/>
    <d v="2014-07-01T00:00:00"/>
    <n v="117"/>
    <n v="19"/>
    <x v="1"/>
    <d v="2006-05-17T00:00:00"/>
    <x v="0"/>
    <d v="2014-07-01T00:00:00"/>
    <s v="Marzo 01-30"/>
    <m/>
    <s v="MARINES"/>
    <s v="ACHURRA BATISTA "/>
    <x v="1"/>
    <x v="0"/>
    <s v="CALLE 50"/>
    <s v="KATHIA LOPEZ"/>
    <s v="CALLE 50"/>
    <x v="0"/>
    <x v="13"/>
    <n v="24"/>
    <d v="2011-06-30T00:00:00"/>
    <m/>
    <n v="19"/>
    <s v=" "/>
    <s v="PROMOCIONADA A COORDINADOR DE PLATAFORMA A PARTIR DEL 01 DE JULIO 2014 "/>
    <x v="0"/>
    <s v="REEMPLAZO POR LA RENUNCIA DE ROSARIO DE MUÑO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64-1681"/>
    <n v="424012103817"/>
    <n v="33"/>
    <x v="1"/>
    <x v="1"/>
    <s v="LAS CUMBRES, ENTRANDO POR GONZALILLO, BDA QUINTAS DEL LAGO, CL 5TA, CASA No. 132"/>
    <x v="4"/>
    <x v="0"/>
    <x v="3"/>
    <x v="0"/>
    <s v="268-9046"/>
    <s v="6480-7703"/>
    <x v="1"/>
    <x v="0"/>
    <x v="0"/>
    <x v="0"/>
    <x v="0"/>
    <x v="0"/>
    <x v="3"/>
    <d v="1982-12-20T00:00:00"/>
    <m/>
    <x v="0"/>
    <s v="SUCURSAL CALLE 50"/>
    <x v="0"/>
    <x v="0"/>
    <x v="0"/>
    <x v="0"/>
    <x v="0"/>
    <x v="0"/>
  </r>
  <r>
    <n v="6825"/>
    <d v="2012-08-01T00:00:00"/>
    <d v="2012-10-15T00:00:00"/>
    <n v="42"/>
    <n v="40"/>
    <x v="0"/>
    <d v="2012-08-01T00:00:00"/>
    <x v="0"/>
    <s v=""/>
    <s v="Septiembre 01-30"/>
    <m/>
    <s v="YARITZEL YAJAIRA"/>
    <s v="GUEVARA NAVARRO "/>
    <x v="2"/>
    <x v="0"/>
    <s v="CALLE 50"/>
    <s v="KATHIA LOPEZ"/>
    <s v="CALLE 50"/>
    <x v="0"/>
    <x v="13"/>
    <n v="24"/>
    <d v="2012-11-19T00:00:00"/>
    <m/>
    <s v=" "/>
    <s v=" "/>
    <m/>
    <x v="0"/>
    <s v="REEMPLAZO PERMANENT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PAITILLA"/>
    <s v="Belkis Pinzón"/>
    <x v="0"/>
    <s v="8-824-1955"/>
    <n v="472018232541"/>
    <n v="26"/>
    <x v="1"/>
    <x v="3"/>
    <s v="MANO DE PIEDRA , 2  ETAPA , ENTRANDO POR LA CANCHA  CASA 144_x0009__x0009__x0009__x0009__x0009__x000d__x000a__x0009__x0009__x0009__x0009__x0009__x000d__x000a_"/>
    <x v="4"/>
    <x v="0"/>
    <x v="3"/>
    <x v="0"/>
    <m/>
    <m/>
    <x v="0"/>
    <x v="0"/>
    <x v="0"/>
    <x v="0"/>
    <x v="0"/>
    <x v="0"/>
    <x v="3"/>
    <d v="1989-04-19T00:00:00"/>
    <m/>
    <x v="0"/>
    <s v="SUCURSAL CALLE 50"/>
    <x v="0"/>
    <x v="0"/>
    <x v="0"/>
    <x v="0"/>
    <x v="0"/>
    <x v="0"/>
  </r>
  <r>
    <n v="6260"/>
    <d v="2011-07-18T00:00:00"/>
    <d v="2011-07-18T00:00:00"/>
    <n v="55"/>
    <n v="55"/>
    <x v="0"/>
    <d v="2011-07-18T00:00:00"/>
    <x v="0"/>
    <s v=""/>
    <s v="Agosto 01-30"/>
    <m/>
    <s v="YELLINA CHANTAL"/>
    <s v="ORTIZ FRANCO "/>
    <x v="2"/>
    <x v="0"/>
    <s v="CALLE 50"/>
    <s v="KATHIA LOPEZ"/>
    <s v="CALLE 50"/>
    <x v="0"/>
    <x v="13"/>
    <n v="24"/>
    <d v="2011-11-02T00:00:00"/>
    <m/>
    <s v=" "/>
    <s v=" "/>
    <m/>
    <x v="0"/>
    <s v="REEMPLAZO POR EL TRASLADO DE VIVIANA MEDIN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4-762-474"/>
    <n v="472017033049"/>
    <n v="34"/>
    <x v="1"/>
    <x v="1"/>
    <s v="ARBOLEDAS DEL GOLF, CALLE DEL AGUA CASA 6_x0009__x0009__x0009__x0009__x0009__x000d__x000a__x0009__x0009__x0009__x0009__x0009__x000d__x000a_"/>
    <x v="0"/>
    <x v="0"/>
    <x v="3"/>
    <x v="0"/>
    <m/>
    <s v="6090-3470"/>
    <x v="1"/>
    <x v="0"/>
    <x v="1"/>
    <x v="0"/>
    <x v="0"/>
    <x v="0"/>
    <x v="3"/>
    <d v="1981-02-11T00:00:00"/>
    <m/>
    <x v="1"/>
    <s v="SUCURSAL CALLE 50"/>
    <x v="0"/>
    <x v="0"/>
    <x v="0"/>
    <x v="0"/>
    <x v="0"/>
    <x v="0"/>
  </r>
  <r>
    <n v="7499"/>
    <d v="2013-11-18T00:00:00"/>
    <d v="2014-01-29T00:00:00"/>
    <n v="27"/>
    <n v="25"/>
    <x v="1"/>
    <d v="2013-11-18T00:00:00"/>
    <x v="0"/>
    <m/>
    <s v="Diciembre 01-30"/>
    <m/>
    <s v="NAOMI MARIE "/>
    <s v="SINGH"/>
    <x v="2"/>
    <x v="0"/>
    <s v="CALLE 50"/>
    <s v="KATHIA LOPEZ"/>
    <s v="CALLE 50"/>
    <x v="0"/>
    <x v="13"/>
    <n v="24"/>
    <d v="2015-05-02T00:00:00"/>
    <m/>
    <m/>
    <s v=" "/>
    <m/>
    <x v="0"/>
    <s v="REEMPLAZO POR LA RENUNCIA DE TAYLIN CASTILL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VIA PORRAS"/>
    <s v="Graciela Stanziola"/>
    <x v="0"/>
    <s v="8-830-2289"/>
    <n v="472019829131"/>
    <n v="26"/>
    <x v="1"/>
    <x v="3"/>
    <s v="URBANIZACION SANTA CLARA, CALLE E, CASA P-65"/>
    <x v="1"/>
    <x v="0"/>
    <x v="3"/>
    <x v="0"/>
    <m/>
    <m/>
    <x v="2"/>
    <x v="0"/>
    <x v="0"/>
    <x v="0"/>
    <x v="0"/>
    <x v="0"/>
    <x v="3"/>
    <d v="1989-12-14T00:00:00"/>
    <m/>
    <x v="3"/>
    <s v="SUCURSAL CALLE 50"/>
    <x v="0"/>
    <x v="0"/>
    <x v="0"/>
    <x v="0"/>
    <x v="0"/>
    <x v="1"/>
  </r>
  <r>
    <n v="6823"/>
    <d v="2012-08-01T00:00:00"/>
    <d v="2012-10-15T00:00:00"/>
    <n v="42"/>
    <n v="40"/>
    <x v="0"/>
    <d v="2012-08-01T00:00:00"/>
    <x v="0"/>
    <s v=""/>
    <s v="Junio 01-30"/>
    <m/>
    <s v="YOLEYBIS DEL CARMEN"/>
    <s v="GUERRA VICTORIA "/>
    <x v="2"/>
    <x v="0"/>
    <s v="CALLE 50"/>
    <s v="KATHIA LOPEZ"/>
    <s v="CALLE 50"/>
    <x v="0"/>
    <x v="13"/>
    <n v="24"/>
    <d v="2014-11-01T00:00:00"/>
    <m/>
    <s v=" "/>
    <s v=" "/>
    <m/>
    <x v="0"/>
    <s v="REEMPLAZO POR EL TRASLADO DE MADELAINE PINZO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VIA ARGENTINA"/>
    <s v="Zurabis Vega"/>
    <x v="0"/>
    <s v="8-835-2490"/>
    <n v="472018232497"/>
    <n v="26"/>
    <x v="1"/>
    <x v="0"/>
    <s v="SAN MIGUELITO, GALABERT CASA B-47"/>
    <x v="4"/>
    <x v="0"/>
    <x v="3"/>
    <x v="0"/>
    <m/>
    <m/>
    <x v="0"/>
    <x v="0"/>
    <x v="0"/>
    <x v="0"/>
    <x v="0"/>
    <x v="0"/>
    <x v="3"/>
    <d v="1989-09-16T00:00:00"/>
    <m/>
    <x v="0"/>
    <s v="SUCURSAL CALLE 50"/>
    <x v="0"/>
    <x v="0"/>
    <x v="0"/>
    <x v="0"/>
    <x v="0"/>
    <x v="0"/>
  </r>
  <r>
    <n v="1061"/>
    <d v="1993-04-19T00:00:00"/>
    <d v="2011-02-01T00:00:00"/>
    <n v="274"/>
    <n v="60"/>
    <x v="0"/>
    <d v="1993-04-19T00:00:00"/>
    <x v="0"/>
    <d v="2011-02-01T00:00:00"/>
    <s v="Enero 16-30"/>
    <m/>
    <s v="KATHIA YELITZA"/>
    <s v="LOPEZ ARGUELLES "/>
    <x v="3"/>
    <x v="0"/>
    <s v="CALLE 50"/>
    <s v="LAURA OLIVELLA "/>
    <s v="CALLE 50"/>
    <x v="0"/>
    <x v="13"/>
    <n v="24"/>
    <d v="2009-10-22T00:00:00"/>
    <m/>
    <n v="60"/>
    <s v=" "/>
    <s v="PROMOCIONADO GERENTE DE SUCURSAL 01 DE FEBRERO ´11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347-147"/>
    <n v="401010153907"/>
    <n v="46"/>
    <x v="1"/>
    <x v="1"/>
    <s v="LAS CUMBRES, VILLA. URB. VILLAS DEL PRADO,CALLE E CASA 34"/>
    <x v="4"/>
    <x v="0"/>
    <x v="3"/>
    <x v="0"/>
    <s v="231-0441"/>
    <s v="6612-2562"/>
    <x v="0"/>
    <x v="0"/>
    <x v="0"/>
    <x v="0"/>
    <x v="0"/>
    <x v="0"/>
    <x v="3"/>
    <d v="1969-10-18T00:00:00"/>
    <m/>
    <x v="0"/>
    <s v="SUCURSAL CALLE 50"/>
    <x v="0"/>
    <x v="0"/>
    <x v="0"/>
    <x v="0"/>
    <x v="0"/>
    <x v="0"/>
  </r>
  <r>
    <n v="2255"/>
    <d v="1992-03-16T00:00:00"/>
    <d v="1992-03-16T00:00:00"/>
    <n v="287"/>
    <n v="287"/>
    <x v="0"/>
    <d v="1992-03-16T00:00:00"/>
    <x v="0"/>
    <s v=""/>
    <s v="Mayo 01-15"/>
    <s v="Agosto 01-15"/>
    <s v="ELIZABETH YIMARA"/>
    <s v="OLMOS ARRIETA "/>
    <x v="4"/>
    <x v="0"/>
    <s v="CALLE 50"/>
    <s v="KATHIA LOPEZ"/>
    <s v="CALLE 50"/>
    <x v="0"/>
    <x v="13"/>
    <n v="24"/>
    <d v="2012-03-03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219-2241"/>
    <n v="401016240899"/>
    <n v="56"/>
    <x v="1"/>
    <x v="2"/>
    <s v="PARQUE LEFEVRE, EDIF. PH ARCOIRIS , APTO 1B"/>
    <x v="1"/>
    <x v="0"/>
    <x v="3"/>
    <x v="0"/>
    <s v="221-6912"/>
    <s v="6619-2369 / 6629-2280"/>
    <x v="1"/>
    <x v="0"/>
    <x v="0"/>
    <x v="0"/>
    <x v="0"/>
    <x v="0"/>
    <x v="3"/>
    <d v="1959-08-24T00:00:00"/>
    <m/>
    <x v="0"/>
    <s v="SUCURSAL CALLE 50"/>
    <x v="0"/>
    <x v="0"/>
    <x v="0"/>
    <x v="0"/>
    <x v="0"/>
    <x v="0"/>
  </r>
  <r>
    <n v="2113"/>
    <d v="1992-07-06T00:00:00"/>
    <d v="1992-07-06T00:00:00"/>
    <n v="283"/>
    <n v="283"/>
    <x v="0"/>
    <d v="1992-07-06T00:00:00"/>
    <x v="0"/>
    <s v=""/>
    <s v="Abril 01-30"/>
    <m/>
    <s v="LUIS ANTONIO"/>
    <s v="HERNANDEZ BORBUA "/>
    <x v="6"/>
    <x v="0"/>
    <s v="CALLE 50"/>
    <s v="KATHIA LOPEZ"/>
    <s v="CALLE 50"/>
    <x v="0"/>
    <x v="13"/>
    <n v="24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521-606"/>
    <n v="424015467386"/>
    <n v="47"/>
    <x v="0"/>
    <x v="1"/>
    <s v="JUAN DIAZ, LAS ACASIAS CALLE PRINCIAL  CASA 780   "/>
    <x v="0"/>
    <x v="0"/>
    <x v="3"/>
    <x v="0"/>
    <s v="268-6074"/>
    <s v="6604-6011"/>
    <x v="1"/>
    <x v="0"/>
    <x v="0"/>
    <x v="0"/>
    <x v="0"/>
    <x v="0"/>
    <x v="3"/>
    <d v="1968-08-07T00:00:00"/>
    <m/>
    <x v="0"/>
    <s v="SUCURSAL CALLE 50"/>
    <x v="0"/>
    <x v="0"/>
    <x v="0"/>
    <x v="0"/>
    <x v="0"/>
    <x v="0"/>
  </r>
  <r>
    <n v="8215"/>
    <d v="2014-10-16T00:00:00"/>
    <d v="2015-01-16T00:00:00"/>
    <n v="16"/>
    <n v="13"/>
    <x v="1"/>
    <d v="2014-10-16T00:00:00"/>
    <x v="0"/>
    <m/>
    <s v="Octubre 01-30"/>
    <m/>
    <s v="DENIS"/>
    <s v="PINEDA  "/>
    <x v="0"/>
    <x v="0"/>
    <s v="CASA MATRIZ"/>
    <s v="NIDIA   DE MOTTA"/>
    <s v="CASA MATRIZ"/>
    <x v="0"/>
    <x v="14"/>
    <n v="1"/>
    <d v="2015-11-21T00:00:00"/>
    <n v="3"/>
    <m/>
    <s v=" "/>
    <m/>
    <x v="0"/>
    <s v="REEMPLAZO PERMANENTE - DICIEMBRE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6.8"/>
    <x v="1"/>
    <x v="0"/>
    <x v="0"/>
    <s v="PARQUE LEFEVRE"/>
    <s v="Walter Torres"/>
    <x v="0"/>
    <s v="9-710-1713"/>
    <n v="472991535309"/>
    <n v="36"/>
    <x v="1"/>
    <x v="1"/>
    <s v="CHORRERA"/>
    <x v="3"/>
    <x v="0"/>
    <x v="3"/>
    <x v="0"/>
    <m/>
    <m/>
    <x v="0"/>
    <x v="0"/>
    <x v="0"/>
    <x v="0"/>
    <x v="0"/>
    <x v="0"/>
    <x v="3"/>
    <d v="1980-02-01T00:00:00"/>
    <m/>
    <x v="0"/>
    <s v="Sucursal Casa Matriz"/>
    <x v="0"/>
    <x v="0"/>
    <x v="0"/>
    <x v="0"/>
    <x v="0"/>
    <x v="2"/>
  </r>
  <r>
    <n v="712"/>
    <d v="1990-11-26T00:00:00"/>
    <d v="1990-11-26T00:00:00"/>
    <n v="303"/>
    <n v="303"/>
    <x v="0"/>
    <d v="1990-11-26T00:00:00"/>
    <x v="0"/>
    <s v=""/>
    <s v="Diciembre 01-30"/>
    <m/>
    <s v="FRANCIS ANABEL"/>
    <s v="VASQUEZ PINTO "/>
    <x v="0"/>
    <x v="0"/>
    <s v="CASA MATRIZ"/>
    <s v="NIDIA   DE MOTTA"/>
    <s v="CASA MATRIZ"/>
    <x v="0"/>
    <x v="14"/>
    <n v="1"/>
    <d v="2015-11-02T00:00:00"/>
    <n v="3"/>
    <s v=" "/>
    <s v=" "/>
    <m/>
    <x v="0"/>
    <s v="REEMPLAZO POR EL TRASLADO DE  ELIZABETH DEL CARMEN RODRIGUEZ DE GRACIA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21.8"/>
    <x v="0"/>
    <x v="0"/>
    <x v="0"/>
    <m/>
    <m/>
    <x v="0"/>
    <s v="9-124-1921"/>
    <n v="401010151725"/>
    <n v="52"/>
    <x v="1"/>
    <x v="1"/>
    <s v="ARRAIJAN (CABECERA), CIUDAD VACAMONTE, SECTOR A, CASA A151"/>
    <x v="3"/>
    <x v="0"/>
    <x v="3"/>
    <x v="0"/>
    <s v="251-2181"/>
    <s v="6500-4510"/>
    <x v="0"/>
    <x v="0"/>
    <x v="0"/>
    <x v="0"/>
    <x v="0"/>
    <x v="0"/>
    <x v="3"/>
    <d v="1963-11-23T00:00:00"/>
    <m/>
    <x v="1"/>
    <s v="Sucursal Casa Matriz"/>
    <x v="0"/>
    <x v="0"/>
    <x v="0"/>
    <x v="0"/>
    <x v="0"/>
    <x v="0"/>
  </r>
  <r>
    <n v="1299"/>
    <d v="1996-09-16T00:00:00"/>
    <d v="1996-09-16T00:00:00"/>
    <n v="233"/>
    <n v="233"/>
    <x v="0"/>
    <d v="1996-09-16T00:00:00"/>
    <x v="0"/>
    <s v=""/>
    <s v="Septiembre 01-30"/>
    <m/>
    <s v="MARUQUEL MARIBEL"/>
    <s v="MENCHACA CARRASCO DE DE LEON"/>
    <x v="0"/>
    <x v="0"/>
    <s v="CASA MATRIZ"/>
    <s v="NIDIA   DE MOTTA"/>
    <s v="CASA MATRIZ"/>
    <x v="0"/>
    <x v="14"/>
    <n v="1"/>
    <d v="2014-11-06T00:00:00"/>
    <n v="15"/>
    <s v=" "/>
    <s v=" "/>
    <m/>
    <x v="0"/>
    <s v="REEMPLAZO POR EL TRASLADO DE DEYSI MONTENEG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5.4"/>
    <x v="0"/>
    <x v="0"/>
    <x v="0"/>
    <m/>
    <m/>
    <x v="0"/>
    <s v="8-413-496"/>
    <n v="401016137330"/>
    <n v="43"/>
    <x v="1"/>
    <x v="1"/>
    <s v="SAN MIGUELITO VILLA GUADALUPE,CASA 2430,CALLE S."/>
    <x v="4"/>
    <x v="0"/>
    <x v="3"/>
    <x v="0"/>
    <s v="2675609"/>
    <s v="6603-6673"/>
    <x v="0"/>
    <x v="0"/>
    <x v="0"/>
    <x v="0"/>
    <x v="0"/>
    <x v="0"/>
    <x v="3"/>
    <d v="1972-09-03T00:00:00"/>
    <m/>
    <x v="1"/>
    <s v="Sucursal Casa Matriz"/>
    <x v="0"/>
    <x v="0"/>
    <x v="0"/>
    <x v="0"/>
    <x v="0"/>
    <x v="0"/>
  </r>
  <r>
    <n v="7844"/>
    <d v="2014-06-16T00:00:00"/>
    <d v="2014-08-28T00:00:00"/>
    <n v="20"/>
    <n v="18"/>
    <x v="1"/>
    <d v="2014-06-16T00:00:00"/>
    <x v="0"/>
    <m/>
    <s v="Mayo 01-30"/>
    <m/>
    <s v="MARISOL ZULEMA"/>
    <s v="VILLARREAL"/>
    <x v="0"/>
    <x v="0"/>
    <s v="CASA MATRIZ"/>
    <s v="NIDIA   DE MOTTA"/>
    <s v="CASA MATRIZ"/>
    <x v="0"/>
    <x v="14"/>
    <n v="1"/>
    <d v="2014-09-03T00:00:00"/>
    <n v="17"/>
    <m/>
    <s v=" "/>
    <m/>
    <x v="0"/>
    <s v="REEMPLAZO  POR EL TRASLADO DE YASMIN QUINTERO/ TRASLADAR EN NOV DEL 2016 A SOLICITUD DE LA SRA NIDI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46.5"/>
    <x v="1"/>
    <x v="0"/>
    <x v="0"/>
    <s v="LOS ANGELES"/>
    <s v="Rosmery Otero"/>
    <x v="0"/>
    <s v="9-733-448"/>
    <n v="409016585398"/>
    <n v="25"/>
    <x v="1"/>
    <x v="1"/>
    <s v="LOS ANDES #2"/>
    <x v="4"/>
    <x v="0"/>
    <x v="3"/>
    <x v="0"/>
    <m/>
    <m/>
    <x v="0"/>
    <x v="0"/>
    <x v="0"/>
    <x v="0"/>
    <x v="0"/>
    <x v="0"/>
    <x v="3"/>
    <d v="1990-03-26T00:00:00"/>
    <m/>
    <x v="0"/>
    <s v="Sucursal Casa Matriz"/>
    <x v="0"/>
    <x v="0"/>
    <x v="0"/>
    <x v="0"/>
    <x v="0"/>
    <x v="0"/>
  </r>
  <r>
    <n v="5625"/>
    <d v="2009-11-20T00:00:00"/>
    <d v="2009-11-20T00:00:00"/>
    <n v="75"/>
    <n v="75"/>
    <x v="0"/>
    <d v="2009-09-21T00:00:00"/>
    <x v="1"/>
    <s v=""/>
    <s v="Diciembre 01-30"/>
    <m/>
    <s v="KATRINA ISELYN"/>
    <s v="BRITTON CASTILLO "/>
    <x v="0"/>
    <x v="0"/>
    <s v="CASA MATRIZ"/>
    <s v="NIDIA   DE MOTTA"/>
    <s v="CASA MATRIZ"/>
    <x v="0"/>
    <x v="14"/>
    <n v="1"/>
    <d v="2014-11-06T00:00:00"/>
    <n v="15"/>
    <s v=" "/>
    <s v=" "/>
    <m/>
    <x v="0"/>
    <s v="REEMPLAZO POR EL TRASLADO DE MANUEL ORTEG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80.3999999999996"/>
    <x v="0"/>
    <x v="0"/>
    <x v="0"/>
    <m/>
    <m/>
    <x v="0"/>
    <s v="8-768-819"/>
    <n v="401014461676"/>
    <n v="32"/>
    <x v="1"/>
    <x v="3"/>
    <s v="NUEVO ARRAIJAM , VIILAS DE LAS ALAMEDAS"/>
    <x v="3"/>
    <x v="0"/>
    <x v="3"/>
    <x v="0"/>
    <m/>
    <m/>
    <x v="0"/>
    <x v="0"/>
    <x v="0"/>
    <x v="0"/>
    <x v="0"/>
    <x v="0"/>
    <x v="3"/>
    <d v="1983-07-28T00:00:00"/>
    <m/>
    <x v="2"/>
    <s v="Sucursal Casa Matriz"/>
    <x v="0"/>
    <x v="0"/>
    <x v="0"/>
    <x v="0"/>
    <x v="0"/>
    <x v="0"/>
  </r>
  <r>
    <n v="3024"/>
    <d v="2006-03-02T07:45:00"/>
    <d v="2006-03-02T07:45:00"/>
    <n v="119"/>
    <n v="119"/>
    <x v="0"/>
    <d v="2006-03-02T00:00:00"/>
    <x v="4"/>
    <s v=""/>
    <s v="Marzo 01-30"/>
    <m/>
    <s v="KARLA ADIS"/>
    <s v="CERA TROYA "/>
    <x v="0"/>
    <x v="0"/>
    <s v="CASA MATRIZ"/>
    <s v="NIDIA   DE MOTTA"/>
    <s v="CASA MATRIZ"/>
    <x v="0"/>
    <x v="14"/>
    <n v="1"/>
    <d v="2015-11-02T00:00:00"/>
    <n v="3"/>
    <s v=" "/>
    <s v=" "/>
    <m/>
    <x v="0"/>
    <s v="REEMPLAZO POR EL TRASLADO DE  NILSA ELIZABETH SANCHEZ PEREZ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60.25"/>
    <x v="0"/>
    <x v="0"/>
    <x v="0"/>
    <m/>
    <m/>
    <x v="0"/>
    <s v="8-733-201"/>
    <n v="424012020543"/>
    <n v="36"/>
    <x v="1"/>
    <x v="2"/>
    <s v="DON BOSCO, VILLAS DEL MEDITERRANEO, CASA 187"/>
    <x v="0"/>
    <x v="0"/>
    <x v="3"/>
    <x v="0"/>
    <s v="293-6594"/>
    <s v="6020-4656"/>
    <x v="0"/>
    <x v="1"/>
    <x v="0"/>
    <x v="0"/>
    <x v="0"/>
    <x v="0"/>
    <x v="3"/>
    <d v="1979-12-12T00:00:00"/>
    <m/>
    <x v="2"/>
    <s v="Sucursal Casa Matriz"/>
    <x v="0"/>
    <x v="0"/>
    <x v="0"/>
    <x v="0"/>
    <x v="0"/>
    <x v="0"/>
  </r>
  <r>
    <n v="6331"/>
    <d v="2011-09-19T00:00:00"/>
    <d v="2011-11-21T00:00:00"/>
    <n v="53"/>
    <n v="51"/>
    <x v="0"/>
    <d v="2011-09-19T00:00:00"/>
    <x v="0"/>
    <s v=""/>
    <s v="Agosto 01-30"/>
    <m/>
    <s v="DARIO JOSE"/>
    <s v="PITTY TORRES "/>
    <x v="0"/>
    <x v="0"/>
    <s v="CASA MATRIZ"/>
    <s v="NIDIA   DE MOTTA"/>
    <s v="CASA MATRIZ"/>
    <x v="0"/>
    <x v="14"/>
    <n v="1"/>
    <d v="2015-11-02T00:00:00"/>
    <n v="3"/>
    <s v=" "/>
    <s v=" "/>
    <m/>
    <x v="0"/>
    <s v="REEMPLAZO POR EL TRASLADO DE  YARIELA  GONZÁLEZ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02.8"/>
    <x v="0"/>
    <x v="0"/>
    <x v="0"/>
    <s v="DORADO"/>
    <n v="0"/>
    <x v="0"/>
    <s v="4-724-739"/>
    <n v="401012610185"/>
    <n v="34"/>
    <x v="0"/>
    <x v="0"/>
    <s v="ARRAIJAN, VACAMONTE"/>
    <x v="3"/>
    <x v="0"/>
    <x v="3"/>
    <x v="0"/>
    <s v="6219-3265"/>
    <m/>
    <x v="0"/>
    <x v="0"/>
    <x v="0"/>
    <x v="0"/>
    <x v="0"/>
    <x v="0"/>
    <x v="3"/>
    <d v="1981-12-19T00:00:00"/>
    <m/>
    <x v="1"/>
    <s v="Sucursal Casa Matriz"/>
    <x v="0"/>
    <x v="0"/>
    <x v="0"/>
    <x v="0"/>
    <x v="0"/>
    <x v="0"/>
  </r>
  <r>
    <n v="5118"/>
    <d v="2008-02-05T00:00:00"/>
    <d v="2015-10-01T00:00:00"/>
    <n v="96"/>
    <n v="4"/>
    <x v="2"/>
    <d v="2008-05-05T00:00:00"/>
    <x v="1"/>
    <d v="2015-10-01T00:00:00"/>
    <s v="Marzo 01-30"/>
    <m/>
    <s v="PATRICIA RAQUEL"/>
    <s v="GUEVARA BARRAGAN "/>
    <x v="1"/>
    <x v="0"/>
    <s v="CASA MATRIZ"/>
    <s v="NIDIA   DE MOTTA"/>
    <s v="CASA MATRIZ"/>
    <x v="0"/>
    <x v="14"/>
    <n v="1"/>
    <d v="2012-02-02T00:00:00"/>
    <m/>
    <n v="4"/>
    <s v=" "/>
    <s v="PROMOCIONADO A COORDINADOR DE PLATAFORMA A PARTIR DEL 01 DE OCTUBRE 2015 // PROMOCIONADA A EJECUTIVA DE NEGOCIO A PARTIR DEL 16 ABRIL 2013"/>
    <x v="0"/>
    <s v="REEMPLAZO PERMANENTE POR LA RENUNCIA DE ALBACI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835-2275"/>
    <n v="472013933138"/>
    <n v="25"/>
    <x v="1"/>
    <x v="3"/>
    <s v="VILLAS DE CERRO LINDO, CALLE PRINCIPAL, CASA # 30."/>
    <x v="4"/>
    <x v="0"/>
    <x v="3"/>
    <x v="0"/>
    <s v="264-6508"/>
    <s v="6673-3116 / 6616-9729"/>
    <x v="2"/>
    <x v="0"/>
    <x v="0"/>
    <x v="0"/>
    <x v="0"/>
    <x v="0"/>
    <x v="3"/>
    <d v="1990-04-16T00:00:00"/>
    <m/>
    <x v="2"/>
    <s v="Sucursal Casa Matriz"/>
    <x v="0"/>
    <x v="0"/>
    <x v="0"/>
    <x v="0"/>
    <x v="0"/>
    <x v="0"/>
  </r>
  <r>
    <n v="4483"/>
    <d v="2007-09-24T00:00:00"/>
    <d v="2012-10-01T00:00:00"/>
    <n v="101"/>
    <n v="40"/>
    <x v="0"/>
    <d v="2007-09-24T00:00:00"/>
    <x v="0"/>
    <d v="2012-10-01T00:00:00"/>
    <s v="Diciembre 01-30"/>
    <m/>
    <s v="YASMIN ISELA"/>
    <s v="VELASQUEZ TUÑON DE  RACINES"/>
    <x v="2"/>
    <x v="2"/>
    <s v="CASA MATRIZ"/>
    <s v="NIDIA   DE MOTTA"/>
    <s v="CASA MATRIZ"/>
    <x v="0"/>
    <x v="14"/>
    <n v="1"/>
    <d v="2010-01-02T00:00:00"/>
    <m/>
    <n v="40"/>
    <s v=" "/>
    <s v="PROMOCIONADO A EJECUTIVO DE NEGOCIO DUAL EL 1 DE OCTUBRE 2012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471-590"/>
    <n v="419013441430"/>
    <n v="41"/>
    <x v="1"/>
    <x v="1"/>
    <s v="CALLE  OCCINDENTE, URBANIZACION  BRISAS  DEL GOLF, CASA JO23"/>
    <x v="0"/>
    <x v="0"/>
    <x v="3"/>
    <x v="2"/>
    <s v="65270168"/>
    <s v="6379-9256"/>
    <x v="0"/>
    <x v="1"/>
    <x v="0"/>
    <x v="0"/>
    <x v="0"/>
    <x v="0"/>
    <x v="3"/>
    <d v="1974-02-23T00:00:00"/>
    <m/>
    <x v="1"/>
    <s v="Sucursal Casa Matriz"/>
    <x v="0"/>
    <x v="0"/>
    <x v="2"/>
    <x v="0"/>
    <x v="0"/>
    <x v="0"/>
  </r>
  <r>
    <n v="5435"/>
    <d v="2008-10-16T00:00:00"/>
    <d v="2008-10-16T00:00:00"/>
    <n v="88"/>
    <n v="88"/>
    <x v="0"/>
    <d v="2008-10-16T00:00:00"/>
    <x v="0"/>
    <s v=""/>
    <s v="Junio 01-30"/>
    <m/>
    <s v="JAZMIN ELIZABETH"/>
    <s v="MANFRE JUSTINIANI "/>
    <x v="2"/>
    <x v="0"/>
    <s v="CASA MATRIZ"/>
    <s v="NIDIA   DE MOTTA"/>
    <s v="CASA MATRIZ"/>
    <x v="0"/>
    <x v="14"/>
    <n v="1"/>
    <d v="2012-11-12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40-2409"/>
    <n v="403011935540"/>
    <n v="35"/>
    <x v="1"/>
    <x v="1"/>
    <s v="BRISAS DEL GOLF, CALLE 5 OCCIDENTE, CASA BO-148"/>
    <x v="0"/>
    <x v="0"/>
    <x v="3"/>
    <x v="0"/>
    <m/>
    <s v="6540-3562"/>
    <x v="2"/>
    <x v="0"/>
    <x v="0"/>
    <x v="0"/>
    <x v="0"/>
    <x v="0"/>
    <x v="3"/>
    <d v="1980-09-30T00:00:00"/>
    <m/>
    <x v="0"/>
    <s v="Sucursal Casa Matriz"/>
    <x v="0"/>
    <x v="0"/>
    <x v="0"/>
    <x v="0"/>
    <x v="0"/>
    <x v="0"/>
  </r>
  <r>
    <n v="6992"/>
    <d v="2013-01-02T00:00:00"/>
    <d v="2013-03-14T00:00:00"/>
    <n v="37"/>
    <n v="35"/>
    <x v="1"/>
    <d v="2013-01-02T00:00:00"/>
    <x v="0"/>
    <s v=""/>
    <s v="Enero 01-30"/>
    <m/>
    <s v="JEHOVANA ITZEL"/>
    <s v="VASQUEZ GUEVARA "/>
    <x v="2"/>
    <x v="0"/>
    <s v="CASA MATRIZ"/>
    <s v="NIDIA   DE MOTTA"/>
    <s v="CASA MATRIZ"/>
    <x v="0"/>
    <x v="14"/>
    <n v="1"/>
    <d v="2014-06-24T00:00:00"/>
    <m/>
    <s v=" "/>
    <s v=" "/>
    <m/>
    <x v="0"/>
    <s v="REEMPLAZO POR LA RENUNCIA DE VANESSA PIED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VISTA ALEGRE"/>
    <s v="Luiguina Gonzalez"/>
    <x v="0"/>
    <s v="8-749-12"/>
    <n v="401016290187"/>
    <n v="34"/>
    <x v="1"/>
    <x v="3"/>
    <s v="ARRAIJAN, BARRIADA TACHER, CALLE ROGELIO AROSEMENA"/>
    <x v="3"/>
    <x v="0"/>
    <x v="3"/>
    <x v="0"/>
    <m/>
    <m/>
    <x v="1"/>
    <x v="0"/>
    <x v="0"/>
    <x v="0"/>
    <x v="0"/>
    <x v="0"/>
    <x v="3"/>
    <d v="1981-02-13T00:00:00"/>
    <m/>
    <x v="0"/>
    <s v="Sucursal Casa Matriz"/>
    <x v="0"/>
    <x v="0"/>
    <x v="0"/>
    <x v="0"/>
    <x v="0"/>
    <x v="0"/>
  </r>
  <r>
    <n v="6252"/>
    <d v="2011-07-18T00:00:00"/>
    <d v="2011-07-18T00:00:00"/>
    <n v="55"/>
    <n v="55"/>
    <x v="0"/>
    <d v="2011-07-18T00:00:00"/>
    <x v="0"/>
    <s v=""/>
    <s v="Septiembre 01-30"/>
    <m/>
    <s v="KETZY NOEMÍ"/>
    <s v="GAITÁN TORIBIO "/>
    <x v="2"/>
    <x v="0"/>
    <s v="CASA MATRIZ"/>
    <s v="NIDIA   DE MOTTA"/>
    <s v="CASA MATRIZ"/>
    <x v="0"/>
    <x v="14"/>
    <n v="1"/>
    <d v="2011-09-30T00:00:00"/>
    <m/>
    <s v=" "/>
    <s v=" "/>
    <m/>
    <x v="0"/>
    <s v="REEMPLAZO POR LA RENUNCIA DE JORGE RAM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850-1993"/>
    <n v="472017038867"/>
    <n v="24"/>
    <x v="1"/>
    <x v="0"/>
    <s v="PEDREGAL, VILLA LOBOS, CALLE SAN JUAN, CASA #1911"/>
    <x v="0"/>
    <x v="0"/>
    <x v="3"/>
    <x v="0"/>
    <m/>
    <s v="238-7195 / 6799-1823"/>
    <x v="0"/>
    <x v="0"/>
    <x v="0"/>
    <x v="0"/>
    <x v="0"/>
    <x v="0"/>
    <x v="3"/>
    <d v="1991-09-01T00:00:00"/>
    <m/>
    <x v="1"/>
    <s v="Sucursal Casa Matriz"/>
    <x v="0"/>
    <x v="0"/>
    <x v="0"/>
    <x v="0"/>
    <x v="0"/>
    <x v="0"/>
  </r>
  <r>
    <n v="7008"/>
    <d v="2013-01-02T00:00:00"/>
    <d v="2013-03-14T00:00:00"/>
    <n v="37"/>
    <n v="35"/>
    <x v="1"/>
    <d v="2013-01-02T00:00:00"/>
    <x v="0"/>
    <s v=""/>
    <s v="Mayo 01-30"/>
    <m/>
    <s v="KATHERINE EDITH"/>
    <s v="MARTINEZ FRIAS "/>
    <x v="2"/>
    <x v="0"/>
    <s v="CASA MATRIZ"/>
    <s v="NIDIA   DE MOTTA"/>
    <s v="CASA MATRIZ"/>
    <x v="0"/>
    <x v="14"/>
    <n v="1"/>
    <d v="2013-08-15T00:00:00"/>
    <m/>
    <s v=" "/>
    <s v=" "/>
    <m/>
    <x v="0"/>
    <s v="REEMPLAZO POR EL TRASLADO DE ITZEL DE OWENSBY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PAITILLA"/>
    <s v="Mitzel Gonzalez"/>
    <x v="0"/>
    <s v="8-853-1682"/>
    <n v="472018796602"/>
    <n v="24"/>
    <x v="1"/>
    <x v="0"/>
    <s v="DON BOSCO LA RIVIERA, CALLE 10"/>
    <x v="0"/>
    <x v="0"/>
    <x v="3"/>
    <x v="0"/>
    <m/>
    <m/>
    <x v="0"/>
    <x v="0"/>
    <x v="0"/>
    <x v="0"/>
    <x v="0"/>
    <x v="0"/>
    <x v="3"/>
    <d v="1991-04-25T00:00:00"/>
    <m/>
    <x v="0"/>
    <s v="Sucursal Casa Matriz"/>
    <x v="0"/>
    <x v="0"/>
    <x v="0"/>
    <x v="0"/>
    <x v="0"/>
    <x v="0"/>
  </r>
  <r>
    <n v="7557"/>
    <d v="2014-02-03T00:00:00"/>
    <d v="2014-04-16T00:00:00"/>
    <n v="24"/>
    <n v="22"/>
    <x v="1"/>
    <d v="2014-02-03T00:00:00"/>
    <x v="0"/>
    <m/>
    <s v="Octubre 01-30"/>
    <m/>
    <s v="YAYRA STEPHANIE"/>
    <s v="DE LEON"/>
    <x v="2"/>
    <x v="0"/>
    <s v="CASA MATRIZ"/>
    <s v="NIDIA   DE MOTTA"/>
    <s v="CASA MATRIZ"/>
    <x v="0"/>
    <x v="14"/>
    <n v="1"/>
    <d v="2015-05-02T00:00:00"/>
    <m/>
    <m/>
    <s v=" "/>
    <m/>
    <x v="0"/>
    <s v="REEMPLAZO PERMANENTE POR EL TRASLADOS DE LIZBETH ZAMBRAN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ALBROOK MALL"/>
    <s v="Raiza Montoya"/>
    <x v="0"/>
    <s v="3-722-320"/>
    <n v="472990021612"/>
    <n v="27"/>
    <x v="1"/>
    <x v="0"/>
    <s v="TUMBA MUERTO, TORRE LA TOSCANA."/>
    <x v="5"/>
    <x v="0"/>
    <x v="3"/>
    <x v="0"/>
    <m/>
    <m/>
    <x v="0"/>
    <x v="0"/>
    <x v="0"/>
    <x v="0"/>
    <x v="0"/>
    <x v="0"/>
    <x v="3"/>
    <d v="1988-10-03T00:00:00"/>
    <m/>
    <x v="0"/>
    <s v="Sucursal Casa Matriz"/>
    <x v="0"/>
    <x v="0"/>
    <x v="0"/>
    <x v="0"/>
    <x v="0"/>
    <x v="1"/>
  </r>
  <r>
    <n v="6722"/>
    <d v="2012-06-18T00:00:00"/>
    <d v="2012-08-24T00:00:00"/>
    <n v="44"/>
    <n v="42"/>
    <x v="0"/>
    <d v="2012-06-18T00:00:00"/>
    <x v="0"/>
    <s v=""/>
    <s v="Abril 01-30"/>
    <m/>
    <s v="MARIA DEL CARMEN"/>
    <s v="CAMPOS SEGUNDO "/>
    <x v="2"/>
    <x v="0"/>
    <s v="CASA MATRIZ"/>
    <s v="NIDIA   DE MOTTA"/>
    <s v="CASA MATRIZ"/>
    <x v="0"/>
    <x v="14"/>
    <n v="1"/>
    <d v="2015-06-01T00:00:00"/>
    <m/>
    <s v=" "/>
    <s v=" "/>
    <m/>
    <x v="0"/>
    <s v="REEMPLAZO PERMANENTE DE EVELYN ORTEG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VISTA ALEGRE"/>
    <s v="Emma Cabeza"/>
    <x v="0"/>
    <s v="8-820-387"/>
    <n v="401018082653"/>
    <n v="27"/>
    <x v="1"/>
    <x v="3"/>
    <s v="BARRIADA MONTELIMAR, CALLE LOS ASORES. CASA D-67 _x0009__x0009__x0009__x0009__x0009__x000d__x000a__x0009__x0009__x0009__x0009__x0009__x000d__x000a_"/>
    <x v="3"/>
    <x v="0"/>
    <x v="3"/>
    <x v="0"/>
    <m/>
    <m/>
    <x v="0"/>
    <x v="0"/>
    <x v="0"/>
    <x v="0"/>
    <x v="0"/>
    <x v="0"/>
    <x v="3"/>
    <d v="1988-11-12T00:00:00"/>
    <m/>
    <x v="0"/>
    <s v="Sucursal Casa Matriz"/>
    <x v="0"/>
    <x v="0"/>
    <x v="0"/>
    <x v="0"/>
    <x v="0"/>
    <x v="0"/>
  </r>
  <r>
    <n v="7005"/>
    <d v="2013-01-02T00:00:00"/>
    <d v="2013-03-14T00:00:00"/>
    <n v="37"/>
    <n v="35"/>
    <x v="1"/>
    <d v="2013-01-02T00:00:00"/>
    <x v="0"/>
    <s v=""/>
    <s v="Marzo 01-30"/>
    <m/>
    <s v="ALICE MAGDIEL"/>
    <s v="BERRIO CARRASCO "/>
    <x v="2"/>
    <x v="0"/>
    <s v="CASA MATRIZ"/>
    <s v="NIDIA   DE MOTTA"/>
    <s v="CASA MATRIZ"/>
    <x v="0"/>
    <x v="14"/>
    <n v="1"/>
    <m/>
    <m/>
    <s v=" "/>
    <s v=" "/>
    <m/>
    <x v="0"/>
    <s v="REEMPLAZO POR EL TRASLADO DE ANABEL GONZALEZ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CASA MATRIZ"/>
    <s v="Jazmin Manfre"/>
    <x v="0"/>
    <s v="8-824-931"/>
    <n v="472018796705"/>
    <n v="26"/>
    <x v="1"/>
    <x v="0"/>
    <s v="LA CHORRERA, BARRIO BALBOA, LOS NAOS, CASA 2252"/>
    <x v="3"/>
    <x v="0"/>
    <x v="3"/>
    <x v="0"/>
    <m/>
    <m/>
    <x v="0"/>
    <x v="0"/>
    <x v="0"/>
    <x v="0"/>
    <x v="0"/>
    <x v="0"/>
    <x v="3"/>
    <d v="1989-03-27T00:00:00"/>
    <m/>
    <x v="0"/>
    <s v="Sucursal Casa Matriz"/>
    <x v="0"/>
    <x v="0"/>
    <x v="0"/>
    <x v="0"/>
    <x v="0"/>
    <x v="0"/>
  </r>
  <r>
    <n v="6394"/>
    <d v="2011-10-17T00:00:00"/>
    <d v="2015-11-02T00:00:00"/>
    <n v="52"/>
    <n v="3"/>
    <x v="2"/>
    <d v="2011-10-17T00:00:00"/>
    <x v="0"/>
    <d v="2015-11-02T00:00:00"/>
    <s v="Agosto 01-30"/>
    <m/>
    <s v="VANESSA CELMIRA"/>
    <s v="CARDENAS LOPEZ "/>
    <x v="2"/>
    <x v="0"/>
    <s v="CASA MATRIZ"/>
    <s v="NIDIA   DE MOTTA"/>
    <s v="CASA MATRIZ"/>
    <x v="0"/>
    <x v="14"/>
    <n v="1"/>
    <d v="2012-08-01T00:00:00"/>
    <m/>
    <n v="3"/>
    <s v=" "/>
    <s v="PROMOCIONADA A EJECUTIVA DE NEGOCIO A PARTIR DEL 02 DE NOVIEMBRE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97-1452"/>
    <n v="472017319686"/>
    <n v="29"/>
    <x v="1"/>
    <x v="3"/>
    <s v="SAN MIGUELITO , PARAISO, CALLE 2DA, CASA 1771"/>
    <x v="4"/>
    <x v="0"/>
    <x v="3"/>
    <x v="0"/>
    <m/>
    <s v="69483522"/>
    <x v="0"/>
    <x v="0"/>
    <x v="0"/>
    <x v="0"/>
    <x v="0"/>
    <x v="0"/>
    <x v="3"/>
    <d v="1986-08-11T00:00:00"/>
    <m/>
    <x v="1"/>
    <s v="Sucursal Casa Matriz"/>
    <x v="0"/>
    <x v="0"/>
    <x v="0"/>
    <x v="0"/>
    <x v="0"/>
    <x v="0"/>
  </r>
  <r>
    <n v="7894"/>
    <d v="2014-07-16T00:00:00"/>
    <d v="2014-09-24T00:00:00"/>
    <n v="19"/>
    <n v="17"/>
    <x v="1"/>
    <d v="2014-07-16T00:00:00"/>
    <x v="0"/>
    <m/>
    <s v="LIC DE MATERNIDAD 01-30"/>
    <m/>
    <s v="EVANGELINA"/>
    <s v="PRADO"/>
    <x v="2"/>
    <x v="1"/>
    <m/>
    <s v="MARIBEL CASTILLO"/>
    <s v="CASA MATRIZ"/>
    <x v="1"/>
    <x v="14"/>
    <n v="1"/>
    <d v="2016-02-01T00:00:00"/>
    <m/>
    <m/>
    <s v="LIC DE MATERNIDAD DEL 15-ene-16 AL 21-abr-16, (VACACIONES DEL 22-abr-16 AL 22-may-16) REGRESA 23-may-16"/>
    <m/>
    <x v="0"/>
    <s v="EVANGELINA PRADO ESTA DE LICENCIA DE MATERNIDAD DESDE EL 15 DE ENERO HASTA   2016"/>
    <s v="CASA MATRIZ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LA CHORRERA - PARQUE 10 DE NOV."/>
    <s v="Kathiuzka Muñoz"/>
    <x v="0"/>
    <s v="8-814-449"/>
    <n v="472990776435"/>
    <n v="27"/>
    <x v="1"/>
    <x v="0"/>
    <s v="LA CHORRERA, BDA. SANTOS JORJE"/>
    <x v="3"/>
    <x v="0"/>
    <x v="3"/>
    <x v="1"/>
    <m/>
    <m/>
    <x v="0"/>
    <x v="0"/>
    <x v="0"/>
    <x v="0"/>
    <x v="0"/>
    <x v="0"/>
    <x v="3"/>
    <d v="1988-02-11T00:00:00"/>
    <m/>
    <x v="0"/>
    <s v="Sucursal Casa Matriz"/>
    <x v="1"/>
    <x v="0"/>
    <x v="1"/>
    <x v="0"/>
    <x v="0"/>
    <x v="3"/>
  </r>
  <r>
    <n v="7898"/>
    <d v="2014-07-16T00:00:00"/>
    <d v="2014-09-24T00:00:00"/>
    <n v="19"/>
    <n v="17"/>
    <x v="1"/>
    <d v="2014-07-16T00:00:00"/>
    <x v="0"/>
    <m/>
    <s v="Julio 01-30"/>
    <m/>
    <s v="ELSY MARLENE"/>
    <s v="VILLARREAL"/>
    <x v="2"/>
    <x v="0"/>
    <s v="CASA MATRIZ"/>
    <s v="NIDIA   DE MOTTA"/>
    <s v="CASA MATRIZ"/>
    <x v="0"/>
    <x v="14"/>
    <n v="1"/>
    <d v="2015-02-02T00:00:00"/>
    <m/>
    <m/>
    <s v=" "/>
    <m/>
    <x v="0"/>
    <s v="REEMPLAZO POR LA SALIDA DE MASSIEL FLOR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VISTA ALEGRE"/>
    <s v="Dalys Rodriguez"/>
    <x v="0"/>
    <s v="8-786-1860"/>
    <n v="472990776404"/>
    <n v="30"/>
    <x v="1"/>
    <x v="0"/>
    <s v="EL COCO, CALLE LA AURORA CASA 7677"/>
    <x v="3"/>
    <x v="0"/>
    <x v="3"/>
    <x v="0"/>
    <m/>
    <m/>
    <x v="0"/>
    <x v="0"/>
    <x v="0"/>
    <x v="0"/>
    <x v="0"/>
    <x v="0"/>
    <x v="3"/>
    <d v="1985-04-08T00:00:00"/>
    <m/>
    <x v="0"/>
    <s v="Sucursal Casa Matriz"/>
    <x v="0"/>
    <x v="0"/>
    <x v="0"/>
    <x v="0"/>
    <x v="0"/>
    <x v="1"/>
  </r>
  <r>
    <n v="8289"/>
    <d v="2014-11-17T00:00:00"/>
    <d v="2015-02-04T00:00:00"/>
    <n v="15"/>
    <n v="12"/>
    <x v="1"/>
    <d v="2014-11-17T00:00:00"/>
    <x v="0"/>
    <m/>
    <s v="Noviembre 01-30"/>
    <m/>
    <s v="YARIXEL AIXA"/>
    <s v="GUELFI"/>
    <x v="2"/>
    <x v="1"/>
    <m/>
    <s v="MARIBEL CASTILLO"/>
    <s v="CASA MATRIZ"/>
    <x v="1"/>
    <x v="14"/>
    <n v="1"/>
    <d v="2015-12-21T00:00:00"/>
    <m/>
    <m/>
    <s v=" "/>
    <m/>
    <x v="0"/>
    <s v="REEMPLAZO TEMPORAL POR LA PROMOCION DE PATRICIA GUEVARA "/>
    <s v="CASA MATRIZ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PLAZA CAROLINA"/>
    <s v="Pedro Ruiz"/>
    <x v="0"/>
    <s v="8-768-222"/>
    <n v="472991534742"/>
    <n v="32"/>
    <x v="1"/>
    <x v="3"/>
    <s v="REPARTO NUEVO PANAMÁ, CHANIS, CALLE TERCERA CASA249"/>
    <x v="5"/>
    <x v="0"/>
    <x v="3"/>
    <x v="1"/>
    <m/>
    <m/>
    <x v="0"/>
    <x v="0"/>
    <x v="0"/>
    <x v="0"/>
    <x v="0"/>
    <x v="0"/>
    <x v="3"/>
    <d v="1983-07-28T00:00:00"/>
    <m/>
    <x v="0"/>
    <s v="Sucursal Casa Matriz"/>
    <x v="1"/>
    <x v="0"/>
    <x v="1"/>
    <x v="0"/>
    <x v="0"/>
    <x v="2"/>
  </r>
  <r>
    <n v="8461"/>
    <d v="2015-04-06T00:00:00"/>
    <m/>
    <m/>
    <m/>
    <x v="3"/>
    <d v="2015-04-06T00:00:00"/>
    <x v="0"/>
    <m/>
    <s v="Abril 01-30"/>
    <m/>
    <s v="MEYBELINE"/>
    <s v="RODRIGUEZ"/>
    <x v="5"/>
    <x v="0"/>
    <s v="CASA MATRIZ"/>
    <s v="NIDIA   DE MOTTA"/>
    <s v="CASA MATRIZ"/>
    <x v="0"/>
    <x v="14"/>
    <n v="1"/>
    <d v="2016-01-02T00:00:00"/>
    <m/>
    <m/>
    <s v=" "/>
    <m/>
    <x v="0"/>
    <s v="REEMPLAZO DE OSVALDO LLORENTE.  ENERO 2016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8-896-781"/>
    <n v="472991767750"/>
    <n v="20"/>
    <x v="1"/>
    <x v="0"/>
    <s v="PANAMA (DISTRITO) MAÑANITAS, SECTOR 1; CASA 23 A"/>
    <x v="0"/>
    <x v="0"/>
    <x v="3"/>
    <x v="0"/>
    <m/>
    <m/>
    <x v="0"/>
    <x v="0"/>
    <x v="0"/>
    <x v="0"/>
    <x v="0"/>
    <x v="0"/>
    <x v="3"/>
    <d v="1995-08-11T00:00:00"/>
    <m/>
    <x v="1"/>
    <s v="Sucursal Casa Matriz"/>
    <x v="0"/>
    <x v="0"/>
    <x v="0"/>
    <x v="0"/>
    <x v="0"/>
    <x v="3"/>
  </r>
  <r>
    <n v="417"/>
    <d v="1986-02-01T00:00:00"/>
    <d v="1986-02-01T00:00:00"/>
    <n v="360"/>
    <n v="360"/>
    <x v="0"/>
    <d v="1986-02-01T00:00:00"/>
    <x v="0"/>
    <s v=""/>
    <s v="Enero "/>
    <m/>
    <s v="NIDIA ELENA"/>
    <s v="CARDENAS  DE MOTTA"/>
    <x v="3"/>
    <x v="0"/>
    <s v="CASA MATRIZ"/>
    <s v="LAURA OLIVELLA "/>
    <s v="CASA MATRIZ"/>
    <x v="0"/>
    <x v="14"/>
    <n v="1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3"/>
    <x v="0"/>
    <m/>
    <m/>
    <x v="1"/>
    <s v="7-95-301"/>
    <n v="401016136709"/>
    <n v="50"/>
    <x v="1"/>
    <x v="1"/>
    <s v="VERSALLES, CASA F29"/>
    <x v="0"/>
    <x v="0"/>
    <x v="3"/>
    <x v="0"/>
    <s v="235-9932"/>
    <s v="6618-0404"/>
    <x v="1"/>
    <x v="0"/>
    <x v="0"/>
    <x v="0"/>
    <x v="0"/>
    <x v="0"/>
    <x v="3"/>
    <d v="1965-10-18T00:00:00"/>
    <m/>
    <x v="2"/>
    <s v="Sucursal Casa Matriz"/>
    <x v="0"/>
    <x v="0"/>
    <x v="0"/>
    <x v="0"/>
    <x v="0"/>
    <x v="0"/>
  </r>
  <r>
    <n v="812"/>
    <d v="1991-09-05T00:00:00"/>
    <d v="1991-09-05T00:00:00"/>
    <n v="293"/>
    <n v="293"/>
    <x v="0"/>
    <d v="1991-09-05T00:00:00"/>
    <x v="0"/>
    <s v=""/>
    <s v="Septiembre 01-30"/>
    <m/>
    <s v="DARIO NODIER"/>
    <s v="MORENO FRIAS "/>
    <x v="4"/>
    <x v="0"/>
    <s v="CASA MATRIZ"/>
    <s v="NIDIA   DE MOTTA"/>
    <s v="CASA MATRIZ"/>
    <x v="0"/>
    <x v="14"/>
    <n v="1"/>
    <d v="2016-01-02T00:00:00"/>
    <m/>
    <s v=" "/>
    <s v=" "/>
    <m/>
    <x v="0"/>
    <s v="REEMPLAZO TEMPORAL  DE SOFIA CROSTON - ENERO 2016"/>
    <s v="CASA MATRIZ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413-773"/>
    <n v="401016137344"/>
    <n v="43"/>
    <x v="0"/>
    <x v="0"/>
    <s v="ALTOS DE PANAMA, P.H. MC GREGOR HILL, TORRE 4 APARTAMENTO 3C"/>
    <x v="5"/>
    <x v="0"/>
    <x v="3"/>
    <x v="0"/>
    <s v="230-3626"/>
    <s v="6616-7998"/>
    <x v="1"/>
    <x v="0"/>
    <x v="0"/>
    <x v="0"/>
    <x v="0"/>
    <x v="0"/>
    <x v="3"/>
    <d v="1972-09-26T00:00:00"/>
    <s v="Cónyuge Michelle Huges  (5177) / Sucursal Los Pueblos"/>
    <x v="3"/>
    <s v="Sucursal Casa Matriz"/>
    <x v="0"/>
    <x v="0"/>
    <x v="0"/>
    <x v="0"/>
    <x v="0"/>
    <x v="0"/>
  </r>
  <r>
    <n v="4428"/>
    <d v="2007-07-25T00:00:00"/>
    <d v="2015-10-01T00:00:00"/>
    <n v="103"/>
    <n v="4"/>
    <x v="2"/>
    <d v="2007-07-25T00:00:00"/>
    <x v="0"/>
    <d v="2015-10-01T00:00:00"/>
    <s v="Junio 01-15"/>
    <m/>
    <s v="LOURDES MARIQUEL"/>
    <s v="SAMANIEGO GOMEZ "/>
    <x v="4"/>
    <x v="0"/>
    <s v="CASA MATRIZ"/>
    <s v="NIDIA   DE MOTTA"/>
    <s v="CASA MATRIZ"/>
    <x v="0"/>
    <x v="14"/>
    <n v="1"/>
    <d v="2010-09-14T00:00:00"/>
    <m/>
    <n v="4"/>
    <s v=" "/>
    <s v="PROMOCIONADA A OFICIAL A PARTIR DEL 01 DE OCTUBRE 2015 // PROMOCIONADA A COORDINADORA DE PLATAFORMA A PARTIR DEL 16 DE OCTUBRE 2014 // RECLASIFICADA A EJECUTIVO DE NEGOCIOS 16 OCTUBRE "/>
    <x v="0"/>
    <s v="REEMPLAZO POR TRASLADO DE  VIANETH BARAHON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6-704-1620"/>
    <n v="424012881124"/>
    <n v="35"/>
    <x v="1"/>
    <x v="0"/>
    <s v="CONDADO DEL REY"/>
    <x v="5"/>
    <x v="0"/>
    <x v="3"/>
    <x v="0"/>
    <s v="230-2230"/>
    <s v="6763-8176"/>
    <x v="0"/>
    <x v="1"/>
    <x v="1"/>
    <x v="0"/>
    <x v="0"/>
    <x v="0"/>
    <x v="3"/>
    <d v="1980-02-26T00:00:00"/>
    <m/>
    <x v="0"/>
    <s v="Sucursal Casa Matriz"/>
    <x v="0"/>
    <x v="0"/>
    <x v="0"/>
    <x v="0"/>
    <x v="0"/>
    <x v="0"/>
  </r>
  <r>
    <n v="2176"/>
    <d v="1992-02-03T00:00:00"/>
    <d v="1992-02-03T00:00:00"/>
    <n v="288"/>
    <n v="288"/>
    <x v="0"/>
    <d v="1992-02-03T00:00:00"/>
    <x v="0"/>
    <s v=""/>
    <s v="Enero 01-30"/>
    <m/>
    <s v="AGAPITO"/>
    <s v="TENORIO CASTILLO "/>
    <x v="7"/>
    <x v="0"/>
    <s v="CASA MATRIZ"/>
    <s v="NIDIA   DE MOTTA"/>
    <s v="CASA MATRIZ"/>
    <x v="0"/>
    <x v="14"/>
    <n v="1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2-78-2053"/>
    <n v="428010001835"/>
    <n v="61"/>
    <x v="0"/>
    <x v="3"/>
    <s v="TOCUMEN,BAJO LA SIESTA, CASA 488, CALLE PRINCIPAL"/>
    <x v="0"/>
    <x v="0"/>
    <x v="3"/>
    <x v="0"/>
    <m/>
    <s v="6597-9321"/>
    <x v="0"/>
    <x v="0"/>
    <x v="0"/>
    <x v="0"/>
    <x v="0"/>
    <x v="0"/>
    <x v="3"/>
    <d v="1954-08-17T00:00:00"/>
    <m/>
    <x v="1"/>
    <s v="Sucursal Casa Matriz"/>
    <x v="0"/>
    <x v="0"/>
    <x v="0"/>
    <x v="0"/>
    <x v="0"/>
    <x v="0"/>
  </r>
  <r>
    <n v="8754"/>
    <d v="2015-08-17T00:00:00"/>
    <d v="2015-10-27T00:00:00"/>
    <n v="6"/>
    <n v="4"/>
    <x v="2"/>
    <e v="#N/A"/>
    <x v="2"/>
    <m/>
    <s v="Julio 01-30"/>
    <m/>
    <s v="YARITZA JEANNETTE"/>
    <s v="STANZIOLA"/>
    <x v="0"/>
    <x v="1"/>
    <m/>
    <s v="MARIBEL CASTILLO"/>
    <s v="CHANIS"/>
    <x v="1"/>
    <x v="15"/>
    <n v="7"/>
    <d v="2015-12-24T00:00:00"/>
    <n v="2"/>
    <m/>
    <s v=" "/>
    <m/>
    <x v="3"/>
    <s v="REEMPLAZA LICENCIA DE MATERNIDAD DE CEILA CAICEDO del 24 DE DICIEMBRE AL 30 DE ABRIL 2016"/>
    <s v="CHANI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Via Porras"/>
    <s v="Natalie Acosta"/>
    <x v="0"/>
    <s v="8-755-2364"/>
    <n v="472993046559"/>
    <n v="33"/>
    <x v="1"/>
    <x v="1"/>
    <s v="TORRES DE ESPAÑA, RIO ABAJO"/>
    <x v="1"/>
    <x v="0"/>
    <x v="4"/>
    <x v="1"/>
    <m/>
    <m/>
    <x v="1"/>
    <x v="0"/>
    <x v="0"/>
    <x v="0"/>
    <x v="0"/>
    <x v="0"/>
    <x v="5"/>
    <d v="1982-04-29T00:00:00"/>
    <m/>
    <x v="0"/>
    <s v="SUCURSAL CHANIS"/>
    <x v="1"/>
    <x v="0"/>
    <x v="1"/>
    <x v="0"/>
    <x v="0"/>
    <x v="1"/>
  </r>
  <r>
    <n v="6047"/>
    <d v="2011-02-01T00:00:00"/>
    <d v="2011-02-01T00:00:00"/>
    <n v="60"/>
    <n v="60"/>
    <x v="0"/>
    <d v="2011-02-01T00:00:00"/>
    <x v="0"/>
    <s v=""/>
    <s v="Marzo 01-30"/>
    <m/>
    <s v="JULIO"/>
    <s v="CHIRU SALINAS "/>
    <x v="0"/>
    <x v="0"/>
    <s v="CHANIS"/>
    <s v="ANA RAQUEL  DE BILLINGSLEA"/>
    <s v="CHANIS"/>
    <x v="0"/>
    <x v="15"/>
    <n v="7"/>
    <d v="2015-11-02T00:00:00"/>
    <n v="3"/>
    <s v=" "/>
    <s v=" "/>
    <m/>
    <x v="0"/>
    <s v="REEMPLAZO POR EL TRASLADO DE  ISRAEL DOMINGUEZ MARIN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43.2"/>
    <x v="0"/>
    <x v="0"/>
    <x v="0"/>
    <m/>
    <m/>
    <x v="0"/>
    <s v="8-830-1253"/>
    <n v="423014378968"/>
    <n v="26"/>
    <x v="0"/>
    <x v="3"/>
    <s v="JUAN DÍAZ, CALLE 3RA. CASA # 120"/>
    <x v="0"/>
    <x v="0"/>
    <x v="4"/>
    <x v="0"/>
    <m/>
    <s v="6781-6776"/>
    <x v="2"/>
    <x v="1"/>
    <x v="0"/>
    <x v="0"/>
    <x v="0"/>
    <x v="0"/>
    <x v="5"/>
    <d v="1989-11-25T00:00:00"/>
    <m/>
    <x v="1"/>
    <s v="SUCURSAL CHANIS"/>
    <x v="0"/>
    <x v="0"/>
    <x v="0"/>
    <x v="0"/>
    <x v="0"/>
    <x v="0"/>
  </r>
  <r>
    <n v="7465"/>
    <d v="2013-11-18T00:00:00"/>
    <d v="2014-01-29T00:00:00"/>
    <n v="27"/>
    <n v="25"/>
    <x v="1"/>
    <d v="2013-11-18T00:00:00"/>
    <x v="0"/>
    <m/>
    <s v="Octubre 01-30"/>
    <m/>
    <s v="CEILA IRANI "/>
    <s v="CAICEDO"/>
    <x v="0"/>
    <x v="0"/>
    <s v="CHANIS"/>
    <s v="ANA RAQUEL  DE BILLINGSLEA"/>
    <s v="CHANIS"/>
    <x v="0"/>
    <x v="15"/>
    <n v="7"/>
    <d v="2014-09-03T00:00:00"/>
    <n v="17"/>
    <m/>
    <s v="LIC DE MATERNIDAD DEL 24-dic-15 AL 30-mar-16, (VACACIONES DEL 31-mar-16 AL 29-abr-16) REGRESA 30-abr-16"/>
    <m/>
    <x v="0"/>
    <s v="TRASLADAR EN CUANTO REGRESE DE LIC DE MATERNIDAD // REEMPLAZO POR EL TRASLADO DE JOHANES CHANDECK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86.8"/>
    <x v="1"/>
    <x v="0"/>
    <x v="0"/>
    <s v="RIO ABAJO"/>
    <s v="Dalys Gonzalez"/>
    <x v="0"/>
    <s v="8-760-1772"/>
    <n v="472019828558"/>
    <n v="33"/>
    <x v="1"/>
    <x v="3"/>
    <s v="JUAN DIAZ, DON BOSCO, CALLE 13, CASA 606"/>
    <x v="0"/>
    <x v="0"/>
    <x v="4"/>
    <x v="0"/>
    <m/>
    <m/>
    <x v="2"/>
    <x v="0"/>
    <x v="0"/>
    <x v="0"/>
    <x v="0"/>
    <x v="0"/>
    <x v="5"/>
    <d v="1982-11-01T00:00:00"/>
    <m/>
    <x v="0"/>
    <s v="SUCURSAL CHANIS"/>
    <x v="0"/>
    <x v="0"/>
    <x v="0"/>
    <x v="0"/>
    <x v="0"/>
    <x v="0"/>
  </r>
  <r>
    <n v="4913"/>
    <d v="2008-02-11T00:00:00"/>
    <d v="2008-02-11T00:00:00"/>
    <n v="96"/>
    <n v="96"/>
    <x v="0"/>
    <d v="2008-02-11T00:00:00"/>
    <x v="0"/>
    <s v=""/>
    <s v="Mayo 01-30"/>
    <m/>
    <s v="OLGUITA GISELLE"/>
    <s v="ZUÑIGA VILLEDA "/>
    <x v="0"/>
    <x v="0"/>
    <s v="CHANIS"/>
    <s v="ANA RAQUEL  DE BILLINGSLEA"/>
    <s v="CHANIS"/>
    <x v="0"/>
    <x v="15"/>
    <n v="7"/>
    <d v="2014-11-06T00:00:00"/>
    <n v="15"/>
    <s v=" "/>
    <s v=" "/>
    <m/>
    <x v="0"/>
    <s v="REEMPLAZO POR EL TRASLADO DE BERTA RODRIG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47.75"/>
    <x v="0"/>
    <x v="0"/>
    <x v="0"/>
    <m/>
    <m/>
    <x v="0"/>
    <s v="8-803-1387"/>
    <n v="472013707938"/>
    <n v="28"/>
    <x v="1"/>
    <x v="3"/>
    <s v="VILLAS LAS ACACIAS CALLE PRINCIPAL CASA 161 APARTAMENTO 2"/>
    <x v="0"/>
    <x v="0"/>
    <x v="4"/>
    <x v="0"/>
    <s v="293-8715"/>
    <s v="6043-0306"/>
    <x v="0"/>
    <x v="0"/>
    <x v="0"/>
    <x v="0"/>
    <x v="0"/>
    <x v="0"/>
    <x v="5"/>
    <d v="1987-03-02T00:00:00"/>
    <m/>
    <x v="0"/>
    <s v="SUCURSAL CHANIS"/>
    <x v="0"/>
    <x v="0"/>
    <x v="0"/>
    <x v="0"/>
    <x v="0"/>
    <x v="0"/>
  </r>
  <r>
    <n v="630"/>
    <d v="1990-05-21T00:00:00"/>
    <d v="1990-05-21T00:00:00"/>
    <n v="309"/>
    <n v="309"/>
    <x v="0"/>
    <d v="1990-05-21T00:00:00"/>
    <x v="0"/>
    <s v=""/>
    <s v="Abril 01-30"/>
    <m/>
    <s v="ALINA XIOMARA"/>
    <s v="IVALDY AVILA "/>
    <x v="0"/>
    <x v="0"/>
    <s v="CHANIS"/>
    <s v="ANA RAQUEL  DE BILLINGSLEA"/>
    <s v="CHANIS"/>
    <x v="0"/>
    <x v="15"/>
    <n v="7"/>
    <d v="2015-11-02T00:00:00"/>
    <n v="3"/>
    <s v=" "/>
    <s v=" "/>
    <m/>
    <x v="0"/>
    <s v="REEMPLAZO POR EL TRASLADO DE  NATIVIDAD IBET BERRIO ORTEGA DE ABREGO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66.2"/>
    <x v="0"/>
    <x v="0"/>
    <x v="0"/>
    <m/>
    <m/>
    <x v="0"/>
    <s v="8-449-382"/>
    <n v="401016137450"/>
    <n v="61"/>
    <x v="1"/>
    <x v="2"/>
    <s v="LA PULIDA, COL. LAS LOMAS, # 145 CL CONCORDIA"/>
    <x v="1"/>
    <x v="0"/>
    <x v="4"/>
    <x v="0"/>
    <s v="277-4308"/>
    <s v="6647-0389 / 6618-4826"/>
    <x v="1"/>
    <x v="0"/>
    <x v="0"/>
    <x v="0"/>
    <x v="0"/>
    <x v="0"/>
    <x v="5"/>
    <d v="1954-05-01T00:00:00"/>
    <m/>
    <x v="0"/>
    <s v="SUCURSAL CHANIS"/>
    <x v="0"/>
    <x v="0"/>
    <x v="0"/>
    <x v="0"/>
    <x v="0"/>
    <x v="0"/>
  </r>
  <r>
    <n v="5342"/>
    <d v="2008-08-18T00:00:00"/>
    <d v="2015-09-01T00:00:00"/>
    <n v="90"/>
    <n v="5"/>
    <x v="2"/>
    <d v="2008-08-18T00:00:00"/>
    <x v="0"/>
    <d v="2015-09-01T00:00:00"/>
    <s v="Agosto 01-30"/>
    <m/>
    <s v="LISBETH DEL CARMEN"/>
    <s v="BARRIOS BERNAL "/>
    <x v="1"/>
    <x v="0"/>
    <s v="CHANIS"/>
    <s v="ANA RAQUEL  DE BILLINGSLEA"/>
    <s v="CHANIS"/>
    <x v="0"/>
    <x v="15"/>
    <n v="7"/>
    <d v="2008-08-26T00:00:00"/>
    <m/>
    <n v="5"/>
    <s v=" "/>
    <s v="PROMOCIONADA A COORDINADOR DE PLATAFORMA A PARTIR DEL 01 DE SEPTIEMBRE 2015"/>
    <x v="0"/>
    <s v="POR LA PROMOCION DE EDITH RODRIGUEZ A COORDINADORA PARA REEMPLAZAR LA RENUNCIA DE MARICHEL RODRIGUEZ 30 DE JUNI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7-702-1420"/>
    <n v="472014165059"/>
    <n v="34"/>
    <x v="1"/>
    <x v="0"/>
    <s v="EL CARMEN, PH LUIS, DIAGONAL A SPORTEK."/>
    <x v="5"/>
    <x v="0"/>
    <x v="4"/>
    <x v="0"/>
    <m/>
    <s v="6882-9422"/>
    <x v="1"/>
    <x v="0"/>
    <x v="0"/>
    <x v="0"/>
    <x v="0"/>
    <x v="0"/>
    <x v="5"/>
    <d v="1981-09-22T00:00:00"/>
    <m/>
    <x v="0"/>
    <s v="SUCURSAL CHANIS"/>
    <x v="0"/>
    <x v="0"/>
    <x v="0"/>
    <x v="0"/>
    <x v="0"/>
    <x v="0"/>
  </r>
  <r>
    <n v="7463"/>
    <d v="2013-11-18T00:00:00"/>
    <d v="2014-01-29T00:00:00"/>
    <n v="27"/>
    <n v="25"/>
    <x v="1"/>
    <d v="2013-11-18T00:00:00"/>
    <x v="0"/>
    <m/>
    <s v="Octubre 01-30"/>
    <m/>
    <s v="ENITH GISSEL"/>
    <s v=" PINEDA"/>
    <x v="2"/>
    <x v="0"/>
    <s v="CHANIS"/>
    <s v="ANA RAQUEL  DE BILLINGSLEA"/>
    <s v="CHANIS"/>
    <x v="0"/>
    <x v="15"/>
    <n v="7"/>
    <m/>
    <m/>
    <m/>
    <s v=" "/>
    <m/>
    <x v="0"/>
    <s v="REEMPLAZO PERMANENTE POR TARSLADO DE YAIRA OSORI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CHANIS"/>
    <s v="Yaira De Cerrud"/>
    <x v="0"/>
    <s v="3-727-698"/>
    <n v="472019828664"/>
    <n v="24"/>
    <x v="1"/>
    <x v="0"/>
    <s v="PARQUE LEFEVRE, VIA CINCUENTENARIO"/>
    <x v="1"/>
    <x v="0"/>
    <x v="4"/>
    <x v="0"/>
    <m/>
    <m/>
    <x v="2"/>
    <x v="0"/>
    <x v="0"/>
    <x v="0"/>
    <x v="0"/>
    <x v="0"/>
    <x v="5"/>
    <d v="1991-08-04T00:00:00"/>
    <m/>
    <x v="0"/>
    <s v="SUCURSAL CHANIS"/>
    <x v="0"/>
    <x v="0"/>
    <x v="0"/>
    <x v="0"/>
    <x v="0"/>
    <x v="0"/>
  </r>
  <r>
    <n v="6828"/>
    <d v="2012-08-01T00:00:00"/>
    <d v="2012-10-15T00:00:00"/>
    <n v="42"/>
    <n v="40"/>
    <x v="0"/>
    <d v="2012-08-01T00:00:00"/>
    <x v="0"/>
    <s v=""/>
    <s v="Mayo 01-30"/>
    <m/>
    <s v="KATHERINE VIVIAN"/>
    <s v="CARRASCO STANZIOLA "/>
    <x v="2"/>
    <x v="0"/>
    <s v="CHANIS"/>
    <s v="ANA RAQUEL  DE BILLINGSLEA"/>
    <s v="CHANIS"/>
    <x v="0"/>
    <x v="15"/>
    <n v="7"/>
    <m/>
    <m/>
    <s v=" "/>
    <s v=" "/>
    <m/>
    <x v="0"/>
    <s v="REEMPLAZO POR EL TRASLADO DE IORLENIS FIGUERO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CHANIS"/>
    <s v="Yaira de Cerrud"/>
    <x v="0"/>
    <s v="8-845-1802"/>
    <n v="472018201024"/>
    <n v="24"/>
    <x v="1"/>
    <x v="0"/>
    <s v="VILLA CACERES BETANIA CASA H113"/>
    <x v="5"/>
    <x v="0"/>
    <x v="4"/>
    <x v="0"/>
    <m/>
    <m/>
    <x v="1"/>
    <x v="0"/>
    <x v="1"/>
    <x v="0"/>
    <x v="0"/>
    <x v="0"/>
    <x v="5"/>
    <d v="1991-04-12T00:00:00"/>
    <m/>
    <x v="2"/>
    <s v="SUCURSAL CHANIS"/>
    <x v="0"/>
    <x v="0"/>
    <x v="0"/>
    <x v="0"/>
    <x v="0"/>
    <x v="0"/>
  </r>
  <r>
    <n v="3052"/>
    <d v="2006-05-02T00:00:00"/>
    <d v="2013-09-01T00:00:00"/>
    <n v="117"/>
    <n v="29"/>
    <x v="1"/>
    <d v="2006-05-02T00:00:00"/>
    <x v="0"/>
    <d v="2013-09-01T00:00:00"/>
    <s v="Marzo 01-30"/>
    <m/>
    <s v="DALYS IBETH"/>
    <s v="MOLINAR  SALAZAR "/>
    <x v="2"/>
    <x v="2"/>
    <s v="CHANIS"/>
    <s v="ANA RAQUEL  DE BILLINGSLEA"/>
    <s v="CHANIS"/>
    <x v="0"/>
    <x v="15"/>
    <n v="7"/>
    <d v="2014-03-05T00:00:00"/>
    <m/>
    <n v="29"/>
    <s v=" "/>
    <s v="PROMOCIONADA EJECUTIVO DE NEGOCIOS EL 01DE SEPTIEMBRE DE 2013."/>
    <x v="0"/>
    <s v="REEMPLAZO PERMANENTE POR LA RENUNCIA DE ELIA CASTRO  //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3-111-712"/>
    <n v="424012083730"/>
    <n v="43"/>
    <x v="1"/>
    <x v="0"/>
    <s v="LOS ANDES 2 SECTOR C CASA 356"/>
    <x v="4"/>
    <x v="0"/>
    <x v="4"/>
    <x v="2"/>
    <s v="237-7227"/>
    <s v="6778-0117"/>
    <x v="1"/>
    <x v="1"/>
    <x v="0"/>
    <x v="0"/>
    <x v="0"/>
    <x v="0"/>
    <x v="5"/>
    <d v="1972-06-01T00:00:00"/>
    <m/>
    <x v="0"/>
    <s v="SUCURSAL CHANIS"/>
    <x v="0"/>
    <x v="0"/>
    <x v="2"/>
    <x v="0"/>
    <x v="0"/>
    <x v="0"/>
  </r>
  <r>
    <n v="102"/>
    <d v="1979-04-01T00:00:00"/>
    <d v="1979-04-01T00:00:00"/>
    <n v="442"/>
    <n v="442"/>
    <x v="0"/>
    <d v="1979-04-01T00:00:00"/>
    <x v="0"/>
    <s v=""/>
    <s v="Marzo 01-15"/>
    <s v="Julio 01-15"/>
    <s v="ANA RAQUEL"/>
    <s v="ARJONA  DE BILLINGSLEA"/>
    <x v="3"/>
    <x v="0"/>
    <s v="CHANIS"/>
    <s v="DENISE DE LA VITOLA"/>
    <s v="CHANIS"/>
    <x v="0"/>
    <x v="15"/>
    <n v="7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340-395"/>
    <n v="407019663500"/>
    <n v="57"/>
    <x v="1"/>
    <x v="1"/>
    <s v="TOCUMEN, URBANIZACION SANTA BARBARA, CALLE SANTA TERESA, CASA 45."/>
    <x v="0"/>
    <x v="0"/>
    <x v="4"/>
    <x v="0"/>
    <s v="231-6781"/>
    <s v="6593-9003"/>
    <x v="1"/>
    <x v="0"/>
    <x v="0"/>
    <x v="0"/>
    <x v="0"/>
    <x v="0"/>
    <x v="5"/>
    <d v="1958-11-04T00:00:00"/>
    <m/>
    <x v="0"/>
    <s v="SUCURSAL CHANIS"/>
    <x v="0"/>
    <x v="0"/>
    <x v="0"/>
    <x v="0"/>
    <x v="0"/>
    <x v="0"/>
  </r>
  <r>
    <n v="1975"/>
    <d v="2000-01-04T00:00:00"/>
    <d v="2010-11-01T00:00:00"/>
    <n v="193"/>
    <n v="63"/>
    <x v="0"/>
    <d v="2000-01-04T00:00:00"/>
    <x v="0"/>
    <d v="2010-11-01T00:00:00"/>
    <s v="Septiembre 16-30"/>
    <s v="2017  Enero 01-15"/>
    <s v="EDITH JACKELINE"/>
    <s v="RODRIGUEZ ORTEGA "/>
    <x v="4"/>
    <x v="0"/>
    <s v="CHANIS"/>
    <s v="ANA RAQUEL  DE BILLINGSLEA"/>
    <s v="CHANIS"/>
    <x v="0"/>
    <x v="15"/>
    <n v="7"/>
    <m/>
    <m/>
    <n v="63"/>
    <s v=" "/>
    <s v="PROMOVIDO A OFICIAL EL 01 DE NOVIEMBRE ´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348-395"/>
    <n v="403010197582"/>
    <n v="47"/>
    <x v="1"/>
    <x v="0"/>
    <s v="URBANIZACION DON BOSCO # 2, CALLE L, CASA 2688"/>
    <x v="0"/>
    <x v="0"/>
    <x v="4"/>
    <x v="0"/>
    <s v="2905206 HE"/>
    <s v="6808-8124"/>
    <x v="1"/>
    <x v="0"/>
    <x v="0"/>
    <x v="0"/>
    <x v="0"/>
    <x v="0"/>
    <x v="5"/>
    <d v="1968-10-23T00:00:00"/>
    <m/>
    <x v="0"/>
    <s v="SUCURSAL CHANIS"/>
    <x v="0"/>
    <x v="0"/>
    <x v="0"/>
    <x v="0"/>
    <x v="0"/>
    <x v="0"/>
  </r>
  <r>
    <n v="5569"/>
    <d v="2009-06-01T00:00:00"/>
    <d v="2009-06-01T00:00:00"/>
    <n v="80"/>
    <n v="80"/>
    <x v="0"/>
    <d v="2009-06-01T00:00:00"/>
    <x v="0"/>
    <s v=""/>
    <s v="Junio 01-30"/>
    <m/>
    <s v="YAQUELYN GUADALUPE"/>
    <s v="BARBA VEGA "/>
    <x v="0"/>
    <x v="0"/>
    <s v="CHITRE"/>
    <s v="TATIANA  CASTILLERO "/>
    <s v="CHITRE"/>
    <x v="0"/>
    <x v="16"/>
    <n v="22"/>
    <d v="2011-04-04T00:00:00"/>
    <n v="58"/>
    <s v=" "/>
    <s v=" "/>
    <m/>
    <x v="0"/>
    <s v="REEMPLAZO PERMANENTE POR LA SALIDA DE FABIO LOP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14.8"/>
    <x v="0"/>
    <x v="0"/>
    <x v="0"/>
    <m/>
    <m/>
    <x v="0"/>
    <s v="6-708-1066"/>
    <n v="472014980798"/>
    <n v="32"/>
    <x v="1"/>
    <x v="3"/>
    <s v="CALLE EL PORVENIR, LLANO BONITO, CASA 5144"/>
    <x v="8"/>
    <x v="3"/>
    <x v="1"/>
    <x v="9"/>
    <m/>
    <s v="6810-4263"/>
    <x v="0"/>
    <x v="0"/>
    <x v="0"/>
    <x v="0"/>
    <x v="0"/>
    <x v="1"/>
    <x v="1"/>
    <d v="1983-12-12T00:00:00"/>
    <m/>
    <x v="0"/>
    <s v="SUCURSAL CHITRE"/>
    <x v="0"/>
    <x v="0"/>
    <x v="0"/>
    <x v="0"/>
    <x v="0"/>
    <x v="0"/>
  </r>
  <r>
    <n v="2506"/>
    <d v="2002-09-02T00:00:00"/>
    <d v="2002-09-02T00:00:00"/>
    <n v="161"/>
    <n v="161"/>
    <x v="0"/>
    <d v="2002-09-02T00:00:00"/>
    <x v="0"/>
    <s v=""/>
    <s v="Julio 01-30"/>
    <m/>
    <s v="CARLOS ALBERTO"/>
    <s v="SOLIS PIMENTEL "/>
    <x v="0"/>
    <x v="0"/>
    <s v="CHITRE"/>
    <s v="TATIANA  CASTILLERO "/>
    <s v="CHITRE"/>
    <x v="0"/>
    <x v="16"/>
    <n v="22"/>
    <d v="2002-09-02T00:00:00"/>
    <n v="161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2.2"/>
    <x v="0"/>
    <x v="0"/>
    <x v="0"/>
    <m/>
    <m/>
    <x v="0"/>
    <s v="6-74-848"/>
    <n v="422010771369"/>
    <n v="44"/>
    <x v="0"/>
    <x v="1"/>
    <s v="URB. CANTA RANA, CALLE MELITON MARTIN"/>
    <x v="8"/>
    <x v="3"/>
    <x v="1"/>
    <x v="9"/>
    <s v="996-3696"/>
    <s v="644-8833 / 6499-7330"/>
    <x v="1"/>
    <x v="0"/>
    <x v="0"/>
    <x v="0"/>
    <x v="0"/>
    <x v="1"/>
    <x v="1"/>
    <d v="1972-01-05T00:00:00"/>
    <m/>
    <x v="1"/>
    <s v="SUCURSAL CHITRE"/>
    <x v="0"/>
    <x v="0"/>
    <x v="0"/>
    <x v="0"/>
    <x v="0"/>
    <x v="0"/>
  </r>
  <r>
    <n v="2243"/>
    <d v="2001-03-19T00:00:00"/>
    <d v="2001-03-19T00:00:00"/>
    <n v="179"/>
    <n v="179"/>
    <x v="0"/>
    <d v="2001-03-19T00:00:00"/>
    <x v="0"/>
    <s v=""/>
    <s v="Febrero 01-30"/>
    <m/>
    <s v="EVA ODERAY"/>
    <s v="ANGEL VASQUEZ DE VELIZ"/>
    <x v="0"/>
    <x v="0"/>
    <s v="CHITRE"/>
    <s v="TATIANA  CASTILLERO "/>
    <s v="CHITRE"/>
    <x v="0"/>
    <x v="16"/>
    <n v="22"/>
    <d v="2001-03-19T00:00:00"/>
    <n v="179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7.75"/>
    <x v="0"/>
    <x v="0"/>
    <x v="0"/>
    <m/>
    <m/>
    <x v="0"/>
    <s v="6-701-392"/>
    <n v="422010371671"/>
    <n v="39"/>
    <x v="1"/>
    <x v="1"/>
    <s v="CHITRE, VILLA DORADA"/>
    <x v="8"/>
    <x v="3"/>
    <x v="1"/>
    <x v="9"/>
    <s v="996-5953"/>
    <s v="6450-5165"/>
    <x v="1"/>
    <x v="0"/>
    <x v="0"/>
    <x v="0"/>
    <x v="0"/>
    <x v="1"/>
    <x v="1"/>
    <d v="1977-01-04T00:00:00"/>
    <m/>
    <x v="0"/>
    <s v="SUCURSAL CHITRE"/>
    <x v="0"/>
    <x v="0"/>
    <x v="0"/>
    <x v="0"/>
    <x v="0"/>
    <x v="0"/>
  </r>
  <r>
    <n v="1533"/>
    <d v="1998-03-30T00:00:00"/>
    <d v="1998-03-30T00:00:00"/>
    <n v="215"/>
    <n v="215"/>
    <x v="0"/>
    <d v="1998-03-30T00:00:00"/>
    <x v="0"/>
    <s v=""/>
    <s v="Enero 01-30"/>
    <m/>
    <s v="KATIA YULISA"/>
    <s v="TELLO QUINTERO "/>
    <x v="0"/>
    <x v="0"/>
    <s v="CHITRE"/>
    <s v="TATIANA  CASTILLERO "/>
    <s v="CHITRE"/>
    <x v="0"/>
    <x v="16"/>
    <n v="22"/>
    <d v="1998-03-30T00:00:00"/>
    <n v="215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62.75"/>
    <x v="0"/>
    <x v="0"/>
    <x v="0"/>
    <m/>
    <m/>
    <x v="0"/>
    <s v="6-52-2680"/>
    <n v="422016075291"/>
    <n v="48"/>
    <x v="1"/>
    <x v="1"/>
    <s v="CHITRE, RES. BRISAS DE LOS GUAYACANES, CASA 55"/>
    <x v="8"/>
    <x v="3"/>
    <x v="1"/>
    <x v="9"/>
    <s v="621-3093"/>
    <s v="6731-8022"/>
    <x v="0"/>
    <x v="0"/>
    <x v="0"/>
    <x v="0"/>
    <x v="0"/>
    <x v="1"/>
    <x v="1"/>
    <d v="1967-10-11T00:00:00"/>
    <m/>
    <x v="0"/>
    <s v="SUCURSAL CHITRE"/>
    <x v="0"/>
    <x v="0"/>
    <x v="0"/>
    <x v="0"/>
    <x v="0"/>
    <x v="0"/>
  </r>
  <r>
    <n v="2873"/>
    <d v="2005-07-12T00:00:00"/>
    <d v="2012-02-06T00:00:00"/>
    <n v="127"/>
    <n v="48"/>
    <x v="0"/>
    <d v="2005-07-12T00:00:00"/>
    <x v="0"/>
    <s v=""/>
    <s v="Octubre 01-30"/>
    <m/>
    <s v="GABRIEL ERNESTO"/>
    <s v="VERGARA MAGDALENO "/>
    <x v="0"/>
    <x v="0"/>
    <s v="CHITRE"/>
    <s v="TATIANA  CASTILLERO "/>
    <s v="CHITRE"/>
    <x v="0"/>
    <x v="16"/>
    <n v="22"/>
    <d v="2012-02-06T00:00:00"/>
    <n v="48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91.8"/>
    <x v="0"/>
    <x v="0"/>
    <x v="0"/>
    <m/>
    <m/>
    <x v="0"/>
    <s v="8-484-537"/>
    <n v="418011749917"/>
    <n v="40"/>
    <x v="0"/>
    <x v="1"/>
    <s v="URB. CHANIS, CALLE O, CASA # 259"/>
    <x v="8"/>
    <x v="3"/>
    <x v="1"/>
    <x v="9"/>
    <m/>
    <s v=" 6702-1348  "/>
    <x v="2"/>
    <x v="0"/>
    <x v="0"/>
    <x v="0"/>
    <x v="0"/>
    <x v="1"/>
    <x v="1"/>
    <d v="1975-05-23T00:00:00"/>
    <m/>
    <x v="1"/>
    <s v="SUCURSAL CHITRE"/>
    <x v="0"/>
    <x v="0"/>
    <x v="0"/>
    <x v="0"/>
    <x v="0"/>
    <x v="0"/>
  </r>
  <r>
    <n v="6956"/>
    <d v="2012-11-19T00:00:00"/>
    <d v="2012-11-19T00:00:00"/>
    <n v="39"/>
    <n v="39"/>
    <x v="0"/>
    <d v="2012-11-19T00:00:00"/>
    <x v="0"/>
    <s v=""/>
    <s v="Septiembre 01-30"/>
    <m/>
    <s v="YAMILETH AIMETH"/>
    <s v="VERGARA ALMANZA "/>
    <x v="0"/>
    <x v="0"/>
    <s v="CHITRE"/>
    <s v="TATIANA  CASTILLERO "/>
    <s v="CHITRE"/>
    <x v="0"/>
    <x v="16"/>
    <n v="22"/>
    <d v="2012-11-19T00:00:00"/>
    <n v="39"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88.2"/>
    <x v="0"/>
    <x v="0"/>
    <x v="0"/>
    <m/>
    <m/>
    <x v="0"/>
    <s v="6-705-1925"/>
    <n v="472018631148"/>
    <n v="35"/>
    <x v="1"/>
    <x v="3"/>
    <s v="MONAGRILLO, BARRIADA EL ENCANTO"/>
    <x v="8"/>
    <x v="3"/>
    <x v="1"/>
    <x v="9"/>
    <m/>
    <m/>
    <x v="0"/>
    <x v="0"/>
    <x v="0"/>
    <x v="0"/>
    <x v="0"/>
    <x v="1"/>
    <x v="1"/>
    <d v="1980-12-20T00:00:00"/>
    <m/>
    <x v="1"/>
    <s v="SUCURSAL CHITRE"/>
    <x v="0"/>
    <x v="0"/>
    <x v="0"/>
    <x v="0"/>
    <x v="0"/>
    <x v="0"/>
  </r>
  <r>
    <n v="6957"/>
    <d v="2012-11-19T00:00:00"/>
    <d v="2012-11-19T00:00:00"/>
    <n v="39"/>
    <n v="39"/>
    <x v="0"/>
    <d v="2012-11-19T00:00:00"/>
    <x v="0"/>
    <s v=""/>
    <s v="Agosto 01-30"/>
    <m/>
    <s v="YINA YISSEL"/>
    <s v="VILLARREAL HERNANDEZ "/>
    <x v="0"/>
    <x v="0"/>
    <s v="CHITRE"/>
    <s v="TATIANA  CASTILLERO "/>
    <s v="CHITRE"/>
    <x v="0"/>
    <x v="16"/>
    <n v="22"/>
    <d v="2012-11-19T00:00:00"/>
    <n v="39"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30"/>
    <x v="0"/>
    <x v="0"/>
    <x v="0"/>
    <m/>
    <m/>
    <x v="0"/>
    <s v="6-707-2029"/>
    <n v="472018631151"/>
    <n v="32"/>
    <x v="1"/>
    <x v="1"/>
    <s v="RESIDENCIAL MARIMAR, LA ARENA DE CHITRE"/>
    <x v="8"/>
    <x v="3"/>
    <x v="1"/>
    <x v="9"/>
    <m/>
    <m/>
    <x v="0"/>
    <x v="0"/>
    <x v="0"/>
    <x v="0"/>
    <x v="0"/>
    <x v="1"/>
    <x v="1"/>
    <d v="1983-04-15T00:00:00"/>
    <m/>
    <x v="1"/>
    <s v="SUCURSAL CHITRE"/>
    <x v="0"/>
    <x v="0"/>
    <x v="0"/>
    <x v="0"/>
    <x v="0"/>
    <x v="0"/>
  </r>
  <r>
    <n v="6900"/>
    <d v="2012-09-17T00:00:00"/>
    <d v="2012-12-05T00:00:00"/>
    <n v="41"/>
    <n v="38"/>
    <x v="0"/>
    <d v="2012-09-17T00:00:00"/>
    <x v="0"/>
    <s v=""/>
    <s v="Diciembre 01-30"/>
    <m/>
    <s v="YAMILET AMARILIS"/>
    <s v="REYES RODRIGUEZ "/>
    <x v="0"/>
    <x v="0"/>
    <s v="CHITRE"/>
    <s v="TATIANA  CASTILLERO "/>
    <s v="CHITRE"/>
    <x v="0"/>
    <x v="16"/>
    <n v="22"/>
    <d v="2014-11-24T00:00:00"/>
    <n v="15"/>
    <m/>
    <s v=" "/>
    <m/>
    <x v="0"/>
    <s v="APROBADO 2014 EL 01 DE OCTUBR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86"/>
    <x v="0"/>
    <x v="0"/>
    <x v="0"/>
    <s v="SAN FRANCISCO"/>
    <s v="Lorena Torres"/>
    <x v="0"/>
    <s v="8-747-1845"/>
    <n v="472018433390"/>
    <n v="34"/>
    <x v="1"/>
    <x v="1"/>
    <s v="PARQUE LEFEVRE"/>
    <x v="8"/>
    <x v="3"/>
    <x v="1"/>
    <x v="9"/>
    <m/>
    <m/>
    <x v="0"/>
    <x v="0"/>
    <x v="0"/>
    <x v="0"/>
    <x v="0"/>
    <x v="1"/>
    <x v="1"/>
    <d v="1981-07-04T00:00:00"/>
    <m/>
    <x v="0"/>
    <s v="SUCURSAL CHITRE"/>
    <x v="0"/>
    <x v="0"/>
    <x v="0"/>
    <x v="0"/>
    <x v="0"/>
    <x v="0"/>
  </r>
  <r>
    <n v="3875"/>
    <d v="2004-04-15T00:00:00"/>
    <d v="2004-04-15T00:00:00"/>
    <n v="142"/>
    <n v="142"/>
    <x v="0"/>
    <d v="2004-04-15T00:00:00"/>
    <x v="0"/>
    <s v=""/>
    <s v="Marzo 01-30"/>
    <m/>
    <s v="ROSA ANAYANSI"/>
    <s v="CASTILLO VERNAZA DE MARTINEZ"/>
    <x v="0"/>
    <x v="0"/>
    <s v="CHITRE"/>
    <s v="TATIANA  CASTILLERO "/>
    <s v="CHITRE"/>
    <x v="0"/>
    <x v="16"/>
    <n v="22"/>
    <d v="2012-11-12T00:00:00"/>
    <n v="39"/>
    <s v=" "/>
    <s v=" "/>
    <m/>
    <x v="0"/>
    <s v="TRASLADO PERMANENTE  POR HORARIO EXTENDID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27"/>
    <x v="0"/>
    <x v="0"/>
    <x v="0"/>
    <m/>
    <m/>
    <x v="0"/>
    <s v="8-280-17"/>
    <n v="472013003511"/>
    <n v="48"/>
    <x v="1"/>
    <x v="1"/>
    <s v="BRISAS DEL GOLF, CALLE 24, AVE B ESTE, CASA 102 F"/>
    <x v="8"/>
    <x v="3"/>
    <x v="1"/>
    <x v="9"/>
    <s v="290-5067"/>
    <s v="6572-2636"/>
    <x v="0"/>
    <x v="0"/>
    <x v="0"/>
    <x v="0"/>
    <x v="0"/>
    <x v="1"/>
    <x v="1"/>
    <d v="1967-08-25T00:00:00"/>
    <m/>
    <x v="1"/>
    <s v="SUCURSAL CHITRE"/>
    <x v="0"/>
    <x v="0"/>
    <x v="0"/>
    <x v="0"/>
    <x v="0"/>
    <x v="0"/>
  </r>
  <r>
    <n v="3541"/>
    <d v="2000-04-10T00:00:00"/>
    <d v="2000-04-10T00:00:00"/>
    <n v="190"/>
    <n v="190"/>
    <x v="0"/>
    <d v="2000-04-10T00:00:00"/>
    <x v="0"/>
    <s v=""/>
    <s v="Abril 01-30"/>
    <m/>
    <s v="JOSE ANTONIO"/>
    <s v="VILLARREAL ESCRIBANO "/>
    <x v="0"/>
    <x v="1"/>
    <m/>
    <s v="TATIANA  CASTILLERO "/>
    <s v="CHITRE"/>
    <x v="0"/>
    <x v="16"/>
    <n v="22"/>
    <d v="2015-11-02T00:00:00"/>
    <n v="3"/>
    <s v=" "/>
    <s v=" "/>
    <m/>
    <x v="1"/>
    <s v="REEMPLAZA VACACIONES DE  EVA VASQUEZ- FEBRERO 2016"/>
    <s v="CHIT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54.8"/>
    <x v="0"/>
    <x v="0"/>
    <x v="0"/>
    <m/>
    <m/>
    <x v="0"/>
    <s v="6-89-485"/>
    <n v="472012936140"/>
    <n v="46"/>
    <x v="0"/>
    <x v="1"/>
    <s v="BDA. EL ROSARIO CALLE ENEIDA M DE CASTILLERO"/>
    <x v="8"/>
    <x v="3"/>
    <x v="1"/>
    <x v="10"/>
    <m/>
    <m/>
    <x v="0"/>
    <x v="0"/>
    <x v="0"/>
    <x v="0"/>
    <x v="0"/>
    <x v="1"/>
    <x v="1"/>
    <d v="1969-03-19T00:00:00"/>
    <m/>
    <x v="0"/>
    <s v="SUCURSAL CHITRE"/>
    <x v="1"/>
    <x v="0"/>
    <x v="1"/>
    <x v="0"/>
    <x v="0"/>
    <x v="0"/>
  </r>
  <r>
    <n v="1701"/>
    <d v="1999-04-26T00:00:00"/>
    <d v="2012-10-01T00:00:00"/>
    <n v="202"/>
    <n v="40"/>
    <x v="0"/>
    <d v="1999-04-26T00:00:00"/>
    <x v="0"/>
    <d v="2012-10-01T00:00:00"/>
    <s v="Abril 01-30"/>
    <m/>
    <s v="ZORAYA IBETT"/>
    <s v="ROJAS GOMEZ "/>
    <x v="1"/>
    <x v="0"/>
    <s v="CHITRE"/>
    <s v="TATIANA  CASTILLERO "/>
    <s v="CHITRE"/>
    <x v="0"/>
    <x v="16"/>
    <n v="22"/>
    <d v="2011-09-07T00:00:00"/>
    <m/>
    <m/>
    <s v=" "/>
    <s v="PROMOCIONADO A COORDINADOR DE PLATAFORMA EL 1 DE OCTUBRE 2012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401-237"/>
    <n v="401016137745"/>
    <n v="44"/>
    <x v="1"/>
    <x v="2"/>
    <s v="CALLE PRIMERA FINAL, URB. BOLIVAR MARQUEZ CHITRE"/>
    <x v="8"/>
    <x v="3"/>
    <x v="1"/>
    <x v="9"/>
    <s v="996-9585"/>
    <s v="6522-4143"/>
    <x v="0"/>
    <x v="1"/>
    <x v="0"/>
    <x v="0"/>
    <x v="0"/>
    <x v="1"/>
    <x v="1"/>
    <d v="1972-01-10T00:00:00"/>
    <m/>
    <x v="0"/>
    <s v="SUCURSAL CHITRE"/>
    <x v="0"/>
    <x v="0"/>
    <x v="0"/>
    <x v="0"/>
    <x v="0"/>
    <x v="0"/>
  </r>
  <r>
    <n v="1699"/>
    <d v="1999-04-19T00:00:00"/>
    <d v="2012-10-01T00:00:00"/>
    <n v="202"/>
    <n v="40"/>
    <x v="0"/>
    <d v="1999-04-19T00:00:00"/>
    <x v="0"/>
    <d v="2012-10-01T00:00:00"/>
    <s v="Febrero 01-30"/>
    <m/>
    <s v="FATIMA DEL CARMEN"/>
    <s v="GUTIERREZ SAAVEDRA "/>
    <x v="1"/>
    <x v="0"/>
    <s v="CHITRE"/>
    <s v="TATIANA  CASTILLERO "/>
    <s v="CHITRE"/>
    <x v="0"/>
    <x v="16"/>
    <n v="22"/>
    <m/>
    <m/>
    <m/>
    <s v=" "/>
    <s v="PROMOCIONADO A COORDINADOR DE PLATAFORMA EL 1 DE OCTUBRE 2012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6-80-516"/>
    <n v="401010165049"/>
    <n v="42"/>
    <x v="1"/>
    <x v="1"/>
    <s v="CALLE FABIO RIOS, CHITRE, CASA 4616"/>
    <x v="8"/>
    <x v="3"/>
    <x v="1"/>
    <x v="9"/>
    <s v="996-7665"/>
    <s v="6684-4258"/>
    <x v="1"/>
    <x v="1"/>
    <x v="0"/>
    <x v="0"/>
    <x v="0"/>
    <x v="1"/>
    <x v="1"/>
    <d v="1973-05-16T00:00:00"/>
    <m/>
    <x v="1"/>
    <s v="SUCURSAL CHITRE"/>
    <x v="0"/>
    <x v="0"/>
    <x v="0"/>
    <x v="0"/>
    <x v="0"/>
    <x v="0"/>
  </r>
  <r>
    <n v="4197"/>
    <d v="2006-07-24T00:00:00"/>
    <d v="2012-11-01T00:00:00"/>
    <n v="115"/>
    <n v="39"/>
    <x v="0"/>
    <d v="2006-07-24T00:00:00"/>
    <x v="0"/>
    <d v="2012-11-01T00:00:00"/>
    <s v="Septiembre 01-30"/>
    <m/>
    <s v="KENIA JENISSELL"/>
    <s v="CEDEÑO GONZALEZ "/>
    <x v="2"/>
    <x v="2"/>
    <s v="CHITRE"/>
    <s v="TATIANA  CASTILLERO "/>
    <s v="CHITRE"/>
    <x v="0"/>
    <x v="16"/>
    <n v="22"/>
    <d v="2006-07-24T00:00:00"/>
    <m/>
    <n v="39"/>
    <s v=" "/>
    <s v="PROMOCIONADO A OFICINISTA DE BALANCE EL 01 NOV. DEL 2012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6-703-326"/>
    <n v="472013133040"/>
    <n v="37"/>
    <x v="1"/>
    <x v="1"/>
    <s v="CALLE ISIDRO DEAGO SIN SALIDA"/>
    <x v="8"/>
    <x v="3"/>
    <x v="1"/>
    <x v="11"/>
    <s v="996-7668"/>
    <s v="6747-0475"/>
    <x v="1"/>
    <x v="1"/>
    <x v="0"/>
    <x v="0"/>
    <x v="0"/>
    <x v="1"/>
    <x v="1"/>
    <d v="1978-11-05T00:00:00"/>
    <m/>
    <x v="0"/>
    <s v="SUCURSAL CHITRE"/>
    <x v="0"/>
    <x v="0"/>
    <x v="2"/>
    <x v="0"/>
    <x v="0"/>
    <x v="0"/>
  </r>
  <r>
    <n v="2037"/>
    <d v="1995-02-01T00:00:00"/>
    <d v="1995-02-01T00:00:00"/>
    <n v="252"/>
    <n v="252"/>
    <x v="0"/>
    <d v="1995-02-01T00:00:00"/>
    <x v="0"/>
    <s v=""/>
    <s v="Agosto 01-30"/>
    <m/>
    <s v="OSVALDO OMAR"/>
    <s v="CANTO BENALCAZAR "/>
    <x v="2"/>
    <x v="0"/>
    <s v="CHITRE"/>
    <s v="TATIANA  CASTILLERO "/>
    <s v="CHITRE"/>
    <x v="0"/>
    <x v="16"/>
    <n v="22"/>
    <d v="2012-11-12T00:00:00"/>
    <m/>
    <s v=" "/>
    <s v=" "/>
    <m/>
    <x v="0"/>
    <s v="TRASLADO PERMANENTE  POR HORARIO EXTENDID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6-68-860"/>
    <n v="401010186393"/>
    <n v="46"/>
    <x v="0"/>
    <x v="0"/>
    <s v="CALLE 5TA JUSTO AROSEMEN, FINAL EDIFICIO BEGONIA 5TA, APT. B-12, PRIMER ALTO."/>
    <x v="8"/>
    <x v="3"/>
    <x v="1"/>
    <x v="9"/>
    <s v="231-6785"/>
    <s v="6540-6898 / 6909-0745"/>
    <x v="0"/>
    <x v="0"/>
    <x v="0"/>
    <x v="0"/>
    <x v="0"/>
    <x v="1"/>
    <x v="1"/>
    <d v="1969-10-11T00:00:00"/>
    <m/>
    <x v="1"/>
    <s v="SUCURSAL CHITRE"/>
    <x v="0"/>
    <x v="0"/>
    <x v="0"/>
    <x v="0"/>
    <x v="0"/>
    <x v="0"/>
  </r>
  <r>
    <n v="1370"/>
    <d v="1997-03-03T00:00:00"/>
    <d v="1997-03-03T00:00:00"/>
    <n v="227"/>
    <n v="227"/>
    <x v="0"/>
    <d v="1997-03-03T00:00:00"/>
    <x v="0"/>
    <s v=""/>
    <s v="Marzo 01-30"/>
    <m/>
    <s v="NILSA LUDGARDIS"/>
    <s v="CEDEÑO GUTIERREZ "/>
    <x v="2"/>
    <x v="0"/>
    <s v="CHITRE"/>
    <s v="TATIANA  CASTILLERO "/>
    <s v="CHITRE"/>
    <x v="0"/>
    <x v="16"/>
    <n v="22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7-105-37"/>
    <n v="401010155980"/>
    <n v="47"/>
    <x v="1"/>
    <x v="1"/>
    <s v="URBANIZACION SANTA CRUZ-CALLE PRINCIPAL CHITRE-HERRERA"/>
    <x v="8"/>
    <x v="3"/>
    <x v="1"/>
    <x v="9"/>
    <s v="640-5782"/>
    <s v="640-5782 / 6679-6968"/>
    <x v="1"/>
    <x v="0"/>
    <x v="0"/>
    <x v="0"/>
    <x v="0"/>
    <x v="1"/>
    <x v="1"/>
    <d v="1968-12-24T00:00:00"/>
    <m/>
    <x v="1"/>
    <s v="SUCURSAL CHITRE"/>
    <x v="0"/>
    <x v="0"/>
    <x v="0"/>
    <x v="0"/>
    <x v="0"/>
    <x v="0"/>
  </r>
  <r>
    <n v="3465"/>
    <d v="1991-03-15T00:00:00"/>
    <d v="1991-03-15T00:00:00"/>
    <n v="299"/>
    <n v="299"/>
    <x v="0"/>
    <d v="1991-03-15T00:00:00"/>
    <x v="0"/>
    <s v=""/>
    <s v="Enero 01-30"/>
    <m/>
    <s v="MAYLEEN MARISSA"/>
    <s v="SALADO  SAAVEDRA "/>
    <x v="2"/>
    <x v="0"/>
    <s v="CHITRE"/>
    <s v="TATIANA  CASTILLERO "/>
    <s v="CHITRE"/>
    <x v="0"/>
    <x v="16"/>
    <n v="22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6-51-2317"/>
    <n v="472012933741"/>
    <n v="49"/>
    <x v="1"/>
    <x v="0"/>
    <s v="CALLE PRIMERA, DETRAS DE LA FERIA DE AZUERO"/>
    <x v="8"/>
    <x v="3"/>
    <x v="1"/>
    <x v="9"/>
    <m/>
    <s v="6612-1315"/>
    <x v="1"/>
    <x v="0"/>
    <x v="1"/>
    <x v="0"/>
    <x v="0"/>
    <x v="1"/>
    <x v="1"/>
    <d v="1966-11-29T00:00:00"/>
    <m/>
    <x v="0"/>
    <s v="SUCURSAL CHITRE"/>
    <x v="0"/>
    <x v="0"/>
    <x v="0"/>
    <x v="0"/>
    <x v="0"/>
    <x v="0"/>
  </r>
  <r>
    <n v="4160"/>
    <d v="2006-09-25T00:00:00"/>
    <d v="2006-09-25T00:00:00"/>
    <n v="113"/>
    <n v="113"/>
    <x v="0"/>
    <d v="2006-09-25T00:00:00"/>
    <x v="0"/>
    <s v=""/>
    <s v="Octubre 01-30"/>
    <m/>
    <s v="SUSANA MARICRUZ"/>
    <s v="CEDEÑO SOLIS "/>
    <x v="2"/>
    <x v="0"/>
    <s v="CHITRE"/>
    <s v="TATIANA  CASTILLERO "/>
    <s v="CHITRE"/>
    <x v="0"/>
    <x v="16"/>
    <n v="22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6-705-810"/>
    <n v="472013116704"/>
    <n v="35"/>
    <x v="1"/>
    <x v="1"/>
    <s v="AVE. PEREZ, EDIFICIO LUZ FERMINA, APARTAMENTO 2A, FRENTE A LA PLAZA DE TORROS, MONAGRILLO, CHITRE "/>
    <x v="8"/>
    <x v="3"/>
    <x v="1"/>
    <x v="9"/>
    <s v="996-4281"/>
    <s v="6679-5302"/>
    <x v="1"/>
    <x v="1"/>
    <x v="0"/>
    <x v="1"/>
    <x v="0"/>
    <x v="1"/>
    <x v="1"/>
    <d v="1980-11-05T00:00:00"/>
    <m/>
    <x v="3"/>
    <s v="SUCURSAL CHITRE"/>
    <x v="0"/>
    <x v="0"/>
    <x v="0"/>
    <x v="0"/>
    <x v="0"/>
    <x v="0"/>
  </r>
  <r>
    <n v="3495"/>
    <d v="1998-07-01T00:00:00"/>
    <d v="1998-07-01T00:00:00"/>
    <n v="211"/>
    <n v="211"/>
    <x v="0"/>
    <d v="1998-07-01T00:00:00"/>
    <x v="0"/>
    <s v=""/>
    <s v="Abril 01-30"/>
    <m/>
    <s v="YAMIZETH YESSENIA"/>
    <s v="DE LEON NIETO "/>
    <x v="2"/>
    <x v="1"/>
    <m/>
    <s v="TATIANA  CASTILLERO "/>
    <s v="CHITRE"/>
    <x v="0"/>
    <x v="16"/>
    <n v="22"/>
    <d v="2015-10-02T00:00:00"/>
    <m/>
    <s v=" "/>
    <s v=" "/>
    <m/>
    <x v="1"/>
    <s v="REEMPLAZA VACACIONES DE NILSA CEDEÑO- FEBRERO 2016"/>
    <s v="CHIT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6-79-665"/>
    <n v="472013046972"/>
    <n v="42"/>
    <x v="1"/>
    <x v="3"/>
    <s v="CALLE CIRCUNVALACION INTERNA, POR EL CENTRO DE SALUD DE CHITRE."/>
    <x v="8"/>
    <x v="3"/>
    <x v="1"/>
    <x v="10"/>
    <s v="996-3611"/>
    <s v="6675-0500"/>
    <x v="1"/>
    <x v="1"/>
    <x v="0"/>
    <x v="1"/>
    <x v="0"/>
    <x v="1"/>
    <x v="1"/>
    <d v="1973-02-13T00:00:00"/>
    <m/>
    <x v="1"/>
    <s v="SUCURSAL CHITRE"/>
    <x v="1"/>
    <x v="0"/>
    <x v="1"/>
    <x v="0"/>
    <x v="0"/>
    <x v="3"/>
  </r>
  <r>
    <n v="6742"/>
    <d v="2012-06-18T00:00:00"/>
    <d v="2012-06-18T00:00:00"/>
    <n v="44"/>
    <n v="44"/>
    <x v="0"/>
    <d v="2012-06-18T00:00:00"/>
    <x v="0"/>
    <s v=""/>
    <s v="Mayo 01-30"/>
    <m/>
    <s v="MANUEL RAMON"/>
    <s v="CEDEÑO UREÑA "/>
    <x v="5"/>
    <x v="0"/>
    <s v="CHITRE"/>
    <s v="TATIANA  CASTILLERO "/>
    <s v="CHITRE"/>
    <x v="0"/>
    <x v="16"/>
    <n v="22"/>
    <d v="2012-11-06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803-1138"/>
    <n v="472018098430"/>
    <n v="28"/>
    <x v="0"/>
    <x v="1"/>
    <s v="CERRO VIENTO, CALLE F, CASA #84"/>
    <x v="8"/>
    <x v="3"/>
    <x v="1"/>
    <x v="9"/>
    <s v="220- 2090"/>
    <s v="6511-8902"/>
    <x v="0"/>
    <x v="0"/>
    <x v="0"/>
    <x v="0"/>
    <x v="0"/>
    <x v="1"/>
    <x v="1"/>
    <d v="1987-03-11T00:00:00"/>
    <m/>
    <x v="1"/>
    <s v="SUCURSAL CHITRE"/>
    <x v="0"/>
    <x v="0"/>
    <x v="0"/>
    <x v="0"/>
    <x v="0"/>
    <x v="0"/>
  </r>
  <r>
    <n v="4400"/>
    <d v="2007-06-25T00:00:00"/>
    <d v="2012-10-29T00:00:00"/>
    <n v="104"/>
    <n v="40"/>
    <x v="0"/>
    <d v="2007-06-25T00:00:00"/>
    <x v="0"/>
    <s v=""/>
    <s v="Junio 01-30"/>
    <m/>
    <s v="ALINA MARIA"/>
    <s v="GONZALEZ CALDERON "/>
    <x v="5"/>
    <x v="0"/>
    <s v="CHITRE"/>
    <s v="TATIANA  CASTILLERO "/>
    <s v="CHITRE"/>
    <x v="0"/>
    <x v="16"/>
    <n v="22"/>
    <d v="2012-11-06T00:00:00"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6-706-815"/>
    <n v="424012830389"/>
    <n v="34"/>
    <x v="1"/>
    <x v="0"/>
    <s v="EL CANGREJO, CALLE EUSEBIO A. MORALES, APARTAMENTO 4D"/>
    <x v="8"/>
    <x v="3"/>
    <x v="1"/>
    <x v="9"/>
    <m/>
    <m/>
    <x v="2"/>
    <x v="0"/>
    <x v="0"/>
    <x v="0"/>
    <x v="0"/>
    <x v="1"/>
    <x v="1"/>
    <d v="1981-10-29T00:00:00"/>
    <m/>
    <x v="1"/>
    <s v="SUCURSAL CHITRE"/>
    <x v="0"/>
    <x v="0"/>
    <x v="0"/>
    <x v="0"/>
    <x v="0"/>
    <x v="0"/>
  </r>
  <r>
    <n v="2548"/>
    <d v="2002-11-25T00:00:00"/>
    <d v="2002-11-25T00:00:00"/>
    <n v="159"/>
    <n v="159"/>
    <x v="0"/>
    <d v="2002-11-25T00:00:00"/>
    <x v="0"/>
    <s v=""/>
    <s v="Febrero 16-30"/>
    <m/>
    <s v="TATIANA JUDITH"/>
    <s v="CASTILLERO ESCALONA DE PEREZ"/>
    <x v="3"/>
    <x v="0"/>
    <s v="CHITRE"/>
    <s v="CARMEN SANDOVAL"/>
    <s v="CHITRE"/>
    <x v="0"/>
    <x v="16"/>
    <n v="22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4"/>
    <x v="0"/>
    <m/>
    <m/>
    <x v="1"/>
    <s v="6-75-666"/>
    <n v="401016137896"/>
    <n v="44"/>
    <x v="1"/>
    <x v="1"/>
    <s v="CALLE, EL OBISPADO, URB.MIRA MAR"/>
    <x v="8"/>
    <x v="3"/>
    <x v="1"/>
    <x v="9"/>
    <s v="970-0552"/>
    <s v="6613-4619"/>
    <x v="1"/>
    <x v="0"/>
    <x v="0"/>
    <x v="0"/>
    <x v="0"/>
    <x v="1"/>
    <x v="1"/>
    <d v="1972-01-11T00:00:00"/>
    <m/>
    <x v="2"/>
    <s v="SUCURSAL CHITRE"/>
    <x v="0"/>
    <x v="0"/>
    <x v="0"/>
    <x v="0"/>
    <x v="0"/>
    <x v="0"/>
  </r>
  <r>
    <n v="3721"/>
    <d v="1994-09-22T00:00:00"/>
    <d v="1994-09-22T00:00:00"/>
    <n v="257"/>
    <n v="257"/>
    <x v="0"/>
    <d v="1994-09-22T00:00:00"/>
    <x v="0"/>
    <s v=""/>
    <s v="Julio 01-30"/>
    <m/>
    <s v="ROGELIO ANTONIO"/>
    <s v="CALVO CASTILLERO "/>
    <x v="8"/>
    <x v="0"/>
    <s v="CHITRE"/>
    <s v="TATIANA  CASTILLERO "/>
    <s v="CHITRE"/>
    <x v="0"/>
    <x v="16"/>
    <n v="22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6-73-29"/>
    <n v="472013197095"/>
    <n v="44"/>
    <x v="0"/>
    <x v="0"/>
    <s v="BARRIADA EL ROSARIO, RESIDENCIAL DON ESTEBAN. CALLE PRIMERA."/>
    <x v="8"/>
    <x v="3"/>
    <x v="1"/>
    <x v="9"/>
    <s v="974-5817"/>
    <s v="6854-5627"/>
    <x v="1"/>
    <x v="0"/>
    <x v="0"/>
    <x v="0"/>
    <x v="0"/>
    <x v="1"/>
    <x v="1"/>
    <d v="1971-02-25T00:00:00"/>
    <m/>
    <x v="1"/>
    <s v="SUCURSAL CHITRE"/>
    <x v="0"/>
    <x v="0"/>
    <x v="0"/>
    <x v="0"/>
    <x v="0"/>
    <x v="0"/>
  </r>
  <r>
    <n v="1700"/>
    <d v="1999-04-19T00:00:00"/>
    <d v="2012-10-01T00:00:00"/>
    <n v="202"/>
    <n v="40"/>
    <x v="0"/>
    <d v="1999-04-19T00:00:00"/>
    <x v="0"/>
    <d v="2012-10-01T00:00:00"/>
    <s v="Marzo 01-30"/>
    <m/>
    <s v="MARIA CRISTINA"/>
    <s v="DIAZ CORDERO "/>
    <x v="4"/>
    <x v="0"/>
    <s v="CHITRE"/>
    <s v="TATIANA  CASTILLERO "/>
    <s v="CHITRE"/>
    <x v="0"/>
    <x v="16"/>
    <n v="22"/>
    <d v="2012-10-01T00:00:00"/>
    <m/>
    <m/>
    <s v=" "/>
    <s v="PROMOCIONADO A OFICIAL  EL 1 DE OCTUBRE 2012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301-910"/>
    <n v="422011656182"/>
    <n v="46"/>
    <x v="1"/>
    <x v="2"/>
    <s v="BARRJADA BRISAS DE LOS GUAYACANES, CASA #97"/>
    <x v="8"/>
    <x v="3"/>
    <x v="1"/>
    <x v="9"/>
    <s v="996-2428"/>
    <s v="6400-6344"/>
    <x v="1"/>
    <x v="0"/>
    <x v="0"/>
    <x v="0"/>
    <x v="0"/>
    <x v="1"/>
    <x v="1"/>
    <d v="1969-03-16T00:00:00"/>
    <m/>
    <x v="0"/>
    <s v="SUCURSAL CHITRE"/>
    <x v="0"/>
    <x v="0"/>
    <x v="0"/>
    <x v="0"/>
    <x v="0"/>
    <x v="0"/>
  </r>
  <r>
    <n v="541"/>
    <d v="1987-01-01T00:00:00"/>
    <d v="1987-01-01T00:00:00"/>
    <n v="349"/>
    <n v="349"/>
    <x v="0"/>
    <d v="1987-01-01T00:00:00"/>
    <x v="0"/>
    <s v=""/>
    <s v="Enero 01-30"/>
    <m/>
    <s v="DAMARIS VIODELDA"/>
    <s v="GONZALEZ DOMINGUEZ "/>
    <x v="4"/>
    <x v="0"/>
    <s v="CHITRE"/>
    <s v="TATIANA  CASTILLERO "/>
    <s v="CHITRE"/>
    <x v="0"/>
    <x v="16"/>
    <n v="22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x v="0"/>
    <x v="0"/>
    <m/>
    <m/>
    <x v="1"/>
    <s v="8-305-933"/>
    <n v="401010147999"/>
    <n v="46"/>
    <x v="1"/>
    <x v="0"/>
    <s v="URBANIZACION BRISAS DE LOS GUAYACANES, CALLE PRIMERA SUR, CASA NO.177, CHITRE"/>
    <x v="8"/>
    <x v="3"/>
    <x v="1"/>
    <x v="9"/>
    <s v="994-5643"/>
    <s v="6682-0732"/>
    <x v="1"/>
    <x v="0"/>
    <x v="0"/>
    <x v="0"/>
    <x v="0"/>
    <x v="1"/>
    <x v="1"/>
    <d v="1969-04-11T00:00:00"/>
    <m/>
    <x v="0"/>
    <s v="SUCURSAL CHITRE"/>
    <x v="0"/>
    <x v="0"/>
    <x v="0"/>
    <x v="0"/>
    <x v="0"/>
    <x v="0"/>
  </r>
  <r>
    <n v="6974"/>
    <d v="2012-11-19T00:00:00"/>
    <d v="2012-11-19T00:00:00"/>
    <n v="39"/>
    <n v="39"/>
    <x v="0"/>
    <d v="2012-11-19T00:00:00"/>
    <x v="0"/>
    <s v=""/>
    <s v="Septiembre 01-30"/>
    <m/>
    <s v="CAROLINA LINETH"/>
    <s v="PEREZ BOTELLO "/>
    <x v="4"/>
    <x v="0"/>
    <s v="CHITRE"/>
    <s v="TATIANA  CASTILLERO "/>
    <s v="CHITRE"/>
    <x v="0"/>
    <x v="16"/>
    <n v="22"/>
    <d v="2012-11-19T00:00:00"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6-700-1394"/>
    <n v="472018648389"/>
    <n v="39"/>
    <x v="1"/>
    <x v="0"/>
    <s v="AVENIDA NACIONAL VIA LA ARENA"/>
    <x v="8"/>
    <x v="3"/>
    <x v="1"/>
    <x v="9"/>
    <m/>
    <m/>
    <x v="0"/>
    <x v="0"/>
    <x v="0"/>
    <x v="0"/>
    <x v="0"/>
    <x v="1"/>
    <x v="1"/>
    <d v="1976-08-07T00:00:00"/>
    <m/>
    <x v="1"/>
    <s v="SUCURSAL CHITRE"/>
    <x v="0"/>
    <x v="0"/>
    <x v="0"/>
    <x v="0"/>
    <x v="0"/>
    <x v="0"/>
  </r>
  <r>
    <n v="1715"/>
    <d v="1999-05-18T00:00:00"/>
    <d v="2010-04-01T00:00:00"/>
    <n v="201"/>
    <n v="70"/>
    <x v="0"/>
    <d v="1999-05-18T00:00:00"/>
    <x v="0"/>
    <d v="2010-04-01T00:00:00"/>
    <s v=" "/>
    <m/>
    <s v="CESAR AUGUSTO"/>
    <s v="RODRIGUEZ GALLARDO "/>
    <x v="4"/>
    <x v="1"/>
    <m/>
    <s v="TATIANA  CASTILLERO "/>
    <s v="CHITRE"/>
    <x v="0"/>
    <x v="16"/>
    <n v="22"/>
    <d v="2015-12-07T00:00:00"/>
    <m/>
    <n v="70"/>
    <s v=" "/>
    <s v="PROMOVIDO A COORDINADOR EL 01 DE ABRIL ´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507-627"/>
    <n v="401010166246"/>
    <n v="39"/>
    <x v="0"/>
    <x v="1"/>
    <s v="SAN MIGUELITO, RUFINA ALFARO, EL VALLE DE CERRO VIENTO, CALLE 72, CASA 3104"/>
    <x v="4"/>
    <x v="3"/>
    <x v="1"/>
    <x v="10"/>
    <s v="220-1639"/>
    <s v="6626-7560"/>
    <x v="1"/>
    <x v="0"/>
    <x v="0"/>
    <x v="1"/>
    <x v="0"/>
    <x v="1"/>
    <x v="1"/>
    <d v="1976-04-28T00:00:00"/>
    <m/>
    <x v="2"/>
    <s v="SUCURSAL CHITRE"/>
    <x v="1"/>
    <x v="0"/>
    <x v="1"/>
    <x v="0"/>
    <x v="0"/>
    <x v="0"/>
  </r>
  <r>
    <n v="947"/>
    <d v="1992-11-11T00:00:00"/>
    <d v="1992-11-11T00:00:00"/>
    <n v="279"/>
    <n v="279"/>
    <x v="0"/>
    <d v="1992-11-11T00:00:00"/>
    <x v="0"/>
    <s v=""/>
    <s v="Agosto 01-30"/>
    <m/>
    <s v="GRISELA MARIELA"/>
    <s v="HERRERA  DE OTERO"/>
    <x v="0"/>
    <x v="0"/>
    <s v="CHORRERA"/>
    <s v="RUBEN CALDERON"/>
    <s v="CHORRERA"/>
    <x v="0"/>
    <x v="17"/>
    <n v="15"/>
    <d v="2007-09-03T00:00:00"/>
    <n v="101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40.2"/>
    <x v="0"/>
    <x v="0"/>
    <x v="0"/>
    <m/>
    <m/>
    <x v="0"/>
    <s v="8-162-794"/>
    <n v="415016070130"/>
    <n v="58"/>
    <x v="1"/>
    <x v="1"/>
    <s v="BDO FTE. DEL CHASE CALLE 2DA CASA B-31"/>
    <x v="3"/>
    <x v="4"/>
    <x v="2"/>
    <x v="12"/>
    <s v="254-1530"/>
    <s v="6480-5172"/>
    <x v="0"/>
    <x v="0"/>
    <x v="0"/>
    <x v="0"/>
    <x v="0"/>
    <x v="0"/>
    <x v="2"/>
    <d v="1957-03-01T00:00:00"/>
    <m/>
    <x v="0"/>
    <s v="SUCURSAL LA CHORRERA"/>
    <x v="0"/>
    <x v="0"/>
    <x v="0"/>
    <x v="0"/>
    <x v="0"/>
    <x v="0"/>
  </r>
  <r>
    <n v="2009"/>
    <d v="1993-09-08T00:00:00"/>
    <d v="1993-09-08T00:00:00"/>
    <n v="269"/>
    <n v="269"/>
    <x v="0"/>
    <d v="1993-09-08T00:00:00"/>
    <x v="0"/>
    <s v=""/>
    <s v="Julio 01-30"/>
    <m/>
    <s v="JOSE FLORENTINO"/>
    <s v="MORENO RAMOS "/>
    <x v="0"/>
    <x v="0"/>
    <s v="CHORRERA"/>
    <s v="RUBEN CALDERON"/>
    <s v="CHORRERA"/>
    <x v="0"/>
    <x v="17"/>
    <n v="15"/>
    <d v="2014-07-09T00:00:00"/>
    <n v="19"/>
    <s v=" "/>
    <s v=" "/>
    <m/>
    <x v="0"/>
    <s v="REEMPLAZO POR EL TRASLADO DE ALBERTO REY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62.4"/>
    <x v="0"/>
    <x v="0"/>
    <x v="0"/>
    <m/>
    <m/>
    <x v="0"/>
    <s v="8-235-2177"/>
    <n v="401010185504"/>
    <n v="54"/>
    <x v="0"/>
    <x v="1"/>
    <s v="ARRAIJAN, VISTA ALEGRE CLL 4TA NORTE"/>
    <x v="3"/>
    <x v="4"/>
    <x v="2"/>
    <x v="12"/>
    <s v="251-1540"/>
    <s v="6676-2179"/>
    <x v="1"/>
    <x v="0"/>
    <x v="0"/>
    <x v="0"/>
    <x v="0"/>
    <x v="0"/>
    <x v="2"/>
    <d v="1961-04-01T00:00:00"/>
    <m/>
    <x v="0"/>
    <s v="SUCURSAL LA CHORRERA"/>
    <x v="0"/>
    <x v="0"/>
    <x v="0"/>
    <x v="0"/>
    <x v="0"/>
    <x v="0"/>
  </r>
  <r>
    <n v="4931"/>
    <d v="2008-02-11T00:00:00"/>
    <d v="2008-02-11T00:00:00"/>
    <n v="96"/>
    <n v="96"/>
    <x v="0"/>
    <d v="2008-02-11T00:00:00"/>
    <x v="0"/>
    <s v=""/>
    <s v="Mayo 01-30"/>
    <m/>
    <s v="YAHAIRA ANAYANSI"/>
    <s v="WINTER DE  PITTY"/>
    <x v="0"/>
    <x v="0"/>
    <s v="CHORRERA"/>
    <s v="RUBEN CALDERON"/>
    <s v="CHORRERA"/>
    <x v="0"/>
    <x v="17"/>
    <n v="15"/>
    <d v="2013-12-16T00:00:00"/>
    <n v="26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31.3999999999996"/>
    <x v="0"/>
    <x v="0"/>
    <x v="0"/>
    <m/>
    <m/>
    <x v="0"/>
    <s v="8-716-639"/>
    <n v="472013717450"/>
    <n v="37"/>
    <x v="1"/>
    <x v="1"/>
    <s v="LA CHORRERA, RESIDENCIAL VALLE DORADO CALLE R2, CASA 21-28"/>
    <x v="3"/>
    <x v="4"/>
    <x v="2"/>
    <x v="12"/>
    <s v="254-2263"/>
    <s v="6592-3777"/>
    <x v="1"/>
    <x v="0"/>
    <x v="0"/>
    <x v="0"/>
    <x v="0"/>
    <x v="0"/>
    <x v="2"/>
    <d v="1978-03-10T00:00:00"/>
    <m/>
    <x v="2"/>
    <s v="SUCURSAL LA CHORRERA"/>
    <x v="0"/>
    <x v="0"/>
    <x v="0"/>
    <x v="0"/>
    <x v="0"/>
    <x v="0"/>
  </r>
  <r>
    <n v="5542"/>
    <d v="2009-06-01T00:00:00"/>
    <d v="2009-06-01T00:00:00"/>
    <n v="80"/>
    <n v="80"/>
    <x v="0"/>
    <d v="2009-06-01T00:00:00"/>
    <x v="0"/>
    <s v=""/>
    <s v="Junio 01-30"/>
    <m/>
    <s v="NESTOR VENTURA"/>
    <s v="DIAZ MENDIETA "/>
    <x v="0"/>
    <x v="0"/>
    <m/>
    <s v="RUBEN CALDERON"/>
    <s v="CHORRERA"/>
    <x v="0"/>
    <x v="17"/>
    <n v="15"/>
    <d v="2014-04-04T00:00:00"/>
    <n v="22"/>
    <s v=" "/>
    <s v=" "/>
    <m/>
    <x v="0"/>
    <s v="REEMPLAZO POR EL TRASLADO DE ROGELIO CUA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0.25"/>
    <x v="0"/>
    <x v="0"/>
    <x v="0"/>
    <m/>
    <m/>
    <x v="0"/>
    <s v="9-721-687"/>
    <n v="472014949610"/>
    <n v="31"/>
    <x v="0"/>
    <x v="0"/>
    <s v="LA LOCERIA EDIFICIO EL PROGRESO APARTAMENTO 34 "/>
    <x v="5"/>
    <x v="0"/>
    <x v="2"/>
    <x v="0"/>
    <s v="6542-7480"/>
    <s v="6678-7052"/>
    <x v="0"/>
    <x v="0"/>
    <x v="0"/>
    <x v="0"/>
    <x v="0"/>
    <x v="0"/>
    <x v="2"/>
    <d v="1984-12-09T00:00:00"/>
    <m/>
    <x v="0"/>
    <s v="SUCURSAL LA CHORRERA"/>
    <x v="0"/>
    <x v="0"/>
    <x v="0"/>
    <x v="0"/>
    <x v="0"/>
    <x v="0"/>
  </r>
  <r>
    <n v="1592"/>
    <d v="1998-07-06T00:00:00"/>
    <d v="2009-03-16T00:00:00"/>
    <n v="211"/>
    <n v="83"/>
    <x v="0"/>
    <d v="1998-07-06T00:00:00"/>
    <x v="0"/>
    <d v="2009-03-16T00:00:00"/>
    <s v="Abril 01-30"/>
    <m/>
    <s v="YARITZA ELIZABETH"/>
    <s v="GONZALEZ  DE DIAZ"/>
    <x v="1"/>
    <x v="0"/>
    <s v="CHORRERA"/>
    <s v="RUBEN CALDERON"/>
    <s v="CHORRERA"/>
    <x v="0"/>
    <x v="17"/>
    <n v="15"/>
    <d v="2013-08-12T00:00:00"/>
    <m/>
    <n v="83"/>
    <s v=" "/>
    <s v="PROMOCIONADO A COORDINADOR DE PLATAFORMA EL 16 MARZO 2009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x v="0"/>
    <x v="0"/>
    <m/>
    <m/>
    <x v="1"/>
    <s v="8-511-68"/>
    <n v="401010158166"/>
    <n v="40"/>
    <x v="1"/>
    <x v="1"/>
    <s v="ALTAMIRA 263, VACAMONTE "/>
    <x v="3"/>
    <x v="4"/>
    <x v="2"/>
    <x v="12"/>
    <s v="237-1161"/>
    <s v="6672-6897"/>
    <x v="0"/>
    <x v="0"/>
    <x v="0"/>
    <x v="0"/>
    <x v="0"/>
    <x v="0"/>
    <x v="2"/>
    <d v="1975-12-08T00:00:00"/>
    <m/>
    <x v="0"/>
    <s v="SUCURSAL LA CHORRERA"/>
    <x v="0"/>
    <x v="0"/>
    <x v="0"/>
    <x v="0"/>
    <x v="0"/>
    <x v="0"/>
  </r>
  <r>
    <n v="3715"/>
    <d v="2000-06-26T00:00:00"/>
    <d v="2014-01-16T00:00:00"/>
    <n v="188"/>
    <n v="25"/>
    <x v="1"/>
    <d v="2000-06-26T00:00:00"/>
    <x v="0"/>
    <d v="2014-01-16T00:00:00"/>
    <s v="Marzo 01-30"/>
    <m/>
    <s v="DIMAS ANTONIO"/>
    <s v="DOMINGUEZ CEDEÑO "/>
    <x v="1"/>
    <x v="1"/>
    <m/>
    <s v="RUBEN CALDERON"/>
    <s v="CORONADO"/>
    <x v="0"/>
    <x v="17"/>
    <n v="15"/>
    <d v="2016-02-01T00:00:00"/>
    <m/>
    <n v="25"/>
    <s v=" "/>
    <m/>
    <x v="1"/>
    <s v="REEMPLAZA VACACIONES DE FRANKLIN MANCILLA - FEBRERO 2016"/>
    <s v="CHORRER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17-2312"/>
    <n v="472013201797"/>
    <n v="37"/>
    <x v="0"/>
    <x v="3"/>
    <s v="LA CHORRERA, CORREGIMIENTO GUADALUPE # 1 CALLE LOS POLLOS  "/>
    <x v="3"/>
    <x v="4"/>
    <x v="2"/>
    <x v="13"/>
    <s v="244-6160"/>
    <s v="6087-3498"/>
    <x v="1"/>
    <x v="1"/>
    <x v="0"/>
    <x v="1"/>
    <x v="0"/>
    <x v="0"/>
    <x v="2"/>
    <d v="1978-05-26T00:00:00"/>
    <m/>
    <x v="2"/>
    <s v="SUCURSAL LA CHORRERA"/>
    <x v="1"/>
    <x v="0"/>
    <x v="1"/>
    <x v="0"/>
    <x v="0"/>
    <x v="2"/>
  </r>
  <r>
    <n v="2804"/>
    <d v="2005-04-04T00:00:00"/>
    <d v="2005-04-04T00:00:00"/>
    <n v="130"/>
    <n v="130"/>
    <x v="0"/>
    <d v="2005-04-04T00:00:00"/>
    <x v="0"/>
    <s v=""/>
    <s v="Junio 01-30"/>
    <m/>
    <s v="YEIRA YADIRA"/>
    <s v="CORDOBA VASQUEZ "/>
    <x v="2"/>
    <x v="0"/>
    <s v="CHORRERA"/>
    <s v="RUBEN CALDERON"/>
    <s v="CHORRERA"/>
    <x v="0"/>
    <x v="17"/>
    <n v="15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42-776"/>
    <n v="410011641217"/>
    <n v="35"/>
    <x v="1"/>
    <x v="1"/>
    <s v="CAPIRA, DBA. RESIDENCIAL DEL OESTE, CALLE TERCERA CASA A-21"/>
    <x v="3"/>
    <x v="4"/>
    <x v="2"/>
    <x v="12"/>
    <s v="248-5343"/>
    <s v="6749-1881"/>
    <x v="1"/>
    <x v="0"/>
    <x v="0"/>
    <x v="0"/>
    <x v="0"/>
    <x v="0"/>
    <x v="2"/>
    <d v="1980-11-18T00:00:00"/>
    <m/>
    <x v="0"/>
    <s v="SUCURSAL LA CHORRERA"/>
    <x v="0"/>
    <x v="0"/>
    <x v="0"/>
    <x v="0"/>
    <x v="0"/>
    <x v="0"/>
  </r>
  <r>
    <n v="3476"/>
    <d v="1994-02-07T00:00:00"/>
    <d v="1994-02-07T00:00:00"/>
    <n v="264"/>
    <n v="264"/>
    <x v="0"/>
    <d v="1994-02-07T00:00:00"/>
    <x v="0"/>
    <s v=""/>
    <s v="Marzo 01-30"/>
    <m/>
    <s v="XIOMARA"/>
    <s v="MELGAR  DE CABEZAS"/>
    <x v="2"/>
    <x v="0"/>
    <s v="CHORRERA"/>
    <s v="RUBEN CALDERON"/>
    <s v="CHORRERA"/>
    <x v="0"/>
    <x v="17"/>
    <n v="15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453-650"/>
    <n v="472012918936"/>
    <n v="55"/>
    <x v="1"/>
    <x v="1"/>
    <s v="RESIDENCIAL VISTA ALEGRE, CALLE 5TA. B. NORTE CASA 159-B"/>
    <x v="3"/>
    <x v="4"/>
    <x v="2"/>
    <x v="12"/>
    <s v="251-2352"/>
    <s v="6516-3992"/>
    <x v="1"/>
    <x v="0"/>
    <x v="1"/>
    <x v="0"/>
    <x v="0"/>
    <x v="0"/>
    <x v="2"/>
    <d v="1960-11-29T00:00:00"/>
    <m/>
    <x v="0"/>
    <s v="SUCURSAL LA CHORRERA"/>
    <x v="0"/>
    <x v="0"/>
    <x v="0"/>
    <x v="0"/>
    <x v="0"/>
    <x v="0"/>
  </r>
  <r>
    <n v="5099"/>
    <d v="2008-05-05T00:00:00"/>
    <d v="2008-05-05T00:00:00"/>
    <n v="93"/>
    <n v="93"/>
    <x v="0"/>
    <d v="2008-05-05T00:00:00"/>
    <x v="0"/>
    <s v=""/>
    <s v="Febrero 01-30"/>
    <m/>
    <s v="FRANKLIN ALBERTO"/>
    <s v="MANCILLA DOMINGUEZ "/>
    <x v="2"/>
    <x v="0"/>
    <s v="CHORRERA"/>
    <s v="RUBEN CALDERON"/>
    <s v="CHORRERA"/>
    <x v="0"/>
    <x v="17"/>
    <n v="15"/>
    <d v="2011-12-02T00:00:00"/>
    <m/>
    <s v=" "/>
    <s v=" "/>
    <m/>
    <x v="0"/>
    <s v="REEMPLAZO POR LA RENUNCIA DE ANABEL FRANC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7-701-886"/>
    <n v="446013899665"/>
    <n v="36"/>
    <x v="0"/>
    <x v="0"/>
    <s v="LA CHORRERA, BARRIO COLON, RESIDENCIAL VALLE DORADO, CALLE K, CASA 1319"/>
    <x v="3"/>
    <x v="4"/>
    <x v="2"/>
    <x v="12"/>
    <s v="6694-7652"/>
    <s v="6013-3827 / 6694-7652"/>
    <x v="1"/>
    <x v="1"/>
    <x v="0"/>
    <x v="0"/>
    <x v="0"/>
    <x v="0"/>
    <x v="2"/>
    <d v="1979-04-03T00:00:00"/>
    <m/>
    <x v="0"/>
    <s v="SUCURSAL LA CHORRERA"/>
    <x v="0"/>
    <x v="0"/>
    <x v="0"/>
    <x v="0"/>
    <x v="0"/>
    <x v="0"/>
  </r>
  <r>
    <n v="2350"/>
    <d v="2006-09-11T00:00:00"/>
    <d v="2014-01-16T00:00:00"/>
    <n v="113"/>
    <n v="25"/>
    <x v="1"/>
    <d v="2006-09-11T00:00:00"/>
    <x v="0"/>
    <d v="2014-01-16T00:00:00"/>
    <s v="Septiembre 01-30"/>
    <m/>
    <s v="YAJAD LIZBETH"/>
    <s v="SALEH MIRANDA "/>
    <x v="2"/>
    <x v="0"/>
    <s v="CHORRERA"/>
    <s v="RUBEN CALDERON"/>
    <s v="CHORRERA"/>
    <x v="0"/>
    <x v="17"/>
    <n v="15"/>
    <d v="2011-11-02T00:00:00"/>
    <m/>
    <n v="25"/>
    <s v=" "/>
    <s v="PROMOCIONADA A EJECUTIVA DE NEGOCIO DUAL  A PARTIR DEL 16 ENERO 2014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491-884"/>
    <n v="472013138807"/>
    <n v="40"/>
    <x v="1"/>
    <x v="1"/>
    <s v="LA CHORRERA, EL COCO, CALLE GABISOL CASA#1232"/>
    <x v="3"/>
    <x v="4"/>
    <x v="2"/>
    <x v="12"/>
    <s v="244-2784"/>
    <s v="6720-3158"/>
    <x v="0"/>
    <x v="1"/>
    <x v="0"/>
    <x v="0"/>
    <x v="0"/>
    <x v="0"/>
    <x v="2"/>
    <d v="1975-06-06T00:00:00"/>
    <m/>
    <x v="0"/>
    <s v="SUCURSAL LA CHORRERA"/>
    <x v="0"/>
    <x v="0"/>
    <x v="2"/>
    <x v="0"/>
    <x v="0"/>
    <x v="0"/>
  </r>
  <r>
    <n v="5868"/>
    <d v="2010-08-16T00:00:00"/>
    <d v="2014-09-24T00:00:00"/>
    <n v="66"/>
    <n v="17"/>
    <x v="1"/>
    <d v="2010-08-16T00:00:00"/>
    <x v="0"/>
    <d v="2014-09-24T00:00:00"/>
    <s v="Octubre 01-30"/>
    <m/>
    <s v="KARIN CRISTINA"/>
    <s v="VOGT JARAMILLO DE RODRIGUEZ"/>
    <x v="2"/>
    <x v="2"/>
    <s v="CHORRERA"/>
    <s v="RUBEN CALDERON"/>
    <s v="CHORRERA"/>
    <x v="0"/>
    <x v="17"/>
    <n v="15"/>
    <d v="2014-08-15T00:00:00"/>
    <n v="18"/>
    <n v="17"/>
    <s v=" "/>
    <s v="RECLASIFICADA EL 24 DE SEPTIEMBRE 2014 COMO EJECUTIVO DE NEGOCIO DUAL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CHORRERA"/>
    <s v="Yeira Córdoba"/>
    <x v="0"/>
    <s v="8-708-1858"/>
    <n v="472016110750"/>
    <n v="38"/>
    <x v="1"/>
    <x v="1"/>
    <s v="CHORRERA, VILLA DEL BOSQUE, CASA #67"/>
    <x v="3"/>
    <x v="4"/>
    <x v="2"/>
    <x v="14"/>
    <s v="6438-6536"/>
    <m/>
    <x v="0"/>
    <x v="0"/>
    <x v="0"/>
    <x v="0"/>
    <x v="0"/>
    <x v="0"/>
    <x v="2"/>
    <d v="1977-05-31T00:00:00"/>
    <m/>
    <x v="2"/>
    <s v="SUCURSAL LA CHORRERA"/>
    <x v="0"/>
    <x v="0"/>
    <x v="0"/>
    <x v="0"/>
    <x v="0"/>
    <x v="0"/>
  </r>
  <r>
    <n v="1332"/>
    <d v="1998-08-03T00:00:00"/>
    <d v="1998-08-03T00:00:00"/>
    <n v="210"/>
    <n v="210"/>
    <x v="0"/>
    <d v="1998-08-03T00:00:00"/>
    <x v="0"/>
    <d v="2015-04-01T00:00:00"/>
    <s v="Mayo 01-15"/>
    <m/>
    <s v="RUBEN ATILA"/>
    <s v="CALDERON AGUILERA "/>
    <x v="3"/>
    <x v="0"/>
    <s v="CHORRERA"/>
    <s v="NATALIA LAY"/>
    <s v="CHORRERA"/>
    <x v="0"/>
    <x v="17"/>
    <n v="15"/>
    <d v="2016-01-05T00:00:00"/>
    <m/>
    <n v="10"/>
    <s v=" "/>
    <s v="PROMOCIONADO A GERENTE EL 01 DE ABRIL DEL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29-1246"/>
    <n v="401010155575"/>
    <n v="36"/>
    <x v="0"/>
    <x v="0"/>
    <s v="LA CHORRERA, BARRIADA LA SEDA, CALLE 47 C NORTE, CASA NO.4680"/>
    <x v="3"/>
    <x v="4"/>
    <x v="2"/>
    <x v="12"/>
    <s v="253-0381"/>
    <s v="6678-4089"/>
    <x v="1"/>
    <x v="0"/>
    <x v="0"/>
    <x v="1"/>
    <x v="0"/>
    <x v="0"/>
    <x v="2"/>
    <d v="1979-07-10T00:00:00"/>
    <m/>
    <x v="2"/>
    <s v="SUCURSAL LA CHORRERA"/>
    <x v="0"/>
    <x v="0"/>
    <x v="0"/>
    <x v="0"/>
    <x v="0"/>
    <x v="0"/>
  </r>
  <r>
    <n v="3559"/>
    <d v="2000-08-07T00:00:00"/>
    <d v="2000-08-07T00:00:00"/>
    <n v="186"/>
    <n v="186"/>
    <x v="0"/>
    <d v="2000-08-07T00:00:00"/>
    <x v="0"/>
    <s v=""/>
    <s v="Enero 16-30"/>
    <s v="Julio 16-30"/>
    <s v="JOASIN LUIS"/>
    <s v="RODRIGUEZ MOJICA "/>
    <x v="4"/>
    <x v="0"/>
    <s v="CHORRERA"/>
    <s v="RUBEN CALDERON"/>
    <s v="CHORRERA"/>
    <x v="0"/>
    <x v="17"/>
    <n v="15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9-176-219"/>
    <n v="472012940415"/>
    <n v="45"/>
    <x v="0"/>
    <x v="3"/>
    <s v="LA CHORRERA- BARRIADA VISTA MAR CASA102"/>
    <x v="3"/>
    <x v="4"/>
    <x v="2"/>
    <x v="12"/>
    <s v="257-1163"/>
    <s v="6635-2183"/>
    <x v="0"/>
    <x v="0"/>
    <x v="0"/>
    <x v="0"/>
    <x v="0"/>
    <x v="0"/>
    <x v="2"/>
    <d v="1970-12-06T00:00:00"/>
    <s v="Cónyuge Yalene Campos / Banca Comercial"/>
    <x v="2"/>
    <s v="SUCURSAL LA CHORRERA"/>
    <x v="0"/>
    <x v="0"/>
    <x v="0"/>
    <x v="0"/>
    <x v="0"/>
    <x v="0"/>
  </r>
  <r>
    <n v="5879"/>
    <d v="2010-08-16T00:00:00"/>
    <d v="2010-08-16T00:00:00"/>
    <n v="66"/>
    <n v="66"/>
    <x v="0"/>
    <d v="2010-08-16T00:00:00"/>
    <x v="0"/>
    <s v=""/>
    <s v="Agosto 01-30"/>
    <m/>
    <s v="SUCELLY SUSSETT"/>
    <s v="SAENZ BAMBU "/>
    <x v="0"/>
    <x v="0"/>
    <s v="CIUDAD DEL SABER"/>
    <s v="YAHAIRA BARRIA"/>
    <s v="CIUDAD DEL SABER"/>
    <x v="0"/>
    <x v="18"/>
    <n v="99"/>
    <d v="2015-11-02T00:00:00"/>
    <n v="3"/>
    <s v=" "/>
    <s v=" "/>
    <m/>
    <x v="0"/>
    <s v="REEMPLAZO POR EL TRASLADO DE  MINOSKA ANGELICA DE LA CRUZ MEDINA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88.2"/>
    <x v="0"/>
    <x v="0"/>
    <x v="0"/>
    <m/>
    <m/>
    <x v="0"/>
    <s v="8-791-817"/>
    <n v="472016120553"/>
    <n v="30"/>
    <x v="1"/>
    <x v="3"/>
    <s v="LA CHORRERA , ALTOS DE VALLE DORADO CALLE PRINCIPAL CASA L238_x0009__x0009__x0009__x0009__x0009__x000d__x000a__x0009__x0009__x0009__x0009__x0009__x000d__x000a_"/>
    <x v="3"/>
    <x v="0"/>
    <x v="2"/>
    <x v="0"/>
    <m/>
    <m/>
    <x v="0"/>
    <x v="0"/>
    <x v="0"/>
    <x v="0"/>
    <x v="0"/>
    <x v="0"/>
    <x v="2"/>
    <d v="1985-12-26T00:00:00"/>
    <m/>
    <x v="2"/>
    <s v="SUCURSAL CIUDAD DEL SABER"/>
    <x v="0"/>
    <x v="0"/>
    <x v="0"/>
    <x v="0"/>
    <x v="0"/>
    <x v="0"/>
  </r>
  <r>
    <n v="2006"/>
    <d v="1999-05-05T00:00:00"/>
    <d v="1999-05-05T00:00:00"/>
    <n v="201"/>
    <n v="201"/>
    <x v="0"/>
    <d v="1999-05-05T00:00:00"/>
    <x v="0"/>
    <s v=""/>
    <s v="Abril 01-30"/>
    <m/>
    <s v="JOSE EDWIN"/>
    <s v="MORENO  CORTES "/>
    <x v="0"/>
    <x v="0"/>
    <s v="CLAYTON"/>
    <s v="YAHAIRA BARRIA"/>
    <s v="CLAYTON"/>
    <x v="0"/>
    <x v="18"/>
    <n v="99"/>
    <d v="2016-02-01T00:00:00"/>
    <n v="0"/>
    <s v=" "/>
    <s v=" "/>
    <m/>
    <x v="0"/>
    <s v="REEMPLAZO POR LA JUBILACION DE GUADALUPE SALINAS   - FEBRERO 2016"/>
    <s v="CIUDAD DEL SABER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04.4"/>
    <x v="0"/>
    <x v="0"/>
    <x v="0"/>
    <m/>
    <m/>
    <x v="0"/>
    <s v="8-207-396"/>
    <n v="401010186362"/>
    <n v="58"/>
    <x v="0"/>
    <x v="1"/>
    <s v="VILLA CACERES CASA H-110"/>
    <x v="1"/>
    <x v="0"/>
    <x v="2"/>
    <x v="0"/>
    <s v="260-5845"/>
    <s v="6539-7345"/>
    <x v="1"/>
    <x v="0"/>
    <x v="0"/>
    <x v="0"/>
    <x v="0"/>
    <x v="0"/>
    <x v="2"/>
    <d v="1957-07-16T00:00:00"/>
    <m/>
    <x v="0"/>
    <s v="SUCURSAL CIUDAD DEL SABER"/>
    <x v="0"/>
    <x v="0"/>
    <x v="0"/>
    <x v="0"/>
    <x v="0"/>
    <x v="0"/>
  </r>
  <r>
    <n v="816"/>
    <d v="1991-10-01T00:00:00"/>
    <d v="2014-07-01T00:00:00"/>
    <n v="292"/>
    <n v="19"/>
    <x v="1"/>
    <d v="1991-10-01T00:00:00"/>
    <x v="0"/>
    <d v="2014-07-01T00:00:00"/>
    <s v="Septiembre 01-30"/>
    <m/>
    <s v="GABRIEL ERNESTO"/>
    <s v="CESPEDES CESPEDES "/>
    <x v="1"/>
    <x v="0"/>
    <s v="CIUDAD DEL SABER"/>
    <s v="YAHAIRA BARRIA"/>
    <s v="CIUDAD DEL SABER"/>
    <x v="0"/>
    <x v="18"/>
    <n v="99"/>
    <d v="2013-04-30T00:00:00"/>
    <m/>
    <n v="19"/>
    <s v=" "/>
    <s v="PROMOCIONADO A COORDINADOR DE PLATAFORMA A PARTIR DEL 01 DE JULIO 2014"/>
    <x v="0"/>
    <s v="COLABORADOR ASIGNADO A CIUDAD DEL SABER A PARTIR DEL 30 ABRIL 2013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7-93-2210"/>
    <n v="401016136685"/>
    <n v="52"/>
    <x v="0"/>
    <x v="4"/>
    <s v="HATO PINTADO, CALLE LA PULIDA, CONDOMINIO MONTERREY 1, APTO 5B"/>
    <x v="1"/>
    <x v="0"/>
    <x v="2"/>
    <x v="0"/>
    <s v="261-2128"/>
    <s v="6616-3943"/>
    <x v="1"/>
    <x v="1"/>
    <x v="0"/>
    <x v="0"/>
    <x v="0"/>
    <x v="0"/>
    <x v="2"/>
    <d v="1963-03-07T00:00:00"/>
    <m/>
    <x v="3"/>
    <s v="SUCURSAL CIUDAD DEL SABER"/>
    <x v="0"/>
    <x v="0"/>
    <x v="0"/>
    <x v="0"/>
    <x v="0"/>
    <x v="0"/>
  </r>
  <r>
    <n v="4477"/>
    <d v="2007-09-17T00:00:00"/>
    <d v="2012-11-16T00:00:00"/>
    <n v="101"/>
    <n v="39"/>
    <x v="0"/>
    <d v="2007-09-17T00:00:00"/>
    <x v="0"/>
    <d v="2012-11-16T00:00:00"/>
    <s v="2017 Enero 01-30"/>
    <m/>
    <s v="YENIS ADAMEIS"/>
    <s v="ELIZONDRO DE  CEDENO"/>
    <x v="2"/>
    <x v="2"/>
    <s v="CIUDAD DEL SABER"/>
    <s v="YAHAIRA BARRIA"/>
    <s v="CIUDAD DEL SABER"/>
    <x v="0"/>
    <x v="18"/>
    <n v="99"/>
    <d v="2013-05-02T00:00:00"/>
    <m/>
    <n v="39"/>
    <s v=" "/>
    <s v="PROMOCIONADO EJECUTIVO DE NEGOCIOS EL 16 DE NOVIEMBRE DE 2012"/>
    <x v="0"/>
    <s v="EJECUTIVA DUAL ASIGNADA PARA CIUDAD DEL SABER A PARTIR DEL 02  DE MAYO 2013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496-307"/>
    <n v="441013436869"/>
    <n v="40"/>
    <x v="1"/>
    <x v="1"/>
    <s v="RESIDENCIAL NUEVO TOCUMEN, CALLE #22, CASA# 178"/>
    <x v="0"/>
    <x v="0"/>
    <x v="2"/>
    <x v="2"/>
    <s v="399-5515"/>
    <s v="6781-7712"/>
    <x v="0"/>
    <x v="1"/>
    <x v="1"/>
    <x v="0"/>
    <x v="0"/>
    <x v="0"/>
    <x v="2"/>
    <d v="1975-04-11T00:00:00"/>
    <m/>
    <x v="1"/>
    <s v="SUCURSAL CIUDAD DEL SABER"/>
    <x v="0"/>
    <x v="0"/>
    <x v="2"/>
    <x v="0"/>
    <x v="0"/>
    <x v="0"/>
  </r>
  <r>
    <n v="8850"/>
    <d v="2015-10-19T00:00:00"/>
    <d v="2016-01-05T00:00:00"/>
    <n v="4"/>
    <n v="1"/>
    <x v="2"/>
    <d v="1994-03-02T00:00:00"/>
    <x v="1"/>
    <m/>
    <s v="Septiembre 01-30"/>
    <m/>
    <s v="NICOLLE MICHELLE"/>
    <s v="DEL BARRIO"/>
    <x v="2"/>
    <x v="1"/>
    <m/>
    <s v="MARIBEL CASTILLO"/>
    <s v="SAN SEBASTIAN"/>
    <x v="1"/>
    <x v="18"/>
    <n v="99"/>
    <d v="2016-02-02T00:00:00"/>
    <m/>
    <m/>
    <s v=" "/>
    <m/>
    <x v="2"/>
    <s v="REEMPLAZO INDIRECTO POR INCAPCIDAD DE YENIS ELIZONDRO // APOYO POR VACACIONES - FEBRERO 2016"/>
    <s v="RIO ABAJO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RIO ABAJO"/>
    <s v="PAMELA PAREDES"/>
    <x v="0"/>
    <s v="8-790-56"/>
    <m/>
    <n v="30"/>
    <x v="1"/>
    <x v="3"/>
    <s v="RESIDENCIAL LAS AMERICAS, CASA 26"/>
    <x v="0"/>
    <x v="0"/>
    <x v="2"/>
    <x v="1"/>
    <m/>
    <m/>
    <x v="0"/>
    <x v="0"/>
    <x v="0"/>
    <x v="0"/>
    <x v="0"/>
    <x v="0"/>
    <x v="2"/>
    <d v="1985-11-11T00:00:00"/>
    <m/>
    <x v="2"/>
    <s v="SUCURSAL CIUDAD DEL SABER"/>
    <x v="1"/>
    <x v="0"/>
    <x v="1"/>
    <x v="0"/>
    <x v="0"/>
    <x v="1"/>
  </r>
  <r>
    <n v="2126"/>
    <d v="1999-05-24T00:00:00"/>
    <d v="1999-05-24T00:00:00"/>
    <n v="201"/>
    <n v="201"/>
    <x v="0"/>
    <d v="1999-05-24T00:00:00"/>
    <x v="0"/>
    <s v=""/>
    <s v="Abril 16-30"/>
    <s v="Julio 16-30"/>
    <s v="MIRLA ITZEL"/>
    <s v="SALCEDO VEGA "/>
    <x v="4"/>
    <x v="0"/>
    <s v="CIUDAD DEL SABER"/>
    <s v="YAHAIRA BARRIA"/>
    <s v="CIUDAD DEL SABER"/>
    <x v="0"/>
    <x v="18"/>
    <n v="99"/>
    <d v="2015-11-02T00:00:00"/>
    <m/>
    <s v=" "/>
    <s v=" "/>
    <m/>
    <x v="0"/>
    <s v="REEMPLAZO POR EL TRASLADO DE YEXENIA SALDAÑA - NOVIEMBRE 2016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3"/>
    <x v="0"/>
    <x v="0"/>
    <m/>
    <m/>
    <x v="1"/>
    <s v="8-408-490"/>
    <n v="401010186167"/>
    <n v="45"/>
    <x v="1"/>
    <x v="1"/>
    <s v="QUINTAS DE MONTICELLO 11, AVE STA. MARIA DEL FIORE, CASA B-41"/>
    <x v="4"/>
    <x v="0"/>
    <x v="2"/>
    <x v="0"/>
    <s v="221-8214"/>
    <s v="6090-7343"/>
    <x v="1"/>
    <x v="0"/>
    <x v="0"/>
    <x v="0"/>
    <x v="0"/>
    <x v="0"/>
    <x v="2"/>
    <d v="1971-01-11T00:00:00"/>
    <m/>
    <x v="0"/>
    <s v="SUCURSAL CIUDAD DEL SABER"/>
    <x v="0"/>
    <x v="0"/>
    <x v="0"/>
    <x v="0"/>
    <x v="0"/>
    <x v="0"/>
  </r>
  <r>
    <n v="3535"/>
    <d v="2000-04-10T00:00:00"/>
    <d v="2000-04-10T00:00:00"/>
    <n v="190"/>
    <n v="190"/>
    <x v="0"/>
    <d v="2000-04-10T00:00:00"/>
    <x v="0"/>
    <s v=""/>
    <s v="Junio 01-15"/>
    <s v="Diciembre 01-15"/>
    <s v="YAHAIRA LILIBETH"/>
    <s v="BARRIA RIASCO "/>
    <x v="9"/>
    <x v="0"/>
    <s v="CIUDAD DEL SABER"/>
    <s v="NATALIA LAY"/>
    <s v="CIUDAD DEL SABER"/>
    <x v="0"/>
    <x v="18"/>
    <n v="99"/>
    <d v="2016-01-04T00:00:00"/>
    <m/>
    <s v=" "/>
    <s v=" "/>
    <m/>
    <x v="0"/>
    <s v="REEMPLAZO POR EL TRAASLADO DE ANAYANSI MARICHAL A CORONADO  - ENERO 2016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30-1349"/>
    <n v="472012937406"/>
    <n v="36"/>
    <x v="1"/>
    <x v="3"/>
    <s v="P.H. VILLAS DE BETHANIA CALLE ANGOSTILLO DE ZEBALLOS, APTO 13"/>
    <x v="5"/>
    <x v="0"/>
    <x v="2"/>
    <x v="0"/>
    <s v="266-3587"/>
    <s v="6670-2844"/>
    <x v="1"/>
    <x v="0"/>
    <x v="0"/>
    <x v="0"/>
    <x v="0"/>
    <x v="0"/>
    <x v="2"/>
    <d v="1979-09-04T00:00:00"/>
    <m/>
    <x v="0"/>
    <s v="SUCURSAL CIUDAD DEL SABER"/>
    <x v="0"/>
    <x v="0"/>
    <x v="0"/>
    <x v="0"/>
    <x v="0"/>
    <x v="0"/>
  </r>
  <r>
    <n v="5867"/>
    <d v="2010-08-16T00:00:00"/>
    <d v="2010-08-16T00:00:00"/>
    <n v="66"/>
    <n v="66"/>
    <x v="0"/>
    <d v="2010-08-16T00:00:00"/>
    <x v="0"/>
    <s v=""/>
    <s v="Septiembre 01-30"/>
    <m/>
    <s v="ERIKA CELIDETH"/>
    <s v="CASTILLO FERNANDEZ "/>
    <x v="0"/>
    <x v="0"/>
    <s v="CLAYTON"/>
    <s v="CARMEN MUÑOZ"/>
    <s v="CLAYTON"/>
    <x v="0"/>
    <x v="19"/>
    <n v="76"/>
    <d v="2015-11-02T00:00:00"/>
    <n v="3"/>
    <s v=" "/>
    <s v=" "/>
    <m/>
    <x v="0"/>
    <s v="REEMPLAZO POR EL TRASLADO DE  LOTY YANETH GONZALEZ JURADO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94.4"/>
    <x v="0"/>
    <x v="0"/>
    <x v="0"/>
    <m/>
    <m/>
    <x v="0"/>
    <s v="2-151-59"/>
    <n v="472016106201"/>
    <n v="41"/>
    <x v="1"/>
    <x v="0"/>
    <s v="PUERTO CAIMITO, CHORRERA,VILLAS DEL CAMPO, CASA 147"/>
    <x v="3"/>
    <x v="0"/>
    <x v="2"/>
    <x v="0"/>
    <m/>
    <s v="6645-4927"/>
    <x v="1"/>
    <x v="0"/>
    <x v="0"/>
    <x v="0"/>
    <x v="0"/>
    <x v="0"/>
    <x v="2"/>
    <d v="1974-03-26T00:00:00"/>
    <m/>
    <x v="1"/>
    <s v="SUCURSAL CLAYTON"/>
    <x v="0"/>
    <x v="0"/>
    <x v="0"/>
    <x v="0"/>
    <x v="0"/>
    <x v="0"/>
  </r>
  <r>
    <n v="8614"/>
    <d v="2015-06-16T00:00:00"/>
    <d v="2015-08-21T00:00:00"/>
    <n v="8"/>
    <n v="6"/>
    <x v="2"/>
    <d v="2015-06-16T00:00:00"/>
    <x v="0"/>
    <m/>
    <s v="Abril 01-30"/>
    <m/>
    <s v="MARLIN MASSIEL"/>
    <s v="VARGAS"/>
    <x v="0"/>
    <x v="1"/>
    <m/>
    <s v="MARIBEL CASTILLO"/>
    <s v="CLAYTON"/>
    <x v="1"/>
    <x v="19"/>
    <n v="76"/>
    <d v="2015-12-15T00:00:00"/>
    <n v="2"/>
    <m/>
    <s v=" "/>
    <m/>
    <x v="3"/>
    <s v=" REEMPLAZA LICENCIA DE MATERNIDAD DE AMARILIS GONZALEZ DEL 01 DE NOVIEMBRE AL 07 DE MARZO 2016"/>
    <s v="CLAYTON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LOS ANGELES"/>
    <s v="MARIA CAHAFEIRO"/>
    <x v="0"/>
    <s v="9-746-1395"/>
    <n v="472992087259"/>
    <n v="20"/>
    <x v="1"/>
    <x v="0"/>
    <s v="SAN MIGUELITO, BELISARIO PORRAS, OJO DE AGUA, VILLAS DE SAN JOSE, CALLE BOUQUET, CASA #13"/>
    <x v="4"/>
    <x v="0"/>
    <x v="2"/>
    <x v="1"/>
    <m/>
    <m/>
    <x v="0"/>
    <x v="0"/>
    <x v="0"/>
    <x v="0"/>
    <x v="0"/>
    <x v="0"/>
    <x v="2"/>
    <d v="1995-12-08T00:00:00"/>
    <m/>
    <x v="0"/>
    <s v="SUCURSAL CLAYTON"/>
    <x v="1"/>
    <x v="0"/>
    <x v="1"/>
    <x v="0"/>
    <x v="0"/>
    <x v="1"/>
  </r>
  <r>
    <n v="5744"/>
    <d v="2010-03-16T00:00:00"/>
    <d v="2010-03-16T00:00:00"/>
    <n v="71"/>
    <n v="71"/>
    <x v="0"/>
    <d v="2010-03-16T00:00:00"/>
    <x v="0"/>
    <s v=""/>
    <s v="LIC DE MATERNIDAD 01-30"/>
    <m/>
    <s v="AMARILIS AIDEE"/>
    <s v="GONZALES AGUERO "/>
    <x v="0"/>
    <x v="0"/>
    <s v="CLAYTON"/>
    <s v="CARMEN MUÑOZ"/>
    <s v="CLAYTON"/>
    <x v="0"/>
    <x v="19"/>
    <n v="76"/>
    <d v="2015-06-01T00:00:00"/>
    <n v="8"/>
    <s v=" "/>
    <s v="LIC DE MATERNIDAD DEL 6-nov-15 AL 11-feb-16, (VACACIONES DEL 12-feb-16 AL 12-mar-16) REGRESA 14-mar-16"/>
    <m/>
    <x v="0"/>
    <s v="TRASLADO POR EMBARAZO / REEMPLAZO TRASLADO DE ANDRE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7.25"/>
    <x v="0"/>
    <x v="0"/>
    <x v="0"/>
    <m/>
    <m/>
    <x v="0"/>
    <s v="8-820-2252"/>
    <n v="472015721196"/>
    <n v="27"/>
    <x v="1"/>
    <x v="1"/>
    <s v="CHILIBRE, URB. PRADERAS DE SAN LORENZO, LAS CUMBRES, CALLE CADIZ, CASA B61"/>
    <x v="4"/>
    <x v="0"/>
    <x v="2"/>
    <x v="0"/>
    <m/>
    <s v="6107-1816"/>
    <x v="0"/>
    <x v="0"/>
    <x v="0"/>
    <x v="0"/>
    <x v="0"/>
    <x v="0"/>
    <x v="2"/>
    <d v="1988-11-09T00:00:00"/>
    <m/>
    <x v="2"/>
    <s v="SUCURSAL CLAYTON"/>
    <x v="0"/>
    <x v="0"/>
    <x v="0"/>
    <x v="0"/>
    <x v="0"/>
    <x v="0"/>
  </r>
  <r>
    <n v="5277"/>
    <d v="2008-07-16T00:00:00"/>
    <d v="2008-07-16T00:00:00"/>
    <n v="91"/>
    <n v="91"/>
    <x v="0"/>
    <d v="2008-07-16T00:00:00"/>
    <x v="0"/>
    <s v=""/>
    <s v="Octubre 01-30"/>
    <m/>
    <s v="MITZEL YOLANDA"/>
    <s v="MACIAS SANTANA "/>
    <x v="0"/>
    <x v="0"/>
    <s v="CLAYTON"/>
    <s v="CARMEN MUÑOZ"/>
    <s v="CLAYTON"/>
    <x v="0"/>
    <x v="19"/>
    <n v="76"/>
    <d v="2014-11-06T00:00:00"/>
    <n v="15"/>
    <s v=" "/>
    <s v=" "/>
    <m/>
    <x v="0"/>
    <s v="REEMPLAZO POR EL TRASLADO DE ROLANDO GANT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13.6"/>
    <x v="0"/>
    <x v="0"/>
    <x v="0"/>
    <m/>
    <m/>
    <x v="0"/>
    <s v="8-723-909"/>
    <n v="472014112628"/>
    <n v="37"/>
    <x v="1"/>
    <x v="1"/>
    <s v="ARRAIJAN, BDA. COLINAS DEL SOL, CALLE EL PALMAR, CASA 239"/>
    <x v="3"/>
    <x v="0"/>
    <x v="2"/>
    <x v="0"/>
    <m/>
    <s v="6478-8450"/>
    <x v="0"/>
    <x v="0"/>
    <x v="0"/>
    <x v="0"/>
    <x v="0"/>
    <x v="0"/>
    <x v="2"/>
    <d v="1978-11-12T00:00:00"/>
    <m/>
    <x v="1"/>
    <s v="SUCURSAL CLAYTON"/>
    <x v="0"/>
    <x v="0"/>
    <x v="0"/>
    <x v="0"/>
    <x v="0"/>
    <x v="0"/>
  </r>
  <r>
    <n v="8610"/>
    <d v="2015-06-16T00:00:00"/>
    <d v="2015-08-21T00:00:00"/>
    <n v="8"/>
    <n v="6"/>
    <x v="2"/>
    <d v="2015-06-16T00:00:00"/>
    <x v="0"/>
    <m/>
    <s v="Junio 01-30"/>
    <m/>
    <s v="ALDAIR ROBERTO"/>
    <s v="CUETO"/>
    <x v="0"/>
    <x v="0"/>
    <m/>
    <s v="CARMEN MUÑOZ"/>
    <s v="VIA PORRAS"/>
    <x v="0"/>
    <x v="19"/>
    <n v="76"/>
    <d v="2016-01-02T00:00:00"/>
    <n v="1"/>
    <m/>
    <s v=" "/>
    <m/>
    <x v="0"/>
    <s v="REEMPLAZO PERMANENTE POR EL TRASLADO DE JOSE MORENO  - FEBRERO 2016"/>
    <s v="CLAYTON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VIA PORRAS"/>
    <s v="NATALIE ACOSTA"/>
    <x v="0"/>
    <s v="8-866-2153"/>
    <n v="472992087214"/>
    <n v="23"/>
    <x v="0"/>
    <x v="0"/>
    <s v="JUAN DÍAZ, CIUDAD RADIAL, CALLE 18, CASA #87-6"/>
    <x v="0"/>
    <x v="0"/>
    <x v="2"/>
    <x v="0"/>
    <m/>
    <m/>
    <x v="1"/>
    <x v="0"/>
    <x v="0"/>
    <x v="0"/>
    <x v="0"/>
    <x v="0"/>
    <x v="2"/>
    <d v="1992-12-03T00:00:00"/>
    <m/>
    <x v="0"/>
    <s v="SUCURSAL CLAYTON"/>
    <x v="0"/>
    <x v="0"/>
    <x v="0"/>
    <x v="0"/>
    <x v="0"/>
    <x v="1"/>
  </r>
  <r>
    <n v="2437"/>
    <d v="2002-04-18T00:00:00"/>
    <d v="2011-02-01T00:00:00"/>
    <n v="166"/>
    <n v="60"/>
    <x v="0"/>
    <d v="2002-04-18T00:00:00"/>
    <x v="0"/>
    <d v="2011-02-01T00:00:00"/>
    <s v="Marzo 01-30"/>
    <m/>
    <s v="CECIBEL DE LOURDES"/>
    <s v="MORRISON FERNANDEZ "/>
    <x v="1"/>
    <x v="0"/>
    <s v="CLAYTON"/>
    <s v="CARMEN MUÑOZ"/>
    <s v="CLAYTON"/>
    <x v="0"/>
    <x v="19"/>
    <n v="76"/>
    <d v="2013-04-03T00:00:00"/>
    <m/>
    <n v="60"/>
    <s v=" "/>
    <s v="PROMOCIONADO COORDINADOR 01 FEBRERO ´11"/>
    <x v="0"/>
    <s v="PERSONAL ASIGNADO A CLAYTON / REEMPLAZO POR LA PROMOCION DE WENDY GOLDONI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3"/>
    <x v="0"/>
    <x v="0"/>
    <m/>
    <m/>
    <x v="1"/>
    <s v="6-700-442"/>
    <n v="419014742711"/>
    <n v="43"/>
    <x v="1"/>
    <x v="1"/>
    <s v="URBANIZACION PALMA DE MALLORCA, CASA NO 177, CL 4TA NORTE, VILLA ZAITA"/>
    <x v="4"/>
    <x v="0"/>
    <x v="2"/>
    <x v="0"/>
    <s v="231-7827"/>
    <s v="6674-2978"/>
    <x v="1"/>
    <x v="0"/>
    <x v="0"/>
    <x v="1"/>
    <x v="0"/>
    <x v="0"/>
    <x v="2"/>
    <d v="1972-06-06T00:00:00"/>
    <m/>
    <x v="0"/>
    <s v="SUCURSAL CLAYTON"/>
    <x v="0"/>
    <x v="0"/>
    <x v="0"/>
    <x v="0"/>
    <x v="0"/>
    <x v="0"/>
  </r>
  <r>
    <n v="2296"/>
    <d v="2001-05-28T00:00:00"/>
    <d v="2001-05-28T00:00:00"/>
    <n v="177"/>
    <n v="177"/>
    <x v="0"/>
    <d v="2001-05-28T00:00:00"/>
    <x v="0"/>
    <s v="**"/>
    <s v="Marzo 01-30"/>
    <m/>
    <s v="EDNA DE LOURDES"/>
    <s v="GUEVARA HENRIQUEZ "/>
    <x v="1"/>
    <x v="1"/>
    <m/>
    <s v="MARIBEL CASTILLO"/>
    <s v="CLAYTON"/>
    <x v="1"/>
    <x v="19"/>
    <n v="76"/>
    <d v="2016-01-18T00:00:00"/>
    <m/>
    <s v=" "/>
    <s v=" "/>
    <m/>
    <x v="4"/>
    <s v="APOYO POR VACACIONES WENDY SANDINO - 01 AL 15 FEBRERO 2016"/>
    <s v="CLAYTON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x v="0"/>
    <x v="0"/>
    <m/>
    <m/>
    <x v="1"/>
    <s v="6-88-21"/>
    <n v="424010429306"/>
    <n v="40"/>
    <x v="1"/>
    <x v="1"/>
    <s v="CALLE 50, EDIF. SARI APTO. 3"/>
    <x v="5"/>
    <x v="0"/>
    <x v="2"/>
    <x v="1"/>
    <s v="226-4809"/>
    <s v="6438-9881"/>
    <x v="1"/>
    <x v="0"/>
    <x v="0"/>
    <x v="0"/>
    <x v="0"/>
    <x v="0"/>
    <x v="2"/>
    <d v="1975-08-19T00:00:00"/>
    <m/>
    <x v="0"/>
    <s v="SUCURSAL CLAYTON"/>
    <x v="1"/>
    <x v="0"/>
    <x v="1"/>
    <x v="0"/>
    <x v="0"/>
    <x v="3"/>
  </r>
  <r>
    <n v="7171"/>
    <d v="2013-05-02T00:00:00"/>
    <d v="2013-07-03T00:00:00"/>
    <n v="33"/>
    <n v="31"/>
    <x v="1"/>
    <d v="2013-05-02T00:00:00"/>
    <x v="0"/>
    <s v=""/>
    <s v="Mayo 01-30"/>
    <m/>
    <s v="MARIO "/>
    <s v="HERNANDEZ"/>
    <x v="2"/>
    <x v="0"/>
    <s v="CLAYTON"/>
    <s v="CARMEN MUÑOZ"/>
    <s v="CLAYTON"/>
    <x v="0"/>
    <x v="19"/>
    <n v="76"/>
    <d v="2013-05-02T00:00:00"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CLAYTON"/>
    <s v="Yisihanka Villarreta"/>
    <x v="0"/>
    <s v="8-842-871"/>
    <n v="472019266224"/>
    <n v="25"/>
    <x v="0"/>
    <x v="0"/>
    <s v="VACAMONTE, ALTOS DEL TECAL, CASA 158K1"/>
    <x v="3"/>
    <x v="0"/>
    <x v="2"/>
    <x v="0"/>
    <m/>
    <m/>
    <x v="0"/>
    <x v="0"/>
    <x v="1"/>
    <x v="0"/>
    <x v="0"/>
    <x v="0"/>
    <x v="2"/>
    <d v="1990-10-19T00:00:00"/>
    <m/>
    <x v="0"/>
    <s v="SUCURSAL CLAYTON"/>
    <x v="0"/>
    <x v="0"/>
    <x v="0"/>
    <x v="0"/>
    <x v="0"/>
    <x v="0"/>
  </r>
  <r>
    <n v="4706"/>
    <d v="2007-10-16T00:00:00"/>
    <d v="2012-10-01T00:00:00"/>
    <n v="100"/>
    <n v="40"/>
    <x v="0"/>
    <d v="2007-10-16T00:00:00"/>
    <x v="0"/>
    <d v="2012-10-01T00:00:00"/>
    <s v="Agosto 01-30"/>
    <m/>
    <s v="JOEL HERMINIO"/>
    <s v="ARROYO  GOMEZ "/>
    <x v="2"/>
    <x v="2"/>
    <s v="CLAYTON"/>
    <s v="CARMEN MUÑOZ"/>
    <s v="CLAYTON"/>
    <x v="0"/>
    <x v="19"/>
    <n v="76"/>
    <d v="2013-04-03T00:00:00"/>
    <m/>
    <n v="40"/>
    <s v=" "/>
    <s v="PROMOCIONADO A EJECUTIVO DE NEGOCIO DUAL EL 1 DE OCTUBRE 2012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97-2343"/>
    <n v="449013491419"/>
    <n v="29"/>
    <x v="0"/>
    <x v="0"/>
    <s v="BRISAS DEL GOLF, LAS TERRAZAS,CASA M 48"/>
    <x v="0"/>
    <x v="0"/>
    <x v="2"/>
    <x v="2"/>
    <s v="266-8801"/>
    <s v="6478-6658"/>
    <x v="1"/>
    <x v="1"/>
    <x v="0"/>
    <x v="0"/>
    <x v="0"/>
    <x v="0"/>
    <x v="2"/>
    <d v="1986-07-30T00:00:00"/>
    <s v="Relación sentimentar con MARIA MARJORIE MENDOZA Suc. Vía Porras"/>
    <x v="0"/>
    <s v="SUCURSAL CLAYTON"/>
    <x v="0"/>
    <x v="0"/>
    <x v="2"/>
    <x v="0"/>
    <x v="0"/>
    <x v="0"/>
  </r>
  <r>
    <n v="6717"/>
    <d v="2012-06-18T00:00:00"/>
    <d v="2012-08-24T00:00:00"/>
    <n v="44"/>
    <n v="42"/>
    <x v="0"/>
    <d v="2012-06-18T00:00:00"/>
    <x v="0"/>
    <s v=""/>
    <s v="LIC DE MATERNIDAD 01-30"/>
    <m/>
    <s v="MARIBEL ILEANA"/>
    <s v="CENTENO PINTO "/>
    <x v="2"/>
    <x v="0"/>
    <s v="CLAYTON"/>
    <s v="CARMEN MUÑOZ"/>
    <s v="CLAYTON"/>
    <x v="0"/>
    <x v="19"/>
    <n v="76"/>
    <d v="2013-11-01T00:00:00"/>
    <m/>
    <s v=" "/>
    <s v="LIC DE MATERNIDAD DEL 24-ene-16 AL 30-abr-16, (VACACIONES DEL 1-may-16 AL 1-jun-16) REGRESA 2-jun-16"/>
    <m/>
    <x v="0"/>
    <s v="REEMPLAZO POR RENUNCIA DE YISIHANKA VILLARRETA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LA CHORRERA - PARQUE 10 DE NOV."/>
    <s v="Lisbeth Correa"/>
    <x v="0"/>
    <s v="8-798-2228"/>
    <n v="401015458694"/>
    <n v="29"/>
    <x v="1"/>
    <x v="1"/>
    <s v="LA CHORRERA, BARRIADA MONTELIMAR, CASA A-174"/>
    <x v="3"/>
    <x v="0"/>
    <x v="2"/>
    <x v="0"/>
    <m/>
    <m/>
    <x v="0"/>
    <x v="0"/>
    <x v="0"/>
    <x v="0"/>
    <x v="0"/>
    <x v="0"/>
    <x v="2"/>
    <d v="1986-09-27T00:00:00"/>
    <m/>
    <x v="0"/>
    <s v="SUCURSAL CLAYTON"/>
    <x v="0"/>
    <x v="0"/>
    <x v="0"/>
    <x v="0"/>
    <x v="0"/>
    <x v="0"/>
  </r>
  <r>
    <n v="8847"/>
    <d v="2015-10-19T00:00:00"/>
    <d v="2016-01-05T00:00:00"/>
    <n v="4"/>
    <n v="1"/>
    <x v="2"/>
    <d v="1994-03-07T00:00:00"/>
    <x v="1"/>
    <m/>
    <s v="Noviembre 01-30"/>
    <m/>
    <s v="MARBELYS ANTONIA"/>
    <s v="BARROSO"/>
    <x v="2"/>
    <x v="1"/>
    <m/>
    <s v="MARIBEL CASTILLO"/>
    <s v="CLAYTON"/>
    <x v="1"/>
    <x v="19"/>
    <n v="76"/>
    <d v="2016-01-08T00:00:00"/>
    <m/>
    <m/>
    <s v=" "/>
    <m/>
    <x v="3"/>
    <s v="REEMPLAZA LICENCIA DE MATERNIDAD DE MARIBEL CENTENO - ENERO HASTA ABRIL 2016"/>
    <s v="CLAYTON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CLAYTON"/>
    <s v="MARIO HERNANDEZ"/>
    <x v="0"/>
    <s v="4-759-2124"/>
    <m/>
    <n v="24"/>
    <x v="1"/>
    <x v="0"/>
    <s v="AVE. BALBOA, BELLA VISTA"/>
    <x v="5"/>
    <x v="0"/>
    <x v="2"/>
    <x v="1"/>
    <m/>
    <m/>
    <x v="0"/>
    <x v="0"/>
    <x v="0"/>
    <x v="0"/>
    <x v="0"/>
    <x v="0"/>
    <x v="2"/>
    <d v="1991-11-30T00:00:00"/>
    <m/>
    <x v="2"/>
    <s v="SUCURSAL CLAYTON"/>
    <x v="1"/>
    <x v="0"/>
    <x v="1"/>
    <x v="0"/>
    <x v="0"/>
    <x v="1"/>
  </r>
  <r>
    <n v="1634"/>
    <d v="2008-04-01T00:00:00"/>
    <d v="2011-02-01T00:00:00"/>
    <n v="94"/>
    <n v="60"/>
    <x v="0"/>
    <d v="2008-04-01T00:00:00"/>
    <x v="0"/>
    <d v="2011-02-01T00:00:00"/>
    <s v="Febrero 01-15"/>
    <s v="Noviembre 01-15"/>
    <s v="WENDY IVONNE"/>
    <s v="SANDINO AROSEMENA "/>
    <x v="4"/>
    <x v="0"/>
    <s v="CLAYTON"/>
    <s v="CARMEN MUÑOZ"/>
    <s v="CLAYTON"/>
    <x v="0"/>
    <x v="19"/>
    <n v="76"/>
    <d v="2013-09-17T00:00:00"/>
    <m/>
    <n v="60"/>
    <s v=" "/>
    <s v="PROMOCIONADO OFICIAL 01 FEBRERO ´11. PROMOCIONADO COORDINADOR 16 JUL. ´08.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395-967"/>
    <n v="401010158879"/>
    <n v="43"/>
    <x v="1"/>
    <x v="2"/>
    <s v="CLAYTON, AVE. PAPAYA CASA 725-D"/>
    <x v="5"/>
    <x v="0"/>
    <x v="2"/>
    <x v="0"/>
    <m/>
    <s v="6981-3174"/>
    <x v="1"/>
    <x v="0"/>
    <x v="0"/>
    <x v="0"/>
    <x v="0"/>
    <x v="0"/>
    <x v="2"/>
    <d v="1972-04-16T00:00:00"/>
    <m/>
    <x v="0"/>
    <s v="SUCURSAL CLAYTON"/>
    <x v="0"/>
    <x v="0"/>
    <x v="0"/>
    <x v="0"/>
    <x v="0"/>
    <x v="0"/>
  </r>
  <r>
    <n v="2265"/>
    <d v="1993-03-29T00:00:00"/>
    <d v="1993-03-29T00:00:00"/>
    <n v="275"/>
    <n v="275"/>
    <x v="0"/>
    <d v="1993-03-29T00:00:00"/>
    <x v="0"/>
    <s v=""/>
    <s v="Enero 16-30"/>
    <m/>
    <s v="CARMEN SILVIA"/>
    <s v="MUÑOZ MUÑOZ "/>
    <x v="9"/>
    <x v="0"/>
    <s v="CLAYTON"/>
    <s v="NATALIA LAY"/>
    <s v="CLAYTON"/>
    <x v="0"/>
    <x v="19"/>
    <n v="76"/>
    <d v="2015-11-02T00:00:00"/>
    <m/>
    <s v=" "/>
    <s v=" "/>
    <m/>
    <x v="0"/>
    <s v="OFICIAL ENCARGADA POR EL TRASLADO DE MELISSA ALVAREZ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x v="0"/>
    <x v="0"/>
    <m/>
    <m/>
    <x v="1"/>
    <s v="8-238-1927"/>
    <n v="401010187765"/>
    <n v="50"/>
    <x v="1"/>
    <x v="1"/>
    <s v="CERRRO VIENTO, CALLE 43, CASA #2650"/>
    <x v="0"/>
    <x v="0"/>
    <x v="2"/>
    <x v="0"/>
    <s v="239-8694"/>
    <s v="6615-2508"/>
    <x v="1"/>
    <x v="0"/>
    <x v="0"/>
    <x v="0"/>
    <x v="0"/>
    <x v="0"/>
    <x v="2"/>
    <d v="1965-07-10T00:00:00"/>
    <m/>
    <x v="0"/>
    <s v="SUCURSAL CLAYTON"/>
    <x v="0"/>
    <x v="0"/>
    <x v="0"/>
    <x v="0"/>
    <x v="0"/>
    <x v="0"/>
  </r>
  <r>
    <n v="4362"/>
    <d v="2007-03-01T00:00:00"/>
    <d v="2007-03-01T00:00:00"/>
    <n v="107"/>
    <n v="107"/>
    <x v="0"/>
    <d v="2007-03-01T00:00:00"/>
    <x v="0"/>
    <s v=""/>
    <s v="Marzo 01-30"/>
    <m/>
    <s v="DANIEL"/>
    <s v="SANCHEZ RODRIGUEZ "/>
    <x v="0"/>
    <x v="0"/>
    <s v="COLON"/>
    <s v="GISELA   DE MUNOZ"/>
    <s v="COLON"/>
    <x v="0"/>
    <x v="20"/>
    <n v="11"/>
    <d v="2011-07-04T00:00:00"/>
    <n v="55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41.25"/>
    <x v="0"/>
    <x v="0"/>
    <x v="0"/>
    <m/>
    <m/>
    <x v="0"/>
    <s v="3-717-2278"/>
    <n v="472013164033"/>
    <n v="29"/>
    <x v="0"/>
    <x v="1"/>
    <s v="ESCOBAL, ALTOS DE LIBERAL, CASA 44 A_x0009__x0009__x0009__x0009__x0009__x000d__x000a__x0009__x0009__x0009__x0009__x0009__x000d__x000a_"/>
    <x v="9"/>
    <x v="5"/>
    <x v="3"/>
    <x v="15"/>
    <s v="434-6103"/>
    <s v="6557-9449"/>
    <x v="0"/>
    <x v="0"/>
    <x v="0"/>
    <x v="0"/>
    <x v="0"/>
    <x v="0"/>
    <x v="3"/>
    <d v="1986-06-15T00:00:00"/>
    <m/>
    <x v="0"/>
    <s v="SUCURSAL COLON"/>
    <x v="0"/>
    <x v="0"/>
    <x v="0"/>
    <x v="0"/>
    <x v="0"/>
    <x v="0"/>
  </r>
  <r>
    <n v="5813"/>
    <d v="2010-06-16T00:00:00"/>
    <d v="2010-06-16T00:00:00"/>
    <n v="68"/>
    <n v="68"/>
    <x v="0"/>
    <d v="2010-06-16T00:00:00"/>
    <x v="0"/>
    <s v=""/>
    <s v="Julio 01-30"/>
    <m/>
    <s v="AMILKAR"/>
    <s v="MORENO RIOS "/>
    <x v="0"/>
    <x v="0"/>
    <s v="COLON"/>
    <s v="GISELA   DE MUNOZ"/>
    <s v="COLON"/>
    <x v="0"/>
    <x v="20"/>
    <n v="11"/>
    <d v="2011-09-16T00:00:00"/>
    <n v="53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20"/>
    <x v="0"/>
    <x v="0"/>
    <x v="0"/>
    <m/>
    <m/>
    <x v="0"/>
    <s v="3-707-545"/>
    <n v="472015959364"/>
    <n v="35"/>
    <x v="0"/>
    <x v="1"/>
    <s v="LA ALBORADA, 2DA. CALLE CENTRO, CASA #36"/>
    <x v="9"/>
    <x v="5"/>
    <x v="3"/>
    <x v="15"/>
    <m/>
    <s v="6948-6889"/>
    <x v="0"/>
    <x v="1"/>
    <x v="0"/>
    <x v="0"/>
    <x v="0"/>
    <x v="0"/>
    <x v="3"/>
    <d v="1980-06-19T00:00:00"/>
    <m/>
    <x v="3"/>
    <s v="SUCURSAL COLON"/>
    <x v="0"/>
    <x v="0"/>
    <x v="0"/>
    <x v="0"/>
    <x v="0"/>
    <x v="0"/>
  </r>
  <r>
    <n v="5123"/>
    <d v="2008-05-19T00:00:00"/>
    <d v="2008-05-19T00:00:00"/>
    <n v="93"/>
    <n v="93"/>
    <x v="0"/>
    <d v="2008-05-19T00:00:00"/>
    <x v="0"/>
    <s v=""/>
    <s v="Agosto 01-30"/>
    <m/>
    <s v="CINDY CATHERINE"/>
    <s v="CONTRERAS ESCUDERO "/>
    <x v="0"/>
    <x v="0"/>
    <s v="COLON"/>
    <s v="GISELA   DE MUNOZ"/>
    <s v="COLON"/>
    <x v="0"/>
    <x v="20"/>
    <n v="11"/>
    <d v="2012-01-03T00:00:00"/>
    <n v="49"/>
    <s v=" "/>
    <s v=" "/>
    <m/>
    <x v="0"/>
    <s v="REEMPLAZO POR EL TRASLADO DE AMBAR GUELFI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17"/>
    <x v="0"/>
    <x v="0"/>
    <x v="0"/>
    <m/>
    <m/>
    <x v="0"/>
    <s v="3-715-995"/>
    <n v="472013951130"/>
    <n v="31"/>
    <x v="1"/>
    <x v="0"/>
    <s v="CALLE LAS CAMELIAS, CASA NO. 13D_x0009__x0009__x0009__x0009__x0009__x000d__x000a__x0009__x0009__x0009__x0009__x0009__x000d__x000a_"/>
    <x v="9"/>
    <x v="5"/>
    <x v="3"/>
    <x v="15"/>
    <m/>
    <s v="6714-0654"/>
    <x v="0"/>
    <x v="0"/>
    <x v="0"/>
    <x v="0"/>
    <x v="0"/>
    <x v="0"/>
    <x v="3"/>
    <d v="1984-12-22T00:00:00"/>
    <m/>
    <x v="0"/>
    <s v="SUCURSAL COLON"/>
    <x v="0"/>
    <x v="0"/>
    <x v="0"/>
    <x v="0"/>
    <x v="0"/>
    <x v="0"/>
  </r>
  <r>
    <n v="2096"/>
    <d v="1991-11-20T00:00:00"/>
    <d v="1991-11-20T00:00:00"/>
    <n v="291"/>
    <n v="291"/>
    <x v="0"/>
    <d v="1991-11-20T00:00:00"/>
    <x v="0"/>
    <s v=""/>
    <s v="Septiembre 01-30"/>
    <m/>
    <s v="ALEXIS"/>
    <s v="CARABALLO ESPRIELLA "/>
    <x v="0"/>
    <x v="0"/>
    <s v="COLON"/>
    <s v="GISELA   DE MUNOZ"/>
    <s v="COLON"/>
    <x v="0"/>
    <x v="20"/>
    <n v="11"/>
    <d v="2011-05-04T00:00:00"/>
    <n v="57"/>
    <s v=" "/>
    <s v=" "/>
    <m/>
    <x v="0"/>
    <s v="REEMPLAZO POR EL TRASLADO DE ADONIMO SANJUR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43.4"/>
    <x v="0"/>
    <x v="0"/>
    <x v="0"/>
    <m/>
    <m/>
    <x v="0"/>
    <s v="3-94-635"/>
    <n v="411010082719"/>
    <n v="47"/>
    <x v="0"/>
    <x v="1"/>
    <s v="BARRIADA ALTOS DE SAN JUDAS TADEO, CL PRIMERA, CASA A-123"/>
    <x v="9"/>
    <x v="5"/>
    <x v="3"/>
    <x v="15"/>
    <s v="442-7458"/>
    <s v="6617-4266 / 6612-2272"/>
    <x v="1"/>
    <x v="1"/>
    <x v="0"/>
    <x v="0"/>
    <x v="0"/>
    <x v="0"/>
    <x v="3"/>
    <d v="1968-05-21T00:00:00"/>
    <m/>
    <x v="0"/>
    <s v="SUCURSAL COLON"/>
    <x v="0"/>
    <x v="0"/>
    <x v="0"/>
    <x v="0"/>
    <x v="0"/>
    <x v="0"/>
  </r>
  <r>
    <n v="5276"/>
    <d v="2008-07-16T00:00:00"/>
    <d v="2008-07-16T00:00:00"/>
    <n v="91"/>
    <n v="91"/>
    <x v="0"/>
    <d v="2008-07-16T00:00:00"/>
    <x v="0"/>
    <s v=""/>
    <s v="Junio 01-30"/>
    <m/>
    <s v="NELKIRA ISABEL"/>
    <s v="NUÑEZ FACEY "/>
    <x v="0"/>
    <x v="0"/>
    <s v="COLON"/>
    <s v="GISELA   DE MUNOZ"/>
    <s v="COLON"/>
    <x v="0"/>
    <x v="20"/>
    <n v="11"/>
    <d v="2011-09-02T00:00:00"/>
    <n v="53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18.5"/>
    <x v="0"/>
    <x v="0"/>
    <x v="0"/>
    <m/>
    <m/>
    <x v="0"/>
    <s v="3-701-1231"/>
    <n v="411014114280"/>
    <n v="39"/>
    <x v="1"/>
    <x v="3"/>
    <s v="LA CRESTA CASA 337-A_x0009__x0009__x0009__x0009__x0009__x000d__x000a__x0009__x0009__x0009__x0009__x0009__x000d__x000a_"/>
    <x v="9"/>
    <x v="5"/>
    <x v="3"/>
    <x v="15"/>
    <m/>
    <s v="6685-9983"/>
    <x v="0"/>
    <x v="0"/>
    <x v="0"/>
    <x v="0"/>
    <x v="0"/>
    <x v="0"/>
    <x v="3"/>
    <d v="1977-02-09T00:00:00"/>
    <m/>
    <x v="1"/>
    <s v="SUCURSAL COLON"/>
    <x v="0"/>
    <x v="0"/>
    <x v="0"/>
    <x v="0"/>
    <x v="0"/>
    <x v="0"/>
  </r>
  <r>
    <n v="4759"/>
    <d v="2007-11-19T00:00:00"/>
    <d v="2007-11-19T00:00:00"/>
    <n v="99"/>
    <n v="99"/>
    <x v="0"/>
    <d v="2007-11-19T00:00:00"/>
    <x v="0"/>
    <s v=""/>
    <s v="Octubre 01-30"/>
    <m/>
    <s v="ESPERANZA"/>
    <s v="CORDOBA LOPEZ "/>
    <x v="0"/>
    <x v="0"/>
    <s v="COLON"/>
    <s v="GISELA   DE MUNOZ"/>
    <s v="COLON"/>
    <x v="0"/>
    <x v="20"/>
    <n v="11"/>
    <d v="2011-10-03T00:00:00"/>
    <n v="52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3.6000000000004"/>
    <x v="0"/>
    <x v="0"/>
    <x v="0"/>
    <m/>
    <m/>
    <x v="0"/>
    <s v="3-706-1566"/>
    <n v="411013555763"/>
    <n v="36"/>
    <x v="1"/>
    <x v="3"/>
    <s v="NUEVO SAN JUAN, VALLE LA UNION, CALLE PRINCIPAL CASA #33"/>
    <x v="9"/>
    <x v="5"/>
    <x v="3"/>
    <x v="15"/>
    <s v="6500-8093"/>
    <s v="6500-8093"/>
    <x v="0"/>
    <x v="0"/>
    <x v="0"/>
    <x v="0"/>
    <x v="0"/>
    <x v="0"/>
    <x v="3"/>
    <d v="1980-01-21T00:00:00"/>
    <m/>
    <x v="0"/>
    <s v="SUCURSAL COLON"/>
    <x v="0"/>
    <x v="0"/>
    <x v="0"/>
    <x v="0"/>
    <x v="0"/>
    <x v="0"/>
  </r>
  <r>
    <n v="6921"/>
    <d v="2013-03-18T00:00:00"/>
    <d v="2013-03-18T00:00:00"/>
    <n v="35"/>
    <n v="35"/>
    <x v="1"/>
    <d v="2013-03-18T00:00:00"/>
    <x v="0"/>
    <s v=""/>
    <s v="Enero 01-30"/>
    <m/>
    <s v="YAMILETH ITZEL"/>
    <s v="NEREIRA ORTIZ "/>
    <x v="0"/>
    <x v="1"/>
    <m/>
    <s v="GISELA   DE MUNOZ"/>
    <s v="COLON"/>
    <x v="0"/>
    <x v="20"/>
    <n v="11"/>
    <d v="2014-09-03T00:00:00"/>
    <n v="17"/>
    <m/>
    <s v=" "/>
    <m/>
    <x v="0"/>
    <s v="POOL APOYO - FEBRERO 2016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45.75"/>
    <x v="1"/>
    <x v="0"/>
    <x v="0"/>
    <m/>
    <m/>
    <x v="0"/>
    <s v="3-705-1916"/>
    <n v="472018442980"/>
    <n v="36"/>
    <x v="1"/>
    <x v="0"/>
    <s v="ALTOS DE SAN ISIDRO, CASA 8"/>
    <x v="9"/>
    <x v="5"/>
    <x v="3"/>
    <x v="16"/>
    <m/>
    <m/>
    <x v="0"/>
    <x v="0"/>
    <x v="0"/>
    <x v="0"/>
    <x v="0"/>
    <x v="0"/>
    <x v="3"/>
    <d v="1979-08-22T00:00:00"/>
    <m/>
    <x v="1"/>
    <s v="SUCURSAL COLON"/>
    <x v="1"/>
    <x v="0"/>
    <x v="1"/>
    <x v="0"/>
    <x v="0"/>
    <x v="0"/>
  </r>
  <r>
    <n v="2101"/>
    <d v="1995-03-09T00:00:00"/>
    <d v="1995-03-09T00:00:00"/>
    <n v="251"/>
    <n v="251"/>
    <x v="0"/>
    <d v="1995-03-09T00:00:00"/>
    <x v="0"/>
    <s v=""/>
    <s v="Marzo 01-30"/>
    <m/>
    <s v="LAURA MARIA"/>
    <s v="RIVAS GONZALEZ "/>
    <x v="1"/>
    <x v="0"/>
    <s v="COLON"/>
    <s v="GISELA   DE MUNOZ"/>
    <s v="COLON"/>
    <x v="0"/>
    <x v="20"/>
    <n v="11"/>
    <d v="2009-02-25T00:00:00"/>
    <m/>
    <s v=" "/>
    <s v=" "/>
    <m/>
    <x v="0"/>
    <s v="REEMPLAZO PERMANENTE POR LA PROMOCIÓN Y TRASLADO DE JESSENIA DE BETHANCOURT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x v="0"/>
    <x v="0"/>
    <m/>
    <m/>
    <x v="1"/>
    <s v="3-103-252"/>
    <n v="411010082705"/>
    <n v="45"/>
    <x v="1"/>
    <x v="1"/>
    <s v="URB. GENESIS CASA # 25"/>
    <x v="9"/>
    <x v="5"/>
    <x v="3"/>
    <x v="15"/>
    <s v="449-0762"/>
    <s v="628-8936  / 6769-9542"/>
    <x v="1"/>
    <x v="1"/>
    <x v="0"/>
    <x v="0"/>
    <x v="0"/>
    <x v="0"/>
    <x v="3"/>
    <d v="1970-07-23T00:00:00"/>
    <m/>
    <x v="0"/>
    <s v="SUCURSAL COLON"/>
    <x v="0"/>
    <x v="0"/>
    <x v="0"/>
    <x v="0"/>
    <x v="0"/>
    <x v="0"/>
  </r>
  <r>
    <n v="2279"/>
    <d v="2001-05-02T00:00:00"/>
    <d v="2008-10-01T00:00:00"/>
    <n v="177"/>
    <n v="88"/>
    <x v="0"/>
    <d v="2001-05-02T00:00:00"/>
    <x v="0"/>
    <d v="2008-10-01T00:00:00"/>
    <s v="Abril 01-30"/>
    <m/>
    <s v="IDALYS MIKELDA"/>
    <s v="PAJARO HERNANDEZ "/>
    <x v="2"/>
    <x v="0"/>
    <s v="COLON"/>
    <s v="GISELA   DE MUNOZ"/>
    <s v="COLON"/>
    <x v="0"/>
    <x v="20"/>
    <n v="11"/>
    <m/>
    <m/>
    <n v="88"/>
    <s v=" "/>
    <s v="RECLASIFICADO EJECUTIVO DE NEGOCIOS  01 OCT. ´08.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3-703-697"/>
    <n v="411010409328"/>
    <n v="38"/>
    <x v="1"/>
    <x v="1"/>
    <s v="BARRIADA VILLA VENECIA, CASA 65"/>
    <x v="9"/>
    <x v="5"/>
    <x v="3"/>
    <x v="15"/>
    <s v="441-8913"/>
    <s v="6620-0361"/>
    <x v="1"/>
    <x v="1"/>
    <x v="0"/>
    <x v="0"/>
    <x v="0"/>
    <x v="0"/>
    <x v="3"/>
    <d v="1978-02-06T00:00:00"/>
    <m/>
    <x v="0"/>
    <s v="SUCURSAL COLON"/>
    <x v="0"/>
    <x v="0"/>
    <x v="0"/>
    <x v="0"/>
    <x v="0"/>
    <x v="0"/>
  </r>
  <r>
    <n v="5375"/>
    <d v="2008-09-01T00:00:00"/>
    <d v="2008-09-01T00:00:00"/>
    <n v="89"/>
    <n v="89"/>
    <x v="0"/>
    <d v="2008-09-01T00:00:00"/>
    <x v="0"/>
    <s v=""/>
    <s v="Septiembre 01-30"/>
    <m/>
    <s v="MELANIA ITZEL"/>
    <s v="ALABARCA CABARCA "/>
    <x v="2"/>
    <x v="0"/>
    <s v="COLON"/>
    <s v="GISELA   DE MUNOZ"/>
    <s v="COLON"/>
    <x v="0"/>
    <x v="20"/>
    <n v="11"/>
    <d v="2011-08-24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3-722-853"/>
    <n v="401012656799"/>
    <n v="27"/>
    <x v="1"/>
    <x v="0"/>
    <s v="SABANITAS, SANTA RITA ARRIBA CASA NO. 40, CALLE PRICIPAL"/>
    <x v="9"/>
    <x v="5"/>
    <x v="3"/>
    <x v="15"/>
    <m/>
    <s v="6718-9122"/>
    <x v="0"/>
    <x v="1"/>
    <x v="0"/>
    <x v="0"/>
    <x v="0"/>
    <x v="0"/>
    <x v="3"/>
    <d v="1988-12-31T00:00:00"/>
    <m/>
    <x v="0"/>
    <s v="SUCURSAL COLON"/>
    <x v="0"/>
    <x v="0"/>
    <x v="0"/>
    <x v="0"/>
    <x v="0"/>
    <x v="0"/>
  </r>
  <r>
    <n v="5472"/>
    <d v="2009-06-01T00:00:00"/>
    <d v="2013-09-01T00:00:00"/>
    <n v="80"/>
    <n v="29"/>
    <x v="1"/>
    <d v="2009-06-01T00:00:00"/>
    <x v="0"/>
    <d v="2013-09-01T00:00:00"/>
    <s v="Junio 01-30"/>
    <m/>
    <s v="MAIRA ESTELA"/>
    <s v="MENCHACA BARRERA "/>
    <x v="2"/>
    <x v="0"/>
    <s v="COLON"/>
    <s v="GISELA   DE MUNOZ"/>
    <s v="COLON"/>
    <x v="0"/>
    <x v="20"/>
    <n v="11"/>
    <d v="2009-06-01T00:00:00"/>
    <m/>
    <n v="29"/>
    <s v=" "/>
    <s v="PROMOCIONADA A EJECUTIVO DE NEGOCIO A PARTIR DEL 01 DE SEPTIEMBRE 2013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3-116-443"/>
    <n v="472014641689"/>
    <n v="42"/>
    <x v="1"/>
    <x v="1"/>
    <s v="SAGRADA RESURRECCION, CASA 70D, ENTRANDO POR INADE, TERCERA  CALLE."/>
    <x v="9"/>
    <x v="5"/>
    <x v="3"/>
    <x v="15"/>
    <s v="6733-7773"/>
    <s v="6733-7773"/>
    <x v="0"/>
    <x v="0"/>
    <x v="0"/>
    <x v="0"/>
    <x v="0"/>
    <x v="0"/>
    <x v="3"/>
    <d v="1973-09-04T00:00:00"/>
    <m/>
    <x v="1"/>
    <s v="SUCURSAL COLON"/>
    <x v="0"/>
    <x v="0"/>
    <x v="0"/>
    <x v="0"/>
    <x v="0"/>
    <x v="0"/>
  </r>
  <r>
    <n v="4808"/>
    <d v="2008-01-02T00:00:00"/>
    <d v="2008-01-02T00:00:00"/>
    <n v="97"/>
    <n v="97"/>
    <x v="0"/>
    <d v="2008-01-02T00:00:00"/>
    <x v="0"/>
    <s v=""/>
    <s v="Enero 01-30"/>
    <m/>
    <s v="MICKOYI KASSIA"/>
    <s v="GORDON CELIS "/>
    <x v="2"/>
    <x v="0"/>
    <s v="COLON"/>
    <s v="GISELA   DE MUNOZ"/>
    <s v="COLON"/>
    <x v="0"/>
    <x v="20"/>
    <n v="11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3-704-1200"/>
    <n v="472013617644"/>
    <n v="37"/>
    <x v="1"/>
    <x v="2"/>
    <s v="PRADERAS DE SAN ISIDRO CASA K-12_x0009__x0009__x0009__x0009__x0009__x000d__x000a__x0009__x0009__x0009__x0009__x0009__x000d__x000a_"/>
    <x v="9"/>
    <x v="5"/>
    <x v="3"/>
    <x v="15"/>
    <s v="442-7779"/>
    <s v="6685-5350"/>
    <x v="1"/>
    <x v="0"/>
    <x v="0"/>
    <x v="0"/>
    <x v="0"/>
    <x v="0"/>
    <x v="3"/>
    <d v="1978-12-15T00:00:00"/>
    <m/>
    <x v="0"/>
    <s v="SUCURSAL COLON"/>
    <x v="0"/>
    <x v="0"/>
    <x v="0"/>
    <x v="0"/>
    <x v="0"/>
    <x v="0"/>
  </r>
  <r>
    <n v="3116"/>
    <d v="2006-07-10T00:00:00"/>
    <d v="2006-07-10T00:00:00"/>
    <n v="115"/>
    <n v="115"/>
    <x v="0"/>
    <d v="2006-07-10T00:00:00"/>
    <x v="0"/>
    <s v=""/>
    <s v="Julio 01-30"/>
    <m/>
    <s v="YARISSA"/>
    <s v="LIMCHIN CARVAJAL "/>
    <x v="2"/>
    <x v="0"/>
    <s v="COLON"/>
    <s v="GISELA   DE MUNOZ"/>
    <s v="COLON"/>
    <x v="0"/>
    <x v="20"/>
    <n v="11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3-710-924"/>
    <n v="411012162730"/>
    <n v="33"/>
    <x v="1"/>
    <x v="1"/>
    <s v="PRADERAS DE SAN ISIDRO QUINTA CALLE CASA 557_x0009__x0009__x0009__x0009__x0009__x000d__x000a__x0009__x0009__x0009__x0009__x0009__x000d__x000a_"/>
    <x v="9"/>
    <x v="5"/>
    <x v="3"/>
    <x v="15"/>
    <s v="6654-9258"/>
    <s v="6673-5559"/>
    <x v="0"/>
    <x v="0"/>
    <x v="1"/>
    <x v="0"/>
    <x v="0"/>
    <x v="0"/>
    <x v="3"/>
    <d v="1982-03-25T00:00:00"/>
    <m/>
    <x v="0"/>
    <s v="SUCURSAL COLON"/>
    <x v="0"/>
    <x v="0"/>
    <x v="0"/>
    <x v="0"/>
    <x v="0"/>
    <x v="0"/>
  </r>
  <r>
    <n v="7291"/>
    <d v="2013-07-16T00:00:00"/>
    <d v="2013-07-16T00:00:00"/>
    <n v="31"/>
    <n v="31"/>
    <x v="1"/>
    <d v="2013-07-16T00:00:00"/>
    <x v="0"/>
    <s v=""/>
    <s v="Mayo 01-30"/>
    <m/>
    <s v="DEYKA DEL CARMEN"/>
    <s v="PEREZ CORPAS"/>
    <x v="5"/>
    <x v="0"/>
    <s v="COLON"/>
    <s v="GISELA   DE MUNOZ"/>
    <s v="COLON"/>
    <x v="0"/>
    <x v="20"/>
    <n v="11"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3-719-1291"/>
    <n v="411015708943"/>
    <n v="28"/>
    <x v="1"/>
    <x v="1"/>
    <s v="RIO GATUN, CALLE PRINCIPAL CASA 56"/>
    <x v="9"/>
    <x v="5"/>
    <x v="3"/>
    <x v="15"/>
    <m/>
    <m/>
    <x v="2"/>
    <x v="0"/>
    <x v="0"/>
    <x v="0"/>
    <x v="0"/>
    <x v="0"/>
    <x v="3"/>
    <d v="1987-05-19T00:00:00"/>
    <m/>
    <x v="1"/>
    <s v="SUCURSAL COLON"/>
    <x v="0"/>
    <x v="0"/>
    <x v="0"/>
    <x v="0"/>
    <x v="0"/>
    <x v="0"/>
  </r>
  <r>
    <n v="2093"/>
    <d v="1985-12-16T00:00:00"/>
    <d v="2009-07-18T00:00:00"/>
    <n v="362"/>
    <n v="79"/>
    <x v="0"/>
    <d v="1985-12-16T00:00:00"/>
    <x v="0"/>
    <d v="2009-07-18T00:00:00"/>
    <s v="Enero 01-30"/>
    <m/>
    <s v="GISELA EDITH"/>
    <s v="FARRAGUTH DE  MUNOZ"/>
    <x v="3"/>
    <x v="0"/>
    <s v="COLON"/>
    <s v="LAURA OLIVELLA "/>
    <s v="COLON"/>
    <x v="0"/>
    <x v="20"/>
    <n v="11"/>
    <d v="2009-07-20T00:00:00"/>
    <m/>
    <n v="79"/>
    <s v=" "/>
    <s v="SE LE PROMOVIO A GERENTE EL 07/18/09 "/>
    <x v="0"/>
    <s v="SE TRASLADA A COLON POR EL TRASLADO DE BELISARIO A ZONA LIBRE.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x v="0"/>
    <x v="0"/>
    <m/>
    <m/>
    <x v="1"/>
    <s v="8-264-760"/>
    <n v="411010082740"/>
    <n v="49"/>
    <x v="1"/>
    <x v="1"/>
    <s v="SAN JUDAS TADEO, ALTOS DE LOS PORTALES, CALLE 3 CASA E4"/>
    <x v="9"/>
    <x v="5"/>
    <x v="3"/>
    <x v="15"/>
    <s v="444-4206"/>
    <s v="6617-4266"/>
    <x v="1"/>
    <x v="0"/>
    <x v="0"/>
    <x v="0"/>
    <x v="0"/>
    <x v="0"/>
    <x v="3"/>
    <d v="1966-12-02T00:00:00"/>
    <m/>
    <x v="0"/>
    <s v="SUCURSAL COLON"/>
    <x v="0"/>
    <x v="0"/>
    <x v="0"/>
    <x v="0"/>
    <x v="0"/>
    <x v="0"/>
  </r>
  <r>
    <n v="6304"/>
    <d v="2011-09-01T00:00:00"/>
    <d v="2011-09-01T00:00:00"/>
    <n v="53"/>
    <n v="53"/>
    <x v="0"/>
    <d v="2011-09-01T00:00:00"/>
    <x v="0"/>
    <s v=""/>
    <s v="Agosto 01-30"/>
    <m/>
    <s v="JUAN ANTONIO"/>
    <s v="CEBALLOS  "/>
    <x v="8"/>
    <x v="0"/>
    <s v="COLON"/>
    <s v="GISELA   DE MUNOZ"/>
    <s v="COLON"/>
    <x v="0"/>
    <x v="20"/>
    <n v="11"/>
    <d v="2011-09-01T00:00:00"/>
    <m/>
    <s v=" "/>
    <s v=" "/>
    <m/>
    <x v="0"/>
    <s v="REEMPLAZO POR LA RENUNCIA DE DIONIS PER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3-99-649"/>
    <n v="472017185616"/>
    <n v="46"/>
    <x v="0"/>
    <x v="3"/>
    <s v="COLON LA CRESTA EN FRENTE A LOS 4 ALTOS"/>
    <x v="9"/>
    <x v="5"/>
    <x v="3"/>
    <x v="15"/>
    <m/>
    <s v="6905-6969"/>
    <x v="1"/>
    <x v="0"/>
    <x v="0"/>
    <x v="0"/>
    <x v="0"/>
    <x v="0"/>
    <x v="3"/>
    <d v="1969-08-06T00:00:00"/>
    <m/>
    <x v="1"/>
    <s v="SUCURSAL COLON"/>
    <x v="0"/>
    <x v="0"/>
    <x v="0"/>
    <x v="0"/>
    <x v="0"/>
    <x v="0"/>
  </r>
  <r>
    <n v="809"/>
    <d v="1991-09-02T00:00:00"/>
    <d v="1991-09-02T00:00:00"/>
    <n v="293"/>
    <n v="293"/>
    <x v="0"/>
    <d v="1991-09-02T00:00:00"/>
    <x v="0"/>
    <s v=""/>
    <s v="Julio 01-30"/>
    <m/>
    <s v="NADJA YARMILA"/>
    <s v="LAY PEREZ "/>
    <x v="4"/>
    <x v="0"/>
    <s v="COLON"/>
    <s v="GISELA   DE MUNOZ"/>
    <s v="COLON"/>
    <x v="0"/>
    <x v="20"/>
    <n v="11"/>
    <d v="2008-08-01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296-677"/>
    <n v="411015725471"/>
    <n v="47"/>
    <x v="1"/>
    <x v="0"/>
    <s v="RESIDENCIAL ESPINAR CASA 160 B, CALLE GRAVES"/>
    <x v="9"/>
    <x v="5"/>
    <x v="3"/>
    <x v="15"/>
    <s v="470-0449"/>
    <s v="6673-9589"/>
    <x v="1"/>
    <x v="1"/>
    <x v="0"/>
    <x v="0"/>
    <x v="0"/>
    <x v="0"/>
    <x v="3"/>
    <d v="1968-08-21T00:00:00"/>
    <m/>
    <x v="0"/>
    <s v="SUCURSAL COLON"/>
    <x v="0"/>
    <x v="0"/>
    <x v="0"/>
    <x v="0"/>
    <x v="0"/>
    <x v="0"/>
  </r>
  <r>
    <n v="627"/>
    <d v="1990-05-14T00:00:00"/>
    <d v="1990-05-14T00:00:00"/>
    <n v="309"/>
    <n v="309"/>
    <x v="0"/>
    <d v="1990-05-14T00:00:00"/>
    <x v="0"/>
    <s v=""/>
    <s v="Agosto 01-30"/>
    <m/>
    <s v="ADELA MARTINA"/>
    <s v="CHIPANTIZA VELASQUEZ "/>
    <x v="6"/>
    <x v="0"/>
    <s v="COLON"/>
    <s v="GISELA   DE MUNOZ"/>
    <s v="COLON"/>
    <x v="0"/>
    <x v="20"/>
    <n v="11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174-767"/>
    <n v="401010151578"/>
    <n v="62"/>
    <x v="1"/>
    <x v="3"/>
    <s v="URBANIZACION VILLA ATLANTICA, CASA #92 SEGUNDA ETAPA"/>
    <x v="9"/>
    <x v="5"/>
    <x v="3"/>
    <x v="15"/>
    <s v="4410443"/>
    <s v="6446-8571"/>
    <x v="0"/>
    <x v="0"/>
    <x v="0"/>
    <x v="0"/>
    <x v="0"/>
    <x v="0"/>
    <x v="3"/>
    <d v="1953-11-10T00:00:00"/>
    <m/>
    <x v="0"/>
    <s v="SUCURSAL COLON"/>
    <x v="0"/>
    <x v="0"/>
    <x v="0"/>
    <x v="0"/>
    <x v="0"/>
    <x v="0"/>
  </r>
  <r>
    <n v="3037"/>
    <d v="2006-03-16T07:45:00"/>
    <d v="2006-03-16T07:45:00"/>
    <n v="119"/>
    <n v="119"/>
    <x v="0"/>
    <d v="2006-03-16T00:00:00"/>
    <x v="0"/>
    <s v=""/>
    <s v="LIC DE MATERNIDAD 01-30"/>
    <m/>
    <s v="SANDRA IXSEL"/>
    <s v="CHAVARRIA SERRACIN "/>
    <x v="0"/>
    <x v="0"/>
    <s v="CONCEPCIÓN"/>
    <s v="TOMAS  AIZPURUA "/>
    <s v="CONCEPCIÓN"/>
    <x v="0"/>
    <x v="21"/>
    <n v="47"/>
    <d v="2006-03-16T07:45:00"/>
    <n v="119"/>
    <s v=" "/>
    <s v="LIC DE MATERNIDAD DEL 1-nov-15 AL 6-feb-16, (VACACIONES DEL 7-feb-16 AL 7-mar-16) REGRESA 8-mar-16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80"/>
    <x v="0"/>
    <x v="0"/>
    <x v="0"/>
    <m/>
    <m/>
    <x v="0"/>
    <s v="4-710-2420"/>
    <n v="430012034909"/>
    <n v="38"/>
    <x v="1"/>
    <x v="1"/>
    <s v="BDA. VISTA HERMOSA, CALLE DEL JORON BUGABEÑO_x0009__x0009__x0009__x0009__x0009__x000d__x000a__x0009__x0009__x0009__x0009__x0009__x000d__x000a_"/>
    <x v="7"/>
    <x v="2"/>
    <x v="5"/>
    <x v="7"/>
    <s v="6508-1560"/>
    <s v="6721-6944"/>
    <x v="1"/>
    <x v="1"/>
    <x v="0"/>
    <x v="0"/>
    <x v="0"/>
    <x v="0"/>
    <x v="6"/>
    <d v="1977-09-10T00:00:00"/>
    <m/>
    <x v="0"/>
    <s v="SUCURSAL CONCEPCION"/>
    <x v="0"/>
    <x v="0"/>
    <x v="0"/>
    <x v="0"/>
    <x v="0"/>
    <x v="0"/>
  </r>
  <r>
    <n v="6417"/>
    <d v="2011-10-17T00:00:00"/>
    <d v="2011-10-17T00:00:00"/>
    <n v="52"/>
    <n v="52"/>
    <x v="0"/>
    <d v="2011-10-17T00:00:00"/>
    <x v="0"/>
    <s v=""/>
    <s v="Noviembre 01-30"/>
    <m/>
    <s v="JANETH MITZILA"/>
    <s v="ORTEGA VIGIL "/>
    <x v="0"/>
    <x v="0"/>
    <s v="CONCEPCIÓN"/>
    <s v="TOMAS  AIZPURUA "/>
    <s v="CONCEPCIÓN"/>
    <x v="0"/>
    <x v="21"/>
    <n v="47"/>
    <d v="2011-10-17T00:00:00"/>
    <n v="52"/>
    <s v=" "/>
    <s v=" "/>
    <m/>
    <x v="0"/>
    <s v=" REEMPLAZO  POR EL TRASLADO DE GUSTAVO HOY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37"/>
    <x v="0"/>
    <x v="0"/>
    <x v="0"/>
    <m/>
    <m/>
    <x v="0"/>
    <s v="4-725-1842"/>
    <n v="447017326768"/>
    <n v="33"/>
    <x v="1"/>
    <x v="1"/>
    <s v="DAVID, BARRIADA DON BOSCO CASA # 9"/>
    <x v="7"/>
    <x v="2"/>
    <x v="5"/>
    <x v="7"/>
    <m/>
    <s v="6490-3375"/>
    <x v="1"/>
    <x v="0"/>
    <x v="0"/>
    <x v="0"/>
    <x v="0"/>
    <x v="0"/>
    <x v="6"/>
    <d v="1982-07-24T00:00:00"/>
    <m/>
    <x v="1"/>
    <s v="SUCURSAL CONCEPCION"/>
    <x v="0"/>
    <x v="0"/>
    <x v="0"/>
    <x v="0"/>
    <x v="0"/>
    <x v="0"/>
  </r>
  <r>
    <n v="8693"/>
    <d v="2015-08-03T00:00:00"/>
    <d v="2015-08-03T00:00:00"/>
    <n v="6"/>
    <n v="6"/>
    <x v="2"/>
    <d v="2015-08-03T00:00:00"/>
    <x v="0"/>
    <m/>
    <s v="Diciembre 01-30"/>
    <m/>
    <s v="ROYMAR KELLY"/>
    <s v="CASTILLO MARTINEZ"/>
    <x v="0"/>
    <x v="0"/>
    <s v="CONCEPCIÓN"/>
    <s v="TOMAS  AIZPURUA "/>
    <s v="CONCEPCIÓN"/>
    <x v="0"/>
    <x v="21"/>
    <n v="47"/>
    <d v="2015-08-03T00:00:00"/>
    <n v="6"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n v="0"/>
    <n v="0"/>
    <x v="0"/>
    <s v="4-753-14"/>
    <n v="472993046069"/>
    <n v="25"/>
    <x v="0"/>
    <x v="0"/>
    <s v="BARRIO BELÉN, CALLE PRINCIPAL, CASA NO. 228"/>
    <x v="7"/>
    <x v="2"/>
    <x v="5"/>
    <x v="7"/>
    <m/>
    <m/>
    <x v="0"/>
    <x v="0"/>
    <x v="0"/>
    <x v="0"/>
    <x v="0"/>
    <x v="0"/>
    <x v="6"/>
    <d v="1990-04-20T00:00:00"/>
    <m/>
    <x v="1"/>
    <s v="SUCURSAL CONCEPCION"/>
    <x v="0"/>
    <x v="0"/>
    <x v="0"/>
    <x v="0"/>
    <x v="0"/>
    <x v="1"/>
  </r>
  <r>
    <n v="5866"/>
    <d v="2010-08-16T00:00:00"/>
    <d v="2010-08-16T00:00:00"/>
    <n v="66"/>
    <n v="66"/>
    <x v="0"/>
    <d v="2010-08-16T00:00:00"/>
    <x v="0"/>
    <s v=""/>
    <s v=" "/>
    <m/>
    <s v="MARISOL"/>
    <s v="GALLARDO TELLO "/>
    <x v="0"/>
    <x v="0"/>
    <s v="DAVID  "/>
    <s v="TOMAS  AIZPURUA "/>
    <s v="CONCEPCIÓN"/>
    <x v="0"/>
    <x v="21"/>
    <n v="47"/>
    <d v="2013-04-30T00:00:00"/>
    <n v="34"/>
    <s v=" "/>
    <s v=" "/>
    <m/>
    <x v="0"/>
    <s v="ES PERSONAL DE DAVID PRESTADO A SUC. CONCEPCION PARA CUBRIR LICENCIA DE MATERNIDAD DE SANDRA CHAVARRIA DEL 01 DE NOVIEMBRE AL 06 DE FEBRE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62.8"/>
    <x v="0"/>
    <x v="0"/>
    <x v="0"/>
    <m/>
    <m/>
    <x v="0"/>
    <s v="4-719-1195"/>
    <n v="429012489532"/>
    <n v="35"/>
    <x v="1"/>
    <x v="0"/>
    <s v="SAN MIGUELITO PARAISO, CALLE 1"/>
    <x v="7"/>
    <x v="2"/>
    <x v="5"/>
    <x v="7"/>
    <m/>
    <s v="6746-9256"/>
    <x v="0"/>
    <x v="0"/>
    <x v="0"/>
    <x v="0"/>
    <x v="0"/>
    <x v="0"/>
    <x v="6"/>
    <d v="1980-08-31T00:00:00"/>
    <m/>
    <x v="1"/>
    <s v="SUCURSAL CONCEPCION"/>
    <x v="0"/>
    <x v="0"/>
    <x v="0"/>
    <x v="0"/>
    <x v="0"/>
    <x v="0"/>
  </r>
  <r>
    <n v="3028"/>
    <d v="2006-03-02T00:00:00"/>
    <d v="2015-01-16T00:00:00"/>
    <n v="119"/>
    <n v="13"/>
    <x v="1"/>
    <d v="2006-03-02T00:00:00"/>
    <x v="0"/>
    <d v="2015-01-16T00:00:00"/>
    <s v="Febrero 01-30"/>
    <m/>
    <s v="ORIANA MIQUELA"/>
    <s v="PONCE  CARRASCO "/>
    <x v="1"/>
    <x v="0"/>
    <s v="CONCEPCIÓN"/>
    <s v="TOMAS  AIZPURUA "/>
    <s v="CONCEPCIÓN"/>
    <x v="0"/>
    <x v="21"/>
    <n v="47"/>
    <d v="2009-05-30T00:00:00"/>
    <m/>
    <n v="13"/>
    <s v=" "/>
    <s v="PROMOCIONADA  A COORDINADOR DE PLATAFORMA A PARTIR DEL 16 DE ENERO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4-700-2113"/>
    <n v="430012017600"/>
    <n v="39"/>
    <x v="1"/>
    <x v="1"/>
    <s v="BARRIADA VISTA HERMOSA, ENTRADA DE ABARROTERIA LA CHINA CALLE DEL TELEFONO, LA CONCEPCION, BUGABA"/>
    <x v="7"/>
    <x v="2"/>
    <x v="5"/>
    <x v="7"/>
    <s v="770-5825"/>
    <s v="6471-6313"/>
    <x v="1"/>
    <x v="1"/>
    <x v="0"/>
    <x v="1"/>
    <x v="0"/>
    <x v="0"/>
    <x v="6"/>
    <d v="1976-05-17T00:00:00"/>
    <m/>
    <x v="0"/>
    <s v="SUCURSAL CONCEPCION"/>
    <x v="0"/>
    <x v="0"/>
    <x v="0"/>
    <x v="0"/>
    <x v="0"/>
    <x v="0"/>
  </r>
  <r>
    <n v="7581"/>
    <d v="2014-02-03T00:00:00"/>
    <d v="2014-02-03T00:00:00"/>
    <n v="24"/>
    <n v="24"/>
    <x v="1"/>
    <d v="2014-02-03T00:00:00"/>
    <x v="0"/>
    <m/>
    <s v="Junio 01-30"/>
    <m/>
    <s v="ERICK "/>
    <s v="TERAN CACERES"/>
    <x v="2"/>
    <x v="1"/>
    <m/>
    <s v="TOMAS  AIZPURUA "/>
    <s v="BOQUETE"/>
    <x v="0"/>
    <x v="21"/>
    <n v="47"/>
    <d v="2016-02-01T00:00:00"/>
    <m/>
    <m/>
    <s v=" "/>
    <m/>
    <x v="1"/>
    <s v="REEMPLAZA VACACIONES DE ORIANA PONCE - FEBRERO 2016"/>
    <s v="CONCEPCIÓN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4-700-1123"/>
    <n v="472990022155"/>
    <n v="39"/>
    <x v="0"/>
    <x v="0"/>
    <s v="VILLA MERCEDES, CASA 230"/>
    <x v="7"/>
    <x v="2"/>
    <x v="5"/>
    <x v="17"/>
    <m/>
    <m/>
    <x v="1"/>
    <x v="0"/>
    <x v="0"/>
    <x v="0"/>
    <x v="0"/>
    <x v="0"/>
    <x v="6"/>
    <d v="1976-03-20T00:00:00"/>
    <m/>
    <x v="1"/>
    <s v="SUCURSAL CONCEPCION"/>
    <x v="1"/>
    <x v="0"/>
    <x v="1"/>
    <x v="0"/>
    <x v="0"/>
    <x v="3"/>
  </r>
  <r>
    <n v="7385"/>
    <d v="2013-10-01T00:00:00"/>
    <d v="2013-10-01T00:00:00"/>
    <n v="28"/>
    <n v="28"/>
    <x v="1"/>
    <d v="2013-10-01T00:00:00"/>
    <x v="0"/>
    <m/>
    <s v="Octubre 01-30"/>
    <m/>
    <s v="KATHIA YASSIEL"/>
    <s v="BEITÍA YANGÜEZ"/>
    <x v="2"/>
    <x v="2"/>
    <s v="CONCEPCIÓN"/>
    <s v="TOMAS  AIZPURUA "/>
    <s v="CONCEPCIÓN"/>
    <x v="0"/>
    <x v="21"/>
    <n v="47"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4-748-479"/>
    <n v="472019813800"/>
    <n v="27"/>
    <x v="1"/>
    <x v="0"/>
    <s v="BARRIADA SANTA ISABEL CALLE 5TA OESTE"/>
    <x v="7"/>
    <x v="2"/>
    <x v="5"/>
    <x v="8"/>
    <m/>
    <m/>
    <x v="0"/>
    <x v="1"/>
    <x v="0"/>
    <x v="0"/>
    <x v="0"/>
    <x v="0"/>
    <x v="6"/>
    <d v="1988-11-04T00:00:00"/>
    <m/>
    <x v="1"/>
    <s v="SUCURSAL CONCEPCION"/>
    <x v="0"/>
    <x v="0"/>
    <x v="2"/>
    <x v="0"/>
    <x v="0"/>
    <x v="0"/>
  </r>
  <r>
    <n v="1982"/>
    <d v="1982-06-11T00:00:00"/>
    <d v="1982-06-11T00:00:00"/>
    <n v="404"/>
    <n v="404"/>
    <x v="0"/>
    <d v="1982-06-11T00:00:00"/>
    <x v="0"/>
    <s v=""/>
    <s v="Mayo "/>
    <m/>
    <s v="TOMAS ADOLFO"/>
    <s v="AIZPURUA MEDICA "/>
    <x v="3"/>
    <x v="0"/>
    <s v="CONCEPCIÓN"/>
    <s v="ANABELLA BARRIA"/>
    <s v="CONCEPCIÓN"/>
    <x v="0"/>
    <x v="21"/>
    <n v="47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4-125-174"/>
    <n v="405010029681"/>
    <n v="57"/>
    <x v="0"/>
    <x v="1"/>
    <s v="VISTA HERMOSA, CALLE TERCERA, S/N"/>
    <x v="7"/>
    <x v="2"/>
    <x v="5"/>
    <x v="7"/>
    <s v="221-7114"/>
    <s v="6564-6783"/>
    <x v="1"/>
    <x v="0"/>
    <x v="0"/>
    <x v="0"/>
    <x v="0"/>
    <x v="0"/>
    <x v="6"/>
    <d v="1958-05-14T00:00:00"/>
    <m/>
    <x v="0"/>
    <s v="SUCURSAL CONCEPCION"/>
    <x v="0"/>
    <x v="0"/>
    <x v="0"/>
    <x v="0"/>
    <x v="0"/>
    <x v="0"/>
  </r>
  <r>
    <n v="1679"/>
    <d v="1999-03-01T00:00:00"/>
    <d v="2012-10-01T00:00:00"/>
    <n v="203"/>
    <n v="40"/>
    <x v="0"/>
    <d v="1999-03-01T00:00:00"/>
    <x v="0"/>
    <d v="2012-10-01T00:00:00"/>
    <s v="Abril 01-30"/>
    <m/>
    <s v="ANGELA ALICIA"/>
    <s v="RUEDA VASQUEZ "/>
    <x v="4"/>
    <x v="0"/>
    <s v="CONCEPCIÓN"/>
    <s v="TOMAS  AIZPURUA "/>
    <s v="CONCEPCIÓN"/>
    <x v="0"/>
    <x v="21"/>
    <n v="47"/>
    <m/>
    <m/>
    <m/>
    <s v=" "/>
    <s v="PROMOCIONADO A OFICIAL EL 1 DE OCTUBRE 2012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x v="0"/>
    <x v="0"/>
    <m/>
    <m/>
    <x v="1"/>
    <s v="4-256-790"/>
    <n v="401010163761"/>
    <n v="43"/>
    <x v="1"/>
    <x v="3"/>
    <s v="URBANIZACION LOS BOSQUEZ, CASA A-27, CALLE HACIA LOS CENTAUROS_x0009__x0009__x0009__x0009__x0009__x000d__x000a__x0009__x0009__x0009__x0009__x0009__x000d__x000a_"/>
    <x v="7"/>
    <x v="2"/>
    <x v="5"/>
    <x v="7"/>
    <s v="261-8676"/>
    <s v="6528-6165 / 6528-6161"/>
    <x v="1"/>
    <x v="0"/>
    <x v="1"/>
    <x v="0"/>
    <x v="0"/>
    <x v="0"/>
    <x v="6"/>
    <d v="1972-10-10T00:00:00"/>
    <m/>
    <x v="0"/>
    <s v="SUCURSAL CONCEPCION"/>
    <x v="0"/>
    <x v="0"/>
    <x v="0"/>
    <x v="0"/>
    <x v="0"/>
    <x v="0"/>
  </r>
  <r>
    <n v="5210"/>
    <d v="2008-06-16T00:00:00"/>
    <d v="2008-06-16T00:00:00"/>
    <n v="92"/>
    <n v="92"/>
    <x v="0"/>
    <d v="2008-06-16T00:00:00"/>
    <x v="0"/>
    <s v=""/>
    <s v="Septiembre 01-30"/>
    <m/>
    <s v="YAHEL LIZETTE"/>
    <s v="RODRIGUEZ RODRIGUEZ "/>
    <x v="0"/>
    <x v="0"/>
    <s v="CORONADO"/>
    <s v="ANAYANSI MARICHAL"/>
    <s v="CORONADO"/>
    <x v="0"/>
    <x v="22"/>
    <n v="33"/>
    <d v="2008-06-16T00:00:00"/>
    <n v="92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94.8"/>
    <x v="0"/>
    <x v="0"/>
    <x v="0"/>
    <m/>
    <m/>
    <x v="0"/>
    <s v="8-726-2390"/>
    <n v="472014026972"/>
    <n v="36"/>
    <x v="1"/>
    <x v="3"/>
    <s v="CERRO CAMPANA, CAPIRA, CALLE PRINCIPAL, BAJANDO POR EL KSCO DIVINO NIÑO"/>
    <x v="3"/>
    <x v="4"/>
    <x v="2"/>
    <x v="12"/>
    <m/>
    <s v="6488-6046"/>
    <x v="0"/>
    <x v="1"/>
    <x v="0"/>
    <x v="0"/>
    <x v="0"/>
    <x v="0"/>
    <x v="2"/>
    <d v="1979-04-16T00:00:00"/>
    <m/>
    <x v="0"/>
    <s v="SUCURSAL CORONADO"/>
    <x v="0"/>
    <x v="0"/>
    <x v="0"/>
    <x v="0"/>
    <x v="0"/>
    <x v="0"/>
  </r>
  <r>
    <n v="4933"/>
    <d v="2008-02-11T00:00:00"/>
    <d v="2008-02-11T00:00:00"/>
    <n v="96"/>
    <n v="96"/>
    <x v="0"/>
    <d v="2008-02-11T00:00:00"/>
    <x v="0"/>
    <s v=""/>
    <s v="Enero 01-30"/>
    <m/>
    <s v="ASTRID LISBETH"/>
    <s v="PEÑALOZA  DE SAEZ"/>
    <x v="0"/>
    <x v="0"/>
    <s v="CORONADO"/>
    <s v="ANAYANSI MARICHAL"/>
    <s v="CORONADO"/>
    <x v="0"/>
    <x v="22"/>
    <n v="33"/>
    <d v="2008-02-11T00:00:00"/>
    <n v="96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49"/>
    <x v="0"/>
    <x v="0"/>
    <x v="0"/>
    <m/>
    <m/>
    <x v="0"/>
    <s v="8-745-210"/>
    <n v="472013715202"/>
    <n v="40"/>
    <x v="1"/>
    <x v="1"/>
    <s v="VILLA ROSARIO, CAPIRA CALLE SEGUNDA, CASA 231"/>
    <x v="3"/>
    <x v="4"/>
    <x v="2"/>
    <x v="12"/>
    <s v="248-5190"/>
    <s v="6757-9717"/>
    <x v="0"/>
    <x v="0"/>
    <x v="0"/>
    <x v="0"/>
    <x v="0"/>
    <x v="0"/>
    <x v="2"/>
    <d v="1976-01-28T00:00:00"/>
    <m/>
    <x v="2"/>
    <s v="SUCURSAL CORONADO"/>
    <x v="0"/>
    <x v="0"/>
    <x v="0"/>
    <x v="0"/>
    <x v="0"/>
    <x v="0"/>
  </r>
  <r>
    <n v="7330"/>
    <d v="2013-08-01T00:00:00"/>
    <d v="2013-10-04T00:00:00"/>
    <n v="30"/>
    <n v="28"/>
    <x v="1"/>
    <d v="2013-08-01T00:00:00"/>
    <x v="0"/>
    <m/>
    <s v="Mayo 01-30"/>
    <m/>
    <s v="NOELY"/>
    <s v="MARIN"/>
    <x v="0"/>
    <x v="0"/>
    <s v="CORONADO"/>
    <s v="ANAYANSI MARICHAL"/>
    <s v="CORONADO"/>
    <x v="0"/>
    <x v="22"/>
    <n v="33"/>
    <d v="2013-08-28T00:00:00"/>
    <n v="30"/>
    <m/>
    <s v=" "/>
    <m/>
    <x v="0"/>
    <s v="REEMPLAZO POR TRASLADO DE SUGELIS DOMING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71.8"/>
    <x v="1"/>
    <x v="0"/>
    <x v="0"/>
    <s v="CORONADO"/>
    <s v="Yahel Rodríguez"/>
    <x v="0"/>
    <s v="8-824-718"/>
    <n v="472019621297"/>
    <n v="27"/>
    <x v="1"/>
    <x v="0"/>
    <s v="CARRETERA INTERAMERICANA, ENTRADA DE RODEO VIEJO, CASA ESTA UBICADA AL LADO DEL RESTAURANTE LOS BOHIOS._x0009__x0009__x0009__x0009__x0009__x000d__x000a__x0009__x0009__x0009__x0009__x0009__x000d__x000a_"/>
    <x v="3"/>
    <x v="4"/>
    <x v="2"/>
    <x v="12"/>
    <m/>
    <m/>
    <x v="0"/>
    <x v="0"/>
    <x v="0"/>
    <x v="0"/>
    <x v="0"/>
    <x v="0"/>
    <x v="2"/>
    <d v="1988-09-14T00:00:00"/>
    <m/>
    <x v="0"/>
    <s v="SUCURSAL CORONADO"/>
    <x v="0"/>
    <x v="0"/>
    <x v="0"/>
    <x v="0"/>
    <x v="0"/>
    <x v="0"/>
  </r>
  <r>
    <n v="3248"/>
    <d v="2014-06-16T00:00:00"/>
    <d v="2014-06-16T00:00:00"/>
    <n v="20"/>
    <n v="20"/>
    <x v="1"/>
    <d v="2014-06-16T00:00:00"/>
    <x v="0"/>
    <m/>
    <s v="Agosto 01-30"/>
    <m/>
    <s v="RENE ARNULFO"/>
    <s v="RAMIREZ"/>
    <x v="2"/>
    <x v="0"/>
    <s v="CORONADO"/>
    <s v="ANAYANSI MARICHAL"/>
    <s v="CORONADO"/>
    <x v="0"/>
    <x v="22"/>
    <n v="33"/>
    <d v="2014-10-06T00:00:00"/>
    <m/>
    <m/>
    <s v=" "/>
    <m/>
    <x v="0"/>
    <s v="REEMPLAZO POR EL TRASLADO DE ERIKA ATENCI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1"/>
    <s v="8-764-949"/>
    <n v="424012357676"/>
    <n v="33"/>
    <x v="0"/>
    <x v="1"/>
    <s v="ARBOLEDAS, CALLE 4, CASA 111"/>
    <x v="3"/>
    <x v="4"/>
    <x v="2"/>
    <x v="12"/>
    <m/>
    <m/>
    <x v="1"/>
    <x v="0"/>
    <x v="0"/>
    <x v="0"/>
    <x v="0"/>
    <x v="0"/>
    <x v="2"/>
    <d v="1982-12-31T00:00:00"/>
    <m/>
    <x v="1"/>
    <s v="SUCURSAL CORONADO"/>
    <x v="0"/>
    <x v="0"/>
    <x v="0"/>
    <x v="0"/>
    <x v="0"/>
    <x v="0"/>
  </r>
  <r>
    <n v="5168"/>
    <d v="2008-06-02T00:00:00"/>
    <d v="2008-06-02T00:00:00"/>
    <n v="92"/>
    <n v="92"/>
    <x v="0"/>
    <d v="2008-06-02T00:00:00"/>
    <x v="0"/>
    <s v="**"/>
    <s v="Abril 01-30"/>
    <m/>
    <s v="NEFERTARIS ESILDA"/>
    <s v="AGUILAR PINEDA "/>
    <x v="2"/>
    <x v="2"/>
    <s v="CORONADO"/>
    <s v="ANAYANSI MARICHAL"/>
    <s v="CORONADO"/>
    <x v="0"/>
    <x v="22"/>
    <n v="33"/>
    <m/>
    <m/>
    <s v=" "/>
    <s v=" "/>
    <s v="RECLASIFICADA A EJECUTIVO DE NEGOCIOS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48-490"/>
    <n v="446013984473"/>
    <n v="34"/>
    <x v="1"/>
    <x v="0"/>
    <s v="CHORRERA, LA HERRADURA BARRIADA VILLAS DEL CARMEN, CALLE 4 TA MANO IZQUIERDA, CASA B-76"/>
    <x v="3"/>
    <x v="4"/>
    <x v="2"/>
    <x v="14"/>
    <m/>
    <s v="6797-1636"/>
    <x v="0"/>
    <x v="1"/>
    <x v="1"/>
    <x v="0"/>
    <x v="0"/>
    <x v="0"/>
    <x v="2"/>
    <d v="1981-06-18T00:00:00"/>
    <m/>
    <x v="2"/>
    <s v="SUCURSAL CORONADO"/>
    <x v="0"/>
    <x v="0"/>
    <x v="2"/>
    <x v="0"/>
    <x v="0"/>
    <x v="0"/>
  </r>
  <r>
    <n v="507"/>
    <d v="1986-10-06T00:00:00"/>
    <d v="1986-10-06T00:00:00"/>
    <n v="352"/>
    <n v="352"/>
    <x v="0"/>
    <d v="1986-10-06T00:00:00"/>
    <x v="0"/>
    <s v="**"/>
    <s v="Mayo "/>
    <s v="Mayo  del 3 al 21/Noviembre "/>
    <s v="ANAYANSI"/>
    <s v="MARICHAL FRIAS "/>
    <x v="3"/>
    <x v="0"/>
    <s v="CORONADO"/>
    <s v="NATALIA LAY"/>
    <s v="CORONADO"/>
    <x v="0"/>
    <x v="22"/>
    <n v="33"/>
    <d v="2016-01-05T00:00:00"/>
    <m/>
    <s v=" "/>
    <s v=" "/>
    <s v="PROMOVIDA GERENTE 01 DE SEPTIEMBRE"/>
    <x v="0"/>
    <s v="REEMPLAZO POR EL TRASLADO DE RUBEN CALDERON 05 DE ENERO 2016 /GERENTE ASIGNADA A CIUDAD DEL SABER / REEMPLAZO POR EL TRASLADO DE ANA PATRICIA ESPINO /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6-53-752"/>
    <n v="444012358016"/>
    <n v="54"/>
    <x v="1"/>
    <x v="0"/>
    <s v="ANCÓN, CALLE BOULEVARD"/>
    <x v="5"/>
    <x v="4"/>
    <x v="2"/>
    <x v="12"/>
    <s v="277-7372"/>
    <s v=" /6112-3572"/>
    <x v="1"/>
    <x v="0"/>
    <x v="0"/>
    <x v="0"/>
    <x v="0"/>
    <x v="0"/>
    <x v="2"/>
    <d v="1962-01-02T00:00:00"/>
    <m/>
    <x v="2"/>
    <s v="SUCURSAL CORONADO"/>
    <x v="0"/>
    <x v="0"/>
    <x v="0"/>
    <x v="0"/>
    <x v="0"/>
    <x v="0"/>
  </r>
  <r>
    <n v="3491"/>
    <d v="1997-06-03T00:00:00"/>
    <d v="2014-04-01T00:00:00"/>
    <n v="224"/>
    <n v="22"/>
    <x v="1"/>
    <d v="1997-06-03T00:00:00"/>
    <x v="0"/>
    <d v="2014-04-01T00:00:00"/>
    <s v="Marzo 01-30"/>
    <m/>
    <s v="KARINA ORIS"/>
    <s v="ORDOÑEZ SERRANO DE RODRIGUEZ"/>
    <x v="4"/>
    <x v="0"/>
    <s v="CORONADO"/>
    <s v="ANAYANSI MARICHAL"/>
    <s v="CORONADO"/>
    <x v="0"/>
    <x v="22"/>
    <n v="33"/>
    <d v="2014-04-15T00:00:00"/>
    <m/>
    <n v="22"/>
    <s v=" "/>
    <s v="PROMOCIONADA A OFICIAL A PARTIR DEL 01 DE ABRIL DE 2011 //PROMOCIONADO A COORDINADOR EL 01 DE AGOSTO DE 2011"/>
    <x v="0"/>
    <s v="REEMPLAZO POR LA SALIDA DE INDIRA MOREN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1-43-3"/>
    <n v="472012925956"/>
    <n v="43"/>
    <x v="1"/>
    <x v="1"/>
    <s v="ARRAIJAN, VISTA ALEGRE.  RESIDENCIAL LA FLORESTA CALLE 2DA NORTE CASA B227"/>
    <x v="3"/>
    <x v="4"/>
    <x v="2"/>
    <x v="12"/>
    <m/>
    <s v="6613-0602"/>
    <x v="1"/>
    <x v="1"/>
    <x v="0"/>
    <x v="1"/>
    <x v="0"/>
    <x v="0"/>
    <x v="2"/>
    <d v="1972-06-13T00:00:00"/>
    <m/>
    <x v="3"/>
    <s v="SUCURSAL CORONADO"/>
    <x v="0"/>
    <x v="0"/>
    <x v="0"/>
    <x v="0"/>
    <x v="0"/>
    <x v="0"/>
  </r>
  <r>
    <n v="4470"/>
    <d v="2007-09-17T00:00:00"/>
    <d v="2007-09-17T00:00:00"/>
    <n v="101"/>
    <n v="101"/>
    <x v="0"/>
    <d v="2007-09-17T00:00:00"/>
    <x v="0"/>
    <s v=""/>
    <s v="Octubre 01-30"/>
    <m/>
    <s v="LIZEYKA ESTHER"/>
    <s v="BARCIA  OSORIO "/>
    <x v="0"/>
    <x v="0"/>
    <s v="COSTA DEL ESTE"/>
    <s v="INES MARIA GARCIA DE PAREDES "/>
    <s v="COSTA DEL ESTE"/>
    <x v="0"/>
    <x v="23"/>
    <n v="43"/>
    <d v="2015-11-02T00:00:00"/>
    <n v="3"/>
    <s v=" "/>
    <s v=" "/>
    <m/>
    <x v="0"/>
    <s v="REEMPLAZO POR EL TRASLADO DE  KARLA ADIS CERA TROYA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3.8"/>
    <x v="0"/>
    <x v="0"/>
    <x v="0"/>
    <m/>
    <m/>
    <x v="0"/>
    <s v="3-701-1228"/>
    <n v="423013428910"/>
    <n v="38"/>
    <x v="1"/>
    <x v="1"/>
    <s v="24 DE DICIEMBRE, NUEVO TOCUMEN, CASA M274"/>
    <x v="0"/>
    <x v="0"/>
    <x v="4"/>
    <x v="0"/>
    <s v="266-3256"/>
    <s v="6511-3473"/>
    <x v="0"/>
    <x v="0"/>
    <x v="0"/>
    <x v="0"/>
    <x v="0"/>
    <x v="1"/>
    <x v="5"/>
    <d v="1977-02-12T00:00:00"/>
    <m/>
    <x v="0"/>
    <s v="SUCURSAL COSTA DEL ESTE"/>
    <x v="0"/>
    <x v="0"/>
    <x v="0"/>
    <x v="0"/>
    <x v="0"/>
    <x v="0"/>
  </r>
  <r>
    <n v="374"/>
    <d v="1987-02-27T00:00:00"/>
    <d v="1987-02-27T00:00:00"/>
    <n v="348"/>
    <n v="348"/>
    <x v="0"/>
    <d v="1987-02-27T00:00:00"/>
    <x v="0"/>
    <s v=""/>
    <s v="Abril 01-30"/>
    <m/>
    <s v="CARLOS"/>
    <s v="TAMAYO  "/>
    <x v="0"/>
    <x v="0"/>
    <s v="COSTA DEL ESTE"/>
    <s v="INES MARIA GARCIA DE PAREDES "/>
    <s v="COSTA DEL ESTE"/>
    <x v="0"/>
    <x v="23"/>
    <n v="43"/>
    <d v="2014-11-06T00:00:00"/>
    <n v="15"/>
    <s v=" "/>
    <s v=" "/>
    <m/>
    <x v="0"/>
    <s v="REEMPLAZO POR EL TRASLADO DE ALEXIS MOREN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71.3999999999996"/>
    <x v="0"/>
    <x v="0"/>
    <x v="0"/>
    <m/>
    <m/>
    <x v="0"/>
    <s v="8-232-432"/>
    <n v="401010148702"/>
    <n v="52"/>
    <x v="0"/>
    <x v="1"/>
    <s v="VILLA LUCRE. CASA# 8 CALLE 25"/>
    <x v="1"/>
    <x v="0"/>
    <x v="4"/>
    <x v="0"/>
    <s v="277-5835"/>
    <s v="6564-1814"/>
    <x v="0"/>
    <x v="1"/>
    <x v="0"/>
    <x v="0"/>
    <x v="0"/>
    <x v="1"/>
    <x v="5"/>
    <d v="1963-04-04T00:00:00"/>
    <m/>
    <x v="0"/>
    <s v="SUCURSAL COSTA DEL ESTE"/>
    <x v="0"/>
    <x v="0"/>
    <x v="0"/>
    <x v="0"/>
    <x v="0"/>
    <x v="0"/>
  </r>
  <r>
    <n v="6241"/>
    <d v="2011-06-16T00:00:00"/>
    <d v="2011-06-16T00:00:00"/>
    <n v="56"/>
    <n v="56"/>
    <x v="0"/>
    <d v="2011-07-04T00:00:00"/>
    <x v="4"/>
    <s v=""/>
    <s v="Mayo 01-30"/>
    <m/>
    <s v="ZELIDETH HAIDEE"/>
    <s v="VILLARREAL TAMAYO "/>
    <x v="0"/>
    <x v="0"/>
    <s v="COSTA DEL ESTE"/>
    <s v="INES MARIA GARCIA DE PAREDES "/>
    <s v="COSTA DEL ESTE"/>
    <x v="0"/>
    <x v="23"/>
    <n v="43"/>
    <d v="2014-02-01T00:00:00"/>
    <n v="24"/>
    <s v=" "/>
    <s v="LIC DE MATERNIDAD DEL 25-sep-15 AL 31-dic-15, (VACACIONES DEL 2-ene-16 AL 31-ene-16) REGRESA 1-feb-16"/>
    <m/>
    <x v="0"/>
    <s v="TRASLADAR EN CUANTO REGRESE SE LA LIC DE MATERNIDAD //  REEMPLAZA TRASLADO  DE JOSE ADILIO EN ABRIL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77.6000000000004"/>
    <x v="0"/>
    <x v="0"/>
    <x v="0"/>
    <m/>
    <m/>
    <x v="0"/>
    <s v="8-801-87"/>
    <n v="472016981179"/>
    <n v="29"/>
    <x v="1"/>
    <x v="3"/>
    <s v="PEDREGAL CALLE 1RA LA CONCORDIA_x0009__x0009__x0009__x0009__x0009__x000d__x000a__x0009__x0009__x0009__x0009__x0009__x000d__x000a_"/>
    <x v="0"/>
    <x v="0"/>
    <x v="4"/>
    <x v="0"/>
    <m/>
    <s v="67918716"/>
    <x v="0"/>
    <x v="0"/>
    <x v="0"/>
    <x v="0"/>
    <x v="0"/>
    <x v="1"/>
    <x v="5"/>
    <d v="1986-12-02T00:00:00"/>
    <s v="Cónyuge Carlos Campos / Capacitación"/>
    <x v="1"/>
    <s v="SUCURSAL COSTA DEL ESTE"/>
    <x v="0"/>
    <x v="0"/>
    <x v="0"/>
    <x v="0"/>
    <x v="0"/>
    <x v="0"/>
  </r>
  <r>
    <n v="5137"/>
    <d v="2008-05-19T00:00:00"/>
    <d v="2008-05-19T00:00:00"/>
    <n v="93"/>
    <n v="93"/>
    <x v="0"/>
    <d v="2008-05-19T00:00:00"/>
    <x v="0"/>
    <s v=""/>
    <s v="Mayo 01-30"/>
    <m/>
    <s v="GLINIS VANESSA"/>
    <s v="HERRERA TORRES "/>
    <x v="0"/>
    <x v="0"/>
    <s v="COSTA DEL ESTE"/>
    <s v="INES MARIA GARCIA DE PAREDES "/>
    <s v="COSTA DEL ESTE"/>
    <x v="0"/>
    <x v="23"/>
    <n v="43"/>
    <d v="2015-04-06T00:00:00"/>
    <n v="10"/>
    <s v=" "/>
    <s v=" "/>
    <m/>
    <x v="0"/>
    <s v="APROBADO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89"/>
    <x v="0"/>
    <x v="0"/>
    <x v="0"/>
    <m/>
    <m/>
    <x v="0"/>
    <s v="8-770-1591"/>
    <n v="472013933035"/>
    <n v="32"/>
    <x v="1"/>
    <x v="3"/>
    <s v="QUINTA DE LAS ACACIAS, CALLE C, CASA 22"/>
    <x v="0"/>
    <x v="0"/>
    <x v="4"/>
    <x v="0"/>
    <m/>
    <s v="6522-0953"/>
    <x v="0"/>
    <x v="1"/>
    <x v="0"/>
    <x v="0"/>
    <x v="0"/>
    <x v="1"/>
    <x v="5"/>
    <d v="1983-09-25T00:00:00"/>
    <m/>
    <x v="1"/>
    <s v="SUCURSAL COSTA DEL ESTE"/>
    <x v="0"/>
    <x v="0"/>
    <x v="0"/>
    <x v="0"/>
    <x v="0"/>
    <x v="0"/>
  </r>
  <r>
    <n v="7067"/>
    <d v="2013-02-18T00:00:00"/>
    <d v="2013-05-03T00:00:00"/>
    <n v="36"/>
    <n v="33"/>
    <x v="1"/>
    <d v="2013-02-08T00:00:00"/>
    <x v="1"/>
    <s v=""/>
    <s v="Febrero 01-30"/>
    <m/>
    <s v="YERARDIN OSIRIS"/>
    <s v="TORRES SANTANA "/>
    <x v="0"/>
    <x v="0"/>
    <s v="COSTA DEL ESTE"/>
    <s v="INES MARIA GARCIA DE PAREDES "/>
    <s v="COSTA DEL ESTE"/>
    <x v="0"/>
    <x v="23"/>
    <n v="43"/>
    <d v="2015-04-06T00:00:00"/>
    <n v="10"/>
    <m/>
    <s v=" "/>
    <m/>
    <x v="0"/>
    <s v="CAJERO APROBADO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32.5"/>
    <x v="1"/>
    <x v="0"/>
    <x v="0"/>
    <s v="VILLA LUCRE"/>
    <s v="Gerardo González"/>
    <x v="0"/>
    <s v="2-720-183"/>
    <n v="472018946075"/>
    <n v="29"/>
    <x v="1"/>
    <x v="0"/>
    <s v="LAS MAÑANITAS, SAN JOSE"/>
    <x v="0"/>
    <x v="0"/>
    <x v="4"/>
    <x v="0"/>
    <m/>
    <m/>
    <x v="0"/>
    <x v="0"/>
    <x v="0"/>
    <x v="0"/>
    <x v="0"/>
    <x v="1"/>
    <x v="5"/>
    <d v="1986-08-11T00:00:00"/>
    <m/>
    <x v="1"/>
    <s v="SUCURSAL COSTA DEL ESTE"/>
    <x v="0"/>
    <x v="0"/>
    <x v="0"/>
    <x v="0"/>
    <x v="0"/>
    <x v="1"/>
  </r>
  <r>
    <n v="8207"/>
    <d v="2014-10-16T00:00:00"/>
    <d v="2014-12-30T00:00:00"/>
    <n v="16"/>
    <n v="14"/>
    <x v="1"/>
    <d v="2014-10-16T00:00:00"/>
    <x v="0"/>
    <m/>
    <s v="Julio 01-30"/>
    <m/>
    <s v="IVAN ABDIEL"/>
    <s v="BERROA"/>
    <x v="0"/>
    <x v="0"/>
    <s v="COSTA DEL ESTE"/>
    <s v="INES MARIA GARCIA DE PAREDES "/>
    <s v="COSTA DEL ESTE"/>
    <x v="0"/>
    <x v="23"/>
    <n v="43"/>
    <d v="2015-09-08T00:00:00"/>
    <n v="5"/>
    <m/>
    <s v=" "/>
    <m/>
    <x v="0"/>
    <s v="REEMPLAZO PERMANENTE POR ENRIQUE CRUZ  - OCTUBRE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24"/>
    <x v="1"/>
    <x v="0"/>
    <x v="0"/>
    <s v="COSTA DEL ESTE"/>
    <s v="Zelideth Villarreal "/>
    <x v="0"/>
    <s v="8-844-1045"/>
    <n v="472991535388"/>
    <n v="25"/>
    <x v="0"/>
    <x v="3"/>
    <s v="DON BOSCO LOS ROBLES SUR CALLE 8 CASA 1304 "/>
    <x v="0"/>
    <x v="0"/>
    <x v="4"/>
    <x v="0"/>
    <m/>
    <m/>
    <x v="1"/>
    <x v="0"/>
    <x v="0"/>
    <x v="0"/>
    <x v="0"/>
    <x v="1"/>
    <x v="5"/>
    <d v="1991-02-03T00:00:00"/>
    <m/>
    <x v="1"/>
    <s v="SUCURSAL COSTA DEL ESTE"/>
    <x v="0"/>
    <x v="0"/>
    <x v="0"/>
    <x v="0"/>
    <x v="0"/>
    <x v="1"/>
  </r>
  <r>
    <n v="7947"/>
    <d v="2014-08-18T00:00:00"/>
    <d v="2014-10-29T00:00:00"/>
    <n v="18"/>
    <n v="16"/>
    <x v="1"/>
    <d v="2014-08-18T00:00:00"/>
    <x v="0"/>
    <m/>
    <s v="Junio 01-30"/>
    <m/>
    <s v="NURIS DEL CARMEN"/>
    <s v="HERRERA"/>
    <x v="0"/>
    <x v="1"/>
    <m/>
    <s v="MARIBEL CASTILLO"/>
    <s v="COSTA DEL ESTE"/>
    <x v="1"/>
    <x v="23"/>
    <n v="43"/>
    <d v="2015-09-09T00:00:00"/>
    <n v="5"/>
    <m/>
    <s v=" "/>
    <m/>
    <x v="1"/>
    <s v="REEMPLAZA VACACIONES DE YERALDINE TORRES - FEBRERO 2016"/>
    <s v="COSTA DEL EST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66.4"/>
    <x v="1"/>
    <x v="0"/>
    <x v="0"/>
    <s v="LOS PUEBLOS"/>
    <s v="Aileen de Portugal"/>
    <x v="0"/>
    <s v="8-824-2104"/>
    <n v="472990776541"/>
    <n v="26"/>
    <x v="1"/>
    <x v="3"/>
    <s v="SAN ANTONIO , CAMINO REAL"/>
    <x v="0"/>
    <x v="0"/>
    <x v="4"/>
    <x v="1"/>
    <m/>
    <m/>
    <x v="0"/>
    <x v="0"/>
    <x v="0"/>
    <x v="0"/>
    <x v="0"/>
    <x v="1"/>
    <x v="5"/>
    <d v="1989-04-19T00:00:00"/>
    <m/>
    <x v="0"/>
    <s v="SUCURSAL COSTA DEL ESTE"/>
    <x v="1"/>
    <x v="0"/>
    <x v="1"/>
    <x v="0"/>
    <x v="0"/>
    <x v="3"/>
  </r>
  <r>
    <n v="6894"/>
    <d v="2012-09-17T00:00:00"/>
    <d v="2012-12-05T00:00:00"/>
    <n v="41"/>
    <n v="38"/>
    <x v="0"/>
    <d v="2012-09-17T00:00:00"/>
    <x v="0"/>
    <s v=""/>
    <s v="LIC DE MATERNIDAD 01-30"/>
    <m/>
    <s v="DANIELA MASSIEL"/>
    <s v="ORTEGA MELENDEZ "/>
    <x v="0"/>
    <x v="0"/>
    <s v="COSTA DEL ESTE"/>
    <s v="INES MARIA GARCIA DE PAREDES "/>
    <s v="COSTA DEL ESTE"/>
    <x v="0"/>
    <x v="23"/>
    <n v="43"/>
    <d v="2015-11-02T00:00:00"/>
    <n v="3"/>
    <m/>
    <s v=" "/>
    <m/>
    <x v="0"/>
    <s v="REEMPLAZO POR EL TRASLADO DE  GABRIELA JUDITH MARTINEZ ZUÑIGA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2.3999999999996"/>
    <x v="0"/>
    <x v="0"/>
    <x v="0"/>
    <s v="VILLA LUCRE"/>
    <s v="Valeska Johnson"/>
    <x v="0"/>
    <s v="8-806-1600"/>
    <n v="472013160855"/>
    <n v="28"/>
    <x v="1"/>
    <x v="3"/>
    <s v="TOCUMEN, BARRIADA BUENA VISTA CALLE 3ERA D CASA D-472 "/>
    <x v="0"/>
    <x v="0"/>
    <x v="4"/>
    <x v="0"/>
    <m/>
    <m/>
    <x v="0"/>
    <x v="0"/>
    <x v="0"/>
    <x v="0"/>
    <x v="0"/>
    <x v="1"/>
    <x v="5"/>
    <d v="1987-04-22T00:00:00"/>
    <m/>
    <x v="0"/>
    <s v="SUCURSAL COSTA DEL ESTE"/>
    <x v="0"/>
    <x v="0"/>
    <x v="0"/>
    <x v="0"/>
    <x v="0"/>
    <x v="0"/>
  </r>
  <r>
    <n v="7457"/>
    <d v="2013-11-18T00:00:00"/>
    <d v="2014-01-29T00:00:00"/>
    <n v="27"/>
    <n v="25"/>
    <x v="1"/>
    <d v="2013-11-18T00:00:00"/>
    <x v="0"/>
    <m/>
    <s v="Noviembre 01-30"/>
    <m/>
    <s v="MARIA CLIOFE "/>
    <s v="SALAZAR"/>
    <x v="0"/>
    <x v="0"/>
    <s v="COSTA DEL ESTE"/>
    <s v="INES MARIA GARCIA DE PAREDES "/>
    <s v="COSTA DEL ESTE"/>
    <x v="0"/>
    <x v="23"/>
    <n v="43"/>
    <d v="2015-11-02T00:00:00"/>
    <n v="3"/>
    <m/>
    <s v="LIC DE MATERNIDAD DEL 23-jul-16 AL 28-oct-16, (VACACIONES DEL 29-oct-16 AL 27-nov-16) REGRESA 28-nov-16"/>
    <m/>
    <x v="0"/>
    <s v="REEMPLAZO POR EL TRASLADO DE  BRENDA PAULINA BRANDS GONZALEZ-NOV 2015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91.6000000000004"/>
    <x v="1"/>
    <x v="0"/>
    <x v="0"/>
    <s v="COSTA DEL ESTE CENTENARIO"/>
    <s v="Jorge Castañeda"/>
    <x v="0"/>
    <s v="9-730-1389"/>
    <n v="472019828633"/>
    <n v="27"/>
    <x v="1"/>
    <x v="0"/>
    <s v="TOCUMEN, BUENA VISTA, CALLE 4D, CASA D151"/>
    <x v="0"/>
    <x v="0"/>
    <x v="4"/>
    <x v="0"/>
    <m/>
    <m/>
    <x v="2"/>
    <x v="0"/>
    <x v="0"/>
    <x v="0"/>
    <x v="0"/>
    <x v="1"/>
    <x v="5"/>
    <d v="1988-12-22T00:00:00"/>
    <m/>
    <x v="0"/>
    <s v="SUCURSAL COSTA DEL ESTE"/>
    <x v="0"/>
    <x v="0"/>
    <x v="0"/>
    <x v="0"/>
    <x v="0"/>
    <x v="0"/>
  </r>
  <r>
    <n v="6350"/>
    <d v="2011-09-19T00:00:00"/>
    <d v="2011-11-21T00:00:00"/>
    <n v="53"/>
    <n v="51"/>
    <x v="0"/>
    <d v="2011-09-19T00:00:00"/>
    <x v="0"/>
    <s v=""/>
    <s v="Diciembre 01-30"/>
    <m/>
    <s v="DOLORES CECILIA"/>
    <s v="LAWRENCE JOHNSON "/>
    <x v="0"/>
    <x v="0"/>
    <s v="COSTA DEL ESTE"/>
    <s v="INES MARIA GARCIA DE PAREDES "/>
    <s v="COSTA DEL ESTE"/>
    <x v="0"/>
    <x v="23"/>
    <n v="43"/>
    <d v="2015-11-02T00:00:00"/>
    <n v="3"/>
    <s v=" "/>
    <s v=" "/>
    <m/>
    <x v="0"/>
    <s v="REEMPLAZO POR EL TRASLADO DE  ITZEIRA RODRIGUEZ JUSTAVINO DE  BROWN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65.25"/>
    <x v="0"/>
    <x v="0"/>
    <x v="0"/>
    <s v="LOS PUEBLOS"/>
    <n v="0"/>
    <x v="0"/>
    <s v="8-794-910"/>
    <n v="472017230171"/>
    <n v="29"/>
    <x v="1"/>
    <x v="0"/>
    <s v="PACORA URBANIZACIÓN SANTA RITA CALLE # 4 CASA 674"/>
    <x v="0"/>
    <x v="0"/>
    <x v="4"/>
    <x v="0"/>
    <s v="6982-7100"/>
    <s v="69827100 / 6633-5657"/>
    <x v="0"/>
    <x v="0"/>
    <x v="0"/>
    <x v="0"/>
    <x v="0"/>
    <x v="1"/>
    <x v="5"/>
    <d v="1986-03-24T00:00:00"/>
    <m/>
    <x v="1"/>
    <s v="SUCURSAL COSTA DEL ESTE"/>
    <x v="0"/>
    <x v="0"/>
    <x v="0"/>
    <x v="0"/>
    <x v="0"/>
    <x v="0"/>
  </r>
  <r>
    <n v="4924"/>
    <d v="2008-02-11T00:00:00"/>
    <d v="2008-02-11T00:00:00"/>
    <n v="96"/>
    <n v="96"/>
    <x v="0"/>
    <d v="2008-02-11T00:00:00"/>
    <x v="0"/>
    <s v=""/>
    <s v="Enero 01-30"/>
    <m/>
    <s v="LUZ JANETH"/>
    <s v="ARROCHA  DE MUNOZ"/>
    <x v="0"/>
    <x v="0"/>
    <s v="COSTA DEL ESTE"/>
    <s v="INES MARIA GARCIA DE PAREDES "/>
    <s v="COSTA DEL ESTE"/>
    <x v="0"/>
    <x v="23"/>
    <n v="43"/>
    <d v="2015-11-02T00:00:00"/>
    <n v="3"/>
    <s v=" "/>
    <s v=" "/>
    <m/>
    <x v="0"/>
    <s v="REEMPLAZO POR EL TRASLADO DE  JACQUELINE DEL CARMEN LIMA RODRIGUEZ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77.5"/>
    <x v="0"/>
    <x v="0"/>
    <x v="0"/>
    <n v="0"/>
    <n v="0"/>
    <x v="0"/>
    <s v="8-761-138"/>
    <n v="472013708155"/>
    <n v="33"/>
    <x v="1"/>
    <x v="1"/>
    <s v="LA RIVIERA DON BOSCO CALLE 8VA #F 81"/>
    <x v="0"/>
    <x v="0"/>
    <x v="4"/>
    <x v="0"/>
    <s v="390-0886"/>
    <s v="6567-7140"/>
    <x v="1"/>
    <x v="0"/>
    <x v="0"/>
    <x v="0"/>
    <x v="0"/>
    <x v="1"/>
    <x v="5"/>
    <d v="1982-11-08T00:00:00"/>
    <m/>
    <x v="0"/>
    <s v="SUCURSAL COSTA DEL ESTE"/>
    <x v="0"/>
    <x v="0"/>
    <x v="0"/>
    <x v="0"/>
    <x v="0"/>
    <x v="0"/>
  </r>
  <r>
    <n v="1625"/>
    <d v="1998-09-21T00:00:00"/>
    <d v="1998-09-21T00:00:00"/>
    <n v="209"/>
    <n v="209"/>
    <x v="0"/>
    <d v="1998-09-21T00:00:00"/>
    <x v="0"/>
    <s v=""/>
    <s v="Septiembre 01-30"/>
    <m/>
    <s v="MARISOL DEL CARMEN"/>
    <s v="CHONG BINNS "/>
    <x v="0"/>
    <x v="0"/>
    <s v="COSTA DEL ESTE"/>
    <s v="INES MARIA GARCIA DE PAREDES "/>
    <s v="COSTA DEL ESTE"/>
    <x v="0"/>
    <x v="23"/>
    <n v="43"/>
    <d v="2015-11-02T00:00:00"/>
    <n v="3"/>
    <s v=" "/>
    <s v=" "/>
    <m/>
    <x v="0"/>
    <s v="REEMPLAZO POR EL TRASLADO DE  CARIDAD IBETH   CRUZ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91.4"/>
    <x v="0"/>
    <x v="0"/>
    <x v="0"/>
    <m/>
    <m/>
    <x v="0"/>
    <s v="8-400-403"/>
    <n v="401016137700"/>
    <n v="44"/>
    <x v="1"/>
    <x v="3"/>
    <s v="LA RIVIERA DE DON BOSCO CALLE TERCERA CASA 79-B"/>
    <x v="0"/>
    <x v="0"/>
    <x v="4"/>
    <x v="0"/>
    <s v="221-9359"/>
    <s v="6514-4158"/>
    <x v="1"/>
    <x v="0"/>
    <x v="0"/>
    <x v="0"/>
    <x v="0"/>
    <x v="1"/>
    <x v="5"/>
    <d v="1972-02-09T00:00:00"/>
    <m/>
    <x v="0"/>
    <s v="SUCURSAL COSTA DEL ESTE"/>
    <x v="0"/>
    <x v="0"/>
    <x v="0"/>
    <x v="0"/>
    <x v="0"/>
    <x v="0"/>
  </r>
  <r>
    <n v="8836"/>
    <d v="2015-10-19T00:00:00"/>
    <d v="2016-01-12T00:00:00"/>
    <n v="4"/>
    <n v="1"/>
    <x v="2"/>
    <d v="1994-02-21T00:00:00"/>
    <x v="1"/>
    <m/>
    <s v="Noviembre 01-30"/>
    <m/>
    <s v="MARIA DEL CARMEN"/>
    <s v="ATENCIO"/>
    <x v="0"/>
    <x v="1"/>
    <m/>
    <s v="MARIBEL CASTILLO"/>
    <s v="COSTA DEL ESTE"/>
    <x v="1"/>
    <x v="23"/>
    <n v="43"/>
    <d v="2016-01-12T00:00:00"/>
    <n v="1"/>
    <m/>
    <s v=" "/>
    <m/>
    <x v="0"/>
    <s v="POOL APOYO  - FEBRERO 2016"/>
    <s v="COSTA DEL EST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COSTA DEL ESTE"/>
    <s v="DANIELA ORTEGA"/>
    <x v="0"/>
    <s v="8-874-1823"/>
    <m/>
    <n v="23"/>
    <x v="1"/>
    <x v="3"/>
    <s v="JUNA DIAZ , CIUDAD RADIAL, CALLE1"/>
    <x v="0"/>
    <x v="0"/>
    <x v="4"/>
    <x v="1"/>
    <m/>
    <m/>
    <x v="0"/>
    <x v="0"/>
    <x v="0"/>
    <x v="0"/>
    <x v="0"/>
    <x v="1"/>
    <x v="5"/>
    <d v="1992-07-20T00:00:00"/>
    <m/>
    <x v="0"/>
    <s v="SUCURSAL COSTA DEL ESTE"/>
    <x v="1"/>
    <x v="0"/>
    <x v="1"/>
    <x v="0"/>
    <x v="0"/>
    <x v="1"/>
  </r>
  <r>
    <n v="1745"/>
    <d v="1999-06-28T00:00:00"/>
    <d v="2014-02-17T00:00:00"/>
    <n v="200"/>
    <n v="24"/>
    <x v="1"/>
    <d v="1999-06-28T00:00:00"/>
    <x v="0"/>
    <d v="2014-02-17T00:00:00"/>
    <s v="Septiembre 01-30"/>
    <m/>
    <s v="MARISSA GISEL"/>
    <s v="BERNAL RAMIREZ "/>
    <x v="1"/>
    <x v="0"/>
    <s v="COSTA DEL ESTE"/>
    <s v="INES MARIA GARCIA DE PAREDES "/>
    <s v="COSTA DEL ESTE"/>
    <x v="0"/>
    <x v="23"/>
    <n v="43"/>
    <d v="2011-09-02T00:00:00"/>
    <m/>
    <n v="24"/>
    <s v=" "/>
    <s v="PROMOCIONADA A COORDINADORA DE PLATAFORMA A PARTIR DEL 17 DE FEBRERO 2014 //SE RECLASIFICA A EJECUTIVA DE NEGOCIOS 03/16/09. . SE RECLASIFICA A OFICINISTA DE BALANCE EL 07/15/08"/>
    <x v="0"/>
    <s v="REEMPLAZO POR LA RENUNCIA DE GISELA QUINTERO.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372-419"/>
    <n v="474014346039"/>
    <n v="44"/>
    <x v="1"/>
    <x v="2"/>
    <s v="PARAISO SAN MIGUELITO"/>
    <x v="4"/>
    <x v="0"/>
    <x v="4"/>
    <x v="0"/>
    <s v="2673237"/>
    <s v="6646-6695 / 6678-4274"/>
    <x v="1"/>
    <x v="1"/>
    <x v="0"/>
    <x v="0"/>
    <x v="0"/>
    <x v="1"/>
    <x v="5"/>
    <d v="1971-04-27T00:00:00"/>
    <m/>
    <x v="0"/>
    <s v="SUCURSAL COSTA DEL ESTE"/>
    <x v="0"/>
    <x v="0"/>
    <x v="0"/>
    <x v="0"/>
    <x v="0"/>
    <x v="0"/>
  </r>
  <r>
    <n v="5309"/>
    <d v="2008-08-18T00:00:00"/>
    <d v="2015-01-16T00:00:00"/>
    <n v="90"/>
    <n v="13"/>
    <x v="1"/>
    <d v="2008-08-18T00:00:00"/>
    <x v="0"/>
    <d v="2015-01-16T00:00:00"/>
    <s v="Noviembre 01-30"/>
    <m/>
    <s v="AYCHELL MELISSA"/>
    <s v="MIRANDA SANCHEZ "/>
    <x v="1"/>
    <x v="0"/>
    <s v="COSTA DEL ESTE"/>
    <s v="INES MARIA GARCIA DE PAREDES "/>
    <s v="COSTA DEL ESTE"/>
    <x v="0"/>
    <x v="23"/>
    <n v="43"/>
    <d v="2009-01-02T00:00:00"/>
    <m/>
    <n v="13"/>
    <s v=" "/>
    <s v="PROMOCIONADA A COORDINADORA DE PLATAFORMA A PATIR DEL 16 DE ENERO 2015 /RECLASIFICADO EJECUTIVO DE NEGOCOS EL 16 DE SEP.´09.  "/>
    <x v="0"/>
    <s v="REEMPLAZO POR LA SALIDA DE YESENIA PER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79-2307"/>
    <n v="405014178145"/>
    <n v="31"/>
    <x v="1"/>
    <x v="0"/>
    <s v="CHANIS, NUEVO REPARTO PANAMA CALLE 13 CASA 430 A"/>
    <x v="1"/>
    <x v="0"/>
    <x v="4"/>
    <x v="0"/>
    <s v="6516-4216"/>
    <s v="6516-4216"/>
    <x v="1"/>
    <x v="0"/>
    <x v="0"/>
    <x v="0"/>
    <x v="0"/>
    <x v="1"/>
    <x v="5"/>
    <d v="1984-06-07T00:00:00"/>
    <m/>
    <x v="2"/>
    <s v="SUCURSAL COSTA DEL ESTE"/>
    <x v="0"/>
    <x v="0"/>
    <x v="0"/>
    <x v="0"/>
    <x v="0"/>
    <x v="0"/>
  </r>
  <r>
    <n v="3804"/>
    <d v="2005-07-20T00:00:00"/>
    <d v="2005-07-20T00:00:00"/>
    <n v="127"/>
    <n v="127"/>
    <x v="0"/>
    <d v="2005-07-20T00:00:00"/>
    <x v="0"/>
    <s v=""/>
    <s v="LIC DE MATERNIDAD 01-30"/>
    <m/>
    <s v="ALMA RAFAELA"/>
    <s v="DE LA CRUZ BELLIDO "/>
    <x v="2"/>
    <x v="0"/>
    <s v="COSTA DEL ESTE"/>
    <s v="INES MARIA GARCIA DE PAREDES "/>
    <s v="COSTA DEL ESTE"/>
    <x v="0"/>
    <x v="23"/>
    <n v="43"/>
    <d v="2014-03-10T00:00:00"/>
    <m/>
    <s v=" "/>
    <s v="LIC DE MATERNIDAD DEL 10-oct-15 AL 15-ene-16, (VACACIONES DEL 16-ene-16 AL 14-feb-16) REGRESA 15-feb-16"/>
    <m/>
    <x v="0"/>
    <s v="REEMPLAZO POR PROMOCIÓN DE  MARISA BERNAL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25-863"/>
    <n v="472012971809"/>
    <n v="37"/>
    <x v="1"/>
    <x v="0"/>
    <s v="PUEBLO NUEVO, EDIFICIO PH VISTA MAR TORRE OLAS No. 8A"/>
    <x v="1"/>
    <x v="0"/>
    <x v="4"/>
    <x v="0"/>
    <s v="273-7978"/>
    <s v="6658-6206"/>
    <x v="0"/>
    <x v="0"/>
    <x v="0"/>
    <x v="1"/>
    <x v="0"/>
    <x v="1"/>
    <x v="5"/>
    <d v="1978-12-16T00:00:00"/>
    <m/>
    <x v="0"/>
    <s v="SUCURSAL COSTA DEL ESTE"/>
    <x v="0"/>
    <x v="0"/>
    <x v="0"/>
    <x v="0"/>
    <x v="0"/>
    <x v="0"/>
  </r>
  <r>
    <n v="6829"/>
    <d v="2012-08-01T00:00:00"/>
    <d v="2012-10-15T00:00:00"/>
    <n v="42"/>
    <n v="40"/>
    <x v="0"/>
    <d v="2012-08-01T00:00:00"/>
    <x v="0"/>
    <s v=""/>
    <s v="Julio 01-30"/>
    <m/>
    <s v="MARITZA ESTHER"/>
    <s v="LOPEZ RUMBEA "/>
    <x v="2"/>
    <x v="0"/>
    <s v="COSTA DEL ESTE"/>
    <s v="INES MARIA GARCIA DE PAREDES "/>
    <s v="COSTA DEL ESTE"/>
    <x v="0"/>
    <x v="23"/>
    <n v="43"/>
    <d v="2013-06-03T00:00:00"/>
    <m/>
    <s v=" "/>
    <s v=" "/>
    <m/>
    <x v="0"/>
    <s v="REEMPLAZO  POR EL TRASLADO DE MILAGROS MURG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INGENIO"/>
    <s v="Maria Eugenia Vergara"/>
    <x v="0"/>
    <s v="8-783-521"/>
    <n v="408016197335"/>
    <n v="30"/>
    <x v="1"/>
    <x v="0"/>
    <s v="VILLA CATALINA JUAN DIAZ"/>
    <x v="0"/>
    <x v="0"/>
    <x v="4"/>
    <x v="0"/>
    <m/>
    <m/>
    <x v="1"/>
    <x v="0"/>
    <x v="1"/>
    <x v="0"/>
    <x v="0"/>
    <x v="1"/>
    <x v="5"/>
    <d v="1985-03-01T00:00:00"/>
    <m/>
    <x v="0"/>
    <s v="SUCURSAL COSTA DEL ESTE"/>
    <x v="0"/>
    <x v="0"/>
    <x v="0"/>
    <x v="0"/>
    <x v="0"/>
    <x v="0"/>
  </r>
  <r>
    <n v="5705"/>
    <d v="2010-01-18T00:00:00"/>
    <d v="2010-01-18T00:00:00"/>
    <n v="73"/>
    <n v="73"/>
    <x v="0"/>
    <d v="2010-01-18T00:00:00"/>
    <x v="0"/>
    <s v=""/>
    <s v="Marzo 01-30"/>
    <m/>
    <s v="KARLA LINETTE"/>
    <s v="CASTILLO LYMA YOUNG "/>
    <x v="2"/>
    <x v="0"/>
    <s v="COSTA DEL ESTE"/>
    <s v="INES MARIA GARCIA DE PAREDES "/>
    <s v="COSTA DEL ESTE"/>
    <x v="0"/>
    <x v="23"/>
    <n v="43"/>
    <d v="2011-05-23T00:00:00"/>
    <m/>
    <s v=" "/>
    <s v=" "/>
    <m/>
    <x v="0"/>
    <s v="REEMPLAZO POR EL TRASLADO DE YAMILETH CABALLE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18-752"/>
    <n v="472015569346"/>
    <n v="37"/>
    <x v="1"/>
    <x v="0"/>
    <s v="CAMPO LIMBERG, VILLA DEL SOL, CALLE PRIMERA, CASA C-9"/>
    <x v="1"/>
    <x v="0"/>
    <x v="4"/>
    <x v="0"/>
    <m/>
    <m/>
    <x v="2"/>
    <x v="0"/>
    <x v="0"/>
    <x v="0"/>
    <x v="0"/>
    <x v="1"/>
    <x v="5"/>
    <d v="1978-06-01T00:00:00"/>
    <m/>
    <x v="1"/>
    <s v="SUCURSAL COSTA DEL ESTE"/>
    <x v="0"/>
    <x v="0"/>
    <x v="0"/>
    <x v="0"/>
    <x v="0"/>
    <x v="0"/>
  </r>
  <r>
    <n v="6830"/>
    <d v="2012-08-01T00:00:00"/>
    <d v="2012-10-15T00:00:00"/>
    <n v="42"/>
    <n v="40"/>
    <x v="0"/>
    <d v="2012-08-01T00:00:00"/>
    <x v="0"/>
    <s v=""/>
    <s v="Agosto 01-30"/>
    <m/>
    <s v="DAPHNE AIDEE"/>
    <s v="FERGUNSON CARRASCO "/>
    <x v="2"/>
    <x v="0"/>
    <s v="COSTA DEL ESTE"/>
    <s v="INES MARIA GARCIA DE PAREDES "/>
    <s v="COSTA DEL ESTE"/>
    <x v="0"/>
    <x v="23"/>
    <n v="43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COSTA DEL ESTE"/>
    <s v="Damaris Espino"/>
    <x v="0"/>
    <s v="8-806-1180"/>
    <n v="472018232507"/>
    <n v="28"/>
    <x v="1"/>
    <x v="0"/>
    <s v="JUAN DIAZ EL SITIO CALLE PRINCIPALCASA 97 B"/>
    <x v="0"/>
    <x v="0"/>
    <x v="4"/>
    <x v="0"/>
    <m/>
    <m/>
    <x v="0"/>
    <x v="0"/>
    <x v="0"/>
    <x v="0"/>
    <x v="0"/>
    <x v="1"/>
    <x v="5"/>
    <d v="1987-06-10T00:00:00"/>
    <m/>
    <x v="0"/>
    <s v="SUCURSAL COSTA DEL ESTE"/>
    <x v="0"/>
    <x v="0"/>
    <x v="0"/>
    <x v="0"/>
    <x v="0"/>
    <x v="0"/>
  </r>
  <r>
    <n v="7502"/>
    <d v="2013-11-18T00:00:00"/>
    <d v="2014-01-29T00:00:00"/>
    <n v="27"/>
    <n v="25"/>
    <x v="1"/>
    <d v="2013-11-18T00:00:00"/>
    <x v="0"/>
    <m/>
    <s v="Octubre 01-30"/>
    <m/>
    <s v="ABRAHAM "/>
    <s v="VASQUEZ"/>
    <x v="2"/>
    <x v="0"/>
    <s v="COSTA DEL ESTE"/>
    <s v="INES MARIA GARCIA DE PAREDES "/>
    <s v="COSTA DEL ESTE"/>
    <x v="0"/>
    <x v="23"/>
    <n v="43"/>
    <m/>
    <m/>
    <m/>
    <s v=" "/>
    <m/>
    <x v="0"/>
    <s v="REEMPLAZO POR LA SALIDA DE ALEXIS CASTILL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COSTA DEL ESTE"/>
    <s v="Aychell Miranda"/>
    <x v="0"/>
    <s v="8-830-154"/>
    <n v="472019829100"/>
    <n v="26"/>
    <x v="0"/>
    <x v="0"/>
    <s v="24 DE DICIEMBRE, BARRIADA RUBEN DARIO PAREDES #2, CASA 17"/>
    <x v="0"/>
    <x v="0"/>
    <x v="4"/>
    <x v="0"/>
    <m/>
    <m/>
    <x v="2"/>
    <x v="0"/>
    <x v="1"/>
    <x v="0"/>
    <x v="0"/>
    <x v="1"/>
    <x v="5"/>
    <d v="1989-11-05T00:00:00"/>
    <m/>
    <x v="0"/>
    <s v="SUCURSAL COSTA DEL ESTE"/>
    <x v="0"/>
    <x v="0"/>
    <x v="0"/>
    <x v="0"/>
    <x v="0"/>
    <x v="0"/>
  </r>
  <r>
    <n v="6305"/>
    <d v="2011-09-01T00:00:00"/>
    <d v="2015-01-16T00:00:00"/>
    <n v="53"/>
    <n v="13"/>
    <x v="1"/>
    <d v="2011-09-01T00:00:00"/>
    <x v="0"/>
    <d v="2015-01-16T00:00:00"/>
    <s v="Junio 01-30"/>
    <m/>
    <s v="ANA PATRICIA"/>
    <s v="ARANDA QUIJADA "/>
    <x v="2"/>
    <x v="0"/>
    <s v="COSTA DEL ESTE"/>
    <s v="INES MARIA GARCIA DE PAREDES "/>
    <s v="COSTA DEL ESTE"/>
    <x v="0"/>
    <x v="23"/>
    <n v="43"/>
    <d v="2011-09-01T00:00:00"/>
    <m/>
    <n v="13"/>
    <s v=" "/>
    <s v="PROMOCIONADA A EJECUTIVO DE NEGOCIO A PARTIR DE 16 DE ENERO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2-721-1917"/>
    <n v="472017184440"/>
    <n v="27"/>
    <x v="1"/>
    <x v="0"/>
    <s v="SAN FRANCISCO, CALLE 73 _x0009__x0009__x0009__x0009__x0009__x000d__x000a__x0009__x0009__x0009__x0009__x0009__x000d__x000a_"/>
    <x v="5"/>
    <x v="0"/>
    <x v="4"/>
    <x v="0"/>
    <m/>
    <s v="68545184"/>
    <x v="0"/>
    <x v="0"/>
    <x v="0"/>
    <x v="0"/>
    <x v="0"/>
    <x v="1"/>
    <x v="5"/>
    <d v="1988-04-24T00:00:00"/>
    <m/>
    <x v="1"/>
    <s v="SUCURSAL COSTA DEL ESTE"/>
    <x v="0"/>
    <x v="0"/>
    <x v="0"/>
    <x v="0"/>
    <x v="0"/>
    <x v="0"/>
  </r>
  <r>
    <n v="8665"/>
    <d v="2015-07-16T00:00:00"/>
    <d v="2015-09-29T00:00:00"/>
    <n v="7"/>
    <n v="5"/>
    <x v="2"/>
    <d v="2015-07-16T00:00:00"/>
    <x v="0"/>
    <m/>
    <s v="Mayo 01-30"/>
    <m/>
    <s v="NATHALI CARINA"/>
    <s v="SALGUERA"/>
    <x v="2"/>
    <x v="1"/>
    <m/>
    <s v="MARIBEL CASTILLO"/>
    <s v="COSTA DEL ESTE"/>
    <x v="1"/>
    <x v="23"/>
    <n v="43"/>
    <d v="2016-01-02T00:00:00"/>
    <m/>
    <m/>
    <s v=" "/>
    <m/>
    <x v="3"/>
    <s v="REEMPLAZA LICENCIA DE MATERNIDAD DE ALMA DE LA CRUZ DEL 10 DE NOVIEMBRE AL 14 DE FEBRERO 2016"/>
    <s v="COSTA DEL EST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COSTA DEL ESTE"/>
    <s v="Alma De La Cruz"/>
    <x v="0"/>
    <s v="8-886-1503"/>
    <n v="472019306918"/>
    <n v="21"/>
    <x v="1"/>
    <x v="0"/>
    <s v="DON BOSCO, LOS ROBLES CALLE Q, CASA #1183"/>
    <x v="0"/>
    <x v="0"/>
    <x v="4"/>
    <x v="1"/>
    <m/>
    <m/>
    <x v="1"/>
    <x v="0"/>
    <x v="0"/>
    <x v="0"/>
    <x v="0"/>
    <x v="1"/>
    <x v="5"/>
    <d v="1994-10-05T00:00:00"/>
    <m/>
    <x v="0"/>
    <s v="SUCURSAL COSTA DEL ESTE"/>
    <x v="1"/>
    <x v="0"/>
    <x v="1"/>
    <x v="0"/>
    <x v="0"/>
    <x v="1"/>
  </r>
  <r>
    <n v="8510"/>
    <d v="2015-05-04T00:00:00"/>
    <d v="2015-07-10T00:00:00"/>
    <n v="9"/>
    <n v="7"/>
    <x v="2"/>
    <d v="2015-05-04T00:00:00"/>
    <x v="0"/>
    <m/>
    <s v="Junio 01-30"/>
    <m/>
    <s v="MARIA ISABEL"/>
    <s v="ORTEGA"/>
    <x v="2"/>
    <x v="1"/>
    <m/>
    <s v="MARIBEL CASTILLO"/>
    <s v="COSTA DEL ESTE"/>
    <x v="1"/>
    <x v="23"/>
    <n v="43"/>
    <d v="2015-12-16T00:00:00"/>
    <m/>
    <m/>
    <s v=" "/>
    <m/>
    <x v="0"/>
    <s v="REEMPLAZO INDIRECTO POR VACACIONES JOSE CASTILLO  -FEBRERO 2016"/>
    <s v="COSTA DEL EST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VIA PORRAS"/>
    <s v="Stephany Zapata"/>
    <x v="0"/>
    <s v="8-834-1869"/>
    <n v="472992355012"/>
    <n v="25"/>
    <x v="1"/>
    <x v="0"/>
    <s v="PANAMA VIEJO, AVE. ERNESTO T. LEFEVRE, CALLE LA MORELO"/>
    <x v="1"/>
    <x v="0"/>
    <x v="4"/>
    <x v="1"/>
    <m/>
    <m/>
    <x v="0"/>
    <x v="0"/>
    <x v="0"/>
    <x v="0"/>
    <x v="0"/>
    <x v="1"/>
    <x v="5"/>
    <d v="1990-03-20T00:00:00"/>
    <m/>
    <x v="0"/>
    <s v="SUCURSAL COSTA DEL ESTE"/>
    <x v="1"/>
    <x v="0"/>
    <x v="1"/>
    <x v="0"/>
    <x v="0"/>
    <x v="1"/>
  </r>
  <r>
    <n v="8534"/>
    <d v="2015-05-04T00:00:00"/>
    <d v="2015-07-10T00:00:00"/>
    <n v="9"/>
    <n v="7"/>
    <x v="2"/>
    <d v="2015-05-04T00:00:00"/>
    <x v="0"/>
    <m/>
    <s v="Mayo 01-30"/>
    <m/>
    <s v="KATHERINE GISELLE"/>
    <s v="SALAZAR"/>
    <x v="2"/>
    <x v="0"/>
    <m/>
    <s v="INES MARIA GARCIA DE PAREDES "/>
    <s v="PROYECTO"/>
    <x v="0"/>
    <x v="23"/>
    <n v="43"/>
    <d v="2016-02-01T00:00:00"/>
    <m/>
    <m/>
    <s v=" "/>
    <m/>
    <x v="0"/>
    <s v="REEMPLAZO PERMANENTE DE RINELA AROSEMENA"/>
    <s v="COSTA DEL EST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VERSALLES"/>
    <s v="Janelly Meza"/>
    <x v="0"/>
    <s v="8-765-744"/>
    <n v="472992459733"/>
    <n v="33"/>
    <x v="1"/>
    <x v="3"/>
    <s v="JUAN DÍAZ, VILLAS DE ANDALUCÍA, CALLE 5, CASA 7 (DON BOSCO)"/>
    <x v="0"/>
    <x v="0"/>
    <x v="4"/>
    <x v="0"/>
    <m/>
    <m/>
    <x v="0"/>
    <x v="0"/>
    <x v="0"/>
    <x v="0"/>
    <x v="0"/>
    <x v="1"/>
    <x v="5"/>
    <d v="1982-12-01T00:00:00"/>
    <m/>
    <x v="0"/>
    <s v="SUCURSAL COSTA DEL ESTE"/>
    <x v="0"/>
    <x v="0"/>
    <x v="0"/>
    <x v="0"/>
    <x v="0"/>
    <x v="1"/>
  </r>
  <r>
    <n v="6380"/>
    <d v="2011-09-19T00:00:00"/>
    <d v="2011-09-19T00:00:00"/>
    <n v="53"/>
    <n v="53"/>
    <x v="0"/>
    <d v="2011-09-19T00:00:00"/>
    <x v="0"/>
    <s v=""/>
    <s v="Diciembre 01-30"/>
    <m/>
    <s v="YASMIN YARIELA"/>
    <s v="BECERRA VALDERRAMA "/>
    <x v="5"/>
    <x v="0"/>
    <s v="COSTA DEL ESTE"/>
    <s v="INES MARIA GARCIA DE PAREDES "/>
    <s v="COSTA DEL ESTE"/>
    <x v="0"/>
    <x v="23"/>
    <n v="43"/>
    <d v="2014-03-05T00:00:00"/>
    <m/>
    <s v=" "/>
    <s v=" "/>
    <m/>
    <x v="0"/>
    <s v="REEMPLAZO POR EL TRASLADO DE DIANETH ORTI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69-1291"/>
    <n v="472017247765"/>
    <n v="32"/>
    <x v="1"/>
    <x v="0"/>
    <s v="TOCUMEN, PUERTA DEL ESTE, CALLE 11B"/>
    <x v="0"/>
    <x v="0"/>
    <x v="4"/>
    <x v="0"/>
    <m/>
    <s v="6908-3083"/>
    <x v="0"/>
    <x v="0"/>
    <x v="0"/>
    <x v="0"/>
    <x v="0"/>
    <x v="1"/>
    <x v="5"/>
    <d v="1983-09-28T00:00:00"/>
    <m/>
    <x v="1"/>
    <s v="SUCURSAL COSTA DEL ESTE"/>
    <x v="0"/>
    <x v="0"/>
    <x v="0"/>
    <x v="0"/>
    <x v="0"/>
    <x v="0"/>
  </r>
  <r>
    <n v="8514"/>
    <d v="2015-05-04T00:00:00"/>
    <d v="2015-05-04T00:00:00"/>
    <n v="9"/>
    <n v="9"/>
    <x v="2"/>
    <d v="2015-05-04T00:00:00"/>
    <x v="0"/>
    <m/>
    <s v="Abril 01-30"/>
    <m/>
    <s v="MARILIN"/>
    <s v="ALMENGOR"/>
    <x v="5"/>
    <x v="0"/>
    <s v="COSTA DEL ESTE"/>
    <s v="INES MARIA GARCIA DE PAREDES "/>
    <s v="COSTA DEL ESTE"/>
    <x v="0"/>
    <x v="23"/>
    <n v="43"/>
    <d v="2015-08-26T00:00:00"/>
    <m/>
    <m/>
    <s v=" "/>
    <m/>
    <x v="0"/>
    <s v="REEMPLAZO POR LA RENUCNIA DE ANA LUCIA HERNANDEZ - AGOSTO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COSTA DEL ESTE"/>
    <s v="Yasmin Becerra"/>
    <x v="0"/>
    <s v="8-853-1835"/>
    <n v="472992459795"/>
    <n v="25"/>
    <x v="1"/>
    <x v="3"/>
    <s v="PANAMA (DISTRITO) TOCUMEN BUENA VISTA CALLE I14 CASA I243"/>
    <x v="0"/>
    <x v="0"/>
    <x v="4"/>
    <x v="0"/>
    <m/>
    <m/>
    <x v="1"/>
    <x v="0"/>
    <x v="0"/>
    <x v="0"/>
    <x v="0"/>
    <x v="1"/>
    <x v="5"/>
    <d v="1990-12-28T00:00:00"/>
    <m/>
    <x v="1"/>
    <s v="SUCURSAL COSTA DEL ESTE"/>
    <x v="0"/>
    <x v="0"/>
    <x v="0"/>
    <x v="0"/>
    <x v="0"/>
    <x v="3"/>
  </r>
  <r>
    <n v="708"/>
    <d v="1990-11-19T00:00:00"/>
    <d v="1990-11-19T00:00:00"/>
    <n v="303"/>
    <n v="303"/>
    <x v="0"/>
    <d v="1990-11-19T00:00:00"/>
    <x v="0"/>
    <s v=""/>
    <s v="Mayo 01-15"/>
    <s v="Septiembre 01-15"/>
    <s v="INES MARIA"/>
    <s v="GARCIA DE PAREDES PAQUETTE "/>
    <x v="3"/>
    <x v="0"/>
    <s v="COSTA DEL ESTE"/>
    <s v="DENISE DE LA VITOLA"/>
    <s v="COSTA DEL ESTE"/>
    <x v="0"/>
    <x v="23"/>
    <n v="43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4"/>
    <x v="0"/>
    <m/>
    <m/>
    <x v="1"/>
    <s v="8-344-808"/>
    <n v="401010152117"/>
    <n v="45"/>
    <x v="1"/>
    <x v="1"/>
    <s v="COSTA DEL ESTE, LAS PERLAS CASA NO. 17"/>
    <x v="1"/>
    <x v="0"/>
    <x v="4"/>
    <x v="0"/>
    <s v="271-5762"/>
    <s v="6615-3541"/>
    <x v="1"/>
    <x v="0"/>
    <x v="0"/>
    <x v="0"/>
    <x v="0"/>
    <x v="1"/>
    <x v="5"/>
    <d v="1970-10-03T00:00:00"/>
    <m/>
    <x v="2"/>
    <s v="SUCURSAL COSTA DEL ESTE"/>
    <x v="0"/>
    <x v="0"/>
    <x v="0"/>
    <x v="0"/>
    <x v="0"/>
    <x v="0"/>
  </r>
  <r>
    <n v="1484"/>
    <d v="1998-01-19T00:00:00"/>
    <d v="1998-01-19T00:00:00"/>
    <n v="217"/>
    <n v="217"/>
    <x v="0"/>
    <d v="1998-01-19T00:00:00"/>
    <x v="0"/>
    <s v=""/>
    <s v="Enero 16-30"/>
    <s v="Junio 01-15"/>
    <s v="MARIXENIA"/>
    <s v="BARRIOS DELGADO "/>
    <x v="4"/>
    <x v="0"/>
    <s v="COSTA DEL ESTE"/>
    <s v="INES MARIA GARCIA DE PAREDES "/>
    <s v="COSTA DEL ESTE"/>
    <x v="0"/>
    <x v="23"/>
    <n v="43"/>
    <d v="2014-11-24T00:00:00"/>
    <m/>
    <s v=" "/>
    <s v=" "/>
    <m/>
    <x v="0"/>
    <s v="REEMPAZO PORTRASLADO DE ZEIKA DUART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6-80-280"/>
    <n v="401010154333"/>
    <n v="42"/>
    <x v="1"/>
    <x v="1"/>
    <s v="SAN MIGUELITO, JOSE DOMINGO ESPINAR, QUINTAS DE GRATAMIRA, CALLE MALAGA CASA D19."/>
    <x v="4"/>
    <x v="0"/>
    <x v="4"/>
    <x v="0"/>
    <s v="277-6051"/>
    <s v="6673-3161"/>
    <x v="1"/>
    <x v="0"/>
    <x v="0"/>
    <x v="0"/>
    <x v="0"/>
    <x v="1"/>
    <x v="5"/>
    <d v="1973-04-28T00:00:00"/>
    <m/>
    <x v="0"/>
    <s v="SUCURSAL COSTA DEL ESTE"/>
    <x v="0"/>
    <x v="0"/>
    <x v="0"/>
    <x v="0"/>
    <x v="0"/>
    <x v="0"/>
  </r>
  <r>
    <n v="897"/>
    <d v="1992-05-18T00:00:00"/>
    <d v="1992-05-18T00:00:00"/>
    <n v="285"/>
    <n v="285"/>
    <x v="0"/>
    <d v="1992-05-18T00:00:00"/>
    <x v="0"/>
    <s v=""/>
    <s v="Febrero 01-30"/>
    <m/>
    <s v="VIANCA ARIADNA"/>
    <s v="CASTILLO   DE  FALCON"/>
    <x v="4"/>
    <x v="0"/>
    <s v="COSTA DEL ESTE"/>
    <s v="INES MARIA GARCIA DE PAREDES "/>
    <s v="COSTA DEL ESTE"/>
    <x v="0"/>
    <x v="23"/>
    <n v="43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308-899"/>
    <n v="401010150809"/>
    <n v="46"/>
    <x v="1"/>
    <x v="1"/>
    <s v="BETANIA LAS 400, CASA 412 &quot;B&quot;"/>
    <x v="5"/>
    <x v="0"/>
    <x v="4"/>
    <x v="0"/>
    <s v="261-6698"/>
    <s v="6630-3777"/>
    <x v="1"/>
    <x v="0"/>
    <x v="0"/>
    <x v="0"/>
    <x v="0"/>
    <x v="1"/>
    <x v="5"/>
    <d v="1969-06-06T00:00:00"/>
    <m/>
    <x v="0"/>
    <s v="SUCURSAL COSTA DEL ESTE"/>
    <x v="0"/>
    <x v="0"/>
    <x v="0"/>
    <x v="0"/>
    <x v="0"/>
    <x v="0"/>
  </r>
  <r>
    <n v="1609"/>
    <d v="1998-07-31T00:00:00"/>
    <d v="2012-05-16T00:00:00"/>
    <n v="211"/>
    <n v="45"/>
    <x v="0"/>
    <d v="1998-07-31T00:00:00"/>
    <x v="0"/>
    <d v="2012-05-16T00:00:00"/>
    <s v="Julio 01-30"/>
    <m/>
    <s v="RITA JASMIN"/>
    <s v="RAMOS TEJEDOR "/>
    <x v="4"/>
    <x v="0"/>
    <s v="COSTA DEL ESTE"/>
    <s v="INES MARIA GARCIA DE PAREDES "/>
    <s v="COSTA DEL ESTE"/>
    <x v="0"/>
    <x v="23"/>
    <n v="43"/>
    <d v="2008-06-02T00:00:00"/>
    <m/>
    <n v="45"/>
    <s v=" "/>
    <s v="PROMOCIONADA A OFICIAL EL 16 DE MAYO 2012/PUESTO COMPARTIDO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03-1747"/>
    <n v="401010158300"/>
    <n v="39"/>
    <x v="1"/>
    <x v="1"/>
    <s v="VILLA DE MEDITERRANEO, CL 10MA, AVE. E, CASA E-271"/>
    <x v="0"/>
    <x v="0"/>
    <x v="4"/>
    <x v="0"/>
    <s v="239-4067"/>
    <s v="6607-6449"/>
    <x v="1"/>
    <x v="0"/>
    <x v="0"/>
    <x v="0"/>
    <x v="0"/>
    <x v="1"/>
    <x v="5"/>
    <d v="1976-10-27T00:00:00"/>
    <m/>
    <x v="0"/>
    <s v="SUCURSAL COSTA DEL ESTE"/>
    <x v="0"/>
    <x v="0"/>
    <x v="0"/>
    <x v="0"/>
    <x v="0"/>
    <x v="0"/>
  </r>
  <r>
    <n v="2119"/>
    <d v="1991-05-21T00:00:00"/>
    <d v="1991-05-21T00:00:00"/>
    <n v="297"/>
    <n v="297"/>
    <x v="0"/>
    <d v="1991-05-21T00:00:00"/>
    <x v="0"/>
    <s v=""/>
    <s v="Febrero 01-30"/>
    <m/>
    <s v="JOSE DEL CARMEN"/>
    <s v="CASTILLO ORTEGA "/>
    <x v="6"/>
    <x v="0"/>
    <s v="COSTA DEL ESTE"/>
    <s v="INES MARIA GARCIA DE PAREDES "/>
    <s v="COSTA DEL ESTE"/>
    <x v="0"/>
    <x v="23"/>
    <n v="43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2-107-786"/>
    <n v="401010185758"/>
    <n v="48"/>
    <x v="0"/>
    <x v="1"/>
    <s v="CASA G-103, CALLE PORTOBELO, JARDIN OLIMPICO"/>
    <x v="1"/>
    <x v="0"/>
    <x v="4"/>
    <x v="0"/>
    <m/>
    <s v="6617-9815"/>
    <x v="1"/>
    <x v="0"/>
    <x v="0"/>
    <x v="0"/>
    <x v="0"/>
    <x v="1"/>
    <x v="5"/>
    <d v="1967-05-26T00:00:00"/>
    <m/>
    <x v="0"/>
    <s v="SUCURSAL COSTA DEL ESTE"/>
    <x v="0"/>
    <x v="0"/>
    <x v="0"/>
    <x v="0"/>
    <x v="0"/>
    <x v="0"/>
  </r>
  <r>
    <n v="2575"/>
    <d v="2003-11-11T00:00:00"/>
    <d v="2003-11-11T00:00:00"/>
    <n v="147"/>
    <n v="147"/>
    <x v="0"/>
    <d v="2003-11-11T00:00:00"/>
    <x v="0"/>
    <s v=""/>
    <s v="Octubre 01-30"/>
    <m/>
    <s v="EROS DANIEL"/>
    <s v="CANO GONZALEZ "/>
    <x v="0"/>
    <x v="0"/>
    <s v="COSTA DEL ESTE - CENTENARIO"/>
    <s v="GLORIA CORREA "/>
    <s v="COSTA DEL ESTE - CENTENARIO"/>
    <x v="0"/>
    <x v="24"/>
    <n v="74"/>
    <d v="2015-03-04T00:00:00"/>
    <n v="11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27"/>
    <x v="0"/>
    <x v="0"/>
    <x v="0"/>
    <m/>
    <m/>
    <x v="0"/>
    <s v="8-726-544"/>
    <n v="424011111030"/>
    <n v="36"/>
    <x v="0"/>
    <x v="3"/>
    <s v="SAN CRISTOBAL, EDIFICIO MISTYC PARK, APTO. 151"/>
    <x v="1"/>
    <x v="0"/>
    <x v="4"/>
    <x v="0"/>
    <s v="233-7419"/>
    <s v="6451-4882"/>
    <x v="0"/>
    <x v="0"/>
    <x v="0"/>
    <x v="0"/>
    <x v="0"/>
    <x v="0"/>
    <x v="5"/>
    <d v="1979-03-14T00:00:00"/>
    <m/>
    <x v="2"/>
    <s v="SUCURSAL COSTA DEL ESTE CENTENARIO"/>
    <x v="0"/>
    <x v="0"/>
    <x v="0"/>
    <x v="0"/>
    <x v="0"/>
    <x v="1"/>
  </r>
  <r>
    <n v="5323"/>
    <d v="2008-08-18T00:00:00"/>
    <d v="2008-08-18T00:00:00"/>
    <n v="90"/>
    <n v="90"/>
    <x v="0"/>
    <d v="2008-08-18T00:00:00"/>
    <x v="0"/>
    <s v=""/>
    <s v="Julio 01-30"/>
    <m/>
    <s v="IVANIA MARIA"/>
    <s v="SANCHEZ RAMOS "/>
    <x v="0"/>
    <x v="0"/>
    <s v="COSTA DEL ESTE - CENTENARIO"/>
    <s v="GLORIA CORREA "/>
    <s v="COSTA DEL ESTE - CENTENARIO"/>
    <x v="0"/>
    <x v="24"/>
    <n v="74"/>
    <d v="2015-11-02T00:00:00"/>
    <n v="3"/>
    <s v=" "/>
    <s v=" "/>
    <m/>
    <x v="0"/>
    <s v="REEMPLAZO POR EL TRASLADO DE  VIVIAN DEL CARMEN WALKER MORENO DE DE LEON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31"/>
    <x v="0"/>
    <x v="0"/>
    <x v="0"/>
    <m/>
    <m/>
    <x v="0"/>
    <s v="2-724-188"/>
    <n v="408014199144"/>
    <n v="27"/>
    <x v="1"/>
    <x v="3"/>
    <s v="CABRA , PACORA, BARRIADA SANTA ISABEL, CASA 933 CALLE 22"/>
    <x v="0"/>
    <x v="0"/>
    <x v="4"/>
    <x v="0"/>
    <s v="6537-1773"/>
    <s v="6864-2659 / 6862-4415"/>
    <x v="0"/>
    <x v="0"/>
    <x v="0"/>
    <x v="0"/>
    <x v="0"/>
    <x v="0"/>
    <x v="5"/>
    <d v="1988-06-21T00:00:00"/>
    <m/>
    <x v="0"/>
    <s v="SUCURSAL COSTA DEL ESTE CENTENARIO"/>
    <x v="0"/>
    <x v="0"/>
    <x v="0"/>
    <x v="0"/>
    <x v="0"/>
    <x v="0"/>
  </r>
  <r>
    <n v="7322"/>
    <d v="2013-08-01T00:00:00"/>
    <d v="2013-10-04T00:00:00"/>
    <n v="30"/>
    <n v="28"/>
    <x v="1"/>
    <d v="2013-08-01T00:00:00"/>
    <x v="0"/>
    <m/>
    <s v="Agosto 01-30"/>
    <m/>
    <s v="BERTILDA "/>
    <s v="ACOSTA "/>
    <x v="0"/>
    <x v="0"/>
    <s v="COSTA DEL ESTE - CENTENARIO"/>
    <s v="GLORIA CORREA "/>
    <s v="COSTA DEL ESTE - CENTENARIO"/>
    <x v="0"/>
    <x v="24"/>
    <n v="74"/>
    <d v="2015-11-02T00:00:00"/>
    <n v="3"/>
    <m/>
    <s v=" "/>
    <m/>
    <x v="0"/>
    <s v="REEMPLAZO POR EL TRASLADO DE  NOHELLI DE VIDES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6.6"/>
    <x v="1"/>
    <x v="0"/>
    <x v="0"/>
    <s v="PLAZA CAROLINA"/>
    <s v="Valeska Jhonson"/>
    <x v="0"/>
    <s v="5-704-220"/>
    <n v="472019621386"/>
    <n v="31"/>
    <x v="1"/>
    <x v="3"/>
    <s v="PEDREGAL, RESIDENCIAL ALTOS DE VILALOBOS, CALLE 4TA  CASA 73 A"/>
    <x v="0"/>
    <x v="0"/>
    <x v="4"/>
    <x v="0"/>
    <m/>
    <s v="6779-4561"/>
    <x v="0"/>
    <x v="0"/>
    <x v="0"/>
    <x v="0"/>
    <x v="0"/>
    <x v="0"/>
    <x v="5"/>
    <d v="1984-02-22T00:00:00"/>
    <m/>
    <x v="0"/>
    <s v="SUCURSAL COSTA DEL ESTE CENTENARIO"/>
    <x v="0"/>
    <x v="0"/>
    <x v="0"/>
    <x v="0"/>
    <x v="0"/>
    <x v="2"/>
  </r>
  <r>
    <n v="7650"/>
    <d v="2014-04-01T00:00:00"/>
    <d v="2014-06-11T00:00:00"/>
    <n v="22"/>
    <n v="20"/>
    <x v="1"/>
    <d v="2014-04-01T00:00:00"/>
    <x v="0"/>
    <m/>
    <s v="Abril 01-30"/>
    <m/>
    <s v="ILKA YAMILETH"/>
    <s v="GONZALEZ"/>
    <x v="0"/>
    <x v="0"/>
    <s v="COSTA DEL ESTE - CENTENARIO"/>
    <s v="GLORIA CORREA "/>
    <s v="COSTA DEL ESTE - CENTENARIO"/>
    <x v="0"/>
    <x v="24"/>
    <n v="74"/>
    <d v="2015-11-02T00:00:00"/>
    <n v="3"/>
    <m/>
    <s v=" "/>
    <m/>
    <x v="0"/>
    <s v="REEMPLAZO POR EL TRASLADO DE  JOSE DE JESUS RODRIGUEZ  DE LEON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56.2"/>
    <x v="1"/>
    <x v="0"/>
    <x v="0"/>
    <s v="VILLA LUCRE"/>
    <s v="Barbara Millares"/>
    <x v="0"/>
    <s v="8-721-1386"/>
    <n v="404011208111"/>
    <n v="37"/>
    <x v="1"/>
    <x v="0"/>
    <s v="LAS MAÑANITAS, CIUDAD JARDIN, SECTOR 4, CASA 144"/>
    <x v="0"/>
    <x v="0"/>
    <x v="4"/>
    <x v="0"/>
    <m/>
    <m/>
    <x v="0"/>
    <x v="0"/>
    <x v="0"/>
    <x v="0"/>
    <x v="0"/>
    <x v="0"/>
    <x v="5"/>
    <d v="1978-09-27T00:00:00"/>
    <m/>
    <x v="0"/>
    <s v="SUCURSAL COSTA DEL ESTE CENTENARIO"/>
    <x v="0"/>
    <x v="0"/>
    <x v="0"/>
    <x v="0"/>
    <x v="0"/>
    <x v="0"/>
  </r>
  <r>
    <n v="1394"/>
    <d v="1997-05-26T00:00:00"/>
    <d v="2015-12-26T00:00:00"/>
    <n v="225"/>
    <n v="2"/>
    <x v="2"/>
    <d v="1994-02-18T00:00:00"/>
    <x v="1"/>
    <m/>
    <s v="Marzo 01-30"/>
    <s v="Diciembre 01-30"/>
    <s v="MARIA JOSE"/>
    <s v="ATENCIO CORTEZ "/>
    <x v="0"/>
    <x v="1"/>
    <m/>
    <s v="MARIBEL CASTILLO"/>
    <s v="COSTA DEL ESTE - CENTENARIO"/>
    <x v="1"/>
    <x v="24"/>
    <n v="74"/>
    <d v="2016-01-12T00:00:00"/>
    <n v="1"/>
    <m/>
    <s v=" "/>
    <m/>
    <x v="0"/>
    <s v="REEMPLAZO TEMPORAL POR RENUNCIA DE GLORIA DE CHACON.   REGRESO EL 26 DE DICEIMBRE Y SE ENVIO A VERSALLES PARA REFORZAR  ENTRENAMIENTO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m/>
    <m/>
    <x v="0"/>
    <s v="9-170-286"/>
    <n v="401010156399"/>
    <n v="50"/>
    <x v="1"/>
    <x v="0"/>
    <s v="URBANIZACION TERREMAR, JUAN DIAZ, CALLE NOVENA, CASA R-21"/>
    <x v="0"/>
    <x v="0"/>
    <x v="4"/>
    <x v="1"/>
    <m/>
    <m/>
    <x v="1"/>
    <x v="0"/>
    <x v="0"/>
    <x v="0"/>
    <x v="0"/>
    <x v="0"/>
    <x v="5"/>
    <d v="1965-10-06T00:00:00"/>
    <m/>
    <x v="1"/>
    <s v="SUCURSAL COSTA DEL ESTE CENTENARIO"/>
    <x v="1"/>
    <x v="0"/>
    <x v="1"/>
    <x v="0"/>
    <x v="0"/>
    <x v="1"/>
  </r>
  <r>
    <n v="664"/>
    <d v="1990-08-13T00:00:00"/>
    <d v="1990-08-13T00:00:00"/>
    <n v="306"/>
    <n v="306"/>
    <x v="0"/>
    <d v="1990-08-13T00:00:00"/>
    <x v="0"/>
    <s v=""/>
    <s v="Septiembre 01-30"/>
    <m/>
    <s v="LABEL"/>
    <s v="VILLARREAL ESTRELLA "/>
    <x v="1"/>
    <x v="1"/>
    <m/>
    <s v="MARIBEL CASTILLO"/>
    <s v="COSTA DEL ESTE - CENTENARIO"/>
    <x v="1"/>
    <x v="24"/>
    <n v="74"/>
    <d v="2016-01-14T00:00:00"/>
    <m/>
    <s v=" "/>
    <s v=" "/>
    <m/>
    <x v="4"/>
    <s v="APOYO POR VACACIONES HASTA 16 DE FEBRERO 2016"/>
    <s v="COSTA DEL ESTE - CENTENA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x v="0"/>
    <x v="0"/>
    <m/>
    <m/>
    <x v="1"/>
    <s v="8-222-2502"/>
    <n v="403015020200"/>
    <n v="52"/>
    <x v="0"/>
    <x v="0"/>
    <s v="URB. BALMORAL, CALLE PRINCIPAL, CASA F-10"/>
    <x v="4"/>
    <x v="0"/>
    <x v="4"/>
    <x v="1"/>
    <s v="266-4984"/>
    <s v="6697-4820"/>
    <x v="1"/>
    <x v="1"/>
    <x v="0"/>
    <x v="0"/>
    <x v="0"/>
    <x v="0"/>
    <x v="5"/>
    <d v="1963-03-05T00:00:00"/>
    <s v="Elba Rivera / Los Angeles"/>
    <x v="0"/>
    <s v="SUCURSAL COSTA DEL ESTE CENTENARIO"/>
    <x v="1"/>
    <x v="0"/>
    <x v="1"/>
    <x v="0"/>
    <x v="0"/>
    <x v="3"/>
  </r>
  <r>
    <n v="6348"/>
    <d v="2011-09-19T00:00:00"/>
    <d v="2016-01-16T00:00:00"/>
    <n v="53"/>
    <n v="1"/>
    <x v="2"/>
    <d v="2011-09-19T00:00:00"/>
    <x v="0"/>
    <d v="2016-01-16T00:00:00"/>
    <s v="Septiembre 01-30"/>
    <m/>
    <s v="ESTEPHANY ITZEL"/>
    <s v="HAWKINS SOLIS "/>
    <x v="1"/>
    <x v="0"/>
    <s v="COSTA DEL ESTE - CENTENARIO"/>
    <s v="GLORIA CORREA "/>
    <s v="COSTA DEL ESTE - CENTENARIO"/>
    <x v="0"/>
    <x v="24"/>
    <n v="74"/>
    <d v="2012-02-02T00:00:00"/>
    <m/>
    <n v="1"/>
    <s v=" "/>
    <s v="PROMOCIONADO A COORDINADOR DE PLATAFORMA A PARTIR DEL 16 DE ENERO 2016."/>
    <x v="0"/>
    <s v="REEMPLAZO POR EL TRASLADO DE FRANCISCO AROSEMEN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METROMALL"/>
    <s v="Maria Angelica Cabrera"/>
    <x v="1"/>
    <s v="8-816-1670"/>
    <n v="472017220824"/>
    <n v="27"/>
    <x v="1"/>
    <x v="3"/>
    <s v="ALTOS DE LAS ACACIAS CALLE 30 CASA #2225"/>
    <x v="0"/>
    <x v="0"/>
    <x v="4"/>
    <x v="0"/>
    <m/>
    <s v="69829585"/>
    <x v="0"/>
    <x v="0"/>
    <x v="0"/>
    <x v="0"/>
    <x v="0"/>
    <x v="0"/>
    <x v="5"/>
    <d v="1988-06-10T00:00:00"/>
    <m/>
    <x v="1"/>
    <s v="SUCURSAL COSTA DEL ESTE CENTENARIO"/>
    <x v="0"/>
    <x v="0"/>
    <x v="0"/>
    <x v="0"/>
    <x v="0"/>
    <x v="0"/>
  </r>
  <r>
    <n v="8504"/>
    <d v="2015-05-04T00:00:00"/>
    <d v="2015-07-10T00:00:00"/>
    <n v="9"/>
    <n v="7"/>
    <x v="2"/>
    <d v="2015-05-04T00:00:00"/>
    <x v="0"/>
    <m/>
    <s v="Mayo 01-30"/>
    <m/>
    <s v="CARLA ALEJANDRA"/>
    <s v="VASQUEZ"/>
    <x v="2"/>
    <x v="0"/>
    <m/>
    <s v="GLORIA CORREA "/>
    <s v="COSTA DEL ESTE - CENTENARIO"/>
    <x v="0"/>
    <x v="24"/>
    <n v="74"/>
    <d v="2016-02-01T00:00:00"/>
    <m/>
    <m/>
    <s v=" "/>
    <m/>
    <x v="0"/>
    <s v="REEMPLAZO PERMANENTE POR LA PROMOCION DE ESTEFANY HAWKINS - FEBRERO 2016"/>
    <s v="COSTA DEL ESTE - CENTENA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SAN FRANCISCO"/>
    <s v="Rajiv Ibarra"/>
    <x v="0"/>
    <s v="8-829-303"/>
    <n v="472992354994"/>
    <n v="26"/>
    <x v="1"/>
    <x v="0"/>
    <s v="VILLA DON BOSCO, CASA NO. 27, VEREDA G7"/>
    <x v="0"/>
    <x v="0"/>
    <x v="4"/>
    <x v="0"/>
    <m/>
    <m/>
    <x v="0"/>
    <x v="0"/>
    <x v="0"/>
    <x v="0"/>
    <x v="0"/>
    <x v="0"/>
    <x v="5"/>
    <d v="1989-10-04T00:00:00"/>
    <m/>
    <x v="0"/>
    <s v="SUCURSAL COSTA DEL ESTE CENTENARIO"/>
    <x v="0"/>
    <x v="0"/>
    <x v="0"/>
    <x v="0"/>
    <x v="0"/>
    <x v="1"/>
  </r>
  <r>
    <n v="5425"/>
    <d v="2008-10-16T00:00:00"/>
    <d v="2014-08-01T00:00:00"/>
    <n v="88"/>
    <n v="18"/>
    <x v="1"/>
    <d v="2008-10-16T00:00:00"/>
    <x v="0"/>
    <d v="2014-08-01T00:00:00"/>
    <s v="Noviembre 01-30"/>
    <m/>
    <s v="JORGE JAVIER"/>
    <s v="CASTAÑEDA ACOSTA "/>
    <x v="2"/>
    <x v="2"/>
    <s v="COSTA DEL ESTE - CENTENARIO"/>
    <s v="GLORIA CORREA "/>
    <s v="COSTA DEL ESTE - CENTENARIO"/>
    <x v="0"/>
    <x v="24"/>
    <n v="74"/>
    <d v="2014-03-12T00:00:00"/>
    <n v="23"/>
    <n v="18"/>
    <s v=" "/>
    <s v="PROMOCIONADO A EJECUTIVO DE NEGOCIO DUAL A PARTIR DEL 01 DE AGOSTO DEL 2014"/>
    <x v="0"/>
    <s v="REEMPLAZO POR EL TRASLADO DE LORENA TORR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4-726-1214"/>
    <n v="418014357942"/>
    <n v="34"/>
    <x v="0"/>
    <x v="3"/>
    <s v="CRISOL CASTELLANA, CALLE 1ERA. CASA 432"/>
    <x v="1"/>
    <x v="0"/>
    <x v="4"/>
    <x v="2"/>
    <s v="6546-2642 / 390-7971"/>
    <s v="6546-2642"/>
    <x v="1"/>
    <x v="1"/>
    <x v="0"/>
    <x v="0"/>
    <x v="0"/>
    <x v="0"/>
    <x v="5"/>
    <d v="1981-08-17T00:00:00"/>
    <m/>
    <x v="3"/>
    <s v="SUCURSAL COSTA DEL ESTE CENTENARIO"/>
    <x v="0"/>
    <x v="0"/>
    <x v="2"/>
    <x v="0"/>
    <x v="0"/>
    <x v="0"/>
  </r>
  <r>
    <n v="3146"/>
    <d v="2006-08-01T00:00:00"/>
    <d v="2014-02-17T00:00:00"/>
    <n v="114"/>
    <n v="24"/>
    <x v="1"/>
    <d v="2006-08-01T00:00:00"/>
    <x v="0"/>
    <d v="2014-02-17T00:00:00"/>
    <s v="Junio 01-30"/>
    <m/>
    <s v="ERIC ALBERTO"/>
    <s v="VILLAVERDE GONZALEZ "/>
    <x v="2"/>
    <x v="0"/>
    <s v="COSTA DEL ESTE - CENTENARIO"/>
    <s v="GLORIA CORREA "/>
    <s v="COSTA DEL ESTE - CENTENARIO"/>
    <x v="0"/>
    <x v="24"/>
    <n v="74"/>
    <d v="2011-12-02T00:00:00"/>
    <m/>
    <m/>
    <s v=" "/>
    <s v="PROMOCIONADO A EJECUTIVO DE NEGOCIO A PARTIR DEL 17 DE FEBRERO 2014 / PROMOCIONADO A OFICINISTA DE BALANCE EL 1 DE  DICIEMBRE  DE 2011. SEP. ´09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515-965"/>
    <n v="424012180170"/>
    <n v="41"/>
    <x v="0"/>
    <x v="3"/>
    <s v="ALTOS DE CERRO VIENTO, CALLE 61, # 3368_x0009__x0009__x0009__x0009__x0009__x000d__x000a__x0009__x0009__x0009__x0009__x0009__x000d__x000a_"/>
    <x v="0"/>
    <x v="0"/>
    <x v="4"/>
    <x v="0"/>
    <s v="255-1056"/>
    <s v="6488-2488"/>
    <x v="1"/>
    <x v="1"/>
    <x v="0"/>
    <x v="0"/>
    <x v="0"/>
    <x v="0"/>
    <x v="5"/>
    <d v="1974-09-27T00:00:00"/>
    <m/>
    <x v="3"/>
    <s v="SUCURSAL COSTA DEL ESTE CENTENARIO"/>
    <x v="0"/>
    <x v="0"/>
    <x v="0"/>
    <x v="0"/>
    <x v="0"/>
    <x v="0"/>
  </r>
  <r>
    <n v="8327"/>
    <d v="2014-11-17T00:00:00"/>
    <d v="2015-02-04T00:00:00"/>
    <n v="15"/>
    <n v="12"/>
    <x v="1"/>
    <d v="2014-11-17T00:00:00"/>
    <x v="0"/>
    <m/>
    <s v="2017 Enero 01-30"/>
    <m/>
    <s v="STHEFANY MICHELL"/>
    <s v="VARGAS"/>
    <x v="2"/>
    <x v="0"/>
    <s v="COSTA DEL ESTE - CENTENARIO"/>
    <s v="GLORIA CORREA "/>
    <s v="COSTA DEL ESTE - CENTENARIO"/>
    <x v="0"/>
    <x v="24"/>
    <n v="74"/>
    <m/>
    <m/>
    <m/>
    <s v=" "/>
    <m/>
    <x v="0"/>
    <s v="APROBAD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COSTA DEL ESTE CENTENARIO"/>
    <s v="Etephany Hawkins"/>
    <x v="0"/>
    <s v="8-886-284"/>
    <n v="472991534862"/>
    <n v="21"/>
    <x v="1"/>
    <x v="0"/>
    <s v="SAN MIGUELITO, SAN JOSE"/>
    <x v="4"/>
    <x v="0"/>
    <x v="4"/>
    <x v="0"/>
    <m/>
    <m/>
    <x v="1"/>
    <x v="0"/>
    <x v="1"/>
    <x v="0"/>
    <x v="0"/>
    <x v="0"/>
    <x v="5"/>
    <d v="1994-09-02T00:00:00"/>
    <m/>
    <x v="2"/>
    <s v="SUCURSAL COSTA DEL ESTE CENTENARIO"/>
    <x v="0"/>
    <x v="0"/>
    <x v="0"/>
    <x v="0"/>
    <x v="0"/>
    <x v="0"/>
  </r>
  <r>
    <n v="2105"/>
    <d v="1991-10-28T00:00:00"/>
    <d v="1991-10-28T00:00:00"/>
    <n v="292"/>
    <n v="292"/>
    <x v="0"/>
    <d v="1991-10-28T00:00:00"/>
    <x v="0"/>
    <s v=""/>
    <s v="Diciembre 01-30"/>
    <m/>
    <s v="GLORIA DEL CARMEN"/>
    <s v="CORREA SANCHEZ "/>
    <x v="3"/>
    <x v="0"/>
    <s v="COSTA DEL ESTE - CENTENARIO"/>
    <s v="DENISE DE LA VITOLA"/>
    <s v="COSTA DEL ESTE - CENTENARIO"/>
    <x v="0"/>
    <x v="24"/>
    <n v="74"/>
    <d v="2008-08-01T00:00:00"/>
    <m/>
    <s v=" "/>
    <s v=" "/>
    <m/>
    <x v="0"/>
    <s v="REEMPLAZO POR LA RENUNCIA DE OMAYRA CERRUD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403-803"/>
    <n v="424011947096"/>
    <n v="43"/>
    <x v="1"/>
    <x v="1"/>
    <s v="AVENIDA SANTA ELENA. RESIDENCIAL SANTA ELENA, CASA NO. 2."/>
    <x v="1"/>
    <x v="0"/>
    <x v="4"/>
    <x v="0"/>
    <s v="221-7157"/>
    <s v="6614-9704"/>
    <x v="1"/>
    <x v="0"/>
    <x v="0"/>
    <x v="0"/>
    <x v="0"/>
    <x v="0"/>
    <x v="5"/>
    <d v="1972-04-07T00:00:00"/>
    <m/>
    <x v="2"/>
    <s v="SUCURSAL COSTA DEL ESTE CENTENARIO"/>
    <x v="0"/>
    <x v="0"/>
    <x v="0"/>
    <x v="0"/>
    <x v="0"/>
    <x v="0"/>
  </r>
  <r>
    <n v="1735"/>
    <d v="1999-06-14T00:00:00"/>
    <d v="2014-08-01T00:00:00"/>
    <n v="200"/>
    <n v="18"/>
    <x v="1"/>
    <d v="1999-06-14T00:00:00"/>
    <x v="0"/>
    <d v="2014-08-01T00:00:00"/>
    <s v="Febrero 01-15"/>
    <s v="Septiembre 01-15"/>
    <s v="LOURDES"/>
    <s v="GONZALEZ MIRANDA "/>
    <x v="4"/>
    <x v="0"/>
    <s v="COSTA DEL ESTE - CENTENARIO"/>
    <s v="GLORIA CORREA "/>
    <s v="COSTA DEL ESTE - CENTENARIO"/>
    <x v="0"/>
    <x v="24"/>
    <n v="74"/>
    <d v="2013-05-22T00:00:00"/>
    <m/>
    <n v="18"/>
    <s v=" "/>
    <s v="PROMOCIÓN  A OFICIAL A PARTIR DEL 01 DE AGOSTO DEL 2014"/>
    <x v="0"/>
    <s v="REEPLAZO POR EL TRASLASDO DE RUTH BATIST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x v="0"/>
    <x v="0"/>
    <m/>
    <m/>
    <x v="1"/>
    <s v="8-484-472"/>
    <n v="401010167594"/>
    <n v="40"/>
    <x v="1"/>
    <x v="1"/>
    <s v="URBANIZACION CAMPO LIMBERG, CALLE SANTA ELENA, CASA #H-52"/>
    <x v="1"/>
    <x v="0"/>
    <x v="4"/>
    <x v="0"/>
    <s v="221-7857"/>
    <s v="6494-5824 / 6722-8184"/>
    <x v="1"/>
    <x v="0"/>
    <x v="0"/>
    <x v="0"/>
    <x v="0"/>
    <x v="0"/>
    <x v="5"/>
    <d v="1975-04-08T00:00:00"/>
    <m/>
    <x v="3"/>
    <s v="SUCURSAL COSTA DEL ESTE CENTENARIO"/>
    <x v="0"/>
    <x v="0"/>
    <x v="0"/>
    <x v="0"/>
    <x v="0"/>
    <x v="0"/>
  </r>
  <r>
    <n v="8841"/>
    <d v="2015-10-19T00:00:00"/>
    <d v="2016-01-12T00:00:00"/>
    <n v="4"/>
    <n v="1"/>
    <x v="2"/>
    <d v="1994-02-22T00:00:00"/>
    <x v="1"/>
    <m/>
    <s v="2007 Enero 01-30"/>
    <m/>
    <s v="ARACELIS JUDITH"/>
    <s v="PERALTA"/>
    <x v="0"/>
    <x v="1"/>
    <m/>
    <s v="MARIBEL CASTILLO"/>
    <s v="COSTA VERDE"/>
    <x v="1"/>
    <x v="25"/>
    <n v="125"/>
    <d v="2016-01-26T00:00:00"/>
    <n v="1"/>
    <m/>
    <s v=" "/>
    <m/>
    <x v="0"/>
    <s v="POOL APOYO  - FEBRERO 2016"/>
    <s v="COSTA VERD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COSTA VERDE"/>
    <s v="ALBERTO REYES"/>
    <x v="0"/>
    <s v="7-702-2078"/>
    <m/>
    <n v="33"/>
    <x v="1"/>
    <x v="3"/>
    <s v="ALTOS DEL TECAL"/>
    <x v="3"/>
    <x v="0"/>
    <x v="2"/>
    <x v="1"/>
    <m/>
    <m/>
    <x v="0"/>
    <x v="0"/>
    <x v="0"/>
    <x v="0"/>
    <x v="0"/>
    <x v="0"/>
    <x v="2"/>
    <d v="1982-02-25T00:00:00"/>
    <m/>
    <x v="0"/>
    <s v="SUCURSAL COSTA VERDE"/>
    <x v="1"/>
    <x v="0"/>
    <x v="1"/>
    <x v="0"/>
    <x v="0"/>
    <x v="1"/>
  </r>
  <r>
    <n v="6031"/>
    <d v="2011-02-01T00:00:00"/>
    <d v="2011-02-01T00:00:00"/>
    <n v="60"/>
    <n v="60"/>
    <x v="0"/>
    <d v="2011-02-01T00:00:00"/>
    <x v="0"/>
    <s v=""/>
    <s v="Febrero 01-30"/>
    <m/>
    <s v="NEYRETH DEL CARMEN"/>
    <s v="ORTEGA CUADRA "/>
    <x v="0"/>
    <x v="0"/>
    <s v="COSTA VERDE"/>
    <s v="KATHIA HIM"/>
    <s v="COSTA VERDE"/>
    <x v="0"/>
    <x v="25"/>
    <n v="125"/>
    <d v="2014-08-02T00:00:00"/>
    <n v="18"/>
    <s v=" "/>
    <s v=" "/>
    <m/>
    <x v="0"/>
    <s v="PERSONAL ASIGNADO A COSTA VERDE  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64.25"/>
    <x v="0"/>
    <x v="0"/>
    <x v="0"/>
    <m/>
    <m/>
    <x v="0"/>
    <s v="8-740-1238"/>
    <n v="472016551946"/>
    <n v="35"/>
    <x v="1"/>
    <x v="0"/>
    <s v="LA CHORRERA, EL COCO, CALLE CUNY, ENTRADA PRINCIPAL DE POTRERO GRANDE"/>
    <x v="3"/>
    <x v="4"/>
    <x v="2"/>
    <x v="12"/>
    <m/>
    <s v="6665-5550"/>
    <x v="0"/>
    <x v="0"/>
    <x v="0"/>
    <x v="0"/>
    <x v="0"/>
    <x v="0"/>
    <x v="2"/>
    <d v="1980-10-04T00:00:00"/>
    <m/>
    <x v="1"/>
    <s v="SUCURSAL COSTA VERDE"/>
    <x v="0"/>
    <x v="0"/>
    <x v="0"/>
    <x v="0"/>
    <x v="0"/>
    <x v="0"/>
  </r>
  <r>
    <n v="1724"/>
    <d v="1999-05-31T00:00:00"/>
    <d v="1999-05-31T00:00:00"/>
    <n v="201"/>
    <n v="201"/>
    <x v="0"/>
    <d v="1999-05-31T00:00:00"/>
    <x v="0"/>
    <s v=""/>
    <s v="Marzo 01-30"/>
    <m/>
    <s v="ALBERTO"/>
    <s v="REYES DURAN "/>
    <x v="0"/>
    <x v="0"/>
    <s v="COSTA VERDE"/>
    <s v="KATHIA HIM"/>
    <s v="COSTA VERDE"/>
    <x v="0"/>
    <x v="25"/>
    <n v="125"/>
    <d v="2014-07-19T00:00:00"/>
    <n v="19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62.2"/>
    <x v="0"/>
    <x v="0"/>
    <x v="0"/>
    <m/>
    <m/>
    <x v="0"/>
    <s v="8-464-163"/>
    <n v="401010166280"/>
    <n v="41"/>
    <x v="0"/>
    <x v="1"/>
    <s v="LA CHORRERA, BDA. LA INDUSTRIAL, CL. PRINIPAL CASA S/N._x0009__x0009__x0009__x0009__x0009__x000d__x000a__x0009__x0009__x0009__x0009__x0009__x000d__x000a_"/>
    <x v="3"/>
    <x v="4"/>
    <x v="2"/>
    <x v="12"/>
    <s v="253-3293"/>
    <s v="6693-2434"/>
    <x v="1"/>
    <x v="1"/>
    <x v="0"/>
    <x v="0"/>
    <x v="0"/>
    <x v="0"/>
    <x v="2"/>
    <d v="1974-05-07T00:00:00"/>
    <m/>
    <x v="0"/>
    <s v="SUCURSAL COSTA VERDE"/>
    <x v="0"/>
    <x v="0"/>
    <x v="0"/>
    <x v="0"/>
    <x v="0"/>
    <x v="0"/>
  </r>
  <r>
    <n v="613"/>
    <d v="2005-01-11T00:00:00"/>
    <d v="2005-01-11T00:00:00"/>
    <n v="133"/>
    <n v="133"/>
    <x v="0"/>
    <d v="2005-01-11T00:00:00"/>
    <x v="0"/>
    <s v=""/>
    <s v="Enero 01-30"/>
    <m/>
    <s v="LUIS CARLOS"/>
    <s v="VILLARREAL VALENZUELA "/>
    <x v="0"/>
    <x v="0"/>
    <s v="COSTA VERDE"/>
    <s v="KATHIA HIM"/>
    <s v="COSTA VERDE"/>
    <x v="0"/>
    <x v="25"/>
    <n v="125"/>
    <d v="2014-07-14T00:00:00"/>
    <n v="19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11.75"/>
    <x v="0"/>
    <x v="0"/>
    <x v="0"/>
    <m/>
    <m/>
    <x v="0"/>
    <s v="8-395-167"/>
    <n v="472013040032"/>
    <n v="48"/>
    <x v="0"/>
    <x v="1"/>
    <s v="LA CHORRERA, BARRIADA REVOLUCION CASA 116"/>
    <x v="3"/>
    <x v="4"/>
    <x v="2"/>
    <x v="12"/>
    <s v="685-8150"/>
    <s v="6563-1725"/>
    <x v="1"/>
    <x v="1"/>
    <x v="0"/>
    <x v="0"/>
    <x v="0"/>
    <x v="0"/>
    <x v="2"/>
    <d v="1967-08-19T00:00:00"/>
    <m/>
    <x v="0"/>
    <s v="SUCURSAL COSTA VERDE"/>
    <x v="0"/>
    <x v="0"/>
    <x v="0"/>
    <x v="0"/>
    <x v="0"/>
    <x v="0"/>
  </r>
  <r>
    <n v="6334"/>
    <d v="2011-09-19T00:00:00"/>
    <d v="2011-11-21T00:00:00"/>
    <n v="53"/>
    <n v="51"/>
    <x v="0"/>
    <d v="2011-09-19T00:00:00"/>
    <x v="0"/>
    <s v=""/>
    <s v="Diciembre 01-30"/>
    <m/>
    <s v="ROLANDO"/>
    <s v="GANTES AVILA "/>
    <x v="0"/>
    <x v="1"/>
    <m/>
    <s v="KATHIA HIM"/>
    <s v="COSTA VERDE"/>
    <x v="0"/>
    <x v="25"/>
    <n v="125"/>
    <d v="2016-01-02T00:00:00"/>
    <n v="1"/>
    <s v=" "/>
    <s v=" "/>
    <m/>
    <x v="1"/>
    <s v="REEMPLAZA VACACIONES DE NEYRETH ORTEGA  - FEBRERO 2016"/>
    <s v="COSTA VERD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72.3999999999996"/>
    <x v="0"/>
    <x v="0"/>
    <x v="0"/>
    <s v="LA CHORRERA - PARQUE 10 DE NOV."/>
    <n v="0"/>
    <x v="0"/>
    <s v="8-865-2289"/>
    <n v="472017218420"/>
    <n v="23"/>
    <x v="0"/>
    <x v="3"/>
    <s v="LA CHORRERA, EL COCO, LOS CHORRITOS # 3"/>
    <x v="3"/>
    <x v="4"/>
    <x v="2"/>
    <x v="13"/>
    <s v="244-7278"/>
    <s v="6978-5240 - 244-7278"/>
    <x v="0"/>
    <x v="1"/>
    <x v="0"/>
    <x v="0"/>
    <x v="0"/>
    <x v="0"/>
    <x v="2"/>
    <d v="1993-01-14T00:00:00"/>
    <m/>
    <x v="1"/>
    <s v="SUCURSAL COSTA VERDE"/>
    <x v="1"/>
    <x v="0"/>
    <x v="1"/>
    <x v="0"/>
    <x v="0"/>
    <x v="0"/>
  </r>
  <r>
    <n v="4316"/>
    <d v="2004-03-04T00:00:00"/>
    <d v="2004-03-04T00:00:00"/>
    <n v="143"/>
    <n v="143"/>
    <x v="0"/>
    <d v="2004-03-04T00:00:00"/>
    <x v="0"/>
    <s v=""/>
    <s v="Abril 01-30"/>
    <m/>
    <s v="ROGELIO ARIEL"/>
    <s v="CUAN DE GRACIA "/>
    <x v="0"/>
    <x v="1"/>
    <m/>
    <s v="KATHIA HIM"/>
    <s v="VISTA ALEGRE"/>
    <x v="0"/>
    <x v="25"/>
    <n v="125"/>
    <d v="2016-02-01T00:00:00"/>
    <n v="0"/>
    <s v=" "/>
    <s v=" "/>
    <m/>
    <x v="0"/>
    <s v="POOL APOYO  - FEBRERO 2016"/>
    <s v="COSTA VERD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27.3999999999996"/>
    <x v="0"/>
    <x v="0"/>
    <x v="0"/>
    <m/>
    <m/>
    <x v="0"/>
    <s v="8-802-1111"/>
    <n v="472013150617"/>
    <n v="31"/>
    <x v="0"/>
    <x v="3"/>
    <s v="CHORRERA, AVE. LIBERTADOR CASA #3442"/>
    <x v="3"/>
    <x v="4"/>
    <x v="2"/>
    <x v="13"/>
    <s v="6675-0051"/>
    <s v="6675-0051"/>
    <x v="0"/>
    <x v="1"/>
    <x v="0"/>
    <x v="0"/>
    <x v="0"/>
    <x v="0"/>
    <x v="2"/>
    <d v="1984-07-30T00:00:00"/>
    <m/>
    <x v="0"/>
    <s v="SUCURSAL COSTA VERDE"/>
    <x v="1"/>
    <x v="0"/>
    <x v="1"/>
    <x v="0"/>
    <x v="0"/>
    <x v="0"/>
  </r>
  <r>
    <n v="1705"/>
    <d v="1999-04-19T00:00:00"/>
    <d v="2011-11-01T00:00:00"/>
    <n v="202"/>
    <n v="51"/>
    <x v="0"/>
    <d v="1999-04-19T00:00:00"/>
    <x v="0"/>
    <d v="2011-11-01T00:00:00"/>
    <s v="Febrero 01-30"/>
    <m/>
    <s v="BRUNILDA JUDITH"/>
    <s v="VELASQUEZ DOMINGUEZ "/>
    <x v="1"/>
    <x v="0"/>
    <s v="COSTA VERDE"/>
    <s v="KATHIA HIM"/>
    <s v="COSTA VERDE"/>
    <x v="0"/>
    <x v="25"/>
    <n v="125"/>
    <d v="2014-07-08T00:00:00"/>
    <m/>
    <n v="51"/>
    <s v=" "/>
    <s v="PROMOCIONADA A COORDINADORA EL 01 DE NOVIEMBRE DE 2011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422-210"/>
    <n v="401010165021"/>
    <n v="43"/>
    <x v="1"/>
    <x v="1"/>
    <s v="LA CHORRERA, CALLE LA MITRA, FRENTE AL TALLER DE MECANICA MARTINEZ"/>
    <x v="3"/>
    <x v="4"/>
    <x v="2"/>
    <x v="12"/>
    <s v="244-1725"/>
    <s v="6535-9793"/>
    <x v="0"/>
    <x v="0"/>
    <x v="1"/>
    <x v="0"/>
    <x v="0"/>
    <x v="0"/>
    <x v="2"/>
    <d v="1972-10-22T00:00:00"/>
    <m/>
    <x v="1"/>
    <s v="SUCURSAL COSTA VERDE"/>
    <x v="0"/>
    <x v="0"/>
    <x v="0"/>
    <x v="0"/>
    <x v="0"/>
    <x v="0"/>
  </r>
  <r>
    <n v="3481"/>
    <d v="1995-06-01T00:00:00"/>
    <d v="1995-06-01T00:00:00"/>
    <n v="248"/>
    <n v="248"/>
    <x v="0"/>
    <d v="1995-06-01T00:00:00"/>
    <x v="0"/>
    <s v=""/>
    <s v="Marzo 01-30"/>
    <m/>
    <s v="LLALIS LUBIEL"/>
    <s v="RAMOS RAMOS "/>
    <x v="1"/>
    <x v="1"/>
    <m/>
    <s v="KATHIA HIM"/>
    <s v="LA CHORRERA - PARQUE 10 DE NOV."/>
    <x v="0"/>
    <x v="25"/>
    <n v="125"/>
    <d v="2015-09-03T00:00:00"/>
    <m/>
    <s v=" "/>
    <s v=" "/>
    <m/>
    <x v="1"/>
    <s v="REEMPLAZA VACACIONES DE BRUNILDA VELASQUEZ  - FEBRERO 2016"/>
    <s v="COSTA VERD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332-912"/>
    <n v="472013189844"/>
    <n v="45"/>
    <x v="1"/>
    <x v="0"/>
    <s v="ARRAIJAN, JUAN DEMOSTENES AROSEMENA, VALLE HERMOSO, CALLE PRINCIPAL, CASA B-17."/>
    <x v="3"/>
    <x v="4"/>
    <x v="2"/>
    <x v="13"/>
    <m/>
    <s v="6536-0217"/>
    <x v="0"/>
    <x v="0"/>
    <x v="0"/>
    <x v="1"/>
    <x v="0"/>
    <x v="0"/>
    <x v="2"/>
    <d v="1970-05-30T00:00:00"/>
    <m/>
    <x v="2"/>
    <s v="SUCURSAL COSTA VERDE"/>
    <x v="1"/>
    <x v="0"/>
    <x v="1"/>
    <x v="0"/>
    <x v="0"/>
    <x v="3"/>
  </r>
  <r>
    <n v="3938"/>
    <d v="2004-08-17T00:00:00"/>
    <d v="2004-08-17T00:00:00"/>
    <n v="138"/>
    <n v="138"/>
    <x v="0"/>
    <d v="2004-08-17T00:00:00"/>
    <x v="0"/>
    <s v=""/>
    <s v="Junio 01-30"/>
    <m/>
    <s v="VIVIANA"/>
    <s v="MEDINA JAEN "/>
    <x v="2"/>
    <x v="0"/>
    <s v="COSTA VERDE"/>
    <s v="KATHIA HIM"/>
    <s v="COSTA VERDE"/>
    <x v="0"/>
    <x v="25"/>
    <n v="125"/>
    <d v="2014-07-09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27-557"/>
    <n v="472013013287"/>
    <n v="41"/>
    <x v="1"/>
    <x v="0"/>
    <s v="DISTRITO DE ARRAIJAN, CORREGIMINETO DE SANTA CLARA, CL PRINCIPAL, CASA 96"/>
    <x v="3"/>
    <x v="4"/>
    <x v="2"/>
    <x v="12"/>
    <s v="320-1565"/>
    <s v="600-97169 / 6029-6732"/>
    <x v="0"/>
    <x v="1"/>
    <x v="0"/>
    <x v="1"/>
    <x v="0"/>
    <x v="0"/>
    <x v="2"/>
    <d v="1974-10-04T00:00:00"/>
    <m/>
    <x v="1"/>
    <s v="SUCURSAL COSTA VERDE"/>
    <x v="0"/>
    <x v="0"/>
    <x v="0"/>
    <x v="0"/>
    <x v="0"/>
    <x v="0"/>
  </r>
  <r>
    <n v="5551"/>
    <d v="2009-06-01T00:00:00"/>
    <d v="2013-07-01T00:00:00"/>
    <n v="80"/>
    <n v="31"/>
    <x v="1"/>
    <d v="2009-06-01T00:00:00"/>
    <x v="0"/>
    <d v="2013-07-01T00:00:00"/>
    <s v="Septiembre 01-30"/>
    <m/>
    <s v="TANIA EDITH"/>
    <s v="JORDAN MORAN "/>
    <x v="2"/>
    <x v="2"/>
    <s v="COSTA VERDE"/>
    <s v="KATHIA HIM"/>
    <s v="COSTA VERDE"/>
    <x v="0"/>
    <x v="25"/>
    <n v="125"/>
    <d v="2014-07-14T00:00:00"/>
    <m/>
    <n v="31"/>
    <s v=" "/>
    <s v="PROMOCIONADA A EJECUTIVA DE NEGOCIO DUAL A PARTIR DEL 01 DE JULIO 2013"/>
    <x v="0"/>
    <s v="REEMPLAZO POR LA PROMOCION DE ABRAHAM MONTENEG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64-1495"/>
    <n v="472014957680"/>
    <n v="32"/>
    <x v="1"/>
    <x v="1"/>
    <s v="ARRAIJAN, PRINCESA MIA SEGUNDA ETAPA CASA 87"/>
    <x v="3"/>
    <x v="4"/>
    <x v="2"/>
    <x v="14"/>
    <m/>
    <s v="6825-1083"/>
    <x v="0"/>
    <x v="1"/>
    <x v="0"/>
    <x v="0"/>
    <x v="0"/>
    <x v="0"/>
    <x v="2"/>
    <d v="1983-03-19T00:00:00"/>
    <m/>
    <x v="0"/>
    <s v="SUCURSAL COSTA VERDE"/>
    <x v="0"/>
    <x v="0"/>
    <x v="2"/>
    <x v="0"/>
    <x v="0"/>
    <x v="0"/>
  </r>
  <r>
    <n v="3070"/>
    <d v="2007-01-15T00:00:00"/>
    <d v="2007-01-15T00:00:00"/>
    <n v="109"/>
    <n v="109"/>
    <x v="0"/>
    <d v="2007-01-15T00:00:00"/>
    <x v="0"/>
    <s v=""/>
    <s v="Octubre 01-30"/>
    <m/>
    <s v="SANDRA MAYTE"/>
    <s v="VEGA  "/>
    <x v="2"/>
    <x v="0"/>
    <s v="COSTA VERDE"/>
    <s v="KATHIA HIM"/>
    <s v="COSTA VERDE"/>
    <x v="0"/>
    <x v="25"/>
    <n v="125"/>
    <d v="2013-09-16T00:00:00"/>
    <m/>
    <s v=" "/>
    <s v=" "/>
    <m/>
    <x v="0"/>
    <s v="TRASLADO TEMPORAL POR EL TRASLADO DE ERIKA ATENCIO A CHORRERA 10 DE NOVIEMBRE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14-1008"/>
    <n v="472013004931"/>
    <n v="38"/>
    <x v="1"/>
    <x v="2"/>
    <s v="LA CHORRERA, BARRIO BALBOA, BDA SAN PANCHO, CASA 473"/>
    <x v="3"/>
    <x v="4"/>
    <x v="2"/>
    <x v="12"/>
    <s v="253-6584"/>
    <s v="6654-841 / 6540-6709"/>
    <x v="0"/>
    <x v="0"/>
    <x v="0"/>
    <x v="1"/>
    <x v="0"/>
    <x v="0"/>
    <x v="2"/>
    <d v="1977-12-18T00:00:00"/>
    <m/>
    <x v="2"/>
    <s v="SUCURSAL COSTA VERDE"/>
    <x v="0"/>
    <x v="0"/>
    <x v="0"/>
    <x v="0"/>
    <x v="0"/>
    <x v="0"/>
  </r>
  <r>
    <n v="4485"/>
    <d v="2007-09-19T00:00:00"/>
    <d v="2011-01-03T00:00:00"/>
    <n v="101"/>
    <n v="61"/>
    <x v="0"/>
    <d v="2007-09-19T00:00:00"/>
    <x v="0"/>
    <d v="2011-01-03T00:00:00"/>
    <s v="Febrero 01-15"/>
    <s v="Septiembre 15 - 30"/>
    <s v="KATHIA MINNETTE"/>
    <s v="HIM MORAN "/>
    <x v="3"/>
    <x v="0"/>
    <s v="COSTA VERDE"/>
    <s v="NATALIA LAY"/>
    <s v="COSTA VERDE"/>
    <x v="0"/>
    <x v="25"/>
    <n v="125"/>
    <d v="2010-04-19T00:00:00"/>
    <m/>
    <n v="61"/>
    <s v=" "/>
    <s v="PROMOCIONADO GERENTE DE SUCURSAL 03 ENERO ´11"/>
    <x v="0"/>
    <s v="REEMPLAZO POR LA RENUNCIA DE NADJA DE LEO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17-453"/>
    <n v="410013430589"/>
    <n v="37"/>
    <x v="1"/>
    <x v="1"/>
    <s v="LA CHORRERA, VISTA MAR, CASA NO.147, CL. H, CORREGIMIENTO DE PUERTO CAIMITO."/>
    <x v="3"/>
    <x v="4"/>
    <x v="2"/>
    <x v="12"/>
    <s v="253-2279"/>
    <s v="6948-1167 "/>
    <x v="1"/>
    <x v="0"/>
    <x v="0"/>
    <x v="1"/>
    <x v="0"/>
    <x v="0"/>
    <x v="2"/>
    <d v="1978-04-21T00:00:00"/>
    <m/>
    <x v="0"/>
    <s v="SUCURSAL COSTA VERDE"/>
    <x v="0"/>
    <x v="0"/>
    <x v="0"/>
    <x v="0"/>
    <x v="0"/>
    <x v="0"/>
  </r>
  <r>
    <n v="1035"/>
    <d v="1993-02-08T00:00:00"/>
    <d v="1993-02-08T00:00:00"/>
    <n v="276"/>
    <n v="276"/>
    <x v="0"/>
    <d v="1993-02-08T00:00:00"/>
    <x v="0"/>
    <s v=""/>
    <s v="Enero 01-30"/>
    <m/>
    <s v="ERIKA"/>
    <s v="SANCHEZ  DE BERNAL"/>
    <x v="4"/>
    <x v="0"/>
    <s v="COSTA VERDE"/>
    <s v="KATHIA HIM"/>
    <s v="COSTA VERDE"/>
    <x v="0"/>
    <x v="25"/>
    <n v="125"/>
    <d v="2014-07-16T00:00:00"/>
    <m/>
    <s v=" "/>
    <s v=" "/>
    <s v="PROMOCION A OFICIAL EL 01 DE MAYO DE 2010"/>
    <x v="0"/>
    <s v="PERSONAL ASIGNADO A COSTA VERD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473-175"/>
    <n v="401010159990"/>
    <n v="41"/>
    <x v="1"/>
    <x v="1"/>
    <s v="ARRAIJAN, CIUDAD DEL FUTURO, CALLE 9NA , CASA 206 A, AL LADO DEL SUPER FUTURO."/>
    <x v="3"/>
    <x v="4"/>
    <x v="2"/>
    <x v="12"/>
    <s v="2570067"/>
    <s v="6642-5317"/>
    <x v="1"/>
    <x v="0"/>
    <x v="0"/>
    <x v="0"/>
    <x v="0"/>
    <x v="0"/>
    <x v="2"/>
    <d v="1974-09-11T00:00:00"/>
    <m/>
    <x v="1"/>
    <s v="SUCURSAL COSTA VERDE"/>
    <x v="0"/>
    <x v="0"/>
    <x v="0"/>
    <x v="0"/>
    <x v="0"/>
    <x v="0"/>
  </r>
  <r>
    <n v="2146"/>
    <d v="1997-10-27T00:00:00"/>
    <d v="1997-10-27T00:00:00"/>
    <n v="220"/>
    <n v="220"/>
    <x v="0"/>
    <d v="1997-10-27T00:00:00"/>
    <x v="0"/>
    <s v=""/>
    <s v="Julio 01-30"/>
    <m/>
    <s v="ERIC ENRIQUE"/>
    <s v="RODRIGUEZ  "/>
    <x v="0"/>
    <x v="1"/>
    <m/>
    <s v="HANNIA   DE ABADIA"/>
    <s v="DAVID  "/>
    <x v="0"/>
    <x v="26"/>
    <n v="30"/>
    <d v="2015-09-01T00:00:00"/>
    <n v="5"/>
    <s v=" "/>
    <s v=" "/>
    <m/>
    <x v="1"/>
    <s v="REEMPLAZA VACACIONES DE MIGUEL RODRIGUEZ  - FEBRERO 2016 // POOL DAVID"/>
    <s v="DAVID  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52.6000000000004"/>
    <x v="0"/>
    <x v="0"/>
    <x v="0"/>
    <m/>
    <m/>
    <x v="0"/>
    <s v="8-706-18"/>
    <n v="412010041783"/>
    <n v="45"/>
    <x v="0"/>
    <x v="1"/>
    <s v="COLINAS DE SANTA CRUZ, CALLE PRIMERA_x0009__x0009__x0009__x0009__x0009__x000d__x000a__x0009__x0009__x0009__x0009__x0009__x000d__x000a_"/>
    <x v="7"/>
    <x v="2"/>
    <x v="5"/>
    <x v="17"/>
    <s v="625-8465"/>
    <s v="6690-0196"/>
    <x v="1"/>
    <x v="0"/>
    <x v="0"/>
    <x v="0"/>
    <x v="0"/>
    <x v="1"/>
    <x v="6"/>
    <d v="1970-11-25T00:00:00"/>
    <m/>
    <x v="1"/>
    <s v="SUCURSAL DAVID"/>
    <x v="1"/>
    <x v="0"/>
    <x v="1"/>
    <x v="0"/>
    <x v="0"/>
    <x v="3"/>
  </r>
  <r>
    <n v="5336"/>
    <d v="2008-08-18T00:00:00"/>
    <d v="2008-08-18T00:00:00"/>
    <n v="90"/>
    <n v="90"/>
    <x v="0"/>
    <d v="2008-08-18T00:00:00"/>
    <x v="0"/>
    <s v=""/>
    <s v="Octubre 01-30"/>
    <m/>
    <s v="ANGIE ISABEL"/>
    <s v="ROJAS  GARCIA "/>
    <x v="0"/>
    <x v="0"/>
    <s v="DAVID  "/>
    <s v="HANNIA   DE ABADIA"/>
    <s v="DAVID  "/>
    <x v="0"/>
    <x v="26"/>
    <n v="30"/>
    <d v="2014-02-03T00:00:00"/>
    <n v="24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72.8"/>
    <x v="0"/>
    <x v="0"/>
    <x v="0"/>
    <m/>
    <m/>
    <x v="0"/>
    <s v="8-718-1108"/>
    <n v="472014186386"/>
    <n v="37"/>
    <x v="1"/>
    <x v="0"/>
    <s v="VILLA LUCRE, LAS QUINTAS CALLE PRIMERA, CASA #660"/>
    <x v="7"/>
    <x v="2"/>
    <x v="5"/>
    <x v="7"/>
    <s v="6439-8504"/>
    <s v="6439-8504"/>
    <x v="0"/>
    <x v="1"/>
    <x v="0"/>
    <x v="0"/>
    <x v="0"/>
    <x v="1"/>
    <x v="6"/>
    <d v="1978-05-02T00:00:00"/>
    <m/>
    <x v="0"/>
    <s v="SUCURSAL DAVID"/>
    <x v="0"/>
    <x v="0"/>
    <x v="0"/>
    <x v="0"/>
    <x v="0"/>
    <x v="0"/>
  </r>
  <r>
    <n v="4848"/>
    <d v="2008-01-16T00:00:00"/>
    <d v="2008-01-16T00:00:00"/>
    <n v="97"/>
    <n v="97"/>
    <x v="0"/>
    <d v="2008-01-16T00:00:00"/>
    <x v="0"/>
    <s v=""/>
    <s v="Febrero 01-30"/>
    <m/>
    <s v="GUILLERMO ALEXIS"/>
    <s v="PEREZ GONZALEZ "/>
    <x v="0"/>
    <x v="1"/>
    <m/>
    <s v="HANNIA   DE ABADIA"/>
    <s v="DAVID  "/>
    <x v="0"/>
    <x v="26"/>
    <n v="30"/>
    <d v="2015-07-03T00:00:00"/>
    <n v="7"/>
    <s v=" "/>
    <s v=" "/>
    <m/>
    <x v="0"/>
    <s v="GUILLERMO ESTARA DE VACACIONES DEL 01 DE FEBRERO AL 01 DE MARZO 2016   // POOL DAVID"/>
    <s v="DAVID  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07.8"/>
    <x v="0"/>
    <x v="0"/>
    <x v="0"/>
    <m/>
    <m/>
    <x v="0"/>
    <s v="4-214-424"/>
    <n v="430013652915"/>
    <n v="46"/>
    <x v="0"/>
    <x v="1"/>
    <s v="URBANIZACION BRISAS DEL RIO, DAVID CHIRIQUI"/>
    <x v="7"/>
    <x v="2"/>
    <x v="5"/>
    <x v="17"/>
    <s v="774-7196"/>
    <s v="6590-0835"/>
    <x v="1"/>
    <x v="0"/>
    <x v="0"/>
    <x v="0"/>
    <x v="0"/>
    <x v="1"/>
    <x v="6"/>
    <d v="1969-12-23T00:00:00"/>
    <m/>
    <x v="1"/>
    <s v="SUCURSAL DAVID"/>
    <x v="1"/>
    <x v="0"/>
    <x v="1"/>
    <x v="0"/>
    <x v="0"/>
    <x v="3"/>
  </r>
  <r>
    <n v="1903"/>
    <d v="1998-01-02T00:00:00"/>
    <d v="1998-01-02T00:00:00"/>
    <n v="217"/>
    <n v="217"/>
    <x v="0"/>
    <d v="1998-01-02T00:00:00"/>
    <x v="0"/>
    <s v=""/>
    <s v="Enero 01-30"/>
    <m/>
    <s v="JAIME GABRIEL"/>
    <s v="GONZALEZ LEZCANO "/>
    <x v="0"/>
    <x v="0"/>
    <s v="DAVID  "/>
    <s v="HANNIA   DE ABADIA"/>
    <s v="DAVID  "/>
    <x v="0"/>
    <x v="26"/>
    <n v="30"/>
    <d v="1998-01-02T00:00:00"/>
    <n v="217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34"/>
    <x v="0"/>
    <x v="0"/>
    <x v="0"/>
    <m/>
    <m/>
    <x v="0"/>
    <s v="4-145-742"/>
    <n v="412010041749"/>
    <n v="51"/>
    <x v="0"/>
    <x v="1"/>
    <s v="VICTORIANO LORENZO, DAVID"/>
    <x v="7"/>
    <x v="2"/>
    <x v="5"/>
    <x v="7"/>
    <s v="775-1168"/>
    <m/>
    <x v="1"/>
    <x v="0"/>
    <x v="0"/>
    <x v="0"/>
    <x v="0"/>
    <x v="1"/>
    <x v="6"/>
    <d v="1964-11-05T00:00:00"/>
    <m/>
    <x v="1"/>
    <s v="SUCURSAL DAVID"/>
    <x v="0"/>
    <x v="0"/>
    <x v="0"/>
    <x v="0"/>
    <x v="0"/>
    <x v="0"/>
  </r>
  <r>
    <n v="2210"/>
    <d v="2001-01-02T00:00:00"/>
    <d v="2001-01-02T00:00:00"/>
    <n v="181"/>
    <n v="181"/>
    <x v="0"/>
    <d v="2001-01-02T00:00:00"/>
    <x v="0"/>
    <s v=""/>
    <s v="Enero 01-30"/>
    <m/>
    <s v="ILEANA ELIZABETH"/>
    <s v="VILLARREAL  "/>
    <x v="0"/>
    <x v="0"/>
    <s v="DAVID  "/>
    <s v="HANNIA   DE ABADIA"/>
    <s v="DAVID  "/>
    <x v="0"/>
    <x v="26"/>
    <n v="30"/>
    <d v="2011-04-04T00:00:00"/>
    <n v="58"/>
    <s v=" "/>
    <s v=" "/>
    <m/>
    <x v="0"/>
    <s v="CAJERO DE AUTOBANCO // REEMPLAZO POR LA SALIDA DE ABIEL ALMENGOR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79.75"/>
    <x v="0"/>
    <x v="0"/>
    <x v="0"/>
    <m/>
    <m/>
    <x v="0"/>
    <s v="8-707-130"/>
    <n v="421010296614"/>
    <n v="44"/>
    <x v="1"/>
    <x v="0"/>
    <s v="LOS ALGARROBOS, CERCA DEL COMPLEJO, CASA #4"/>
    <x v="7"/>
    <x v="2"/>
    <x v="5"/>
    <x v="7"/>
    <s v="632-0483"/>
    <s v="6632-0483 / 6021-4497"/>
    <x v="0"/>
    <x v="0"/>
    <x v="0"/>
    <x v="0"/>
    <x v="0"/>
    <x v="1"/>
    <x v="6"/>
    <d v="1971-08-12T00:00:00"/>
    <m/>
    <x v="1"/>
    <s v="SUCURSAL DAVID"/>
    <x v="0"/>
    <x v="0"/>
    <x v="0"/>
    <x v="0"/>
    <x v="0"/>
    <x v="0"/>
  </r>
  <r>
    <n v="6300"/>
    <d v="2011-09-01T00:00:00"/>
    <d v="2011-09-01T00:00:00"/>
    <n v="53"/>
    <n v="53"/>
    <x v="0"/>
    <d v="2011-09-01T00:00:00"/>
    <x v="0"/>
    <s v=""/>
    <s v="Octubre 01-30"/>
    <m/>
    <s v="GERARDO ERNESTO"/>
    <s v="SALDAÑA AGUILAR "/>
    <x v="0"/>
    <x v="0"/>
    <s v="DAVID  "/>
    <s v="HANNIA   DE ABADIA"/>
    <s v="DAVID  "/>
    <x v="0"/>
    <x v="26"/>
    <n v="30"/>
    <d v="2012-01-03T00:00:00"/>
    <n v="49"/>
    <s v=" "/>
    <s v=" "/>
    <m/>
    <x v="0"/>
    <s v="PERMANENTE  A PARTIR DEL 31-12-2011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36"/>
    <x v="0"/>
    <x v="0"/>
    <x v="0"/>
    <m/>
    <m/>
    <x v="0"/>
    <s v="4-139-1371"/>
    <n v="442017149126"/>
    <n v="55"/>
    <x v="0"/>
    <x v="1"/>
    <s v="DAVID BARRIO DOLEGUITA CALLE K NORTE"/>
    <x v="7"/>
    <x v="2"/>
    <x v="5"/>
    <x v="7"/>
    <m/>
    <m/>
    <x v="0"/>
    <x v="0"/>
    <x v="0"/>
    <x v="0"/>
    <x v="0"/>
    <x v="1"/>
    <x v="6"/>
    <d v="1961-01-04T00:00:00"/>
    <m/>
    <x v="1"/>
    <s v="SUCURSAL DAVID"/>
    <x v="0"/>
    <x v="0"/>
    <x v="0"/>
    <x v="0"/>
    <x v="0"/>
    <x v="0"/>
  </r>
  <r>
    <n v="5664"/>
    <d v="2009-11-11T00:00:00"/>
    <d v="2009-11-11T00:00:00"/>
    <n v="75"/>
    <n v="75"/>
    <x v="0"/>
    <d v="2009-11-11T00:00:00"/>
    <x v="0"/>
    <s v=""/>
    <s v="Junio 01-30"/>
    <m/>
    <s v="BLANCA JANETH"/>
    <s v="MERO CORONEL "/>
    <x v="0"/>
    <x v="0"/>
    <s v="DAVID  "/>
    <s v="HANNIA   DE ABADIA"/>
    <s v="DAVID  "/>
    <x v="0"/>
    <x v="26"/>
    <n v="30"/>
    <d v="2009-11-11T00:00:00"/>
    <n v="75"/>
    <s v=" "/>
    <s v="LIC DE MATERNIDAD DEL 28-feb-16 AL 5-jun-16, (VACACIONES DEL 6-jun-16 AL 5-jul-16) REGRESA 6-jul-16"/>
    <m/>
    <x v="0"/>
    <s v="REEMPLAZO POR EL TRASLADO DE ROBERTO CERMEÑ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45.8"/>
    <x v="0"/>
    <x v="0"/>
    <x v="0"/>
    <m/>
    <m/>
    <x v="0"/>
    <s v="4-720-2070"/>
    <n v="430015386503"/>
    <n v="34"/>
    <x v="1"/>
    <x v="1"/>
    <s v="DAVID, URBANIZACION VILLA MERCEDES, ULTIMA ETAPA AL FINAL, CASA 218."/>
    <x v="7"/>
    <x v="2"/>
    <x v="5"/>
    <x v="7"/>
    <m/>
    <m/>
    <x v="2"/>
    <x v="0"/>
    <x v="0"/>
    <x v="0"/>
    <x v="0"/>
    <x v="1"/>
    <x v="6"/>
    <d v="1981-02-21T00:00:00"/>
    <m/>
    <x v="0"/>
    <s v="SUCURSAL DAVID"/>
    <x v="0"/>
    <x v="0"/>
    <x v="0"/>
    <x v="0"/>
    <x v="0"/>
    <x v="0"/>
  </r>
  <r>
    <n v="5771"/>
    <d v="2010-04-19T00:00:00"/>
    <d v="2010-04-19T00:00:00"/>
    <n v="70"/>
    <n v="70"/>
    <x v="0"/>
    <d v="2010-04-19T00:00:00"/>
    <x v="0"/>
    <s v=""/>
    <s v="Mayo 01-30"/>
    <m/>
    <s v="ALEXANDER"/>
    <s v="GOMEZ PINEDA "/>
    <x v="0"/>
    <x v="0"/>
    <s v="DAVID  "/>
    <s v="HANNIA   DE ABADIA"/>
    <s v="DAVID  "/>
    <x v="0"/>
    <x v="26"/>
    <n v="30"/>
    <d v="2010-04-19T00:00:00"/>
    <n v="70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62.1999999999998"/>
    <x v="0"/>
    <x v="0"/>
    <x v="0"/>
    <m/>
    <m/>
    <x v="0"/>
    <s v="1-708-1130"/>
    <n v="430015803989"/>
    <n v="34"/>
    <x v="0"/>
    <x v="1"/>
    <s v="BARRIADA LASSONDE, ENTRANDO POR CROWN CASINO, LA TERCERA CALLE A LA IZQUIERDA, SEGUNDA CASA A LA DERECHA"/>
    <x v="7"/>
    <x v="2"/>
    <x v="5"/>
    <x v="7"/>
    <m/>
    <m/>
    <x v="0"/>
    <x v="0"/>
    <x v="0"/>
    <x v="0"/>
    <x v="0"/>
    <x v="1"/>
    <x v="6"/>
    <d v="1981-11-16T00:00:00"/>
    <m/>
    <x v="0"/>
    <s v="SUCURSAL DAVID"/>
    <x v="0"/>
    <x v="0"/>
    <x v="0"/>
    <x v="0"/>
    <x v="0"/>
    <x v="0"/>
  </r>
  <r>
    <n v="5520"/>
    <d v="2009-04-20T00:00:00"/>
    <d v="2009-04-20T00:00:00"/>
    <n v="82"/>
    <n v="82"/>
    <x v="0"/>
    <d v="2009-04-20T00:00:00"/>
    <x v="0"/>
    <s v=""/>
    <s v="Febrero 01-30"/>
    <m/>
    <s v="MIGUEL ANTONIO"/>
    <s v="RODRIGUEZ QUIEL "/>
    <x v="0"/>
    <x v="0"/>
    <s v="DAVID  "/>
    <s v="HANNIA   DE ABADIA"/>
    <s v="DAVID  "/>
    <x v="0"/>
    <x v="26"/>
    <n v="30"/>
    <d v="2009-04-20T00:00:00"/>
    <n v="82"/>
    <s v=" "/>
    <s v=" "/>
    <m/>
    <x v="0"/>
    <s v="CAJERO DE AUTOBANCO // REEMPLAZO DE RENUNCIA DE VERONICA WARVASOVSZKY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2.75"/>
    <x v="0"/>
    <x v="0"/>
    <x v="0"/>
    <m/>
    <m/>
    <x v="0"/>
    <s v="4-704-936"/>
    <n v="430014850083"/>
    <n v="38"/>
    <x v="0"/>
    <x v="0"/>
    <s v="CALLE PRINCIPAL, RESIDENCIAL ALTOS DE LA MORAS"/>
    <x v="7"/>
    <x v="2"/>
    <x v="5"/>
    <x v="7"/>
    <m/>
    <s v="6724-2449"/>
    <x v="0"/>
    <x v="0"/>
    <x v="0"/>
    <x v="0"/>
    <x v="0"/>
    <x v="1"/>
    <x v="6"/>
    <d v="1977-07-22T00:00:00"/>
    <m/>
    <x v="1"/>
    <s v="SUCURSAL DAVID"/>
    <x v="0"/>
    <x v="0"/>
    <x v="0"/>
    <x v="0"/>
    <x v="0"/>
    <x v="0"/>
  </r>
  <r>
    <n v="762"/>
    <d v="1991-05-02T00:00:00"/>
    <d v="1991-05-02T00:00:00"/>
    <n v="297"/>
    <n v="297"/>
    <x v="0"/>
    <d v="1991-05-02T00:00:00"/>
    <x v="0"/>
    <s v=""/>
    <s v="Abril 01-30"/>
    <m/>
    <s v="ABDIEL OLDEMAR"/>
    <s v="PITTI  PINTO "/>
    <x v="0"/>
    <x v="0"/>
    <s v="DAVID  "/>
    <s v="HANNIA   DE ABADIA"/>
    <s v="DAVID  "/>
    <x v="0"/>
    <x v="26"/>
    <n v="30"/>
    <d v="1991-05-02T00:00:00"/>
    <n v="297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64.25"/>
    <x v="0"/>
    <x v="0"/>
    <x v="0"/>
    <m/>
    <m/>
    <x v="0"/>
    <s v="4-102-1110"/>
    <n v="401010149471"/>
    <n v="61"/>
    <x v="0"/>
    <x v="1"/>
    <s v="ALGARROBOS DOLEGA, VIA BOQUETE"/>
    <x v="7"/>
    <x v="2"/>
    <x v="5"/>
    <x v="7"/>
    <s v="772-1329"/>
    <s v="6546-1200"/>
    <x v="1"/>
    <x v="0"/>
    <x v="0"/>
    <x v="0"/>
    <x v="0"/>
    <x v="1"/>
    <x v="6"/>
    <d v="1954-04-27T00:00:00"/>
    <m/>
    <x v="1"/>
    <s v="SUCURSAL DAVID"/>
    <x v="0"/>
    <x v="0"/>
    <x v="0"/>
    <x v="0"/>
    <x v="0"/>
    <x v="0"/>
  </r>
  <r>
    <n v="2188"/>
    <d v="2000-11-06T00:00:00"/>
    <d v="2000-11-06T00:00:00"/>
    <n v="183"/>
    <n v="183"/>
    <x v="0"/>
    <d v="2000-11-06T00:00:00"/>
    <x v="0"/>
    <s v=""/>
    <s v="Agosto 01-30"/>
    <m/>
    <s v="BEATRIZ"/>
    <s v="RUIZ  MIRANDA "/>
    <x v="0"/>
    <x v="0"/>
    <s v="DAVID  "/>
    <s v="HANNIA   DE ABADIA"/>
    <s v="DAVID  "/>
    <x v="0"/>
    <x v="26"/>
    <n v="30"/>
    <d v="2000-11-06T00:00:00"/>
    <n v="183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92.2"/>
    <x v="0"/>
    <x v="0"/>
    <x v="0"/>
    <m/>
    <m/>
    <x v="0"/>
    <s v="4-294-1308"/>
    <n v="430010252636"/>
    <n v="52"/>
    <x v="1"/>
    <x v="4"/>
    <s v="LA VEREDA. VIA QUEREVALOS CASA #11. ENTRADA DE LA ESTACION DELTA RIVIERA"/>
    <x v="7"/>
    <x v="2"/>
    <x v="5"/>
    <x v="7"/>
    <s v="775-0102"/>
    <s v="6874-8476 / 6817-6329"/>
    <x v="0"/>
    <x v="0"/>
    <x v="0"/>
    <x v="0"/>
    <x v="0"/>
    <x v="1"/>
    <x v="6"/>
    <d v="1963-05-11T00:00:00"/>
    <m/>
    <x v="1"/>
    <s v="SUCURSAL DAVID"/>
    <x v="0"/>
    <x v="0"/>
    <x v="0"/>
    <x v="0"/>
    <x v="0"/>
    <x v="0"/>
  </r>
  <r>
    <n v="1622"/>
    <d v="1998-09-16T00:00:00"/>
    <d v="1998-09-16T00:00:00"/>
    <n v="209"/>
    <n v="209"/>
    <x v="0"/>
    <d v="1998-09-16T00:00:00"/>
    <x v="0"/>
    <s v=""/>
    <s v="Agosto 01-30"/>
    <m/>
    <s v="EDILMA ITZEL"/>
    <s v="PITTI    DE ATENCIO"/>
    <x v="0"/>
    <x v="0"/>
    <s v="DAVID  "/>
    <s v="HANNIA   DE ABADIA"/>
    <s v="DAVID  "/>
    <x v="0"/>
    <x v="26"/>
    <n v="30"/>
    <d v="1998-09-16T00:00:00"/>
    <n v="209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20"/>
    <x v="0"/>
    <x v="0"/>
    <x v="0"/>
    <m/>
    <m/>
    <x v="0"/>
    <s v="4-146-159"/>
    <n v="401010157935"/>
    <n v="51"/>
    <x v="1"/>
    <x v="1"/>
    <s v="CHIRIQUI, DAVID"/>
    <x v="7"/>
    <x v="2"/>
    <x v="5"/>
    <x v="7"/>
    <s v="777-0286"/>
    <s v="6486-3348"/>
    <x v="0"/>
    <x v="1"/>
    <x v="0"/>
    <x v="0"/>
    <x v="0"/>
    <x v="1"/>
    <x v="6"/>
    <d v="1965-02-05T00:00:00"/>
    <m/>
    <x v="1"/>
    <s v="SUCURSAL DAVID"/>
    <x v="0"/>
    <x v="0"/>
    <x v="0"/>
    <x v="0"/>
    <x v="0"/>
    <x v="0"/>
  </r>
  <r>
    <n v="2141"/>
    <d v="1997-10-22T00:00:00"/>
    <d v="1997-10-22T00:00:00"/>
    <n v="220"/>
    <n v="220"/>
    <x v="0"/>
    <d v="1997-10-22T00:00:00"/>
    <x v="0"/>
    <s v=""/>
    <s v="Septiembre 01-30"/>
    <m/>
    <s v="LETSABE"/>
    <s v="GOMEZ RUIZ "/>
    <x v="0"/>
    <x v="0"/>
    <s v="DAVID  "/>
    <s v="HANNIA   DE ABADIA"/>
    <s v="DAVID  "/>
    <x v="0"/>
    <x v="26"/>
    <n v="30"/>
    <d v="1997-10-22T00:00:00"/>
    <n v="220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70"/>
    <x v="0"/>
    <x v="0"/>
    <x v="0"/>
    <m/>
    <m/>
    <x v="0"/>
    <s v="4-232-804"/>
    <n v="412010041718"/>
    <n v="44"/>
    <x v="1"/>
    <x v="0"/>
    <s v="URB. LA FLORIDA , DAVID "/>
    <x v="7"/>
    <x v="2"/>
    <x v="5"/>
    <x v="7"/>
    <s v="622-3491"/>
    <s v="6818-7514"/>
    <x v="1"/>
    <x v="0"/>
    <x v="0"/>
    <x v="0"/>
    <x v="0"/>
    <x v="1"/>
    <x v="6"/>
    <d v="1971-06-02T00:00:00"/>
    <m/>
    <x v="1"/>
    <s v="SUCURSAL DAVID"/>
    <x v="0"/>
    <x v="0"/>
    <x v="0"/>
    <x v="0"/>
    <x v="0"/>
    <x v="0"/>
  </r>
  <r>
    <n v="401"/>
    <d v="1986-01-20T00:00:00"/>
    <d v="1986-01-20T00:00:00"/>
    <n v="361"/>
    <n v="361"/>
    <x v="0"/>
    <d v="1986-01-20T00:00:00"/>
    <x v="0"/>
    <s v=""/>
    <s v="Marzo 01-30"/>
    <m/>
    <s v="BELSY ARACELLY"/>
    <s v="GONZALEZ GOMEZ "/>
    <x v="0"/>
    <x v="0"/>
    <s v="DAVID  "/>
    <s v="HANNIA   DE ABADIA"/>
    <s v="DAVID  "/>
    <x v="0"/>
    <x v="26"/>
    <n v="30"/>
    <d v="2011-09-02T00:00:00"/>
    <n v="53"/>
    <s v=" "/>
    <s v=" "/>
    <m/>
    <x v="0"/>
    <s v="CAJERO DE AUTOBANCO // REEMPLAZO POR EL TRASLADO DE NATIVIDAD DE NAVAR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4"/>
    <x v="0"/>
    <x v="0"/>
    <x v="0"/>
    <m/>
    <m/>
    <x v="0"/>
    <s v="4-98-931"/>
    <n v="401010148720"/>
    <n v="66"/>
    <x v="1"/>
    <x v="0"/>
    <s v="AVE. ESTUDIANTE DAVID"/>
    <x v="7"/>
    <x v="2"/>
    <x v="5"/>
    <x v="7"/>
    <s v="775-9416"/>
    <m/>
    <x v="0"/>
    <x v="0"/>
    <x v="0"/>
    <x v="0"/>
    <x v="0"/>
    <x v="1"/>
    <x v="6"/>
    <d v="1950-02-12T00:00:00"/>
    <m/>
    <x v="1"/>
    <s v="SUCURSAL DAVID"/>
    <x v="0"/>
    <x v="0"/>
    <x v="0"/>
    <x v="0"/>
    <x v="0"/>
    <x v="0"/>
  </r>
  <r>
    <n v="7698"/>
    <d v="2014-05-19T00:00:00"/>
    <d v="2014-05-19T00:00:00"/>
    <n v="21"/>
    <n v="21"/>
    <x v="1"/>
    <d v="2014-05-19T00:00:00"/>
    <x v="0"/>
    <m/>
    <s v="Junio 01-30"/>
    <m/>
    <s v="MINERVA CAROLINA"/>
    <s v="BOZZI SANCHEZ"/>
    <x v="0"/>
    <x v="0"/>
    <s v="DAVID  "/>
    <s v="HANNIA   DE ABADIA"/>
    <s v="DAVID  "/>
    <x v="0"/>
    <x v="26"/>
    <n v="30"/>
    <d v="2014-05-19T00:00:00"/>
    <n v="21"/>
    <m/>
    <s v=" "/>
    <m/>
    <x v="0"/>
    <s v="REEMPLAZO DE MARISOL GALLARDO QUE ESTA CUBRIENDO LIC DE MATERNIDAD EN CONCEPCIÓ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67.4"/>
    <x v="1"/>
    <x v="0"/>
    <x v="0"/>
    <m/>
    <m/>
    <x v="0"/>
    <s v="4-742-1673"/>
    <n v="401015241339"/>
    <n v="28"/>
    <x v="1"/>
    <x v="3"/>
    <s v="BARRIADA ALTAMIRA, CERCA DE LA PARRILLADA EDUARDO, 2DA CASA A LA IZQ. COLOR NARANJA"/>
    <x v="7"/>
    <x v="2"/>
    <x v="5"/>
    <x v="7"/>
    <m/>
    <m/>
    <x v="0"/>
    <x v="0"/>
    <x v="0"/>
    <x v="0"/>
    <x v="0"/>
    <x v="1"/>
    <x v="6"/>
    <d v="1987-03-07T00:00:00"/>
    <m/>
    <x v="1"/>
    <s v="SUCURSAL DAVID"/>
    <x v="0"/>
    <x v="0"/>
    <x v="0"/>
    <x v="0"/>
    <x v="0"/>
    <x v="0"/>
  </r>
  <r>
    <n v="5762"/>
    <d v="2010-04-19T00:00:00"/>
    <d v="2014-09-01T00:00:00"/>
    <n v="70"/>
    <n v="17"/>
    <x v="1"/>
    <d v="2010-04-19T00:00:00"/>
    <x v="0"/>
    <d v="2014-09-01T00:00:00"/>
    <s v="Mayo 01-30"/>
    <m/>
    <s v="ALCIBIADES ELMER"/>
    <s v="CACERES CACERES "/>
    <x v="0"/>
    <x v="0"/>
    <s v="DAVID  "/>
    <s v="HANNIA   DE ABADIA"/>
    <s v="DAVID  "/>
    <x v="0"/>
    <x v="26"/>
    <n v="30"/>
    <d v="2014-09-01T00:00:00"/>
    <n v="17"/>
    <n v="17"/>
    <s v=" "/>
    <s v="RECLASIFICADO A CAJERO A PARTIR 01 SEPTIEMBRE DEL 2014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87"/>
    <x v="0"/>
    <x v="0"/>
    <x v="0"/>
    <m/>
    <m/>
    <x v="0"/>
    <s v="4-731-82"/>
    <n v="430015798309"/>
    <n v="32"/>
    <x v="0"/>
    <x v="0"/>
    <s v="URBANIZACION ALTOS DE LAS SABANAS, AVENIDA PRINCIPAL DESPÚES DEL PARQUECITO."/>
    <x v="7"/>
    <x v="2"/>
    <x v="5"/>
    <x v="7"/>
    <m/>
    <m/>
    <x v="0"/>
    <x v="0"/>
    <x v="0"/>
    <x v="0"/>
    <x v="0"/>
    <x v="1"/>
    <x v="6"/>
    <d v="1983-11-10T00:00:00"/>
    <m/>
    <x v="2"/>
    <s v="SUCURSAL DAVID"/>
    <x v="0"/>
    <x v="0"/>
    <x v="0"/>
    <x v="0"/>
    <x v="0"/>
    <x v="0"/>
  </r>
  <r>
    <n v="8551"/>
    <d v="2015-05-18T00:00:00"/>
    <d v="2015-05-18T00:00:00"/>
    <n v="9"/>
    <n v="9"/>
    <x v="2"/>
    <d v="2015-05-18T00:00:00"/>
    <x v="0"/>
    <m/>
    <s v="Abril 01-30"/>
    <m/>
    <s v="WIGBERTO MARCELINO"/>
    <s v="PINILLA"/>
    <x v="0"/>
    <x v="0"/>
    <s v="DAVID  "/>
    <s v="HANNIA   DE ABADIA"/>
    <s v="DAVID  "/>
    <x v="0"/>
    <x v="26"/>
    <n v="30"/>
    <m/>
    <n v="1393"/>
    <m/>
    <s v=" "/>
    <m/>
    <x v="0"/>
    <s v=" POOL INCAPACIDAD REGIÓN CHIRIQUI  // ASIGANDO TEMPORAL APROBADO 2015/ ES DE MONEY CAUTING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n v="0"/>
    <n v="0"/>
    <x v="0"/>
    <s v="6-707-675"/>
    <n v="472992445180"/>
    <n v="33"/>
    <x v="0"/>
    <x v="0"/>
    <s v="DAVID (CABECERA) DAVID EL VARITAL"/>
    <x v="7"/>
    <x v="2"/>
    <x v="5"/>
    <x v="7"/>
    <m/>
    <m/>
    <x v="1"/>
    <x v="0"/>
    <x v="0"/>
    <x v="0"/>
    <x v="0"/>
    <x v="1"/>
    <x v="6"/>
    <d v="1982-10-25T00:00:00"/>
    <m/>
    <x v="1"/>
    <s v="SUCURSAL DAVID"/>
    <x v="0"/>
    <x v="0"/>
    <x v="0"/>
    <x v="0"/>
    <x v="0"/>
    <x v="1"/>
  </r>
  <r>
    <n v="8559"/>
    <d v="2015-09-16T00:00:00"/>
    <d v="2015-09-16T00:00:00"/>
    <n v="5"/>
    <n v="5"/>
    <x v="2"/>
    <d v="2015-09-16T00:00:00"/>
    <x v="0"/>
    <m/>
    <s v="Septiembre 01-30"/>
    <m/>
    <s v="DONELLYS"/>
    <s v="VEGA"/>
    <x v="0"/>
    <x v="0"/>
    <s v="DAVID  "/>
    <s v="HANNIA   DE ABADIA"/>
    <s v="DAVID  "/>
    <x v="0"/>
    <x v="26"/>
    <n v="30"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m/>
    <m/>
    <x v="0"/>
    <s v="4-747-305"/>
    <n v="472992445813"/>
    <n v="27"/>
    <x v="1"/>
    <x v="3"/>
    <s v="BELLO HORIZONTE, CALLE PRINCIPAL, CASA #20, "/>
    <x v="7"/>
    <x v="2"/>
    <x v="5"/>
    <x v="7"/>
    <m/>
    <m/>
    <x v="0"/>
    <x v="0"/>
    <x v="0"/>
    <x v="0"/>
    <x v="0"/>
    <x v="1"/>
    <x v="6"/>
    <d v="1988-07-06T00:00:00"/>
    <m/>
    <x v="1"/>
    <s v="SUCURSAL DAVID"/>
    <x v="0"/>
    <x v="0"/>
    <x v="0"/>
    <x v="0"/>
    <x v="0"/>
    <x v="1"/>
  </r>
  <r>
    <n v="8597"/>
    <d v="2015-11-16T00:00:00"/>
    <d v="2015-11-16T00:00:00"/>
    <n v="3"/>
    <n v="3"/>
    <x v="2"/>
    <m/>
    <x v="3"/>
    <m/>
    <e v="#N/A"/>
    <m/>
    <s v="NAFIT FARIDES"/>
    <s v="MUÑOZ GUERRA"/>
    <x v="0"/>
    <x v="3"/>
    <m/>
    <s v="HANNIA   DE ABADIA"/>
    <s v="DAVID  "/>
    <x v="0"/>
    <x v="26"/>
    <n v="30"/>
    <m/>
    <m/>
    <m/>
    <s v=" "/>
    <m/>
    <x v="0"/>
    <s v="TEMPORAL HASTA EL 16 DE MARZO DEL 2016 / REEMPLAZA LIC DE MATERNIDAD DE SANDRA CHAVARRIA CONCEPCIÓ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m/>
    <m/>
    <x v="0"/>
    <s v="1-722-997"/>
    <n v="472992459987"/>
    <n v="26"/>
    <x v="1"/>
    <x v="1"/>
    <m/>
    <x v="7"/>
    <x v="2"/>
    <x v="5"/>
    <x v="18"/>
    <m/>
    <m/>
    <x v="0"/>
    <x v="0"/>
    <x v="0"/>
    <x v="0"/>
    <x v="0"/>
    <x v="1"/>
    <x v="6"/>
    <d v="1989-09-09T00:00:00"/>
    <m/>
    <x v="1"/>
    <s v="SUCURSAL DAVID"/>
    <x v="0"/>
    <x v="1"/>
    <x v="1"/>
    <x v="0"/>
    <x v="0"/>
    <x v="1"/>
  </r>
  <r>
    <n v="8700"/>
    <d v="2015-08-03T00:00:00"/>
    <d v="2015-08-03T00:00:00"/>
    <n v="6"/>
    <n v="6"/>
    <x v="2"/>
    <d v="2015-08-03T00:00:00"/>
    <x v="0"/>
    <m/>
    <s v="Julio 01-30"/>
    <m/>
    <s v="ARALYS JORLENYS"/>
    <s v="ARAUZ "/>
    <x v="0"/>
    <x v="1"/>
    <m/>
    <s v="HANNIA   DE ABADIA"/>
    <s v="DAVID TERRONAL"/>
    <x v="0"/>
    <x v="26"/>
    <n v="30"/>
    <d v="2016-02-01T00:00:00"/>
    <n v="0"/>
    <m/>
    <s v=" "/>
    <m/>
    <x v="0"/>
    <s v="REEMPLAZO TEMPORAL POR EL PRESTAMO DE MARISOL GALLARDO QUE ESTA EN CONCEPCION CUBRIENDO VACACIONES DE SANDRA CHAVAVRIA // POOL INCAPACIDAD DAVID TERRONAL"/>
    <s v="DAVID  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n v="0"/>
    <n v="0"/>
    <x v="0"/>
    <s v="4-716-1512"/>
    <n v="472993046100"/>
    <n v="36"/>
    <x v="1"/>
    <x v="1"/>
    <s v="LLANO GRANDE ABAJO, RESIDENCIAL CASA HACIENDA ,CALLE OCTAVA,CASA #106"/>
    <x v="7"/>
    <x v="2"/>
    <x v="5"/>
    <x v="17"/>
    <m/>
    <m/>
    <x v="0"/>
    <x v="0"/>
    <x v="0"/>
    <x v="0"/>
    <x v="0"/>
    <x v="1"/>
    <x v="6"/>
    <d v="1979-10-08T00:00:00"/>
    <m/>
    <x v="1"/>
    <s v="SUCURSAL DAVID"/>
    <x v="1"/>
    <x v="0"/>
    <x v="1"/>
    <x v="0"/>
    <x v="0"/>
    <x v="2"/>
  </r>
  <r>
    <n v="3473"/>
    <d v="1993-01-01T00:00:00"/>
    <d v="1993-01-01T00:00:00"/>
    <n v="277"/>
    <n v="277"/>
    <x v="0"/>
    <d v="1993-01-01T00:00:00"/>
    <x v="0"/>
    <s v=""/>
    <s v="Enero 01-30"/>
    <m/>
    <s v="JUDITH ARGELIS"/>
    <s v="YANGUEZ  ANTINORI "/>
    <x v="1"/>
    <x v="0"/>
    <s v="DAVID  "/>
    <s v="HANNIA   DE ABADIA"/>
    <s v="DAVID  "/>
    <x v="0"/>
    <x v="26"/>
    <n v="30"/>
    <d v="2015-09-15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x v="0"/>
    <x v="0"/>
    <m/>
    <m/>
    <x v="1"/>
    <s v="4-294-858"/>
    <n v="472012918895"/>
    <n v="51"/>
    <x v="1"/>
    <x v="0"/>
    <s v="DOLEGA, ALGARROBOS, URBANIZACION BELLA VISTA, CASA NO. 43"/>
    <x v="7"/>
    <x v="2"/>
    <x v="5"/>
    <x v="7"/>
    <s v="775-1239"/>
    <s v="6676-8523"/>
    <x v="1"/>
    <x v="0"/>
    <x v="2"/>
    <x v="0"/>
    <x v="0"/>
    <x v="1"/>
    <x v="6"/>
    <d v="1964-05-23T00:00:00"/>
    <m/>
    <x v="0"/>
    <s v="SUCURSAL DAVID"/>
    <x v="0"/>
    <x v="0"/>
    <x v="0"/>
    <x v="0"/>
    <x v="0"/>
    <x v="0"/>
  </r>
  <r>
    <n v="2145"/>
    <d v="1997-07-01T00:00:00"/>
    <d v="1997-07-01T00:00:00"/>
    <n v="223"/>
    <n v="223"/>
    <x v="0"/>
    <d v="1997-07-01T00:00:00"/>
    <x v="0"/>
    <s v=""/>
    <s v="Febrero 01-30"/>
    <m/>
    <s v="WALTER OMAR"/>
    <s v="WONG GUERRA "/>
    <x v="1"/>
    <x v="0"/>
    <s v="DAVID  "/>
    <s v="HANNIA   DE ABADIA"/>
    <s v="DAVID  "/>
    <x v="0"/>
    <x v="26"/>
    <n v="30"/>
    <m/>
    <m/>
    <s v=" "/>
    <s v=" "/>
    <m/>
    <x v="0"/>
    <s v="COORDINADOR DE OPERACION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4-137-2298"/>
    <n v="412010041797"/>
    <n v="48"/>
    <x v="0"/>
    <x v="1"/>
    <s v="DOLEGA CHIRIQUI"/>
    <x v="7"/>
    <x v="2"/>
    <x v="5"/>
    <x v="7"/>
    <s v="776-0050"/>
    <s v="6448-8165"/>
    <x v="1"/>
    <x v="0"/>
    <x v="0"/>
    <x v="0"/>
    <x v="0"/>
    <x v="1"/>
    <x v="6"/>
    <d v="1967-03-09T00:00:00"/>
    <m/>
    <x v="1"/>
    <s v="SUCURSAL DAVID"/>
    <x v="0"/>
    <x v="0"/>
    <x v="0"/>
    <x v="0"/>
    <x v="0"/>
    <x v="0"/>
  </r>
  <r>
    <n v="5078"/>
    <d v="2008-04-16T00:00:00"/>
    <d v="2015-11-02T00:00:00"/>
    <n v="94"/>
    <n v="3"/>
    <x v="2"/>
    <d v="2008-04-16T00:00:00"/>
    <x v="0"/>
    <d v="2015-11-02T00:00:00"/>
    <s v="Febrero 01-30"/>
    <m/>
    <s v="YLENIS YULEINA"/>
    <s v="GONZALEZ NUNEZ "/>
    <x v="1"/>
    <x v="1"/>
    <m/>
    <s v="HANNIA   DE ABADIA"/>
    <s v="DAVID  "/>
    <x v="0"/>
    <x v="26"/>
    <n v="30"/>
    <d v="2013-08-02T00:00:00"/>
    <m/>
    <n v="3"/>
    <s v=" "/>
    <s v="PROMOCIONADO A COORDINADOR DE  PLATAFORMA A PARTIR DEL 02 DE NOVIEMBRE 2015"/>
    <x v="0"/>
    <s v="YLENIS GONZALEZ ESTARA DE VACACIONES DEL 01 DE FEBREO AL 01 DE MARZO 2016"/>
    <s v="DAVID  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4-710-2185"/>
    <n v="472013859333"/>
    <n v="37"/>
    <x v="1"/>
    <x v="0"/>
    <s v="DOS RIOS ARRIBA, AL LADO DE FINCA IRANI, CASA S/N"/>
    <x v="7"/>
    <x v="2"/>
    <x v="5"/>
    <x v="17"/>
    <s v="6483-8724"/>
    <s v="6587-2919"/>
    <x v="0"/>
    <x v="0"/>
    <x v="0"/>
    <x v="0"/>
    <x v="0"/>
    <x v="1"/>
    <x v="6"/>
    <d v="1978-03-29T00:00:00"/>
    <s v="Martin Cubilla / David"/>
    <x v="0"/>
    <s v="SUCURSAL DAVID"/>
    <x v="1"/>
    <x v="0"/>
    <x v="1"/>
    <x v="0"/>
    <x v="0"/>
    <x v="0"/>
  </r>
  <r>
    <n v="3842"/>
    <d v="2007-05-28T00:00:00"/>
    <d v="2015-06-01T00:00:00"/>
    <n v="105"/>
    <n v="8"/>
    <x v="2"/>
    <d v="2007-05-28T00:00:00"/>
    <x v="0"/>
    <d v="2015-06-01T00:00:00"/>
    <s v="Noviembre 01-30"/>
    <m/>
    <s v="VANESSA ARACELI"/>
    <s v="ARJONA APAEZ "/>
    <x v="1"/>
    <x v="1"/>
    <m/>
    <s v="HANNIA   DE ABADIA"/>
    <s v="DAVID  "/>
    <x v="0"/>
    <x v="26"/>
    <n v="30"/>
    <d v="2015-11-02T00:00:00"/>
    <m/>
    <n v="8"/>
    <s v=" "/>
    <s v="PROMOCINADA A COORDINADOR A PARTIR DEL 01 DE JUNIO 2015 //  RECLASIFICADA A EJECUTIVA E NEGOCIOS EL 03/16/09"/>
    <x v="0"/>
    <s v="REEMPLAZA VACACIONES DE MARTIN CUBILLA - FEBRERO 2016"/>
    <s v="DAVID  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PE-9-2458"/>
    <n v="472013179284"/>
    <n v="33"/>
    <x v="1"/>
    <x v="1"/>
    <s v="SAN CRISTOBAL, CALLE DEL CENTRO DE SALUD, TERCERA CASA A MANO IZQUIERDA."/>
    <x v="7"/>
    <x v="2"/>
    <x v="5"/>
    <x v="17"/>
    <s v="264-5762"/>
    <s v="6771-7502"/>
    <x v="0"/>
    <x v="0"/>
    <x v="0"/>
    <x v="0"/>
    <x v="0"/>
    <x v="1"/>
    <x v="6"/>
    <d v="1982-05-17T00:00:00"/>
    <m/>
    <x v="0"/>
    <s v="SUCURSAL DAVID"/>
    <x v="1"/>
    <x v="0"/>
    <x v="1"/>
    <x v="0"/>
    <x v="0"/>
    <x v="0"/>
  </r>
  <r>
    <n v="6099"/>
    <d v="2011-03-16T00:00:00"/>
    <d v="2016-01-16T00:00:00"/>
    <n v="59"/>
    <n v="1"/>
    <x v="2"/>
    <d v="2011-03-16T00:00:00"/>
    <x v="0"/>
    <d v="2016-01-16T00:00:00"/>
    <s v="Febrero 01-30"/>
    <m/>
    <s v="MARTIN JAVIER"/>
    <s v="CUBILLA CABALLERO "/>
    <x v="1"/>
    <x v="0"/>
    <s v="DAVID  "/>
    <s v="HANNIA   DE ABADIA"/>
    <s v="DAVID  "/>
    <x v="0"/>
    <x v="26"/>
    <n v="30"/>
    <d v="2011-03-18T00:00:00"/>
    <m/>
    <n v="1"/>
    <s v=" "/>
    <s v="PROMOCIONADO A COORDINADOR DE  PLATAFORMA A PARTIR DEL 16 DE ENERO 2016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4-740-775"/>
    <n v="430016690591"/>
    <n v="29"/>
    <x v="0"/>
    <x v="0"/>
    <s v="VILLA DEL SOL SEGUNDA ETAPA CASA S/N _x0009__x0009__x0009__x0009__x0009__x000d__x000a__x0009__x0009__x0009__x0009__x0009__x000d__x000a_"/>
    <x v="7"/>
    <x v="2"/>
    <x v="5"/>
    <x v="7"/>
    <m/>
    <s v="66181202"/>
    <x v="0"/>
    <x v="0"/>
    <x v="0"/>
    <x v="0"/>
    <x v="0"/>
    <x v="1"/>
    <x v="6"/>
    <d v="1986-06-30T00:00:00"/>
    <s v="Ylenis Gonzalez / David"/>
    <x v="1"/>
    <s v="SUCURSAL DAVID"/>
    <x v="0"/>
    <x v="0"/>
    <x v="0"/>
    <x v="0"/>
    <x v="0"/>
    <x v="3"/>
  </r>
  <r>
    <n v="4947"/>
    <d v="2008-02-11T00:00:00"/>
    <d v="2013-10-01T00:00:00"/>
    <n v="96"/>
    <n v="28"/>
    <x v="1"/>
    <d v="2008-02-11T00:00:00"/>
    <x v="0"/>
    <d v="2013-10-01T00:00:00"/>
    <s v="Marzo 01-30"/>
    <m/>
    <s v="JUAN JOSE"/>
    <s v="SAGEL PITTI "/>
    <x v="2"/>
    <x v="0"/>
    <s v="DAVID  "/>
    <s v="HANNIA   DE ABADIA"/>
    <s v="DAVID  "/>
    <x v="0"/>
    <x v="26"/>
    <n v="30"/>
    <d v="2010-08-04T00:00:00"/>
    <m/>
    <n v="28"/>
    <s v=" "/>
    <s v="PROMOCIONADO A EJECITIVO DE NEGOCIO A PARTIR DEL 01 DE OCTUBRE 2013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4-701-557"/>
    <n v="442013724180"/>
    <n v="39"/>
    <x v="0"/>
    <x v="0"/>
    <s v="LOS ALGARROBOS, ALTAMAR #1"/>
    <x v="7"/>
    <x v="2"/>
    <x v="5"/>
    <x v="7"/>
    <s v="6478-4106"/>
    <s v="6478-4106"/>
    <x v="1"/>
    <x v="1"/>
    <x v="0"/>
    <x v="0"/>
    <x v="0"/>
    <x v="1"/>
    <x v="6"/>
    <d v="1976-05-16T00:00:00"/>
    <m/>
    <x v="0"/>
    <s v="SUCURSAL DAVID"/>
    <x v="0"/>
    <x v="0"/>
    <x v="0"/>
    <x v="0"/>
    <x v="0"/>
    <x v="0"/>
  </r>
  <r>
    <n v="6889"/>
    <d v="2013-02-04T00:00:00"/>
    <d v="2012-09-17T00:00:00"/>
    <n v="36"/>
    <n v="41"/>
    <x v="0"/>
    <d v="2013-02-04T00:00:00"/>
    <x v="0"/>
    <d v="2012-09-17T00:00:00"/>
    <s v="Enero 01-30"/>
    <m/>
    <s v="RODNEY ORIEL"/>
    <s v="CONTRERAS GONZALEZ "/>
    <x v="2"/>
    <x v="0"/>
    <s v="DAVID  "/>
    <s v="HANNIA   DE ABADIA"/>
    <s v="DAVID  "/>
    <x v="0"/>
    <x v="26"/>
    <n v="30"/>
    <d v="2014-11-01T00:00:00"/>
    <m/>
    <n v="41"/>
    <s v=" "/>
    <m/>
    <x v="0"/>
    <s v="RODNEY CONTRERAS ESTARA DE VACACIONES DEL 02 AL 31 DE ENERO 2016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4-719-1134"/>
    <n v="472018433654"/>
    <n v="35"/>
    <x v="0"/>
    <x v="3"/>
    <s v="URBANIZACION VILLAS DEL SOL, LOS ALGARROBOS, CHIRIQUI"/>
    <x v="7"/>
    <x v="2"/>
    <x v="5"/>
    <x v="7"/>
    <m/>
    <m/>
    <x v="0"/>
    <x v="0"/>
    <x v="0"/>
    <x v="0"/>
    <x v="0"/>
    <x v="1"/>
    <x v="6"/>
    <d v="1980-07-19T00:00:00"/>
    <m/>
    <x v="1"/>
    <s v="SUCURSAL DAVID"/>
    <x v="0"/>
    <x v="0"/>
    <x v="0"/>
    <x v="0"/>
    <x v="0"/>
    <x v="0"/>
  </r>
  <r>
    <n v="2541"/>
    <d v="2002-11-05T00:00:00"/>
    <d v="2002-11-05T00:00:00"/>
    <n v="159"/>
    <n v="159"/>
    <x v="0"/>
    <d v="2002-11-05T00:00:00"/>
    <x v="0"/>
    <s v=""/>
    <s v="Septiembre 01-30"/>
    <m/>
    <s v="SHIRLEY JO - ANN"/>
    <s v="OGG GONZALEZ "/>
    <x v="2"/>
    <x v="0"/>
    <s v="DAVID  "/>
    <s v="HANNIA   DE ABADIA"/>
    <s v="DAVID  "/>
    <x v="0"/>
    <x v="26"/>
    <n v="30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521-414"/>
    <n v="426010815043"/>
    <n v="46"/>
    <x v="1"/>
    <x v="0"/>
    <s v="CORREGIMIENTO DE DOLEGA, LOS ANASTACIO VIA A BOQUETE, CASA S/N"/>
    <x v="7"/>
    <x v="2"/>
    <x v="5"/>
    <x v="7"/>
    <s v="CHIRIQUI"/>
    <s v="6830-1920"/>
    <x v="1"/>
    <x v="0"/>
    <x v="0"/>
    <x v="0"/>
    <x v="0"/>
    <x v="1"/>
    <x v="6"/>
    <d v="1969-11-13T00:00:00"/>
    <m/>
    <x v="1"/>
    <s v="SUCURSAL DAVID"/>
    <x v="0"/>
    <x v="0"/>
    <x v="0"/>
    <x v="0"/>
    <x v="0"/>
    <x v="0"/>
  </r>
  <r>
    <n v="7127"/>
    <d v="2013-04-16T00:00:00"/>
    <d v="2013-04-16T00:00:00"/>
    <n v="34"/>
    <n v="34"/>
    <x v="1"/>
    <d v="2013-04-16T00:00:00"/>
    <x v="0"/>
    <s v=""/>
    <s v="LIC DE MATERNIDAD 01-15"/>
    <m/>
    <s v="PAMELA"/>
    <s v="JUSTINIANI MEDIANERO "/>
    <x v="2"/>
    <x v="0"/>
    <s v="DAVID  "/>
    <s v="HANNIA   DE ABADIA"/>
    <s v="DAVID  "/>
    <x v="0"/>
    <x v="26"/>
    <n v="30"/>
    <m/>
    <m/>
    <s v=" "/>
    <s v="LIC DE MATERNIDAD DEL 7-nov-15 AL 12-feb-16, (VACACIONES DEL 13-feb-16 AL 13-mar-16) REGRESA 14-mar-16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4-743-618"/>
    <n v="472019197881"/>
    <n v="29"/>
    <x v="1"/>
    <x v="3"/>
    <s v="ALTOS DEL LAGO, 8VA, OESTE FINAL"/>
    <x v="7"/>
    <x v="2"/>
    <x v="5"/>
    <x v="7"/>
    <m/>
    <m/>
    <x v="0"/>
    <x v="0"/>
    <x v="0"/>
    <x v="0"/>
    <x v="0"/>
    <x v="1"/>
    <x v="6"/>
    <d v="1986-09-23T00:00:00"/>
    <m/>
    <x v="1"/>
    <s v="SUCURSAL DAVID"/>
    <x v="0"/>
    <x v="0"/>
    <x v="0"/>
    <x v="0"/>
    <x v="0"/>
    <x v="0"/>
  </r>
  <r>
    <n v="7471"/>
    <d v="2013-11-18T00:00:00"/>
    <d v="2013-11-18T00:00:00"/>
    <n v="27"/>
    <n v="27"/>
    <x v="1"/>
    <d v="2013-11-18T00:00:00"/>
    <x v="0"/>
    <m/>
    <s v="Noviembre 01-30"/>
    <m/>
    <s v="MARIBEL ELIZABETH"/>
    <s v="JIMENEZ MIRANDA"/>
    <x v="2"/>
    <x v="0"/>
    <s v="DAVID  "/>
    <s v="HANNIA   DE ABADIA"/>
    <s v="DAVID  "/>
    <x v="0"/>
    <x v="26"/>
    <n v="30"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4-772-1168"/>
    <n v="472019828705"/>
    <n v="30"/>
    <x v="1"/>
    <x v="3"/>
    <s v="DAVIS, URBANIZACION VALLE DE LA LUNA, CUARTA ENTRADA, OCTAVA CASA A MANO DERECHA"/>
    <x v="7"/>
    <x v="2"/>
    <x v="5"/>
    <x v="7"/>
    <m/>
    <m/>
    <x v="0"/>
    <x v="0"/>
    <x v="0"/>
    <x v="0"/>
    <x v="0"/>
    <x v="1"/>
    <x v="6"/>
    <d v="1985-12-01T00:00:00"/>
    <m/>
    <x v="1"/>
    <s v="SUCURSAL DAVID"/>
    <x v="0"/>
    <x v="0"/>
    <x v="0"/>
    <x v="0"/>
    <x v="0"/>
    <x v="0"/>
  </r>
  <r>
    <n v="8557"/>
    <d v="2015-05-18T00:00:00"/>
    <d v="2015-05-18T00:00:00"/>
    <n v="9"/>
    <n v="9"/>
    <x v="2"/>
    <d v="2015-05-18T00:00:00"/>
    <x v="0"/>
    <m/>
    <s v="Agosto 01-30"/>
    <m/>
    <s v="JOANNE KARLINA"/>
    <s v="DE ARCO"/>
    <x v="2"/>
    <x v="0"/>
    <s v="DAVID  "/>
    <s v="HANNIA   DE ABADIA"/>
    <s v="DAVID  "/>
    <x v="0"/>
    <x v="26"/>
    <n v="30"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n v="0"/>
    <n v="0"/>
    <x v="0"/>
    <s v="4-768-1290"/>
    <n v="472992445203"/>
    <n v="22"/>
    <x v="1"/>
    <x v="0"/>
    <s v="DAVID (CABECERA) URBANIZACION VILLA ANA, CASA 177"/>
    <x v="7"/>
    <x v="2"/>
    <x v="5"/>
    <x v="7"/>
    <m/>
    <m/>
    <x v="0"/>
    <x v="0"/>
    <x v="0"/>
    <x v="0"/>
    <x v="0"/>
    <x v="1"/>
    <x v="6"/>
    <d v="1993-08-27T00:00:00"/>
    <m/>
    <x v="1"/>
    <s v="SUCURSAL DAVID"/>
    <x v="0"/>
    <x v="0"/>
    <x v="0"/>
    <x v="0"/>
    <x v="0"/>
    <x v="1"/>
  </r>
  <r>
    <n v="8710"/>
    <d v="2015-08-03T00:00:00"/>
    <d v="2015-08-03T00:00:00"/>
    <n v="6"/>
    <n v="6"/>
    <x v="2"/>
    <d v="2015-08-03T00:00:00"/>
    <x v="0"/>
    <m/>
    <s v="Julio 01-30"/>
    <m/>
    <s v="LARIAN DEL CARMEN"/>
    <s v="MONTENGROS ACOSTA"/>
    <x v="2"/>
    <x v="0"/>
    <s v="DAVID  "/>
    <s v="HANNIA   DE ABADIA"/>
    <s v="DAVID  "/>
    <x v="0"/>
    <x v="26"/>
    <n v="30"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n v="0"/>
    <n v="0"/>
    <x v="0"/>
    <s v="4-778-405"/>
    <n v="472993046843"/>
    <n v="20"/>
    <x v="0"/>
    <x v="0"/>
    <s v="URBANIZACIÓN LAS MORAS CUARTA CASA A LA MANO IZQUIERDA"/>
    <x v="7"/>
    <x v="2"/>
    <x v="5"/>
    <x v="7"/>
    <m/>
    <m/>
    <x v="0"/>
    <x v="0"/>
    <x v="0"/>
    <x v="0"/>
    <x v="0"/>
    <x v="1"/>
    <x v="6"/>
    <d v="1995-08-12T00:00:00"/>
    <m/>
    <x v="1"/>
    <s v="SUCURSAL DAVID"/>
    <x v="0"/>
    <x v="0"/>
    <x v="0"/>
    <x v="0"/>
    <x v="0"/>
    <x v="1"/>
  </r>
  <r>
    <n v="8881"/>
    <d v="2015-10-19T00:00:00"/>
    <d v="2015-10-19T00:00:00"/>
    <n v="4"/>
    <n v="4"/>
    <x v="2"/>
    <d v="2015-10-19T00:00:00"/>
    <x v="0"/>
    <m/>
    <e v="#N/A"/>
    <m/>
    <s v="PAOLA DIMASCHIA"/>
    <s v="RAMIREZ"/>
    <x v="2"/>
    <x v="3"/>
    <m/>
    <s v="HANNIA   DE ABADIA"/>
    <s v="DAVID  "/>
    <x v="0"/>
    <x v="26"/>
    <n v="30"/>
    <m/>
    <m/>
    <m/>
    <s v=" "/>
    <m/>
    <x v="0"/>
    <s v="TEMPORAL HASTA EL 30 DE ENERO 2016// REEMPLAZA LA LIC DE MATERNIDAD DE PAMELA GUSTINIANI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n v="0"/>
    <n v="0"/>
    <x v="0"/>
    <s v="4-768-1296"/>
    <n v="442018748988"/>
    <n v="22"/>
    <x v="1"/>
    <x v="0"/>
    <s v="LA FONTANA DAVID "/>
    <x v="7"/>
    <x v="2"/>
    <x v="5"/>
    <x v="18"/>
    <m/>
    <m/>
    <x v="0"/>
    <x v="0"/>
    <x v="0"/>
    <x v="0"/>
    <x v="0"/>
    <x v="1"/>
    <x v="6"/>
    <d v="1993-07-30T00:00:00"/>
    <m/>
    <x v="1"/>
    <s v="SUCURSAL DAVID"/>
    <x v="0"/>
    <x v="1"/>
    <x v="1"/>
    <x v="0"/>
    <x v="0"/>
    <x v="1"/>
  </r>
  <r>
    <n v="7970"/>
    <d v="2015-10-19T00:00:00"/>
    <d v="2015-10-19T00:00:00"/>
    <n v="4"/>
    <n v="4"/>
    <x v="2"/>
    <d v="2015-10-19T00:00:00"/>
    <x v="0"/>
    <m/>
    <s v="Diciembre 01-30"/>
    <m/>
    <s v="IVONNE MICHELLE"/>
    <s v="MIRANDA"/>
    <x v="2"/>
    <x v="0"/>
    <s v="DAVID  "/>
    <s v="HANNIA   DE ABADIA"/>
    <s v="DAVID  "/>
    <x v="0"/>
    <x v="26"/>
    <n v="30"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n v="0"/>
    <n v="0"/>
    <x v="0"/>
    <s v="4-764-1880"/>
    <n v="472990776020"/>
    <n v="24"/>
    <x v="1"/>
    <x v="0"/>
    <s v="AGUACATAL, CORREGIMIENTO DE SAN PABLO VIEJO, CALLE PRINCIPAL, CASA COLOR VERDE MANZANA."/>
    <x v="7"/>
    <x v="2"/>
    <x v="5"/>
    <x v="7"/>
    <m/>
    <m/>
    <x v="0"/>
    <x v="0"/>
    <x v="0"/>
    <x v="0"/>
    <x v="0"/>
    <x v="1"/>
    <x v="6"/>
    <d v="1991-11-29T00:00:00"/>
    <m/>
    <x v="1"/>
    <s v="SUCURSAL DAVID"/>
    <x v="0"/>
    <x v="0"/>
    <x v="0"/>
    <x v="0"/>
    <x v="0"/>
    <x v="1"/>
  </r>
  <r>
    <n v="3723"/>
    <d v="1995-09-01T00:00:00"/>
    <d v="1995-09-01T00:00:00"/>
    <n v="245"/>
    <n v="245"/>
    <x v="0"/>
    <d v="1995-09-01T00:00:00"/>
    <x v="0"/>
    <s v="**"/>
    <s v="Octubre 01-30"/>
    <m/>
    <s v="RAFAEL ANGEL"/>
    <s v="CHECA DEL CID "/>
    <x v="5"/>
    <x v="0"/>
    <s v="DAVID  "/>
    <s v="HANNIA   DE ABADIA"/>
    <s v="DAVID  "/>
    <x v="0"/>
    <x v="26"/>
    <n v="30"/>
    <d v="2008-01-29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4-273-96"/>
    <n v="472013197609"/>
    <n v="41"/>
    <x v="0"/>
    <x v="1"/>
    <s v="URBANIZACION LA FERIA, DAVID, CERCA DEL HOSPITAL MAE LEWIS"/>
    <x v="7"/>
    <x v="2"/>
    <x v="5"/>
    <x v="7"/>
    <s v="775-2796"/>
    <s v="66900712 / 6678-6514"/>
    <x v="0"/>
    <x v="0"/>
    <x v="0"/>
    <x v="0"/>
    <x v="0"/>
    <x v="1"/>
    <x v="6"/>
    <d v="1974-04-14T00:00:00"/>
    <m/>
    <x v="0"/>
    <s v="SUCURSAL DAVID"/>
    <x v="0"/>
    <x v="0"/>
    <x v="0"/>
    <x v="0"/>
    <x v="0"/>
    <x v="0"/>
  </r>
  <r>
    <n v="5521"/>
    <d v="2009-04-20T00:00:00"/>
    <d v="2015-05-01T00:00:00"/>
    <n v="82"/>
    <n v="9"/>
    <x v="2"/>
    <d v="2009-04-20T00:00:00"/>
    <x v="0"/>
    <d v="2015-05-01T00:00:00"/>
    <s v="Abril 01-30"/>
    <m/>
    <s v="RAUL ABNER"/>
    <s v="GOMEZ MIRANDA "/>
    <x v="5"/>
    <x v="0"/>
    <s v="DAVID  "/>
    <s v="HANNIA   DE ABADIA"/>
    <s v="DAVID  "/>
    <x v="0"/>
    <x v="26"/>
    <n v="30"/>
    <m/>
    <m/>
    <n v="9"/>
    <s v=" "/>
    <s v="PROMOCIONADO A EJECUTIVO DE SERVICIO A PARTIR DEL 01 DE MAYO 2015."/>
    <x v="0"/>
    <s v="REEMPLAZA RECLASIFICACION DE RAFAEL CHEC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4-737-1575"/>
    <n v="430014850837"/>
    <n v="35"/>
    <x v="0"/>
    <x v="1"/>
    <s v="ALTOS DE SAN CRISTOBAL, DAVID - CHIRIQUI"/>
    <x v="7"/>
    <x v="2"/>
    <x v="5"/>
    <x v="7"/>
    <m/>
    <s v="6742-1241"/>
    <x v="0"/>
    <x v="0"/>
    <x v="0"/>
    <x v="0"/>
    <x v="0"/>
    <x v="1"/>
    <x v="6"/>
    <d v="1980-03-02T00:00:00"/>
    <m/>
    <x v="1"/>
    <s v="SUCURSAL DAVID"/>
    <x v="0"/>
    <x v="0"/>
    <x v="0"/>
    <x v="0"/>
    <x v="0"/>
    <x v="0"/>
  </r>
  <r>
    <n v="577"/>
    <d v="1987-05-15T00:00:00"/>
    <d v="1987-05-15T00:00:00"/>
    <n v="345"/>
    <n v="345"/>
    <x v="0"/>
    <d v="1987-05-15T00:00:00"/>
    <x v="0"/>
    <s v=""/>
    <s v=" "/>
    <m/>
    <s v="HANNIA JOSEFA DEL CARMEN"/>
    <s v="RAMIREZ  DE ABADIA"/>
    <x v="3"/>
    <x v="0"/>
    <s v="DAVID  "/>
    <s v="ANABELLA BARRIA"/>
    <s v="DAVID  "/>
    <x v="0"/>
    <x v="26"/>
    <n v="30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PE-4-15"/>
    <n v="430011180009"/>
    <n v="62"/>
    <x v="1"/>
    <x v="1"/>
    <s v="DAVID CHIRIQUI, URBANIZACION LA PERLA CALLE 2, CASA NO.15"/>
    <x v="7"/>
    <x v="2"/>
    <x v="5"/>
    <x v="7"/>
    <s v="775-7360"/>
    <s v="6615-9127"/>
    <x v="1"/>
    <x v="0"/>
    <x v="0"/>
    <x v="0"/>
    <x v="0"/>
    <x v="1"/>
    <x v="6"/>
    <d v="1954-01-15T00:00:00"/>
    <m/>
    <x v="2"/>
    <s v="SUCURSAL DAVID"/>
    <x v="0"/>
    <x v="0"/>
    <x v="0"/>
    <x v="0"/>
    <x v="0"/>
    <x v="0"/>
  </r>
  <r>
    <n v="1617"/>
    <d v="1998-09-01T00:00:00"/>
    <d v="1998-09-01T00:00:00"/>
    <n v="209"/>
    <n v="209"/>
    <x v="0"/>
    <d v="1998-09-01T00:00:00"/>
    <x v="0"/>
    <s v=""/>
    <s v="Mayo 01-15"/>
    <s v="Diciembre 15-30"/>
    <s v="HAZEL CECILIA"/>
    <s v="VASQUEZ  DE ACOSTA"/>
    <x v="4"/>
    <x v="0"/>
    <s v="DAVID  "/>
    <s v="HANNIA   DE ABADIA"/>
    <s v="DAVID  "/>
    <x v="0"/>
    <x v="26"/>
    <n v="30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x v="0"/>
    <x v="0"/>
    <m/>
    <m/>
    <x v="1"/>
    <s v="8-487-185"/>
    <n v="401010157921"/>
    <n v="56"/>
    <x v="1"/>
    <x v="1"/>
    <s v="DOLEGUITA AVE. 9A OESTE"/>
    <x v="7"/>
    <x v="2"/>
    <x v="5"/>
    <x v="7"/>
    <s v="774-0133"/>
    <s v="684-7296 / 6577-3047"/>
    <x v="1"/>
    <x v="0"/>
    <x v="0"/>
    <x v="0"/>
    <x v="0"/>
    <x v="1"/>
    <x v="6"/>
    <d v="1959-07-09T00:00:00"/>
    <m/>
    <x v="0"/>
    <s v="SUCURSAL DAVID"/>
    <x v="0"/>
    <x v="0"/>
    <x v="0"/>
    <x v="0"/>
    <x v="0"/>
    <x v="0"/>
  </r>
  <r>
    <n v="3297"/>
    <d v="2007-06-18T00:00:00"/>
    <d v="2016-01-16T00:00:00"/>
    <n v="104"/>
    <n v="1"/>
    <x v="2"/>
    <d v="2007-06-18T00:00:00"/>
    <x v="0"/>
    <d v="2016-01-16T00:00:00"/>
    <s v="Marzo 01-30"/>
    <m/>
    <s v="ZAIDE DEL ROSARIO"/>
    <s v="FUENTES  "/>
    <x v="4"/>
    <x v="0"/>
    <s v="DAVID  "/>
    <s v="HANNIA   DE ABADIA"/>
    <s v="DAVID  "/>
    <x v="0"/>
    <x v="26"/>
    <n v="30"/>
    <d v="2015-07-23T00:00:00"/>
    <m/>
    <n v="1"/>
    <s v=" "/>
    <s v="PROMOCIONADA A OFICIAL A PARTIR DEL 16 DE ENERO DEL 2016 // PROMOCIONADA A COORDINADOR DE PLATAFORMA  A PARTIR DEL 01 DE MAYO 2015"/>
    <x v="0"/>
    <s v="COORDINADOR DE PLATAFORM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4-281-76"/>
    <n v="430012822672"/>
    <n v="41"/>
    <x v="1"/>
    <x v="1"/>
    <s v="BARRIADA EL AMANECER, CALLE PRINCIPAL, ATRAS DE AVISPA"/>
    <x v="7"/>
    <x v="2"/>
    <x v="5"/>
    <x v="7"/>
    <m/>
    <s v="6653-1676"/>
    <x v="0"/>
    <x v="0"/>
    <x v="0"/>
    <x v="0"/>
    <x v="0"/>
    <x v="1"/>
    <x v="6"/>
    <d v="1974-10-24T00:00:00"/>
    <m/>
    <x v="1"/>
    <s v="SUCURSAL DAVID"/>
    <x v="0"/>
    <x v="0"/>
    <x v="0"/>
    <x v="0"/>
    <x v="0"/>
    <x v="2"/>
  </r>
  <r>
    <n v="407"/>
    <d v="1986-01-20T00:00:00"/>
    <d v="2010-03-16T00:00:00"/>
    <n v="361"/>
    <n v="71"/>
    <x v="0"/>
    <d v="1986-01-20T00:00:00"/>
    <x v="0"/>
    <d v="2010-03-16T00:00:00"/>
    <s v="Abril 01-30"/>
    <m/>
    <s v="PEDRO VENANCIO"/>
    <s v="MORALES LEZCANO "/>
    <x v="4"/>
    <x v="0"/>
    <s v="DAVID  "/>
    <s v="HANNIA   DE ABADIA"/>
    <s v="DAVID  "/>
    <x v="0"/>
    <x v="26"/>
    <n v="30"/>
    <m/>
    <m/>
    <n v="71"/>
    <s v=" "/>
    <s v="PROMOVIDO A OFICIAL EL 16 DE MARZO ´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x v="0"/>
    <x v="0"/>
    <m/>
    <m/>
    <x v="1"/>
    <s v="4-181-580"/>
    <n v="401010148716"/>
    <n v="60"/>
    <x v="0"/>
    <x v="1"/>
    <s v="BARRIO SAN MATEO. AVE. 8A FINAL "/>
    <x v="7"/>
    <x v="2"/>
    <x v="5"/>
    <x v="7"/>
    <s v="777-1722"/>
    <s v="6689-0581"/>
    <x v="1"/>
    <x v="0"/>
    <x v="0"/>
    <x v="0"/>
    <x v="0"/>
    <x v="1"/>
    <x v="6"/>
    <d v="1955-05-16T00:00:00"/>
    <m/>
    <x v="0"/>
    <s v="SUCURSAL DAVID"/>
    <x v="0"/>
    <x v="0"/>
    <x v="0"/>
    <x v="0"/>
    <x v="0"/>
    <x v="0"/>
  </r>
  <r>
    <n v="4772"/>
    <d v="2007-12-03T00:00:00"/>
    <d v="2015-06-16T00:00:00"/>
    <n v="98"/>
    <n v="8"/>
    <x v="2"/>
    <d v="2007-12-03T00:00:00"/>
    <x v="0"/>
    <d v="2015-06-16T00:00:00"/>
    <s v="Octubre 01-30"/>
    <m/>
    <s v="MAYLIN ITZEL"/>
    <s v="CORDOBA  VALLEJOS "/>
    <x v="4"/>
    <x v="0"/>
    <s v="DAVID  "/>
    <s v="HANNIA   DE ABADIA"/>
    <s v="DAVID  "/>
    <x v="0"/>
    <x v="26"/>
    <n v="30"/>
    <d v="2015-09-07T00:00:00"/>
    <m/>
    <n v="8"/>
    <s v="LIC DE MATERNIDAD DEL 27-may-16 AL 1-sep-16, (VACACIONES DEL 2-sep-16 AL 1-oct-16) REGRESA 3-oct-16"/>
    <s v="PROMOCIONADA A OFICIAL A PARTIR DEL 16 DE JUNIO 2015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4-738-2099"/>
    <n v="430013571631"/>
    <n v="30"/>
    <x v="1"/>
    <x v="0"/>
    <s v="SANTA CRUZ, VIA BOQUETE, CASA N0.7"/>
    <x v="7"/>
    <x v="2"/>
    <x v="5"/>
    <x v="7"/>
    <s v="774-0918"/>
    <s v="6430-3481"/>
    <x v="0"/>
    <x v="0"/>
    <x v="0"/>
    <x v="0"/>
    <x v="0"/>
    <x v="1"/>
    <x v="6"/>
    <d v="1986-01-27T00:00:00"/>
    <s v="Eduardo Fábrega / Ventas"/>
    <x v="3"/>
    <s v="SUCURSAL DAVID"/>
    <x v="0"/>
    <x v="0"/>
    <x v="0"/>
    <x v="0"/>
    <x v="0"/>
    <x v="1"/>
  </r>
  <r>
    <n v="402"/>
    <d v="1986-01-20T00:00:00"/>
    <d v="1986-01-20T00:00:00"/>
    <n v="361"/>
    <n v="361"/>
    <x v="0"/>
    <d v="1986-01-20T00:00:00"/>
    <x v="0"/>
    <s v=""/>
    <s v="Mayo 01-30"/>
    <m/>
    <s v="MARIBEL"/>
    <s v="GONZALEZ  DE ORTEGA"/>
    <x v="6"/>
    <x v="0"/>
    <s v="DAVID  "/>
    <s v="HANNIA   DE ABADIA"/>
    <s v="DAVID  "/>
    <x v="0"/>
    <x v="26"/>
    <n v="30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2-82-194"/>
    <n v="430011913067"/>
    <n v="58"/>
    <x v="1"/>
    <x v="1"/>
    <s v="LA FLORIDA CASA S-8"/>
    <x v="7"/>
    <x v="2"/>
    <x v="5"/>
    <x v="7"/>
    <s v="676-4672"/>
    <s v="676-4672 / 6425-6507"/>
    <x v="0"/>
    <x v="0"/>
    <x v="0"/>
    <x v="0"/>
    <x v="0"/>
    <x v="1"/>
    <x v="6"/>
    <d v="1957-02-17T00:00:00"/>
    <m/>
    <x v="0"/>
    <s v="SUCURSAL DAVID"/>
    <x v="0"/>
    <x v="0"/>
    <x v="0"/>
    <x v="0"/>
    <x v="0"/>
    <x v="0"/>
  </r>
  <r>
    <n v="3464"/>
    <d v="1991-03-01T00:00:00"/>
    <d v="1991-03-01T00:00:00"/>
    <n v="299"/>
    <n v="299"/>
    <x v="0"/>
    <d v="1991-03-01T00:00:00"/>
    <x v="0"/>
    <s v=""/>
    <s v="Febrero 01-30"/>
    <m/>
    <s v="MARIA FIDELINA"/>
    <s v="RIVERA ARAUZ "/>
    <x v="10"/>
    <x v="0"/>
    <s v="DAVID  "/>
    <s v="HANNIA   DE ABADIA"/>
    <s v="DAVID  "/>
    <x v="0"/>
    <x v="26"/>
    <n v="30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4-123-1542"/>
    <n v="472012933025"/>
    <n v="59"/>
    <x v="1"/>
    <x v="0"/>
    <s v="DAVID, BARRIADA ELISA CHIARI, LOTE 137, CASA 2126"/>
    <x v="7"/>
    <x v="2"/>
    <x v="5"/>
    <x v="7"/>
    <s v="774-9342"/>
    <s v="6527-6529"/>
    <x v="0"/>
    <x v="0"/>
    <x v="0"/>
    <x v="0"/>
    <x v="0"/>
    <x v="1"/>
    <x v="6"/>
    <d v="1956-04-15T00:00:00"/>
    <m/>
    <x v="1"/>
    <s v="SUCURSAL DAVID"/>
    <x v="0"/>
    <x v="0"/>
    <x v="0"/>
    <x v="0"/>
    <x v="0"/>
    <x v="0"/>
  </r>
  <r>
    <n v="3741"/>
    <d v="1999-11-01T00:00:00"/>
    <d v="1999-11-01T00:00:00"/>
    <n v="195"/>
    <n v="195"/>
    <x v="0"/>
    <d v="1998-08-03T00:00:00"/>
    <x v="4"/>
    <s v=""/>
    <s v="Septiembre 01-30"/>
    <m/>
    <s v="ALCIDES"/>
    <s v="CERRUD  ARAUZ "/>
    <x v="0"/>
    <x v="1"/>
    <m/>
    <s v="GLORIA GRANADOS"/>
    <s v="DAVID TERRONAL"/>
    <x v="0"/>
    <x v="27"/>
    <n v="42"/>
    <d v="2016-01-18T00:00:00"/>
    <n v="1"/>
    <s v=" "/>
    <s v=" "/>
    <m/>
    <x v="0"/>
    <s v="ALCIDES ESTA INCAPACITADO DEL 20 DE ENERO AL 20 DE FEBRERO 2016"/>
    <s v="DAVID TERRONA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4.6000000000004"/>
    <x v="0"/>
    <x v="0"/>
    <x v="0"/>
    <m/>
    <m/>
    <x v="0"/>
    <s v="4-116-768"/>
    <n v="472013197870"/>
    <n v="58"/>
    <x v="0"/>
    <x v="1"/>
    <s v="BARIADA  VICTORIANO LORENZO_x0009__x0009__x0009__x0009__x0009__x000d__x000a__x0009__x0009__x0009__x0009__x0009__x000d__x000a_"/>
    <x v="7"/>
    <x v="2"/>
    <x v="5"/>
    <x v="17"/>
    <s v="775-3401"/>
    <s v="6628-9935"/>
    <x v="1"/>
    <x v="1"/>
    <x v="0"/>
    <x v="0"/>
    <x v="0"/>
    <x v="0"/>
    <x v="6"/>
    <d v="1957-08-12T00:00:00"/>
    <m/>
    <x v="1"/>
    <s v="SUCURSAL DAVID TERRONAL"/>
    <x v="1"/>
    <x v="0"/>
    <x v="1"/>
    <x v="0"/>
    <x v="0"/>
    <x v="3"/>
  </r>
  <r>
    <n v="629"/>
    <d v="1990-05-16T00:00:00"/>
    <d v="1990-05-16T00:00:00"/>
    <n v="309"/>
    <n v="309"/>
    <x v="0"/>
    <d v="1990-05-16T00:00:00"/>
    <x v="0"/>
    <s v=""/>
    <s v="Mayo 01-30"/>
    <m/>
    <s v="TRINIDAD MARTA"/>
    <s v="MUÑOZ  DE NAVARRO"/>
    <x v="0"/>
    <x v="0"/>
    <s v="DAVID TERRONAL"/>
    <s v="GLORIA GRANADOS"/>
    <s v="DAVID TERRONAL"/>
    <x v="0"/>
    <x v="27"/>
    <n v="42"/>
    <d v="2014-08-06T00:00:00"/>
    <n v="18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37.5"/>
    <x v="0"/>
    <x v="0"/>
    <x v="0"/>
    <m/>
    <m/>
    <x v="0"/>
    <s v="8-226-1560"/>
    <n v="401016137375"/>
    <n v="52"/>
    <x v="1"/>
    <x v="1"/>
    <s v="SAN CARLITOS, VILLA LAURA, CASA #74"/>
    <x v="7"/>
    <x v="2"/>
    <x v="5"/>
    <x v="7"/>
    <s v="229-4990"/>
    <s v="695-8458 / 6580-4313"/>
    <x v="0"/>
    <x v="0"/>
    <x v="0"/>
    <x v="0"/>
    <x v="0"/>
    <x v="0"/>
    <x v="6"/>
    <d v="1963-11-17T00:00:00"/>
    <m/>
    <x v="0"/>
    <s v="SUCURSAL DAVID TERRONAL"/>
    <x v="0"/>
    <x v="0"/>
    <x v="0"/>
    <x v="0"/>
    <x v="0"/>
    <x v="0"/>
  </r>
  <r>
    <n v="4943"/>
    <d v="2008-02-11T00:00:00"/>
    <d v="2008-02-11T00:00:00"/>
    <n v="96"/>
    <n v="96"/>
    <x v="0"/>
    <d v="2008-02-11T00:00:00"/>
    <x v="0"/>
    <s v=""/>
    <s v="Enero 01-30"/>
    <m/>
    <s v="SABY ANGELICA"/>
    <s v="RUGLIANCICH MIRANDA "/>
    <x v="0"/>
    <x v="0"/>
    <s v="DAVID TERRONAL"/>
    <s v="GLORIA GRANADOS"/>
    <s v="DAVID TERRONAL"/>
    <x v="0"/>
    <x v="27"/>
    <n v="42"/>
    <d v="2012-01-03T00:00:00"/>
    <n v="49"/>
    <s v=" "/>
    <s v=" "/>
    <m/>
    <x v="0"/>
    <s v="REEMPLAZA PERMANENCIA DE GERARDO SALDAÑA EN DAVID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39"/>
    <x v="0"/>
    <x v="0"/>
    <x v="0"/>
    <m/>
    <m/>
    <x v="0"/>
    <s v="8-507-379"/>
    <n v="442013723857"/>
    <n v="39"/>
    <x v="1"/>
    <x v="0"/>
    <s v="URBANIZACION LA FLORIDA, CASA # Ñ14"/>
    <x v="7"/>
    <x v="2"/>
    <x v="5"/>
    <x v="7"/>
    <s v="721-2315"/>
    <s v="6426-1871 / 6833-3920"/>
    <x v="0"/>
    <x v="0"/>
    <x v="0"/>
    <x v="0"/>
    <x v="0"/>
    <x v="0"/>
    <x v="6"/>
    <d v="1976-03-25T00:00:00"/>
    <m/>
    <x v="0"/>
    <s v="SUCURSAL DAVID TERRONAL"/>
    <x v="0"/>
    <x v="0"/>
    <x v="0"/>
    <x v="0"/>
    <x v="0"/>
    <x v="0"/>
  </r>
  <r>
    <n v="5417"/>
    <d v="2008-10-16T00:00:00"/>
    <d v="2008-10-16T00:00:00"/>
    <n v="88"/>
    <n v="88"/>
    <x v="0"/>
    <d v="2008-10-16T00:00:00"/>
    <x v="0"/>
    <s v=""/>
    <s v="Agosto 01-30"/>
    <m/>
    <s v="SOL CRISTINA"/>
    <s v="SANTAMARIA SILVA "/>
    <x v="0"/>
    <x v="0"/>
    <s v="DAVID TERRONAL"/>
    <s v="GLORIA GRANADOS"/>
    <s v="DAVID TERRONAL"/>
    <x v="0"/>
    <x v="27"/>
    <n v="42"/>
    <d v="2009-02-02T00:00:00"/>
    <n v="84"/>
    <s v=" "/>
    <s v=" "/>
    <m/>
    <x v="0"/>
    <s v="TRASLADADO A DAVID POR LA PROMOCION DE ENRIQUE NAVARRO A EJECUTIVO DE NEGOCIOS POR LA PROMOCION DE ALISA RODRIG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31.2"/>
    <x v="0"/>
    <x v="0"/>
    <x v="0"/>
    <m/>
    <m/>
    <x v="0"/>
    <s v="4-732-1451"/>
    <n v="418014361151"/>
    <n v="34"/>
    <x v="1"/>
    <x v="0"/>
    <s v="ALTOS DEL RIO, SEGUNDA ENTRADA, CASA 355_x0009__x0009__x0009__x0009__x0009__x000d__x000a__x0009__x0009__x0009__x0009__x0009__x000d__x000a_"/>
    <x v="7"/>
    <x v="2"/>
    <x v="5"/>
    <x v="7"/>
    <s v="6516-0028 / 399-8638"/>
    <s v="6477-5426"/>
    <x v="0"/>
    <x v="0"/>
    <x v="0"/>
    <x v="0"/>
    <x v="0"/>
    <x v="0"/>
    <x v="6"/>
    <d v="1981-08-06T00:00:00"/>
    <m/>
    <x v="0"/>
    <s v="SUCURSAL DAVID TERRONAL"/>
    <x v="0"/>
    <x v="0"/>
    <x v="0"/>
    <x v="0"/>
    <x v="0"/>
    <x v="0"/>
  </r>
  <r>
    <n v="8698"/>
    <d v="2015-08-03T00:00:00"/>
    <d v="2015-08-03T00:00:00"/>
    <n v="6"/>
    <n v="6"/>
    <x v="2"/>
    <d v="2015-08-03T00:00:00"/>
    <x v="0"/>
    <m/>
    <s v="Noviembre 01-30"/>
    <m/>
    <s v="RICARDO ANTONIO"/>
    <s v="VEGA GONZALEZ"/>
    <x v="0"/>
    <x v="0"/>
    <s v="DAVID TERRONAL"/>
    <s v="GLORIA GRANADOS"/>
    <s v="DAVID TERRONAL"/>
    <x v="0"/>
    <x v="27"/>
    <n v="42"/>
    <d v="2015-08-03T00:00:00"/>
    <n v="6"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n v="0"/>
    <n v="0"/>
    <x v="0"/>
    <s v="4-763-2382"/>
    <n v="472993046072"/>
    <n v="23"/>
    <x v="0"/>
    <x v="0"/>
    <s v="LA PERLA AVE. ANAYANSI "/>
    <x v="7"/>
    <x v="2"/>
    <x v="5"/>
    <x v="7"/>
    <m/>
    <m/>
    <x v="1"/>
    <x v="0"/>
    <x v="0"/>
    <x v="0"/>
    <x v="0"/>
    <x v="0"/>
    <x v="6"/>
    <d v="1992-12-11T00:00:00"/>
    <m/>
    <x v="1"/>
    <s v="SUCURSAL DAVID TERRONAL"/>
    <x v="0"/>
    <x v="0"/>
    <x v="0"/>
    <x v="0"/>
    <x v="0"/>
    <x v="1"/>
  </r>
  <r>
    <n v="4075"/>
    <d v="2005-06-10T00:00:00"/>
    <d v="2005-06-10T00:00:00"/>
    <n v="128"/>
    <n v="128"/>
    <x v="0"/>
    <d v="2005-06-10T00:00:00"/>
    <x v="0"/>
    <s v="**"/>
    <s v="Marzo 01-30"/>
    <m/>
    <s v="NIEVES MARIA"/>
    <s v="ALVARADO LESCURE "/>
    <x v="1"/>
    <x v="0"/>
    <s v="DAVID TERRONAL"/>
    <s v="GLORIA GRANADOS"/>
    <s v="DAVID TERRONAL"/>
    <x v="0"/>
    <x v="27"/>
    <n v="42"/>
    <d v="2007-10-29T00:00:00"/>
    <m/>
    <s v=" "/>
    <s v=" "/>
    <s v="PROMOCIONADO  A COORDINADORA DE PLATAFROMA A PARTIR DEL 1 DE ABRIL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x v="0"/>
    <x v="0"/>
    <m/>
    <m/>
    <x v="1"/>
    <s v="4-137-2301"/>
    <n v="472013059304"/>
    <n v="48"/>
    <x v="1"/>
    <x v="0"/>
    <s v="DOLEGUITA, CALLE K NORTE ENTRE AVE. 6TA Y 7MA OESTE."/>
    <x v="7"/>
    <x v="2"/>
    <x v="5"/>
    <x v="7"/>
    <s v="775-0218"/>
    <s v="6612-7613"/>
    <x v="0"/>
    <x v="0"/>
    <x v="0"/>
    <x v="0"/>
    <x v="0"/>
    <x v="0"/>
    <x v="6"/>
    <d v="1967-03-07T00:00:00"/>
    <m/>
    <x v="2"/>
    <s v="SUCURSAL DAVID TERRONAL"/>
    <x v="0"/>
    <x v="0"/>
    <x v="0"/>
    <x v="0"/>
    <x v="0"/>
    <x v="0"/>
  </r>
  <r>
    <n v="3454"/>
    <d v="1990-07-09T00:00:00"/>
    <d v="1990-07-09T00:00:00"/>
    <n v="307"/>
    <n v="307"/>
    <x v="0"/>
    <d v="1990-07-09T00:00:00"/>
    <x v="0"/>
    <s v=""/>
    <s v="Septiembre 01-30"/>
    <m/>
    <s v="LEIDY ELVIRA"/>
    <s v="CEDEÑO RODRIGUEZ "/>
    <x v="2"/>
    <x v="0"/>
    <s v="DAVID TERRONAL"/>
    <s v="GLORIA GRANADOS"/>
    <s v="DAVID TERRONAL"/>
    <x v="0"/>
    <x v="27"/>
    <n v="42"/>
    <d v="2007-10-22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4-115-629"/>
    <n v="472012933011"/>
    <n v="59"/>
    <x v="1"/>
    <x v="0"/>
    <s v="DAVID, VARITAL, ENTRADA A REPARTOS LIA, CASA S/#"/>
    <x v="7"/>
    <x v="2"/>
    <x v="5"/>
    <x v="7"/>
    <s v="775-2459"/>
    <s v="6521-2090"/>
    <x v="0"/>
    <x v="0"/>
    <x v="1"/>
    <x v="0"/>
    <x v="0"/>
    <x v="0"/>
    <x v="6"/>
    <d v="1956-12-22T00:00:00"/>
    <m/>
    <x v="0"/>
    <s v="SUCURSAL DAVID TERRONAL"/>
    <x v="0"/>
    <x v="0"/>
    <x v="0"/>
    <x v="0"/>
    <x v="0"/>
    <x v="0"/>
  </r>
  <r>
    <n v="5513"/>
    <d v="2009-04-06T00:00:00"/>
    <d v="2009-04-06T00:00:00"/>
    <n v="82"/>
    <n v="82"/>
    <x v="0"/>
    <d v="2009-04-06T00:00:00"/>
    <x v="0"/>
    <s v=""/>
    <s v="Febrero 01-30"/>
    <m/>
    <s v="ENITH ARELIS"/>
    <s v="SERRANO  VISUETTY "/>
    <x v="2"/>
    <x v="0"/>
    <s v="DAVID TERRONAL"/>
    <s v="GLORIA GRANADOS"/>
    <s v="DAVID TERRONAL"/>
    <x v="0"/>
    <x v="27"/>
    <n v="42"/>
    <d v="2009-04-06T00:00:00"/>
    <m/>
    <s v=" "/>
    <s v=" "/>
    <m/>
    <x v="0"/>
    <s v="REEMPLAZO POR LA PROMOCION DE JARISSA RUI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4-727-1722"/>
    <n v="442014818817"/>
    <n v="33"/>
    <x v="1"/>
    <x v="1"/>
    <s v="LAS TINAJAS, CALLE PRINCIPAL"/>
    <x v="7"/>
    <x v="2"/>
    <x v="5"/>
    <x v="7"/>
    <m/>
    <s v="6798-4982"/>
    <x v="0"/>
    <x v="0"/>
    <x v="0"/>
    <x v="0"/>
    <x v="0"/>
    <x v="0"/>
    <x v="6"/>
    <d v="1983-01-23T00:00:00"/>
    <m/>
    <x v="2"/>
    <s v="SUCURSAL DAVID TERRONAL"/>
    <x v="0"/>
    <x v="0"/>
    <x v="0"/>
    <x v="0"/>
    <x v="0"/>
    <x v="0"/>
  </r>
  <r>
    <n v="7993"/>
    <d v="2014-09-16T00:00:00"/>
    <d v="2014-12-05T00:00:00"/>
    <n v="17"/>
    <n v="14"/>
    <x v="1"/>
    <d v="2014-09-16T00:00:00"/>
    <x v="0"/>
    <m/>
    <s v="Junio 01-30"/>
    <m/>
    <s v="LORENNA KATHERINNE"/>
    <s v="SUIRA"/>
    <x v="2"/>
    <x v="0"/>
    <s v="DAVID TERRONAL"/>
    <s v="GLORIA GRANADOS"/>
    <s v="DAVID TERRONAL"/>
    <x v="0"/>
    <x v="27"/>
    <n v="42"/>
    <d v="2015-08-31T00:00:00"/>
    <m/>
    <m/>
    <s v=" "/>
    <m/>
    <x v="0"/>
    <s v="REEMPLAZO POR TRASLADO DE ARLETIS GONZALEZ - AGOSTO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VIA ARGENTINA"/>
    <s v="Irina Hauss"/>
    <x v="0"/>
    <s v="4-740-2465"/>
    <n v="472991096704"/>
    <n v="29"/>
    <x v="1"/>
    <x v="3"/>
    <s v="LAS CUMBRES, QUINTAS DEL LAGO"/>
    <x v="7"/>
    <x v="2"/>
    <x v="5"/>
    <x v="7"/>
    <m/>
    <m/>
    <x v="0"/>
    <x v="0"/>
    <x v="0"/>
    <x v="0"/>
    <x v="0"/>
    <x v="0"/>
    <x v="6"/>
    <d v="1986-03-18T00:00:00"/>
    <m/>
    <x v="0"/>
    <s v="SUCURSAL DAVID TERRONAL"/>
    <x v="0"/>
    <x v="0"/>
    <x v="0"/>
    <x v="0"/>
    <x v="0"/>
    <x v="1"/>
  </r>
  <r>
    <n v="8699"/>
    <d v="2015-08-03T00:00:00"/>
    <d v="2015-08-03T00:00:00"/>
    <n v="6"/>
    <n v="6"/>
    <x v="2"/>
    <d v="2015-08-03T00:00:00"/>
    <x v="0"/>
    <m/>
    <s v="Octubre 01-30"/>
    <m/>
    <s v="ANA LAURA"/>
    <s v="MORALES MINA"/>
    <x v="5"/>
    <x v="0"/>
    <s v="DAVID TERRONAL"/>
    <s v="GLORIA GRANADOS"/>
    <s v="DAVID TERRONAL"/>
    <x v="0"/>
    <x v="27"/>
    <n v="42"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DAVID TERRONAL"/>
    <s v="Martin Ortega"/>
    <x v="0"/>
    <s v="4-759-1938"/>
    <n v="472993046768"/>
    <n v="24"/>
    <x v="1"/>
    <x v="0"/>
    <s v="DAVID, CHIRIQUI. URBANIZACIÓN GUILLERMO DE ROUX"/>
    <x v="7"/>
    <x v="2"/>
    <x v="5"/>
    <x v="7"/>
    <m/>
    <m/>
    <x v="0"/>
    <x v="0"/>
    <x v="0"/>
    <x v="0"/>
    <x v="0"/>
    <x v="0"/>
    <x v="6"/>
    <d v="1991-11-14T00:00:00"/>
    <m/>
    <x v="1"/>
    <s v="SUCURSAL DAVID TERRONAL"/>
    <x v="0"/>
    <x v="0"/>
    <x v="0"/>
    <x v="0"/>
    <x v="0"/>
    <x v="1"/>
  </r>
  <r>
    <n v="6536"/>
    <d v="2012-02-01T00:00:00"/>
    <d v="2012-02-01T00:00:00"/>
    <n v="48"/>
    <n v="48"/>
    <x v="0"/>
    <d v="2012-02-01T00:00:00"/>
    <x v="0"/>
    <s v=""/>
    <s v="Enero 01-15"/>
    <m/>
    <s v="GLORIA LEXA"/>
    <s v="GRANADOS HENRIQUEZ "/>
    <x v="3"/>
    <x v="0"/>
    <s v="DAVID TERRONAL"/>
    <s v="ANABELLA BARRIA"/>
    <s v="DAVID TERRONAL"/>
    <x v="0"/>
    <x v="27"/>
    <n v="42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x v="0"/>
    <x v="0"/>
    <m/>
    <m/>
    <x v="1"/>
    <s v="4-229-461"/>
    <n v="430017592159"/>
    <n v="44"/>
    <x v="1"/>
    <x v="1"/>
    <s v="LA PERLA, BOSQUES DE SAN FERNANDO"/>
    <x v="7"/>
    <x v="2"/>
    <x v="5"/>
    <x v="7"/>
    <m/>
    <m/>
    <x v="2"/>
    <x v="0"/>
    <x v="0"/>
    <x v="0"/>
    <x v="0"/>
    <x v="0"/>
    <x v="6"/>
    <d v="1971-03-28T00:00:00"/>
    <m/>
    <x v="1"/>
    <s v="SUCURSAL DAVID TERRONAL"/>
    <x v="0"/>
    <x v="0"/>
    <x v="0"/>
    <x v="0"/>
    <x v="0"/>
    <x v="0"/>
  </r>
  <r>
    <n v="305"/>
    <d v="1985-05-22T00:00:00"/>
    <d v="1985-05-22T00:00:00"/>
    <n v="369"/>
    <n v="369"/>
    <x v="0"/>
    <d v="1985-05-22T00:00:00"/>
    <x v="0"/>
    <s v=""/>
    <s v="Mayo 01-15"/>
    <s v="Agosto 15-30"/>
    <s v="ARIX"/>
    <s v="CHAVEZ DE  INOCENTE"/>
    <x v="4"/>
    <x v="0"/>
    <s v="DAVID TERRONAL"/>
    <s v="GLORIA GRANADOS"/>
    <s v="DAVID TERRONAL"/>
    <x v="0"/>
    <x v="27"/>
    <n v="42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x v="0"/>
    <x v="0"/>
    <m/>
    <m/>
    <x v="1"/>
    <s v="8-252-751"/>
    <n v="401010150010"/>
    <n v="51"/>
    <x v="1"/>
    <x v="1"/>
    <s v="VIA PRINCIPAL DE NUEVO SAN CARLITOS, 5TA CASA A LA IZQUIERDA DESPUES DE LA PIQUERA DE BUSES."/>
    <x v="7"/>
    <x v="2"/>
    <x v="5"/>
    <x v="7"/>
    <s v="266-3066"/>
    <s v="6532-6350"/>
    <x v="1"/>
    <x v="0"/>
    <x v="0"/>
    <x v="0"/>
    <x v="0"/>
    <x v="0"/>
    <x v="6"/>
    <d v="1964-08-30T00:00:00"/>
    <m/>
    <x v="2"/>
    <s v="SUCURSAL DAVID TERRONAL"/>
    <x v="0"/>
    <x v="0"/>
    <x v="0"/>
    <x v="0"/>
    <x v="0"/>
    <x v="0"/>
  </r>
  <r>
    <n v="2142"/>
    <d v="1995-07-03T00:00:00"/>
    <d v="1995-07-03T00:00:00"/>
    <n v="247"/>
    <n v="247"/>
    <x v="0"/>
    <d v="1995-07-03T00:00:00"/>
    <x v="0"/>
    <s v=""/>
    <s v="Julio 01-30"/>
    <m/>
    <s v="SECUNDINO"/>
    <s v="GONZALEZ CASTILLO "/>
    <x v="6"/>
    <x v="0"/>
    <s v="DAVID TERRONAL"/>
    <s v="GLORIA GRANADOS"/>
    <s v="DAVID TERRONAL"/>
    <x v="0"/>
    <x v="27"/>
    <n v="42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4-211-271"/>
    <n v="401016137820"/>
    <n v="55"/>
    <x v="0"/>
    <x v="3"/>
    <s v="BDA. VICTORIANO LORENZO, AL LADO DE LA IGLESIA RESTAURACION DIVINA"/>
    <x v="7"/>
    <x v="2"/>
    <x v="5"/>
    <x v="7"/>
    <s v="774-6459"/>
    <s v="6755-5794 / 6766-5662"/>
    <x v="0"/>
    <x v="0"/>
    <x v="0"/>
    <x v="0"/>
    <x v="0"/>
    <x v="0"/>
    <x v="6"/>
    <d v="1961-01-15T00:00:00"/>
    <m/>
    <x v="0"/>
    <s v="SUCURSAL DAVID TERRONAL"/>
    <x v="0"/>
    <x v="0"/>
    <x v="0"/>
    <x v="0"/>
    <x v="0"/>
    <x v="0"/>
  </r>
  <r>
    <n v="8746"/>
    <d v="2015-08-17T00:00:00"/>
    <d v="2015-10-27T00:00:00"/>
    <n v="6"/>
    <n v="4"/>
    <x v="2"/>
    <e v="#N/A"/>
    <x v="2"/>
    <m/>
    <s v="Junio 01-30"/>
    <m/>
    <s v="YARESKIT DAYBELIS"/>
    <s v="JIMENEZ"/>
    <x v="0"/>
    <x v="1"/>
    <m/>
    <s v="MARIBEL CASTILLO"/>
    <s v="DORADO"/>
    <x v="1"/>
    <x v="28"/>
    <n v="3"/>
    <d v="2016-01-29T00:00:00"/>
    <n v="1"/>
    <m/>
    <s v=" "/>
    <m/>
    <x v="1"/>
    <s v="REEMPLAZO POR PRESTAMO DE  QUE CUBRE VACACIONES DE CARLOS ALVAREZ   - FEBRERO 2016"/>
    <s v="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PLAZA CORDOBA"/>
    <s v="Alfonso Bayard"/>
    <x v="0"/>
    <s v="8-868-1157"/>
    <n v="472993046460"/>
    <n v="24"/>
    <x v="1"/>
    <x v="1"/>
    <s v="ARRAIJAN , LAS NUBES"/>
    <x v="3"/>
    <x v="0"/>
    <x v="0"/>
    <x v="1"/>
    <m/>
    <m/>
    <x v="0"/>
    <x v="0"/>
    <x v="0"/>
    <x v="0"/>
    <x v="0"/>
    <x v="1"/>
    <x v="0"/>
    <d v="1991-05-12T00:00:00"/>
    <m/>
    <x v="0"/>
    <s v="SUCURSAL DORADO"/>
    <x v="1"/>
    <x v="0"/>
    <x v="1"/>
    <x v="0"/>
    <x v="0"/>
    <x v="1"/>
  </r>
  <r>
    <n v="1994"/>
    <d v="1992-04-27T00:00:00"/>
    <d v="1992-04-27T00:00:00"/>
    <n v="286"/>
    <n v="286"/>
    <x v="0"/>
    <d v="1992-04-27T00:00:00"/>
    <x v="0"/>
    <s v=""/>
    <s v="Junio 01-30"/>
    <m/>
    <s v="GERARDO"/>
    <s v="GONZALEZ MALTEZ "/>
    <x v="0"/>
    <x v="0"/>
    <s v="DORADO"/>
    <s v="MAGALY   DE GARCIA"/>
    <s v="DORADO"/>
    <x v="0"/>
    <x v="28"/>
    <n v="3"/>
    <d v="2014-11-06T00:00:00"/>
    <n v="15"/>
    <s v=" "/>
    <s v=" "/>
    <m/>
    <x v="0"/>
    <s v="REEMPLAZO POR EL TRASLADO DE FATIMA VELASQ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41.2"/>
    <x v="0"/>
    <x v="0"/>
    <x v="0"/>
    <m/>
    <m/>
    <x v="0"/>
    <s v="8-238-790"/>
    <n v="407015325360"/>
    <n v="52"/>
    <x v="0"/>
    <x v="1"/>
    <s v="VILLA LUCRE, CALLE ESTERIBAR, CASA 394"/>
    <x v="1"/>
    <x v="0"/>
    <x v="0"/>
    <x v="0"/>
    <m/>
    <s v="6691-8760"/>
    <x v="1"/>
    <x v="1"/>
    <x v="0"/>
    <x v="0"/>
    <x v="0"/>
    <x v="1"/>
    <x v="0"/>
    <d v="1963-04-02T00:00:00"/>
    <m/>
    <x v="1"/>
    <s v="SUCURSAL DORADO"/>
    <x v="0"/>
    <x v="0"/>
    <x v="0"/>
    <x v="0"/>
    <x v="0"/>
    <x v="0"/>
  </r>
  <r>
    <n v="6805"/>
    <d v="2012-07-16T00:00:00"/>
    <d v="2012-09-25T00:00:00"/>
    <n v="43"/>
    <n v="41"/>
    <x v="0"/>
    <d v="2012-07-16T00:00:00"/>
    <x v="0"/>
    <s v=""/>
    <s v="Mayo 01-30"/>
    <m/>
    <s v="KADINE ANNABEL"/>
    <s v="CAMPINES RODRIGUEZ "/>
    <x v="0"/>
    <x v="0"/>
    <s v="DORADO"/>
    <s v="MAGALY   DE GARCIA"/>
    <s v="DORADO"/>
    <x v="0"/>
    <x v="28"/>
    <n v="3"/>
    <d v="2015-11-02T00:00:00"/>
    <n v="3"/>
    <m/>
    <s v=" "/>
    <m/>
    <x v="0"/>
    <s v="REEMPLAZO POR EL TRASLADO DE  DAYSI CELMIRA VALOYES CARDENAS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11.8"/>
    <x v="0"/>
    <x v="0"/>
    <x v="0"/>
    <s v="ALBROOK MALL"/>
    <s v="Gabriel Batista"/>
    <x v="0"/>
    <s v="8-824-1707"/>
    <n v="472018200680"/>
    <n v="27"/>
    <x v="1"/>
    <x v="0"/>
    <s v="ARRAIJAN BARRIADA 2000"/>
    <x v="3"/>
    <x v="0"/>
    <x v="0"/>
    <x v="0"/>
    <m/>
    <s v="6688-0024"/>
    <x v="0"/>
    <x v="1"/>
    <x v="0"/>
    <x v="0"/>
    <x v="0"/>
    <x v="1"/>
    <x v="0"/>
    <d v="1988-06-22T00:00:00"/>
    <m/>
    <x v="0"/>
    <s v="SUCURSAL DORADO"/>
    <x v="0"/>
    <x v="0"/>
    <x v="0"/>
    <x v="0"/>
    <x v="0"/>
    <x v="0"/>
  </r>
  <r>
    <n v="8603"/>
    <d v="2015-06-16T00:00:00"/>
    <d v="2015-08-21T00:00:00"/>
    <n v="8"/>
    <n v="6"/>
    <x v="2"/>
    <d v="2015-06-16T00:00:00"/>
    <x v="0"/>
    <m/>
    <s v="Mayo 01-30"/>
    <m/>
    <s v="TANIUSKA ELIZABETH"/>
    <s v="RODRIGUEZ"/>
    <x v="0"/>
    <x v="1"/>
    <m/>
    <s v="MARIBEL CASTILLO"/>
    <s v="DORADO"/>
    <x v="1"/>
    <x v="28"/>
    <n v="3"/>
    <d v="2015-10-22T00:00:00"/>
    <n v="4"/>
    <m/>
    <s v=" "/>
    <m/>
    <x v="3"/>
    <s v="REEMPLAZA LICENCIA DE MATERNIDAD DE KATHERINE ESCUDERO DESDE EL 11 OCTUBRE  HASTA EL 14 DE FEBRERO 2016"/>
    <s v="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CALLE 50"/>
    <s v="Elia Polanco"/>
    <x v="0"/>
    <s v="8-836-710"/>
    <n v="472992355115"/>
    <n v="25"/>
    <x v="1"/>
    <x v="0"/>
    <s v="CHORRERA - BARRIADA INDUSTRIAL #2, CASA #62"/>
    <x v="3"/>
    <x v="0"/>
    <x v="0"/>
    <x v="1"/>
    <m/>
    <m/>
    <x v="0"/>
    <x v="0"/>
    <x v="0"/>
    <x v="0"/>
    <x v="0"/>
    <x v="1"/>
    <x v="0"/>
    <d v="1990-05-13T00:00:00"/>
    <m/>
    <x v="0"/>
    <s v="SUCURSAL DORADO"/>
    <x v="1"/>
    <x v="0"/>
    <x v="1"/>
    <x v="0"/>
    <x v="0"/>
    <x v="1"/>
  </r>
  <r>
    <n v="5103"/>
    <d v="2008-05-05T00:00:00"/>
    <d v="2008-05-05T00:00:00"/>
    <n v="93"/>
    <n v="93"/>
    <x v="0"/>
    <d v="2008-05-05T00:00:00"/>
    <x v="0"/>
    <s v=""/>
    <s v="LIC DE MATERNIDAD 01-15"/>
    <m/>
    <s v="KATHERINE YEZABEL"/>
    <s v="ESCUDERO VILLARREAL "/>
    <x v="0"/>
    <x v="0"/>
    <s v="DORADO"/>
    <s v="MAGALY   DE GARCIA"/>
    <s v="DORADO"/>
    <x v="0"/>
    <x v="28"/>
    <n v="3"/>
    <d v="2014-04-04T00:00:00"/>
    <n v="22"/>
    <s v=" "/>
    <s v="LIC DE MATERNIDAD DEL 11-oct-15 AL 16-ene-15, (VACACIONES DEL 18-ene-16 AL 16-feb-16) REGRESA 17-feb-16"/>
    <m/>
    <x v="0"/>
    <s v="TRASLADAR EN CUANTO REGRESE SE LA LIC DE MATERNIDAD // REEMPLAZO POR EL TRASLADO DE NESTOR DIAZ //EN EL INFORME DE CAPITAL HUMANO SU CARGO ES OFICINISTA DE BALANCE/  REGRESO A SOLICITUD DE ELLA A CAJA EL 01 DE JUNIO DE 2011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2.8"/>
    <x v="0"/>
    <x v="0"/>
    <x v="0"/>
    <m/>
    <m/>
    <x v="0"/>
    <s v="8-770-603"/>
    <n v="472013881227"/>
    <n v="32"/>
    <x v="1"/>
    <x v="0"/>
    <s v=" VILLA LUCRE CALLE 28 VISTA VERDE CASA 3385"/>
    <x v="1"/>
    <x v="0"/>
    <x v="0"/>
    <x v="0"/>
    <s v="277-3285"/>
    <s v="6678-5447"/>
    <x v="0"/>
    <x v="1"/>
    <x v="0"/>
    <x v="0"/>
    <x v="0"/>
    <x v="1"/>
    <x v="0"/>
    <d v="1983-10-30T00:00:00"/>
    <m/>
    <x v="0"/>
    <s v="SUCURSAL DORADO"/>
    <x v="0"/>
    <x v="0"/>
    <x v="0"/>
    <x v="0"/>
    <x v="0"/>
    <x v="0"/>
  </r>
  <r>
    <n v="5419"/>
    <d v="2008-10-16T00:00:00"/>
    <d v="2008-10-16T00:00:00"/>
    <n v="88"/>
    <n v="88"/>
    <x v="0"/>
    <d v="2008-10-16T00:00:00"/>
    <x v="0"/>
    <s v=""/>
    <s v="Diciembre 01-30"/>
    <m/>
    <s v="YADIRA EDID"/>
    <s v="SANJUR DUARTE "/>
    <x v="0"/>
    <x v="0"/>
    <s v="DORADO"/>
    <s v="MAGALY   DE GARCIA"/>
    <s v="DORADO"/>
    <x v="0"/>
    <x v="28"/>
    <n v="3"/>
    <d v="2014-12-06T00:00:00"/>
    <n v="14"/>
    <s v=" "/>
    <s v=" "/>
    <m/>
    <x v="0"/>
    <s v="APROBADO PRESUPUESTO 2011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3.8"/>
    <x v="0"/>
    <x v="0"/>
    <x v="0"/>
    <m/>
    <m/>
    <x v="0"/>
    <s v="9-716-1050"/>
    <n v="419014358790"/>
    <n v="33"/>
    <x v="1"/>
    <x v="0"/>
    <s v="SAN VICENTE NO 2"/>
    <x v="4"/>
    <x v="0"/>
    <x v="0"/>
    <x v="0"/>
    <s v="6484-0291 / 216-6205"/>
    <s v="6873-6134"/>
    <x v="1"/>
    <x v="0"/>
    <x v="0"/>
    <x v="0"/>
    <x v="0"/>
    <x v="1"/>
    <x v="0"/>
    <d v="1982-07-06T00:00:00"/>
    <m/>
    <x v="0"/>
    <s v="SUCURSAL DORADO"/>
    <x v="0"/>
    <x v="0"/>
    <x v="0"/>
    <x v="0"/>
    <x v="0"/>
    <x v="0"/>
  </r>
  <r>
    <n v="6897"/>
    <d v="2012-09-17T00:00:00"/>
    <d v="2012-12-05T00:00:00"/>
    <n v="41"/>
    <n v="38"/>
    <x v="0"/>
    <d v="2012-09-17T00:00:00"/>
    <x v="0"/>
    <s v=""/>
    <s v="Agosto 01-30"/>
    <m/>
    <s v="LUCIANA"/>
    <s v="HERNANDEZ VILLARRETA "/>
    <x v="0"/>
    <x v="0"/>
    <s v="DORADO"/>
    <s v="MAGALY   DE GARCIA"/>
    <s v="DORADO"/>
    <x v="0"/>
    <x v="28"/>
    <n v="3"/>
    <d v="2015-03-04T00:00:00"/>
    <n v="11"/>
    <m/>
    <s v=" "/>
    <m/>
    <x v="0"/>
    <s v="REEMPLAZO POR LA RENUCIA DE ECATERINA GRAJALES // PERMANENTE CAJERO 12 DORAD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84"/>
    <x v="0"/>
    <x v="0"/>
    <x v="0"/>
    <s v="LOS ANDES"/>
    <s v="Celmira Guerra"/>
    <x v="0"/>
    <s v="3-737-1135"/>
    <n v="472018433774"/>
    <n v="24"/>
    <x v="1"/>
    <x v="0"/>
    <s v="CHILIBRE"/>
    <x v="4"/>
    <x v="0"/>
    <x v="0"/>
    <x v="0"/>
    <m/>
    <m/>
    <x v="0"/>
    <x v="0"/>
    <x v="0"/>
    <x v="0"/>
    <x v="0"/>
    <x v="1"/>
    <x v="0"/>
    <d v="1991-08-21T00:00:00"/>
    <m/>
    <x v="0"/>
    <s v="SUCURSAL DORADO"/>
    <x v="0"/>
    <x v="0"/>
    <x v="0"/>
    <x v="0"/>
    <x v="0"/>
    <x v="0"/>
  </r>
  <r>
    <n v="5437"/>
    <d v="2008-10-16T00:00:00"/>
    <d v="2008-10-16T00:00:00"/>
    <n v="88"/>
    <n v="88"/>
    <x v="0"/>
    <d v="2008-10-16T00:00:00"/>
    <x v="0"/>
    <s v=""/>
    <s v="Octubre 01-30"/>
    <m/>
    <s v="MILENA YAMILETH"/>
    <s v="ARROYO RODRIGUEZ "/>
    <x v="0"/>
    <x v="0"/>
    <s v="DORADO"/>
    <s v="MAGALY   DE GARCIA"/>
    <s v="DORADO"/>
    <x v="0"/>
    <x v="28"/>
    <n v="3"/>
    <d v="2015-11-02T00:00:00"/>
    <n v="3"/>
    <s v=" "/>
    <s v=" "/>
    <m/>
    <x v="0"/>
    <s v="REEMPLAZO POR EL TRASLADO DE  MELISSA YISETH VILLARREAL BARRERA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20.75"/>
    <x v="0"/>
    <x v="0"/>
    <x v="0"/>
    <m/>
    <m/>
    <x v="0"/>
    <s v="8-773-2322"/>
    <n v="472014362610"/>
    <n v="32"/>
    <x v="1"/>
    <x v="0"/>
    <s v="LA CHORRERA , BDA. SAN ANTONIO #3 CASA N°80 NO CAMBIAR"/>
    <x v="3"/>
    <x v="0"/>
    <x v="0"/>
    <x v="0"/>
    <s v="6618-2228 / 254-0635"/>
    <s v="6618-2228"/>
    <x v="0"/>
    <x v="0"/>
    <x v="0"/>
    <x v="0"/>
    <x v="0"/>
    <x v="1"/>
    <x v="0"/>
    <d v="1983-12-28T00:00:00"/>
    <m/>
    <x v="1"/>
    <s v="SUCURSAL DORADO"/>
    <x v="0"/>
    <x v="0"/>
    <x v="0"/>
    <x v="0"/>
    <x v="0"/>
    <x v="0"/>
  </r>
  <r>
    <n v="5739"/>
    <d v="2010-03-16T00:00:00"/>
    <d v="2010-03-16T00:00:00"/>
    <n v="71"/>
    <n v="71"/>
    <x v="0"/>
    <d v="2010-03-16T00:00:00"/>
    <x v="0"/>
    <s v=""/>
    <s v="Abril 01-30"/>
    <m/>
    <s v="LIZ YEADTHEY"/>
    <s v="GARRIDO TRUJILLO "/>
    <x v="0"/>
    <x v="0"/>
    <s v="DORADO"/>
    <s v="MAGALY   DE GARCIA"/>
    <s v="DORADO"/>
    <x v="0"/>
    <x v="28"/>
    <n v="3"/>
    <d v="2015-11-02T00:00:00"/>
    <n v="3"/>
    <s v=" "/>
    <s v=" "/>
    <m/>
    <x v="0"/>
    <s v="REEMPLAZO POR EL TRASLADO DE  LESBIA DEL CARMEN TREJOS RODRIGUEZ-NOV 2015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7.6"/>
    <x v="0"/>
    <x v="0"/>
    <x v="0"/>
    <m/>
    <m/>
    <x v="0"/>
    <s v="8-779-2146"/>
    <n v="446015602221"/>
    <n v="31"/>
    <x v="1"/>
    <x v="1"/>
    <s v="VICTORIANO LORENZO, SAN MIGUELITO"/>
    <x v="4"/>
    <x v="0"/>
    <x v="0"/>
    <x v="0"/>
    <m/>
    <s v="6783-4602"/>
    <x v="0"/>
    <x v="0"/>
    <x v="0"/>
    <x v="0"/>
    <x v="0"/>
    <x v="1"/>
    <x v="0"/>
    <d v="1984-10-19T00:00:00"/>
    <m/>
    <x v="1"/>
    <s v="SUCURSAL DORADO"/>
    <x v="0"/>
    <x v="0"/>
    <x v="0"/>
    <x v="0"/>
    <x v="0"/>
    <x v="0"/>
  </r>
  <r>
    <n v="213"/>
    <d v="1983-02-16T00:00:00"/>
    <d v="1983-02-16T00:00:00"/>
    <n v="396"/>
    <n v="396"/>
    <x v="0"/>
    <d v="1983-02-16T00:00:00"/>
    <x v="0"/>
    <s v=""/>
    <s v="Noviembre 01-30"/>
    <m/>
    <s v="ENRIQUE ALBERTO"/>
    <s v="CORDOBA LARA "/>
    <x v="0"/>
    <x v="0"/>
    <s v="DORADO"/>
    <s v="MAGALY   DE GARCIA"/>
    <s v="DORADO"/>
    <x v="0"/>
    <x v="28"/>
    <n v="3"/>
    <d v="2015-11-02T00:00:00"/>
    <n v="3"/>
    <s v=" "/>
    <s v=" "/>
    <m/>
    <x v="0"/>
    <s v="REEMPLAZO POR EL TRASLADO DE  VILMA MARCELA VANNUCCHI CONTRERAS DE ARIAS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74.4"/>
    <x v="0"/>
    <x v="0"/>
    <x v="0"/>
    <m/>
    <m/>
    <x v="0"/>
    <s v="8-163-456"/>
    <n v="401010150737"/>
    <n v="59"/>
    <x v="0"/>
    <x v="1"/>
    <s v="VILLA LUCRE CALLE # 22  CASA18"/>
    <x v="1"/>
    <x v="0"/>
    <x v="0"/>
    <x v="0"/>
    <s v="277-5565"/>
    <s v="6526-8528"/>
    <x v="0"/>
    <x v="0"/>
    <x v="0"/>
    <x v="0"/>
    <x v="0"/>
    <x v="1"/>
    <x v="0"/>
    <d v="1956-09-20T00:00:00"/>
    <m/>
    <x v="1"/>
    <s v="SUCURSAL DORADO"/>
    <x v="0"/>
    <x v="0"/>
    <x v="0"/>
    <x v="0"/>
    <x v="0"/>
    <x v="0"/>
  </r>
  <r>
    <n v="7643"/>
    <d v="2014-04-01T00:00:00"/>
    <d v="2014-06-11T00:00:00"/>
    <n v="22"/>
    <n v="20"/>
    <x v="1"/>
    <d v="2014-04-01T00:00:00"/>
    <x v="0"/>
    <m/>
    <s v="Marzo 01-30"/>
    <m/>
    <s v="EDWIN ALEXANDER"/>
    <s v="ARIAS"/>
    <x v="0"/>
    <x v="0"/>
    <s v="DORADO"/>
    <s v="MAGALY   DE GARCIA"/>
    <s v="DORADO"/>
    <x v="0"/>
    <x v="28"/>
    <n v="3"/>
    <d v="2015-11-02T00:00:00"/>
    <n v="3"/>
    <m/>
    <s v=" "/>
    <m/>
    <x v="0"/>
    <s v="REEMPLAZO POR EL TRASLADO DE  KARINA YAVEL REYES ZEVALLOS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45.6000000000004"/>
    <x v="1"/>
    <x v="0"/>
    <x v="0"/>
    <s v="VIA SIMON BOLIVAR"/>
    <s v="Yesica Gantes"/>
    <x v="0"/>
    <s v="8-713-31"/>
    <n v="472990022333"/>
    <n v="38"/>
    <x v="0"/>
    <x v="1"/>
    <s v="ARRAIJAN, BIQUE CALLE PRINCIPAL"/>
    <x v="3"/>
    <x v="0"/>
    <x v="0"/>
    <x v="0"/>
    <m/>
    <m/>
    <x v="0"/>
    <x v="0"/>
    <x v="0"/>
    <x v="0"/>
    <x v="0"/>
    <x v="1"/>
    <x v="0"/>
    <d v="1977-11-14T00:00:00"/>
    <m/>
    <x v="0"/>
    <s v="SUCURSAL DORADO"/>
    <x v="0"/>
    <x v="0"/>
    <x v="0"/>
    <x v="0"/>
    <x v="0"/>
    <x v="0"/>
  </r>
  <r>
    <n v="4168"/>
    <d v="2006-04-03T00:00:00"/>
    <d v="2006-04-03T00:00:00"/>
    <n v="118"/>
    <n v="118"/>
    <x v="0"/>
    <d v="2006-04-03T00:00:00"/>
    <x v="0"/>
    <s v=""/>
    <s v="Julio 01-30"/>
    <m/>
    <s v="ERIKA YASMIN"/>
    <s v="NAVALO ROMERO "/>
    <x v="0"/>
    <x v="0"/>
    <s v="DORADO"/>
    <s v="MAGALY   DE GARCIA"/>
    <s v="DORADO"/>
    <x v="0"/>
    <x v="28"/>
    <n v="3"/>
    <d v="2015-11-02T00:00:00"/>
    <n v="3"/>
    <s v=" "/>
    <s v=" "/>
    <m/>
    <x v="0"/>
    <s v="REEMPLAZO POR EL TRASLADO DE  YAJAIRA YAMILETH RODRIGUEZ QUIJADA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34.6"/>
    <x v="0"/>
    <x v="0"/>
    <x v="0"/>
    <m/>
    <m/>
    <x v="0"/>
    <s v="3-114-968"/>
    <n v="472013118060"/>
    <n v="42"/>
    <x v="1"/>
    <x v="0"/>
    <s v="URBANIZACION PARQUE CENTENARIO, CASA 305"/>
    <x v="5"/>
    <x v="0"/>
    <x v="0"/>
    <x v="0"/>
    <s v="211-1704"/>
    <s v="6636-5895"/>
    <x v="0"/>
    <x v="1"/>
    <x v="0"/>
    <x v="0"/>
    <x v="0"/>
    <x v="1"/>
    <x v="0"/>
    <d v="1973-07-05T00:00:00"/>
    <m/>
    <x v="1"/>
    <s v="SUCURSAL DORADO"/>
    <x v="0"/>
    <x v="0"/>
    <x v="0"/>
    <x v="0"/>
    <x v="0"/>
    <x v="0"/>
  </r>
  <r>
    <n v="8834"/>
    <d v="2015-10-19T00:00:00"/>
    <d v="2016-01-12T00:00:00"/>
    <n v="4"/>
    <n v="1"/>
    <x v="2"/>
    <d v="1994-02-23T00:00:00"/>
    <x v="1"/>
    <m/>
    <s v="Noviembre 01-30"/>
    <m/>
    <s v="OSIRIS YARIELA"/>
    <s v="CRUZ"/>
    <x v="0"/>
    <x v="1"/>
    <m/>
    <s v="MARIBEL CASTILLO"/>
    <s v="DORADO"/>
    <x v="1"/>
    <x v="28"/>
    <n v="3"/>
    <d v="2016-01-12T00:00:00"/>
    <n v="1"/>
    <m/>
    <s v=" "/>
    <m/>
    <x v="0"/>
    <s v="POOL APOYO  - FEBRERO 2016"/>
    <s v="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DORADO"/>
    <s v="GERARDO GONZALEZ"/>
    <x v="0"/>
    <s v="4-752-1460"/>
    <m/>
    <n v="25"/>
    <x v="1"/>
    <x v="0"/>
    <s v="TINAJITA SECTOR #2, CASA A28"/>
    <x v="4"/>
    <x v="0"/>
    <x v="0"/>
    <x v="1"/>
    <m/>
    <m/>
    <x v="0"/>
    <x v="0"/>
    <x v="0"/>
    <x v="0"/>
    <x v="0"/>
    <x v="1"/>
    <x v="0"/>
    <d v="1990-03-08T00:00:00"/>
    <m/>
    <x v="0"/>
    <s v="SUCURSAL DORADO"/>
    <x v="1"/>
    <x v="0"/>
    <x v="1"/>
    <x v="0"/>
    <x v="0"/>
    <x v="1"/>
  </r>
  <r>
    <n v="2010"/>
    <d v="1997-10-13T00:00:00"/>
    <d v="2014-07-01T00:00:00"/>
    <n v="220"/>
    <n v="19"/>
    <x v="1"/>
    <d v="1997-10-13T00:00:00"/>
    <x v="0"/>
    <d v="2014-07-01T00:00:00"/>
    <s v="Julio 01-30"/>
    <m/>
    <s v="BREDIO ELIAS"/>
    <s v="JAEN GONZALEZ "/>
    <x v="1"/>
    <x v="0"/>
    <s v="DORADO"/>
    <s v="MAGALY   DE GARCIA"/>
    <s v="DORADO"/>
    <x v="0"/>
    <x v="28"/>
    <n v="3"/>
    <d v="2015-09-07T00:00:00"/>
    <m/>
    <n v="19"/>
    <s v=" "/>
    <s v="PROMOCIONADO A COORDINADOR DE PLATAFORMA A PARTIR DEL 01 JULIO 2014 /PROMOCIONADO A EJECUTIVO DE NEGOCIOS EL 16 OCTUBRE ´10"/>
    <x v="0"/>
    <s v="REEMPLAZO DE ROSA  MOREN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315-431"/>
    <n v="403010197476"/>
    <n v="46"/>
    <x v="0"/>
    <x v="1"/>
    <s v="TEREMAR CL.  CUARTA, CASA G-27"/>
    <x v="0"/>
    <x v="0"/>
    <x v="0"/>
    <x v="0"/>
    <s v="6651-8820"/>
    <s v="6686-0972"/>
    <x v="1"/>
    <x v="1"/>
    <x v="0"/>
    <x v="0"/>
    <x v="0"/>
    <x v="1"/>
    <x v="0"/>
    <d v="1969-11-08T00:00:00"/>
    <m/>
    <x v="0"/>
    <s v="SUCURSAL DORADO"/>
    <x v="0"/>
    <x v="0"/>
    <x v="0"/>
    <x v="0"/>
    <x v="0"/>
    <x v="2"/>
  </r>
  <r>
    <n v="2082"/>
    <d v="1999-10-25T00:00:00"/>
    <d v="1999-10-25T00:00:00"/>
    <n v="196"/>
    <n v="196"/>
    <x v="0"/>
    <d v="1999-10-25T00:00:00"/>
    <x v="0"/>
    <s v=""/>
    <s v="Septiembre 01-30"/>
    <m/>
    <s v="JUAN BAUTISTA"/>
    <s v="GRIMALDO MUDARRA "/>
    <x v="1"/>
    <x v="0"/>
    <s v="DORADO"/>
    <s v="MAGALY   DE GARCIA"/>
    <s v="DORADO"/>
    <x v="0"/>
    <x v="28"/>
    <n v="3"/>
    <d v="2010-09-20T00:00:00"/>
    <m/>
    <s v=" "/>
    <s v=" "/>
    <m/>
    <x v="0"/>
    <s v="REEMPLAZO PERMANENTE POR EL TRASLADO DE EIRA VERGA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x v="0"/>
    <x v="0"/>
    <m/>
    <m/>
    <x v="1"/>
    <s v="8-721-1859"/>
    <n v="421010066005"/>
    <n v="37"/>
    <x v="0"/>
    <x v="1"/>
    <s v="JUAN DIAZ, VILLA DEL SOL, C-17, CALLE PRINCIPAL"/>
    <x v="0"/>
    <x v="0"/>
    <x v="0"/>
    <x v="0"/>
    <m/>
    <s v="6499-2000 / 6687-1439"/>
    <x v="1"/>
    <x v="0"/>
    <x v="0"/>
    <x v="0"/>
    <x v="0"/>
    <x v="1"/>
    <x v="0"/>
    <d v="1978-10-18T00:00:00"/>
    <m/>
    <x v="0"/>
    <s v="SUCURSAL DORADO"/>
    <x v="0"/>
    <x v="0"/>
    <x v="0"/>
    <x v="0"/>
    <x v="0"/>
    <x v="0"/>
  </r>
  <r>
    <n v="7697"/>
    <d v="2014-05-19T00:00:00"/>
    <d v="2014-07-25T00:00:00"/>
    <n v="21"/>
    <n v="19"/>
    <x v="1"/>
    <d v="2014-05-19T00:00:00"/>
    <x v="0"/>
    <m/>
    <s v="Marzo 01-30"/>
    <m/>
    <s v="VIANEYTH YADIRA"/>
    <s v="ARIAS"/>
    <x v="2"/>
    <x v="0"/>
    <s v="DORADO"/>
    <s v="MAGALY   DE GARCIA"/>
    <s v="DORADO"/>
    <x v="0"/>
    <x v="28"/>
    <n v="3"/>
    <d v="2015-10-15T00:00:00"/>
    <m/>
    <m/>
    <s v=" "/>
    <m/>
    <x v="0"/>
    <s v="REEMPLAZO  POR TRASLADO PERMANENTE DE YENIFER QUINTE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ALBROOK MALL"/>
    <s v="Katherin Caballero"/>
    <x v="0"/>
    <s v="8-837-1719"/>
    <n v="472990731540"/>
    <n v="25"/>
    <x v="1"/>
    <x v="0"/>
    <s v="EL INGENIO, CALLE TERCERA, CASA 29A"/>
    <x v="1"/>
    <x v="0"/>
    <x v="0"/>
    <x v="0"/>
    <m/>
    <m/>
    <x v="1"/>
    <x v="0"/>
    <x v="0"/>
    <x v="0"/>
    <x v="0"/>
    <x v="1"/>
    <x v="0"/>
    <d v="1990-07-16T00:00:00"/>
    <m/>
    <x v="2"/>
    <s v="SUCURSAL DORADO"/>
    <x v="0"/>
    <x v="0"/>
    <x v="0"/>
    <x v="0"/>
    <x v="0"/>
    <x v="2"/>
  </r>
  <r>
    <n v="4962"/>
    <d v="2008-02-25T00:00:00"/>
    <d v="2015-01-16T00:00:00"/>
    <n v="96"/>
    <n v="13"/>
    <x v="1"/>
    <d v="2008-02-25T00:00:00"/>
    <x v="0"/>
    <d v="2015-01-16T00:00:00"/>
    <s v="Abril 01-30"/>
    <m/>
    <s v="JUAN ANTONIO"/>
    <s v="RODRIGUEZ BATISTA "/>
    <x v="2"/>
    <x v="2"/>
    <s v="DORADO"/>
    <s v="MAGALY   DE GARCIA"/>
    <s v="DORADO"/>
    <x v="0"/>
    <x v="28"/>
    <n v="3"/>
    <d v="2015-01-19T00:00:00"/>
    <n v="13"/>
    <n v="13"/>
    <s v=" "/>
    <s v="PROMOCIONADO EJECUTIVO DE NEGOCIOS EL 16 DE ENERO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515-2040"/>
    <n v="472013742561"/>
    <n v="41"/>
    <x v="0"/>
    <x v="1"/>
    <s v="LAS CUMBRES, PRADERAS DEL ROCIO, CASA A007 CALLE PRINCIPAL"/>
    <x v="4"/>
    <x v="0"/>
    <x v="0"/>
    <x v="2"/>
    <s v="6511-8707"/>
    <s v="6511-8707"/>
    <x v="1"/>
    <x v="1"/>
    <x v="0"/>
    <x v="0"/>
    <x v="0"/>
    <x v="1"/>
    <x v="0"/>
    <d v="1974-03-12T00:00:00"/>
    <m/>
    <x v="0"/>
    <s v="SUCURSAL DORADO"/>
    <x v="0"/>
    <x v="0"/>
    <x v="0"/>
    <x v="0"/>
    <x v="0"/>
    <x v="1"/>
  </r>
  <r>
    <n v="7390"/>
    <d v="2013-10-01T00:00:00"/>
    <d v="2013-12-10T00:00:00"/>
    <n v="28"/>
    <n v="26"/>
    <x v="1"/>
    <d v="2013-10-01T00:00:00"/>
    <x v="0"/>
    <d v="2013-10-01T00:00:00"/>
    <s v="Noviembre 01-30"/>
    <m/>
    <s v="SUSAN "/>
    <s v="GÓMEZ"/>
    <x v="2"/>
    <x v="0"/>
    <s v="DORADO"/>
    <s v="MAGALY   DE GARCIA"/>
    <s v="DORADO"/>
    <x v="0"/>
    <x v="28"/>
    <n v="3"/>
    <d v="2014-08-04T00:00:00"/>
    <m/>
    <n v="28"/>
    <s v=" "/>
    <m/>
    <x v="0"/>
    <s v="REEMPLAZO POR EL TRASLADO DE MICHELL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LOS ANGELES"/>
    <s v="Justina Urrutia"/>
    <x v="0"/>
    <s v="8-856-1019"/>
    <n v="472019813742"/>
    <n v="23"/>
    <x v="1"/>
    <x v="0"/>
    <s v="AVE. CENTENARIO .PH TORRE DE MILAN"/>
    <x v="1"/>
    <x v="0"/>
    <x v="0"/>
    <x v="0"/>
    <m/>
    <m/>
    <x v="0"/>
    <x v="0"/>
    <x v="0"/>
    <x v="0"/>
    <x v="0"/>
    <x v="1"/>
    <x v="0"/>
    <d v="1992-02-22T00:00:00"/>
    <m/>
    <x v="1"/>
    <s v="SUCURSAL DORADO"/>
    <x v="0"/>
    <x v="0"/>
    <x v="0"/>
    <x v="0"/>
    <x v="0"/>
    <x v="0"/>
  </r>
  <r>
    <n v="6422"/>
    <d v="2011-10-17T00:00:00"/>
    <d v="2011-10-17T00:00:00"/>
    <n v="52"/>
    <n v="52"/>
    <x v="0"/>
    <d v="2011-10-17T00:00:00"/>
    <x v="0"/>
    <s v=""/>
    <s v="Septiembre 01-30"/>
    <m/>
    <s v="KENIA  ELIZABETH"/>
    <s v="RIOS RODRIGUEZ "/>
    <x v="2"/>
    <x v="0"/>
    <s v="DORADO"/>
    <s v="MAGALY   DE GARCIA"/>
    <s v="DORADO"/>
    <x v="0"/>
    <x v="28"/>
    <n v="3"/>
    <d v="2013-07-24T00:00:00"/>
    <m/>
    <s v=" "/>
    <s v=" "/>
    <m/>
    <x v="0"/>
    <s v="REEMPLAZO POR EL TRASLADO DE MIREILI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84-1306"/>
    <n v="472017324726"/>
    <n v="30"/>
    <x v="1"/>
    <x v="0"/>
    <s v="SAN MIGUELITO, CERRO BATEA, SECTOR 5 CASA 169"/>
    <x v="4"/>
    <x v="0"/>
    <x v="0"/>
    <x v="0"/>
    <m/>
    <s v="6464-6624"/>
    <x v="2"/>
    <x v="0"/>
    <x v="0"/>
    <x v="0"/>
    <x v="0"/>
    <x v="1"/>
    <x v="0"/>
    <d v="1985-03-16T00:00:00"/>
    <m/>
    <x v="1"/>
    <s v="SUCURSAL DORADO"/>
    <x v="0"/>
    <x v="0"/>
    <x v="0"/>
    <x v="0"/>
    <x v="0"/>
    <x v="0"/>
  </r>
  <r>
    <n v="6330"/>
    <d v="2011-09-19T00:00:00"/>
    <d v="2011-09-19T00:00:00"/>
    <n v="53"/>
    <n v="53"/>
    <x v="0"/>
    <d v="2011-09-19T00:00:00"/>
    <x v="0"/>
    <s v=""/>
    <s v="Octubre 01-30"/>
    <m/>
    <s v="JULISBETH GILMARA"/>
    <s v="MARTINEZ ROOK "/>
    <x v="2"/>
    <x v="0"/>
    <s v="DORADO"/>
    <s v="MAGALY   DE GARCIA"/>
    <s v="DORADO"/>
    <x v="0"/>
    <x v="28"/>
    <n v="3"/>
    <d v="2013-06-10T00:00:00"/>
    <m/>
    <s v=" "/>
    <s v="LIC DE MATERNIDAD DEL 1-ene-16 AL 7-abr-16, (VACACIONES DEL 8-abr-16 AL 7-may-16) REGRESA 9-may-16"/>
    <m/>
    <x v="0"/>
    <s v="REEMPLAZO POR LA PROMOCIÓN DE ROSA MOREN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VISTA ALEGRE"/>
    <s v="Luiguina Gonzalez"/>
    <x v="0"/>
    <s v="3-723-25"/>
    <n v="472017213140"/>
    <n v="26"/>
    <x v="1"/>
    <x v="1"/>
    <s v="VACAMONTE, VALLE DE LOS CEREZOS, CASA 19-02"/>
    <x v="3"/>
    <x v="0"/>
    <x v="0"/>
    <x v="0"/>
    <m/>
    <m/>
    <x v="0"/>
    <x v="0"/>
    <x v="0"/>
    <x v="0"/>
    <x v="0"/>
    <x v="1"/>
    <x v="0"/>
    <d v="1989-05-23T00:00:00"/>
    <m/>
    <x v="1"/>
    <s v="SUCURSAL DORADO"/>
    <x v="0"/>
    <x v="0"/>
    <x v="0"/>
    <x v="0"/>
    <x v="0"/>
    <x v="0"/>
  </r>
  <r>
    <n v="6454"/>
    <d v="2011-11-16T00:00:00"/>
    <d v="2012-02-06T00:00:00"/>
    <n v="51"/>
    <n v="48"/>
    <x v="0"/>
    <d v="2011-11-16T00:00:00"/>
    <x v="0"/>
    <s v=""/>
    <s v="Agosto 01-30"/>
    <m/>
    <s v="JOSE ALBERTO"/>
    <s v="FUENTES MUÑOZ "/>
    <x v="2"/>
    <x v="0"/>
    <s v="DORADO"/>
    <s v="MAGALY   DE GARCIA"/>
    <s v="DORADO"/>
    <x v="0"/>
    <x v="28"/>
    <n v="3"/>
    <m/>
    <m/>
    <s v=" "/>
    <s v=" "/>
    <m/>
    <x v="0"/>
    <s v="REEMPLAZO POR EL TRASLADO DE CAROLINA MO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HATO PINTADO"/>
    <s v="Indira Sing "/>
    <x v="1"/>
    <s v="8-792-1994"/>
    <n v="407012759416"/>
    <n v="30"/>
    <x v="0"/>
    <x v="0"/>
    <s v="SAN MIGUELITO, VILLA GUADALUPE, CALLE O"/>
    <x v="4"/>
    <x v="0"/>
    <x v="0"/>
    <x v="0"/>
    <m/>
    <s v=" 6981-4191  "/>
    <x v="0"/>
    <x v="0"/>
    <x v="1"/>
    <x v="0"/>
    <x v="0"/>
    <x v="1"/>
    <x v="0"/>
    <d v="1986-02-03T00:00:00"/>
    <m/>
    <x v="1"/>
    <s v="SUCURSAL DORADO"/>
    <x v="0"/>
    <x v="0"/>
    <x v="0"/>
    <x v="0"/>
    <x v="0"/>
    <x v="0"/>
  </r>
  <r>
    <n v="4707"/>
    <d v="2007-10-16T00:00:00"/>
    <d v="2007-10-16T00:00:00"/>
    <n v="100"/>
    <n v="100"/>
    <x v="0"/>
    <d v="2007-10-16T00:00:00"/>
    <x v="0"/>
    <s v=""/>
    <s v="Diciembre 01-30"/>
    <m/>
    <s v="EURALYS EUGENIA"/>
    <s v="SANCHEZ SORIANO "/>
    <x v="2"/>
    <x v="0"/>
    <s v="DORADO"/>
    <s v="MAGALY   DE GARCIA"/>
    <s v="DORADO"/>
    <x v="0"/>
    <x v="28"/>
    <n v="3"/>
    <d v="2013-02-04T00:00:00"/>
    <m/>
    <s v=" "/>
    <s v=" "/>
    <m/>
    <x v="0"/>
    <s v="REEMPLAZO  POR EL TRASLADO A DEPARTAMENTO DE JOSE FRANCISCO GONZAL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80-11"/>
    <n v="472013489534"/>
    <n v="31"/>
    <x v="1"/>
    <x v="3"/>
    <s v="SAN ANTONIO, QINTAS DE VILLA FLOR, CALLE 1, CASA 5"/>
    <x v="0"/>
    <x v="0"/>
    <x v="0"/>
    <x v="0"/>
    <s v="221-4537"/>
    <s v="6578-7590"/>
    <x v="1"/>
    <x v="0"/>
    <x v="0"/>
    <x v="0"/>
    <x v="0"/>
    <x v="1"/>
    <x v="0"/>
    <d v="1984-10-03T00:00:00"/>
    <m/>
    <x v="0"/>
    <s v="SUCURSAL DORADO"/>
    <x v="0"/>
    <x v="0"/>
    <x v="0"/>
    <x v="0"/>
    <x v="0"/>
    <x v="0"/>
  </r>
  <r>
    <n v="6329"/>
    <d v="2011-09-19T00:00:00"/>
    <d v="2011-09-19T00:00:00"/>
    <n v="53"/>
    <n v="53"/>
    <x v="0"/>
    <d v="2011-09-19T00:00:00"/>
    <x v="0"/>
    <s v=""/>
    <s v="Junio 01-30"/>
    <m/>
    <s v="YAMILETH MAYDELIN"/>
    <s v="ROSARIO CHAMBERS "/>
    <x v="2"/>
    <x v="0"/>
    <s v="DORADO"/>
    <s v="MAGALY   DE GARCIA"/>
    <s v="DORADO"/>
    <x v="0"/>
    <x v="28"/>
    <n v="3"/>
    <d v="2013-03-04T00:00:00"/>
    <m/>
    <s v=" "/>
    <s v=" "/>
    <m/>
    <x v="0"/>
    <s v="EEMPLAZO POR EL TRASLADO DE SUNSYN AGRAZAL A DEPARTAMENT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TERMINAL ALBROOK"/>
    <s v="Luis Carlos Labrador"/>
    <x v="0"/>
    <s v="8-793-2335"/>
    <n v="408012761814"/>
    <n v="30"/>
    <x v="1"/>
    <x v="3"/>
    <s v="LAS CUMBRES, PRADERAS DE SAN LORENZO CASA B-44"/>
    <x v="4"/>
    <x v="0"/>
    <x v="0"/>
    <x v="0"/>
    <m/>
    <s v="6793-0943"/>
    <x v="1"/>
    <x v="0"/>
    <x v="0"/>
    <x v="0"/>
    <x v="0"/>
    <x v="1"/>
    <x v="0"/>
    <d v="1985-05-16T00:00:00"/>
    <m/>
    <x v="1"/>
    <s v="SUCURSAL DORADO"/>
    <x v="0"/>
    <x v="0"/>
    <x v="0"/>
    <x v="0"/>
    <x v="0"/>
    <x v="0"/>
  </r>
  <r>
    <n v="7382"/>
    <d v="2013-10-01T00:00:00"/>
    <d v="2013-12-10T00:00:00"/>
    <n v="28"/>
    <n v="26"/>
    <x v="1"/>
    <d v="2013-10-01T00:00:00"/>
    <x v="0"/>
    <d v="2013-10-01T00:00:00"/>
    <s v="Julio 01-30"/>
    <m/>
    <s v="RICARDO "/>
    <s v="ANAYA "/>
    <x v="2"/>
    <x v="0"/>
    <s v="DORADO"/>
    <s v="MAGALY   DE GARCIA"/>
    <s v="DORADO"/>
    <x v="0"/>
    <x v="28"/>
    <n v="3"/>
    <m/>
    <m/>
    <n v="28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DORADO"/>
    <s v="José Alberto Fuentes"/>
    <x v="0"/>
    <s v="8-849-2265"/>
    <n v="472019813760"/>
    <n v="27"/>
    <x v="0"/>
    <x v="0"/>
    <s v="TUMBA MUERTO, LA LOCERIA, CASA 45F, CALLE B60"/>
    <x v="1"/>
    <x v="0"/>
    <x v="0"/>
    <x v="0"/>
    <m/>
    <m/>
    <x v="0"/>
    <x v="0"/>
    <x v="0"/>
    <x v="0"/>
    <x v="0"/>
    <x v="1"/>
    <x v="0"/>
    <d v="1988-05-10T00:00:00"/>
    <m/>
    <x v="1"/>
    <s v="SUCURSAL DORADO"/>
    <x v="0"/>
    <x v="0"/>
    <x v="0"/>
    <x v="0"/>
    <x v="0"/>
    <x v="0"/>
  </r>
  <r>
    <n v="8512"/>
    <d v="2015-05-04T00:00:00"/>
    <d v="2015-07-10T00:00:00"/>
    <n v="9"/>
    <n v="7"/>
    <x v="2"/>
    <d v="2015-05-04T00:00:00"/>
    <x v="0"/>
    <m/>
    <s v="Mayo 01-30"/>
    <m/>
    <s v="LIARIS MINERVA"/>
    <s v="MENDIETA"/>
    <x v="2"/>
    <x v="0"/>
    <s v="DORADO"/>
    <s v="MAGALY   DE GARCIA"/>
    <s v="DORADO"/>
    <x v="0"/>
    <x v="28"/>
    <n v="3"/>
    <d v="2015-09-02T00:00:00"/>
    <m/>
    <m/>
    <s v=" "/>
    <m/>
    <x v="0"/>
    <s v="REEMPLAZO PERMANENTE DE  MARJORIE GODOY- SEPTIEMBRE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DORADO"/>
    <s v="Jose Fuentes"/>
    <x v="0"/>
    <s v="6-715-1088"/>
    <n v="472992459720"/>
    <n v="24"/>
    <x v="1"/>
    <x v="0"/>
    <s v="PARQUE LEFEVRE, EDIFICIO CENTENARIO"/>
    <x v="1"/>
    <x v="0"/>
    <x v="0"/>
    <x v="0"/>
    <m/>
    <m/>
    <x v="0"/>
    <x v="0"/>
    <x v="0"/>
    <x v="0"/>
    <x v="0"/>
    <x v="1"/>
    <x v="0"/>
    <d v="1991-08-15T00:00:00"/>
    <m/>
    <x v="0"/>
    <s v="SUCURSAL DORADO"/>
    <x v="0"/>
    <x v="0"/>
    <x v="0"/>
    <x v="0"/>
    <x v="0"/>
    <x v="1"/>
  </r>
  <r>
    <n v="8669"/>
    <d v="2015-07-16T00:00:00"/>
    <d v="2015-09-29T00:00:00"/>
    <n v="7"/>
    <n v="5"/>
    <x v="2"/>
    <d v="2015-07-16T00:00:00"/>
    <x v="0"/>
    <m/>
    <s v="Octubre 01-30"/>
    <m/>
    <s v="BRIDGET JOAN"/>
    <s v="ATENCIO"/>
    <x v="2"/>
    <x v="1"/>
    <m/>
    <s v="MARIBEL CASTILLO"/>
    <s v="PUENTE CENTENARIO"/>
    <x v="1"/>
    <x v="28"/>
    <n v="3"/>
    <d v="2016-02-01T00:00:00"/>
    <m/>
    <m/>
    <s v=" "/>
    <m/>
    <x v="0"/>
    <s v="REEMPLAZO TEMPORAL  DE DELIA URRRIOLA"/>
    <s v="DOR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AVE. CENTRAL"/>
    <s v="Debora Berrios"/>
    <x v="0"/>
    <s v="8-834-871"/>
    <n v="472992823500"/>
    <n v="25"/>
    <x v="1"/>
    <x v="0"/>
    <s v="ARRAIJAN, NUEVO CHORRILLO, BDA. FUNDAVICO"/>
    <x v="3"/>
    <x v="0"/>
    <x v="0"/>
    <x v="1"/>
    <m/>
    <m/>
    <x v="0"/>
    <x v="0"/>
    <x v="0"/>
    <x v="0"/>
    <x v="0"/>
    <x v="1"/>
    <x v="0"/>
    <d v="1990-03-26T00:00:00"/>
    <m/>
    <x v="0"/>
    <s v="SUCURSAL DORADO"/>
    <x v="1"/>
    <x v="0"/>
    <x v="1"/>
    <x v="0"/>
    <x v="0"/>
    <x v="1"/>
  </r>
  <r>
    <n v="8537"/>
    <d v="2015-05-04T00:00:00"/>
    <d v="2015-05-04T00:00:00"/>
    <n v="9"/>
    <n v="9"/>
    <x v="2"/>
    <d v="2015-05-04T00:00:00"/>
    <x v="0"/>
    <m/>
    <s v="Julio 01-30"/>
    <m/>
    <s v="ETHELINE "/>
    <s v="AMORES"/>
    <x v="5"/>
    <x v="0"/>
    <s v="DORADO"/>
    <s v="MAGALY   DE GARCIA"/>
    <s v="DORADO"/>
    <x v="0"/>
    <x v="28"/>
    <n v="3"/>
    <d v="2015-08-21T00:00:00"/>
    <m/>
    <m/>
    <s v=" "/>
    <m/>
    <x v="0"/>
    <s v="REEMPLAZO PERMANENTE DE EMELIDA RIVERA - SEPTIEMBRE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CASA MATRIZ"/>
    <s v="Vanessa Cardenas"/>
    <x v="0"/>
    <s v="9-746-1852"/>
    <n v="409990754584"/>
    <n v="19"/>
    <x v="1"/>
    <x v="0"/>
    <s v="PANAMA (DISTRITO) LA CRESTA, EDIFICIO LADERA DE LA CRESTA. APTO 15."/>
    <x v="1"/>
    <x v="0"/>
    <x v="0"/>
    <x v="0"/>
    <m/>
    <m/>
    <x v="0"/>
    <x v="0"/>
    <x v="0"/>
    <x v="0"/>
    <x v="0"/>
    <x v="1"/>
    <x v="0"/>
    <d v="1996-02-20T00:00:00"/>
    <m/>
    <x v="1"/>
    <s v="SUCURSAL DORADO"/>
    <x v="0"/>
    <x v="0"/>
    <x v="0"/>
    <x v="0"/>
    <x v="0"/>
    <x v="3"/>
  </r>
  <r>
    <n v="8365"/>
    <d v="2015-01-05T00:00:00"/>
    <d v="2015-01-05T00:00:00"/>
    <n v="13"/>
    <n v="13"/>
    <x v="1"/>
    <d v="2015-01-05T00:00:00"/>
    <x v="0"/>
    <m/>
    <s v="Marzo 01-30"/>
    <m/>
    <s v="KATIUSKA SUJEILY"/>
    <s v="ACUÑA"/>
    <x v="5"/>
    <x v="0"/>
    <s v="DORADO"/>
    <s v="MAGALY   DE GARCIA"/>
    <s v="DORADO"/>
    <x v="0"/>
    <x v="28"/>
    <n v="3"/>
    <d v="2015-02-14T00:00:00"/>
    <m/>
    <m/>
    <s v=" "/>
    <m/>
    <x v="0"/>
    <s v="REEMPLAZO POR TASLADO DE DAYSI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2-727-77"/>
    <n v="472991767990"/>
    <n v="24"/>
    <x v="1"/>
    <x v="0"/>
    <s v="ARRAIJAN, RESIDENCIAL ALTOS DE CACERES, CASA 22"/>
    <x v="3"/>
    <x v="0"/>
    <x v="0"/>
    <x v="0"/>
    <m/>
    <m/>
    <x v="0"/>
    <x v="0"/>
    <x v="0"/>
    <x v="0"/>
    <x v="0"/>
    <x v="1"/>
    <x v="0"/>
    <d v="1991-02-12T00:00:00"/>
    <m/>
    <x v="1"/>
    <s v="SUCURSAL DORADO"/>
    <x v="0"/>
    <x v="0"/>
    <x v="0"/>
    <x v="0"/>
    <x v="0"/>
    <x v="0"/>
  </r>
  <r>
    <n v="436"/>
    <d v="1986-03-17T00:00:00"/>
    <d v="1986-03-17T00:00:00"/>
    <n v="359"/>
    <n v="359"/>
    <x v="0"/>
    <d v="1986-03-17T00:00:00"/>
    <x v="0"/>
    <s v=""/>
    <s v="Marzo 01-30"/>
    <m/>
    <s v="MAGALY ESTHER"/>
    <s v="CRUZ  DE GARCIA"/>
    <x v="3"/>
    <x v="0"/>
    <s v="DORADO"/>
    <s v="MARIBEL DE MUÑOZ"/>
    <s v="DORADO"/>
    <x v="0"/>
    <x v="28"/>
    <n v="3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4-140-63"/>
    <n v="403016987933"/>
    <n v="53"/>
    <x v="1"/>
    <x v="4"/>
    <s v="VILLA LUCRE, COLINAS EL BOUEVARD CALLE LAS PALMERAS NO.141"/>
    <x v="1"/>
    <x v="0"/>
    <x v="0"/>
    <x v="0"/>
    <s v="277-4080"/>
    <s v="6200-3048   "/>
    <x v="1"/>
    <x v="0"/>
    <x v="0"/>
    <x v="0"/>
    <x v="0"/>
    <x v="1"/>
    <x v="0"/>
    <d v="1962-10-13T00:00:00"/>
    <m/>
    <x v="0"/>
    <s v="SUCURSAL DORADO"/>
    <x v="0"/>
    <x v="0"/>
    <x v="0"/>
    <x v="0"/>
    <x v="0"/>
    <x v="0"/>
  </r>
  <r>
    <n v="527"/>
    <d v="1986-11-11T00:00:00"/>
    <d v="1986-11-11T00:00:00"/>
    <n v="351"/>
    <n v="351"/>
    <x v="0"/>
    <d v="1986-11-11T00:00:00"/>
    <x v="0"/>
    <s v=""/>
    <s v="Enero 16-30"/>
    <s v="Noviembre 16-30"/>
    <s v="DIANA"/>
    <s v="DE GRACIA  "/>
    <x v="4"/>
    <x v="1"/>
    <m/>
    <s v="MAGALY   DE GARCIA"/>
    <s v="DORADO"/>
    <x v="1"/>
    <x v="28"/>
    <n v="3"/>
    <d v="2015-10-10T00:00:00"/>
    <m/>
    <s v=" "/>
    <s v=" "/>
    <m/>
    <x v="0"/>
    <s v="REEMPLAZO TEMPORAL POR EL TRASLADO DE JANETT BATIST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4-210-781"/>
    <n v="426015942857"/>
    <n v="53"/>
    <x v="1"/>
    <x v="3"/>
    <s v="CONDADO DEL REY, EDIFICIO MAGREGOR HILL, APARTAMENTO 7B"/>
    <x v="1"/>
    <x v="0"/>
    <x v="0"/>
    <x v="1"/>
    <s v="233-4974"/>
    <s v="6651-7586 / 6467-9362"/>
    <x v="1"/>
    <x v="0"/>
    <x v="0"/>
    <x v="0"/>
    <x v="0"/>
    <x v="1"/>
    <x v="0"/>
    <d v="1962-07-18T00:00:00"/>
    <m/>
    <x v="1"/>
    <s v="SUCURSAL DORADO"/>
    <x v="1"/>
    <x v="0"/>
    <x v="1"/>
    <x v="0"/>
    <x v="0"/>
    <x v="2"/>
  </r>
  <r>
    <n v="2003"/>
    <d v="1995-07-03T00:00:00"/>
    <d v="2010-09-01T00:00:00"/>
    <n v="247"/>
    <n v="65"/>
    <x v="0"/>
    <d v="1995-07-03T00:00:00"/>
    <x v="0"/>
    <d v="2010-09-01T00:00:00"/>
    <s v="Abril 16-30"/>
    <s v="Agosto 16-30"/>
    <s v="EDKELL URANIA"/>
    <s v="GALVEZ LOPEZ "/>
    <x v="4"/>
    <x v="0"/>
    <s v="DORADO"/>
    <s v="MAGALY   DE GARCIA"/>
    <s v="DORADO"/>
    <x v="0"/>
    <x v="28"/>
    <n v="3"/>
    <d v="2010-09-27T00:00:00"/>
    <m/>
    <n v="65"/>
    <s v=" "/>
    <s v="PROMOCIONADA A OFICIAL EL 01 SEPTIEMBRE 2010"/>
    <x v="0"/>
    <s v="REEMPLAZO POR EL TRASLADO DE MELISSA VELIZ.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315-449"/>
    <n v="403010197548"/>
    <n v="46"/>
    <x v="1"/>
    <x v="0"/>
    <s v="SAN MIGUELITO, RUFINA ALFARO, BRISAS DEL GOLF, CALLE 38 NORTE, CASA 144 L"/>
    <x v="4"/>
    <x v="0"/>
    <x v="0"/>
    <x v="0"/>
    <s v="233-2402"/>
    <s v="6724-7016"/>
    <x v="1"/>
    <x v="0"/>
    <x v="0"/>
    <x v="0"/>
    <x v="0"/>
    <x v="1"/>
    <x v="0"/>
    <d v="1969-10-29T00:00:00"/>
    <m/>
    <x v="0"/>
    <s v="SUCURSAL DORADO"/>
    <x v="0"/>
    <x v="0"/>
    <x v="0"/>
    <x v="0"/>
    <x v="0"/>
    <x v="0"/>
  </r>
  <r>
    <n v="1963"/>
    <d v="1998-06-08T00:00:00"/>
    <d v="2015-06-01T00:00:00"/>
    <n v="212"/>
    <n v="8"/>
    <x v="2"/>
    <d v="1998-06-08T00:00:00"/>
    <x v="0"/>
    <d v="2015-06-01T00:00:00"/>
    <s v="Marzo 01-15"/>
    <s v="Julio 16-30"/>
    <s v="LILIA ESTELA"/>
    <s v="FUENTES LEZCANO "/>
    <x v="4"/>
    <x v="0"/>
    <s v="DORADO"/>
    <s v="MAGALY   DE GARCIA"/>
    <s v="DORADO"/>
    <x v="0"/>
    <x v="28"/>
    <n v="3"/>
    <d v="2015-08-01T00:00:00"/>
    <m/>
    <n v="8"/>
    <s v=" "/>
    <s v="PROMOCIONADA A OFICIAL PARTIR DEL 01 DE JUNIO 2015"/>
    <x v="0"/>
    <s v="REEMPLAZO PERMANENTE POR EL TRASLADO DE GABRIELA LOPEZ  AGOSTO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4-246-511"/>
    <n v="412010041646"/>
    <n v="43"/>
    <x v="1"/>
    <x v="1"/>
    <s v="OBARRIO, EDIFICIO PRIMAVERA, APARTAMENTO 17D"/>
    <x v="5"/>
    <x v="0"/>
    <x v="0"/>
    <x v="0"/>
    <s v="770-3590"/>
    <s v="6617-5735"/>
    <x v="1"/>
    <x v="0"/>
    <x v="0"/>
    <x v="0"/>
    <x v="0"/>
    <x v="1"/>
    <x v="0"/>
    <d v="1972-05-13T00:00:00"/>
    <m/>
    <x v="0"/>
    <s v="SUCURSAL DORADO"/>
    <x v="0"/>
    <x v="0"/>
    <x v="0"/>
    <x v="0"/>
    <x v="0"/>
    <x v="0"/>
  </r>
  <r>
    <n v="132"/>
    <d v="1980-08-25T00:00:00"/>
    <d v="1980-08-25T00:00:00"/>
    <n v="426"/>
    <n v="426"/>
    <x v="0"/>
    <d v="1980-08-25T00:00:00"/>
    <x v="0"/>
    <s v=""/>
    <s v="Mayo 01-30"/>
    <m/>
    <s v="GABRIEL"/>
    <s v="SALDANA ARAUZ "/>
    <x v="6"/>
    <x v="0"/>
    <s v="DORADO"/>
    <s v="MAGALY   DE GARCIA"/>
    <s v="DORADO"/>
    <x v="0"/>
    <x v="28"/>
    <n v="3"/>
    <d v="2011-10-10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4-102-1054"/>
    <n v="401010148795"/>
    <n v="61"/>
    <x v="0"/>
    <x v="3"/>
    <s v="LAS CUMBRES, BARRIADA SAN LORENZO, CALLE 5  CASA 5-24"/>
    <x v="4"/>
    <x v="0"/>
    <x v="0"/>
    <x v="0"/>
    <s v="268-7921"/>
    <s v="6550-7404"/>
    <x v="1"/>
    <x v="0"/>
    <x v="0"/>
    <x v="0"/>
    <x v="0"/>
    <x v="1"/>
    <x v="0"/>
    <d v="1954-03-18T00:00:00"/>
    <m/>
    <x v="0"/>
    <s v="SUCURSAL DORADO"/>
    <x v="0"/>
    <x v="0"/>
    <x v="0"/>
    <x v="0"/>
    <x v="0"/>
    <x v="0"/>
  </r>
  <r>
    <n v="4970"/>
    <d v="2008-02-25T00:00:00"/>
    <d v="2008-02-25T00:00:00"/>
    <n v="96"/>
    <n v="96"/>
    <x v="0"/>
    <d v="2008-02-25T00:00:00"/>
    <x v="0"/>
    <s v=""/>
    <s v="Febrero 01-30"/>
    <m/>
    <s v="VICTOR MANUEL"/>
    <s v="GUILLEN GIROLDI "/>
    <x v="0"/>
    <x v="0"/>
    <s v="HATO PINTADO"/>
    <s v="JULIA   CASTILLO"/>
    <s v="HATO PINTADO"/>
    <x v="0"/>
    <x v="29"/>
    <n v="13"/>
    <d v="2015-11-02T00:00:00"/>
    <n v="3"/>
    <s v=" "/>
    <s v=" "/>
    <m/>
    <x v="0"/>
    <s v="REEMPLAZO POR EL TRASLADO DE  CRISTINA MARIA SUAREZ ROA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64.1999999999998"/>
    <x v="0"/>
    <x v="0"/>
    <x v="0"/>
    <m/>
    <m/>
    <x v="0"/>
    <s v="8-482-242"/>
    <n v="472013747632"/>
    <n v="41"/>
    <x v="0"/>
    <x v="1"/>
    <s v="RUFINA ALFARO, CERRO VIENTO CALLE 55 CASA 2800"/>
    <x v="0"/>
    <x v="0"/>
    <x v="4"/>
    <x v="0"/>
    <s v="399-6199"/>
    <s v="6836-5440"/>
    <x v="1"/>
    <x v="0"/>
    <x v="0"/>
    <x v="0"/>
    <x v="0"/>
    <x v="1"/>
    <x v="5"/>
    <d v="1974-12-28T00:00:00"/>
    <m/>
    <x v="0"/>
    <s v="SUCURSAL HATO PINTADO"/>
    <x v="0"/>
    <x v="0"/>
    <x v="0"/>
    <x v="0"/>
    <x v="0"/>
    <x v="0"/>
  </r>
  <r>
    <n v="7476"/>
    <d v="2013-11-18T00:00:00"/>
    <d v="2014-01-29T00:00:00"/>
    <n v="27"/>
    <n v="25"/>
    <x v="1"/>
    <d v="2013-11-18T00:00:00"/>
    <x v="0"/>
    <m/>
    <s v="Octubre 01-30"/>
    <m/>
    <s v="YENEDER MARLIN "/>
    <s v="ANTUNES"/>
    <x v="0"/>
    <x v="0"/>
    <s v="HATO PINTADO"/>
    <s v="JULIA   CASTILLO"/>
    <s v="HATO PINTADO"/>
    <x v="0"/>
    <x v="29"/>
    <n v="13"/>
    <d v="2015-11-02T00:00:00"/>
    <n v="3"/>
    <m/>
    <s v=" "/>
    <m/>
    <x v="0"/>
    <s v="REEMPLAZO POR EL TRASLADO DE  AIDA EDITH QUIROS ARROCHA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80.4"/>
    <x v="1"/>
    <x v="0"/>
    <x v="0"/>
    <s v="BRISAS DEL GOLF"/>
    <s v="Katherine Escudero"/>
    <x v="0"/>
    <s v="8-783-32"/>
    <n v="472019828900"/>
    <n v="31"/>
    <x v="1"/>
    <x v="1"/>
    <s v="PEDREGAL, RANA DE ORO, VILLAS DEL NARANJAL, P.H. 15, CASA 02"/>
    <x v="0"/>
    <x v="0"/>
    <x v="4"/>
    <x v="0"/>
    <m/>
    <m/>
    <x v="2"/>
    <x v="0"/>
    <x v="0"/>
    <x v="0"/>
    <x v="0"/>
    <x v="1"/>
    <x v="5"/>
    <d v="1984-10-15T00:00:00"/>
    <m/>
    <x v="0"/>
    <s v="SUCURSAL HATO PINTADO"/>
    <x v="0"/>
    <x v="0"/>
    <x v="0"/>
    <x v="0"/>
    <x v="0"/>
    <x v="0"/>
  </r>
  <r>
    <n v="5331"/>
    <d v="2008-08-18T00:00:00"/>
    <d v="2008-08-18T00:00:00"/>
    <n v="90"/>
    <n v="90"/>
    <x v="0"/>
    <d v="2008-08-18T00:00:00"/>
    <x v="0"/>
    <s v=""/>
    <s v="Julio 01-30"/>
    <m/>
    <s v="VIVIAN DEL CARMEN"/>
    <s v="WALKER MORENO DE DE LEON"/>
    <x v="0"/>
    <x v="0"/>
    <s v="HATO PINTADO"/>
    <s v="JULIA   CASTILLO"/>
    <s v="HATO PINTADO"/>
    <x v="0"/>
    <x v="29"/>
    <n v="13"/>
    <d v="2015-11-02T00:00:00"/>
    <n v="3"/>
    <s v=" "/>
    <s v=" "/>
    <m/>
    <x v="0"/>
    <s v="REEMPLAZO POR EL TRASLADO DE  OSIRIS MAILYN MIRANDA MUÑOZ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5.8"/>
    <x v="0"/>
    <x v="0"/>
    <x v="0"/>
    <m/>
    <m/>
    <x v="0"/>
    <s v="8-729-672"/>
    <n v="472014191025"/>
    <n v="36"/>
    <x v="1"/>
    <x v="1"/>
    <s v="JUAN DIAZ,  LA RIVIERA DE DON BOSCO, CALLE 10MA AL FINAL CASA F171."/>
    <x v="0"/>
    <x v="0"/>
    <x v="4"/>
    <x v="0"/>
    <s v="6426-0087"/>
    <s v="6426-0087"/>
    <x v="0"/>
    <x v="1"/>
    <x v="0"/>
    <x v="0"/>
    <x v="0"/>
    <x v="1"/>
    <x v="5"/>
    <d v="1979-05-25T00:00:00"/>
    <m/>
    <x v="1"/>
    <s v="SUCURSAL HATO PINTADO"/>
    <x v="0"/>
    <x v="0"/>
    <x v="0"/>
    <x v="0"/>
    <x v="0"/>
    <x v="0"/>
  </r>
  <r>
    <n v="6792"/>
    <d v="2012-07-16T00:00:00"/>
    <d v="2012-09-25T00:00:00"/>
    <n v="43"/>
    <n v="41"/>
    <x v="0"/>
    <d v="2012-07-16T00:00:00"/>
    <x v="0"/>
    <s v=""/>
    <s v="Junio 01-30"/>
    <m/>
    <s v="HERMEL LEONEL"/>
    <s v="SANTOS ALVAREZ "/>
    <x v="0"/>
    <x v="0"/>
    <s v="HATO PINTADO"/>
    <s v="JULIA   CASTILLO"/>
    <s v="HATO PINTADO"/>
    <x v="0"/>
    <x v="29"/>
    <n v="13"/>
    <d v="2014-11-06T00:00:00"/>
    <n v="15"/>
    <m/>
    <s v=" "/>
    <m/>
    <x v="0"/>
    <s v="REEMPLAZO POR EL TRASLADO DE CARLOS SALAZAR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5.8"/>
    <x v="0"/>
    <x v="0"/>
    <x v="0"/>
    <s v="TRANSISTMICA"/>
    <s v="Jose Montengro"/>
    <x v="0"/>
    <s v="9-719-2169"/>
    <n v="472018199964"/>
    <n v="31"/>
    <x v="0"/>
    <x v="3"/>
    <s v="ARRAIJAN, VALLE HERMOSO CASA E-208"/>
    <x v="3"/>
    <x v="0"/>
    <x v="4"/>
    <x v="0"/>
    <m/>
    <s v="257-0452"/>
    <x v="0"/>
    <x v="1"/>
    <x v="0"/>
    <x v="0"/>
    <x v="0"/>
    <x v="1"/>
    <x v="5"/>
    <d v="1984-05-09T00:00:00"/>
    <m/>
    <x v="0"/>
    <s v="SUCURSAL HATO PINTADO"/>
    <x v="0"/>
    <x v="0"/>
    <x v="0"/>
    <x v="0"/>
    <x v="0"/>
    <x v="0"/>
  </r>
  <r>
    <n v="5160"/>
    <d v="2008-05-19T00:00:00"/>
    <d v="2008-05-19T00:00:00"/>
    <n v="93"/>
    <n v="93"/>
    <x v="0"/>
    <d v="2008-05-19T00:00:00"/>
    <x v="0"/>
    <s v=""/>
    <s v="Agosto 01-30"/>
    <m/>
    <s v="JULINA ELISA"/>
    <s v="CABALLERO MORENO "/>
    <x v="0"/>
    <x v="0"/>
    <s v="HATO PINTADO"/>
    <s v="JULIA   CASTILLO"/>
    <s v="HATO PINTADO"/>
    <x v="0"/>
    <x v="29"/>
    <n v="13"/>
    <d v="2014-11-06T00:00:00"/>
    <n v="15"/>
    <s v=" "/>
    <s v=" "/>
    <m/>
    <x v="0"/>
    <s v="REEMPLAZO POR EL TRASLADO DE OLIVIA ORTEG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41"/>
    <x v="0"/>
    <x v="0"/>
    <x v="0"/>
    <m/>
    <m/>
    <x v="0"/>
    <s v="8-740-312"/>
    <n v="472013968827"/>
    <n v="35"/>
    <x v="1"/>
    <x v="1"/>
    <s v="VILLA GRECIA,BDA COLONIA SAN JOSE CASA H29"/>
    <x v="4"/>
    <x v="0"/>
    <x v="4"/>
    <x v="0"/>
    <m/>
    <s v="6432-6741"/>
    <x v="0"/>
    <x v="0"/>
    <x v="0"/>
    <x v="0"/>
    <x v="0"/>
    <x v="1"/>
    <x v="5"/>
    <d v="1980-08-08T00:00:00"/>
    <m/>
    <x v="1"/>
    <s v="SUCURSAL HATO PINTADO"/>
    <x v="0"/>
    <x v="0"/>
    <x v="0"/>
    <x v="0"/>
    <x v="0"/>
    <x v="0"/>
  </r>
  <r>
    <n v="2431"/>
    <d v="2002-04-08T00:00:00"/>
    <d v="2002-04-08T00:00:00"/>
    <n v="166"/>
    <n v="166"/>
    <x v="0"/>
    <d v="2002-04-08T00:00:00"/>
    <x v="0"/>
    <s v=""/>
    <s v="Junio 01-30"/>
    <m/>
    <s v="MARY ELENA"/>
    <s v="AGUILAR  DE SALCEDO"/>
    <x v="0"/>
    <x v="0"/>
    <s v="HATO PINTADO"/>
    <s v="JULIA   CASTILLO"/>
    <s v="HATO PINTADO"/>
    <x v="0"/>
    <x v="29"/>
    <n v="13"/>
    <d v="2014-11-06T00:00:00"/>
    <n v="15"/>
    <s v=" "/>
    <s v=" "/>
    <m/>
    <x v="0"/>
    <s v="REEMPLAZO POR EL TRASLADO DE ALBERTO BALLESTER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14.6"/>
    <x v="0"/>
    <x v="0"/>
    <x v="0"/>
    <m/>
    <m/>
    <x v="0"/>
    <s v="8-269-486"/>
    <n v="469013213004"/>
    <n v="48"/>
    <x v="1"/>
    <x v="1"/>
    <s v="SAN ANTONIO, URB. CAMINO REAL,CASA F-17"/>
    <x v="0"/>
    <x v="0"/>
    <x v="4"/>
    <x v="0"/>
    <s v="239-1828"/>
    <s v="6613-7334"/>
    <x v="1"/>
    <x v="0"/>
    <x v="0"/>
    <x v="0"/>
    <x v="0"/>
    <x v="1"/>
    <x v="5"/>
    <d v="1967-06-25T00:00:00"/>
    <m/>
    <x v="0"/>
    <s v="SUCURSAL HATO PINTADO"/>
    <x v="0"/>
    <x v="0"/>
    <x v="0"/>
    <x v="0"/>
    <x v="0"/>
    <x v="0"/>
  </r>
  <r>
    <n v="6216"/>
    <d v="2011-06-16T00:00:00"/>
    <d v="2011-06-16T00:00:00"/>
    <n v="56"/>
    <n v="56"/>
    <x v="0"/>
    <d v="2011-06-16T00:00:00"/>
    <x v="0"/>
    <s v=""/>
    <s v="Septiembre 01-30"/>
    <m/>
    <s v="CARLOS RAFAEL"/>
    <s v="UREÑA  "/>
    <x v="0"/>
    <x v="0"/>
    <s v="HATO PINTADO"/>
    <s v="JULIA   CASTILLO"/>
    <s v="HATO PINTADO"/>
    <x v="0"/>
    <x v="29"/>
    <n v="13"/>
    <d v="2014-12-02T00:00:00"/>
    <n v="14"/>
    <s v=" "/>
    <s v=" "/>
    <m/>
    <x v="0"/>
    <s v="REEMPLAZO POR EL TRASLADO DE GLORIA CHACO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86.2"/>
    <x v="0"/>
    <x v="0"/>
    <x v="0"/>
    <m/>
    <m/>
    <x v="0"/>
    <s v="6-710-493"/>
    <n v="472016952131"/>
    <n v="31"/>
    <x v="0"/>
    <x v="0"/>
    <s v="LA CHORRERA, BARRIO BALBOA"/>
    <x v="3"/>
    <x v="0"/>
    <x v="4"/>
    <x v="0"/>
    <m/>
    <s v="6538-1492"/>
    <x v="0"/>
    <x v="0"/>
    <x v="0"/>
    <x v="0"/>
    <x v="0"/>
    <x v="1"/>
    <x v="5"/>
    <d v="1984-12-30T00:00:00"/>
    <m/>
    <x v="1"/>
    <s v="SUCURSAL HATO PINTADO"/>
    <x v="0"/>
    <x v="0"/>
    <x v="0"/>
    <x v="0"/>
    <x v="0"/>
    <x v="0"/>
  </r>
  <r>
    <n v="7325"/>
    <d v="2013-08-01T00:00:00"/>
    <d v="2013-10-04T00:00:00"/>
    <n v="30"/>
    <n v="28"/>
    <x v="1"/>
    <d v="2013-08-01T00:00:00"/>
    <x v="0"/>
    <m/>
    <s v="Octubre 01-30"/>
    <m/>
    <s v="JOSE MANUEL  "/>
    <s v="PINEDA"/>
    <x v="0"/>
    <x v="0"/>
    <s v="HATO PINTADO"/>
    <s v="JULIA   CASTILLO"/>
    <s v="HATO PINTADO"/>
    <x v="0"/>
    <x v="29"/>
    <n v="13"/>
    <d v="2015-01-02T00:00:00"/>
    <n v="13"/>
    <m/>
    <s v=" "/>
    <m/>
    <x v="0"/>
    <s v="REEMPLAZO POR EL TRASLADO DE RICARDO CINU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62.6000000000004"/>
    <x v="1"/>
    <x v="0"/>
    <x v="0"/>
    <s v="24 DE DICIEMBRE"/>
    <s v="Lourdes Trombetta"/>
    <x v="0"/>
    <s v="8-761-2498"/>
    <n v="472019622148"/>
    <n v="33"/>
    <x v="0"/>
    <x v="0"/>
    <s v="TOCUMEN, LA SIESTA, BUENA VISTA, CASA N21"/>
    <x v="0"/>
    <x v="0"/>
    <x v="4"/>
    <x v="0"/>
    <m/>
    <m/>
    <x v="1"/>
    <x v="0"/>
    <x v="0"/>
    <x v="0"/>
    <x v="0"/>
    <x v="1"/>
    <x v="5"/>
    <d v="1982-11-14T00:00:00"/>
    <m/>
    <x v="0"/>
    <s v="SUCURSAL HATO PINTADO"/>
    <x v="0"/>
    <x v="0"/>
    <x v="0"/>
    <x v="0"/>
    <x v="0"/>
    <x v="0"/>
  </r>
  <r>
    <n v="2348"/>
    <d v="2015-08-17T00:00:00"/>
    <d v="2015-08-17T00:00:00"/>
    <n v="6"/>
    <n v="6"/>
    <x v="2"/>
    <d v="2015-08-17T00:00:00"/>
    <x v="0"/>
    <m/>
    <s v="Julio 01-30"/>
    <m/>
    <s v="MIXZI"/>
    <s v="BRAVO"/>
    <x v="0"/>
    <x v="1"/>
    <m/>
    <s v="MARIBEL CASTILLO"/>
    <s v="HATO PINTADO"/>
    <x v="1"/>
    <x v="29"/>
    <n v="13"/>
    <d v="2015-08-17T00:00:00"/>
    <n v="6"/>
    <m/>
    <s v=" "/>
    <m/>
    <x v="0"/>
    <s v="REEMPLAZO POR PROYECTO DE JAMAL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n v="0"/>
    <n v="0"/>
    <x v="0"/>
    <s v="8-443-837"/>
    <n v="424010474270"/>
    <n v="42"/>
    <x v="1"/>
    <x v="0"/>
    <s v="LAS CUMBRES, VILLAS ALPINAS CALLE PRINCIPAL AVE. TERRANOVA CASA E-9"/>
    <x v="4"/>
    <x v="0"/>
    <x v="4"/>
    <x v="1"/>
    <m/>
    <m/>
    <x v="0"/>
    <x v="0"/>
    <x v="0"/>
    <x v="0"/>
    <x v="0"/>
    <x v="1"/>
    <x v="5"/>
    <d v="1973-07-04T00:00:00"/>
    <m/>
    <x v="1"/>
    <s v="SUCURSAL HATO PINTADO"/>
    <x v="1"/>
    <x v="0"/>
    <x v="1"/>
    <x v="0"/>
    <x v="0"/>
    <x v="1"/>
  </r>
  <r>
    <n v="4919"/>
    <d v="2008-02-11T00:00:00"/>
    <d v="2008-02-11T00:00:00"/>
    <n v="96"/>
    <n v="96"/>
    <x v="0"/>
    <d v="2008-02-11T00:00:00"/>
    <x v="0"/>
    <s v=""/>
    <s v="Enero 01-30"/>
    <m/>
    <s v="AZAEL"/>
    <s v="SALTARIN RODRIGUEZ "/>
    <x v="0"/>
    <x v="0"/>
    <s v="HATO PINTADO"/>
    <s v="JULIA   CASTILLO"/>
    <s v="HATO PINTADO"/>
    <x v="0"/>
    <x v="29"/>
    <n v="13"/>
    <d v="2015-11-02T00:00:00"/>
    <n v="3"/>
    <s v=" "/>
    <s v=" "/>
    <m/>
    <x v="0"/>
    <s v="REEMPLAZO POR EL TRASLADO DE  BORIS LEONARDO SIMMONS MARTINEZ-NOV 2015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02.75"/>
    <x v="0"/>
    <x v="0"/>
    <x v="0"/>
    <m/>
    <m/>
    <x v="0"/>
    <s v="8-715-1962"/>
    <n v="420013708736"/>
    <n v="38"/>
    <x v="0"/>
    <x v="3"/>
    <s v="LOS NOGALES #2, CALLE 18, CASA 581"/>
    <x v="0"/>
    <x v="0"/>
    <x v="4"/>
    <x v="0"/>
    <s v="292-3848"/>
    <s v="6534-5814"/>
    <x v="0"/>
    <x v="1"/>
    <x v="0"/>
    <x v="0"/>
    <x v="0"/>
    <x v="1"/>
    <x v="5"/>
    <d v="1978-02-11T00:00:00"/>
    <m/>
    <x v="0"/>
    <s v="SUCURSAL HATO PINTADO"/>
    <x v="0"/>
    <x v="0"/>
    <x v="0"/>
    <x v="0"/>
    <x v="0"/>
    <x v="0"/>
  </r>
  <r>
    <n v="7328"/>
    <d v="2013-08-01T00:00:00"/>
    <d v="2013-10-04T00:00:00"/>
    <n v="30"/>
    <n v="28"/>
    <x v="1"/>
    <d v="2013-08-01T00:00:00"/>
    <x v="0"/>
    <m/>
    <s v="Octubre 01-30"/>
    <m/>
    <s v="EDNA"/>
    <s v=" DEL ROSARIO  ARJONA  "/>
    <x v="0"/>
    <x v="0"/>
    <s v="HATO PINTADO"/>
    <s v="JULIA   CASTILLO"/>
    <s v="HATO PINTADO"/>
    <x v="0"/>
    <x v="29"/>
    <n v="13"/>
    <d v="2015-11-02T00:00:00"/>
    <n v="3"/>
    <m/>
    <s v=" "/>
    <m/>
    <x v="0"/>
    <s v="REEMPLAZO POR EL TRASLADO DE  FELIX ARIEL CHANIS CACERES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5.8"/>
    <x v="1"/>
    <x v="0"/>
    <x v="0"/>
    <s v="PUENTE CENTENARIO"/>
    <s v="Israel Díaz"/>
    <x v="0"/>
    <s v="8-701-559"/>
    <n v="472019622062"/>
    <n v="39"/>
    <x v="1"/>
    <x v="1"/>
    <s v="EDIFICIO KAMELIA PLAZA , VIA ESPAÑA, PISO 4 APTO 407"/>
    <x v="5"/>
    <x v="0"/>
    <x v="4"/>
    <x v="0"/>
    <s v="6241-3868"/>
    <s v="6241-3868"/>
    <x v="1"/>
    <x v="0"/>
    <x v="0"/>
    <x v="0"/>
    <x v="0"/>
    <x v="1"/>
    <x v="5"/>
    <d v="1976-07-23T00:00:00"/>
    <m/>
    <x v="2"/>
    <s v="SUCURSAL HATO PINTADO"/>
    <x v="0"/>
    <x v="0"/>
    <x v="0"/>
    <x v="0"/>
    <x v="0"/>
    <x v="0"/>
  </r>
  <r>
    <n v="8434"/>
    <d v="2015-03-16T00:00:00"/>
    <d v="2015-05-28T00:00:00"/>
    <n v="11"/>
    <n v="9"/>
    <x v="2"/>
    <d v="2015-03-16T00:00:00"/>
    <x v="0"/>
    <m/>
    <s v="Marzo 01-30"/>
    <m/>
    <s v="YERIBEL"/>
    <s v="BUSTAMANTE"/>
    <x v="0"/>
    <x v="1"/>
    <m/>
    <s v="MARIBEL CASTILLO"/>
    <s v="HATO PINTADO"/>
    <x v="1"/>
    <x v="29"/>
    <n v="13"/>
    <d v="2016-01-02T00:00:00"/>
    <n v="1"/>
    <m/>
    <s v=" "/>
    <m/>
    <x v="1"/>
    <s v="REEMPLAZA VACACIONES DE VICTOR GUILLEN  - FEBRERO 2016"/>
    <s v="HATO PINT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3"/>
    <x v="1"/>
    <x v="0"/>
    <x v="0"/>
    <s v="VILLA LUCRE"/>
    <s v="Nidia Olmos"/>
    <x v="0"/>
    <s v="8-857-2138"/>
    <n v="472991767590"/>
    <n v="26"/>
    <x v="1"/>
    <x v="0"/>
    <s v="PAN DE AZÚCAR, MOYA, CALLE 3, CASA E-20"/>
    <x v="4"/>
    <x v="0"/>
    <x v="4"/>
    <x v="1"/>
    <m/>
    <m/>
    <x v="0"/>
    <x v="0"/>
    <x v="0"/>
    <x v="0"/>
    <x v="0"/>
    <x v="1"/>
    <x v="5"/>
    <d v="1990-01-23T00:00:00"/>
    <m/>
    <x v="0"/>
    <s v="SUCURSAL HATO PINTADO"/>
    <x v="1"/>
    <x v="0"/>
    <x v="1"/>
    <x v="0"/>
    <x v="0"/>
    <x v="2"/>
  </r>
  <r>
    <n v="2346"/>
    <d v="2001-07-30T00:00:00"/>
    <d v="2001-07-30T00:00:00"/>
    <n v="175"/>
    <n v="175"/>
    <x v="0"/>
    <d v="2001-07-30T00:00:00"/>
    <x v="0"/>
    <s v=""/>
    <s v="Diciembre 16-30"/>
    <s v="2017 Enero 01-15"/>
    <s v="CINDY SYBELLE"/>
    <s v="VALDES GONZALEZ DE GARCIA"/>
    <x v="1"/>
    <x v="1"/>
    <m/>
    <s v="MARIBEL CASTILLO"/>
    <s v="HATO PINTADO"/>
    <x v="1"/>
    <x v="29"/>
    <n v="13"/>
    <d v="2016-01-13T00:00:00"/>
    <m/>
    <s v=" "/>
    <s v=" "/>
    <m/>
    <x v="0"/>
    <s v="REEMPLAZO TEMPORAL POR JUBILACION DE TILZA DE MOCK - ENERO 2016"/>
    <s v="HATO PINTAD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x v="0"/>
    <x v="0"/>
    <m/>
    <m/>
    <x v="1"/>
    <s v="8-487-26"/>
    <n v="424010475910"/>
    <n v="41"/>
    <x v="1"/>
    <x v="1"/>
    <s v="BRISAS DEL GOLF, CALLE 12 OCCIDENTE, CASA FO-68"/>
    <x v="0"/>
    <x v="0"/>
    <x v="4"/>
    <x v="1"/>
    <s v="233-0620"/>
    <s v="6614-5461"/>
    <x v="0"/>
    <x v="0"/>
    <x v="0"/>
    <x v="1"/>
    <x v="0"/>
    <x v="1"/>
    <x v="5"/>
    <d v="1974-12-30T00:00:00"/>
    <m/>
    <x v="2"/>
    <s v="SUCURSAL HATO PINTADO"/>
    <x v="1"/>
    <x v="0"/>
    <x v="1"/>
    <x v="0"/>
    <x v="0"/>
    <x v="3"/>
  </r>
  <r>
    <n v="3083"/>
    <d v="2006-06-05T00:00:00"/>
    <d v="2015-05-01T00:00:00"/>
    <n v="116"/>
    <n v="9"/>
    <x v="2"/>
    <d v="2006-06-05T00:00:00"/>
    <x v="0"/>
    <d v="2015-05-01T00:00:00"/>
    <s v="Junio 01-30"/>
    <m/>
    <s v="ZURABIS DAYANA"/>
    <s v="VEGA DIAZ "/>
    <x v="1"/>
    <x v="0"/>
    <s v="HATO PINTADO"/>
    <s v="JULIA   CASTILLO"/>
    <s v="HATO PINTADO"/>
    <x v="0"/>
    <x v="29"/>
    <n v="13"/>
    <d v="2015-06-15T00:00:00"/>
    <m/>
    <n v="9"/>
    <s v=" "/>
    <s v="PROMOCIONADA A COORDINADOR DE PLATAFORMA A PARTIR DEL 01 DE MAYO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60-336"/>
    <n v="424012122191"/>
    <n v="33"/>
    <x v="1"/>
    <x v="0"/>
    <s v="CIUDAD JARDIN LAS MAÑANITAS, SECTOR 15, CASA #1514"/>
    <x v="0"/>
    <x v="0"/>
    <x v="4"/>
    <x v="0"/>
    <s v="267-3064"/>
    <s v="6662-2770"/>
    <x v="1"/>
    <x v="0"/>
    <x v="0"/>
    <x v="0"/>
    <x v="0"/>
    <x v="1"/>
    <x v="5"/>
    <d v="1982-10-08T00:00:00"/>
    <m/>
    <x v="3"/>
    <s v="SUCURSAL HATO PINTADO"/>
    <x v="0"/>
    <x v="0"/>
    <x v="0"/>
    <x v="0"/>
    <x v="0"/>
    <x v="1"/>
  </r>
  <r>
    <n v="7541"/>
    <d v="2014-02-03T00:00:00"/>
    <d v="2014-04-16T00:00:00"/>
    <n v="24"/>
    <n v="22"/>
    <x v="1"/>
    <d v="2014-02-03T00:00:00"/>
    <x v="0"/>
    <m/>
    <s v="Abril 01-30"/>
    <m/>
    <s v="TANIA"/>
    <s v="AGUILAR"/>
    <x v="2"/>
    <x v="0"/>
    <s v="HATO PINTADO"/>
    <s v="JULIA   CASTILLO"/>
    <s v="HATO PINTADO"/>
    <x v="0"/>
    <x v="29"/>
    <n v="13"/>
    <d v="2014-05-26T00:00:00"/>
    <m/>
    <m/>
    <s v=" "/>
    <m/>
    <x v="0"/>
    <s v="REEMPLAZO POR SALIDA DE PERLA MEDIN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RIO ABAJO"/>
    <s v="Denis Arrieta"/>
    <x v="0"/>
    <s v="8-850-124"/>
    <n v="472990021626"/>
    <n v="24"/>
    <x v="1"/>
    <x v="3"/>
    <s v="PACORA,  BARRIADA SANTA ISABEL, CALLE 18, CASA 1126"/>
    <x v="0"/>
    <x v="0"/>
    <x v="4"/>
    <x v="0"/>
    <m/>
    <m/>
    <x v="0"/>
    <x v="0"/>
    <x v="0"/>
    <x v="0"/>
    <x v="0"/>
    <x v="1"/>
    <x v="5"/>
    <d v="1991-06-21T00:00:00"/>
    <m/>
    <x v="0"/>
    <s v="SUCURSAL HATO PINTADO"/>
    <x v="0"/>
    <x v="0"/>
    <x v="0"/>
    <x v="0"/>
    <x v="0"/>
    <x v="0"/>
  </r>
  <r>
    <n v="4482"/>
    <d v="2007-09-17T00:00:00"/>
    <d v="2011-07-16T00:00:00"/>
    <n v="101"/>
    <n v="55"/>
    <x v="0"/>
    <d v="2007-09-17T00:00:00"/>
    <x v="0"/>
    <d v="2011-07-16T00:00:00"/>
    <s v="Agosto 01-30"/>
    <m/>
    <s v="PRISCILA YANETH"/>
    <s v="SAMANIEGO GONZALEZ DE BOTELLO"/>
    <x v="2"/>
    <x v="0"/>
    <s v="HATO PINTADO"/>
    <s v="JULIA   CASTILLO"/>
    <s v="HATO PINTADO"/>
    <x v="0"/>
    <x v="29"/>
    <n v="13"/>
    <d v="2013-12-03T00:00:00"/>
    <m/>
    <n v="55"/>
    <s v=" "/>
    <s v="PROMOCIONADO A PARTIR DEL 16 DE JULIO DE 2011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29-418"/>
    <n v="405013433762"/>
    <n v="36"/>
    <x v="1"/>
    <x v="1"/>
    <s v="ARRAIJA, URBANIZACION LA LOMITA, RESIDENCIAL VILLA DEL PINAR, CASA 22"/>
    <x v="3"/>
    <x v="0"/>
    <x v="4"/>
    <x v="0"/>
    <s v="214-4908"/>
    <s v="6747-5014"/>
    <x v="0"/>
    <x v="0"/>
    <x v="0"/>
    <x v="0"/>
    <x v="0"/>
    <x v="1"/>
    <x v="5"/>
    <d v="1979-07-22T00:00:00"/>
    <m/>
    <x v="0"/>
    <s v="SUCURSAL HATO PINTADO"/>
    <x v="0"/>
    <x v="0"/>
    <x v="0"/>
    <x v="0"/>
    <x v="0"/>
    <x v="0"/>
  </r>
  <r>
    <n v="7003"/>
    <d v="2013-01-02T00:00:00"/>
    <d v="2013-03-14T00:00:00"/>
    <n v="37"/>
    <n v="35"/>
    <x v="1"/>
    <d v="2013-01-02T00:00:00"/>
    <x v="0"/>
    <s v=""/>
    <s v="Octubre 01-30"/>
    <m/>
    <s v="INGRID ARLEYN"/>
    <s v="MUÑOZ PIMENTEL "/>
    <x v="2"/>
    <x v="0"/>
    <s v="HATO PINTADO"/>
    <s v="JULIA   CASTILLO"/>
    <s v="HATO PINTADO"/>
    <x v="0"/>
    <x v="29"/>
    <n v="13"/>
    <d v="2013-06-25T00:00:00"/>
    <m/>
    <s v=" "/>
    <s v=" "/>
    <m/>
    <x v="0"/>
    <s v="REEMPLAZO  POR LA RENUNCIA DE RUBIELA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RIO ABAJO"/>
    <s v="Denis Arrieta"/>
    <x v="0"/>
    <s v="8-864-1888"/>
    <n v="472018796736"/>
    <n v="23"/>
    <x v="1"/>
    <x v="0"/>
    <s v="CIUDAD BOLIVAR, SANTA TERESA"/>
    <x v="4"/>
    <x v="0"/>
    <x v="4"/>
    <x v="0"/>
    <m/>
    <m/>
    <x v="0"/>
    <x v="0"/>
    <x v="0"/>
    <x v="0"/>
    <x v="0"/>
    <x v="1"/>
    <x v="5"/>
    <d v="1992-10-26T00:00:00"/>
    <m/>
    <x v="0"/>
    <s v="SUCURSAL HATO PINTADO"/>
    <x v="0"/>
    <x v="0"/>
    <x v="0"/>
    <x v="0"/>
    <x v="0"/>
    <x v="0"/>
  </r>
  <r>
    <n v="5175"/>
    <d v="2008-06-02T00:00:00"/>
    <d v="2008-06-02T00:00:00"/>
    <n v="92"/>
    <n v="92"/>
    <x v="0"/>
    <d v="2008-06-02T00:00:00"/>
    <x v="0"/>
    <s v=""/>
    <s v="Mayo 01-30"/>
    <m/>
    <s v="DENIS LIRIET"/>
    <s v="DE LEON PEREZ "/>
    <x v="2"/>
    <x v="0"/>
    <s v="HATO PINTADO"/>
    <s v="JULIA   CASTILLO"/>
    <s v="HATO PINTADO"/>
    <x v="0"/>
    <x v="29"/>
    <n v="13"/>
    <d v="2012-09-17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423-933"/>
    <n v="472013980952"/>
    <n v="44"/>
    <x v="1"/>
    <x v="3"/>
    <s v="VILLA DE LAS ACACIAS, CALLE 3RA, P.H. PARADISUS, TORRE C, APTO. 2E, JUAN DIAZ"/>
    <x v="0"/>
    <x v="0"/>
    <x v="4"/>
    <x v="0"/>
    <m/>
    <s v="6725-9302"/>
    <x v="1"/>
    <x v="0"/>
    <x v="0"/>
    <x v="0"/>
    <x v="0"/>
    <x v="1"/>
    <x v="5"/>
    <d v="1972-01-03T00:00:00"/>
    <m/>
    <x v="1"/>
    <s v="SUCURSAL HATO PINTADO"/>
    <x v="0"/>
    <x v="0"/>
    <x v="0"/>
    <x v="0"/>
    <x v="0"/>
    <x v="0"/>
  </r>
  <r>
    <n v="7453"/>
    <d v="2013-11-18T00:00:00"/>
    <d v="2014-01-29T00:00:00"/>
    <n v="27"/>
    <n v="25"/>
    <x v="1"/>
    <d v="2013-11-18T00:00:00"/>
    <x v="0"/>
    <m/>
    <s v="Septiembre 01-30"/>
    <m/>
    <s v="KATHERINE ITZEL"/>
    <s v=" LEARY"/>
    <x v="2"/>
    <x v="0"/>
    <s v="HATO PINTADO"/>
    <s v="JULIA   CASTILLO"/>
    <s v="HATO PINTADO"/>
    <x v="0"/>
    <x v="29"/>
    <n v="13"/>
    <d v="2014-03-20T00:00:00"/>
    <m/>
    <m/>
    <s v=" "/>
    <m/>
    <x v="0"/>
    <s v="REEMPLAZO POR RENUNCIA DE ANABEL GONZAL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VIA ARGENTINA"/>
    <s v="Irina Hauss"/>
    <x v="0"/>
    <s v="8-838-2332"/>
    <n v="472019828678"/>
    <n v="25"/>
    <x v="1"/>
    <x v="0"/>
    <s v="EL CRISOL, LA CASTELLANA, CALLE 15, CASA 38"/>
    <x v="1"/>
    <x v="0"/>
    <x v="4"/>
    <x v="0"/>
    <m/>
    <m/>
    <x v="2"/>
    <x v="0"/>
    <x v="0"/>
    <x v="0"/>
    <x v="0"/>
    <x v="1"/>
    <x v="5"/>
    <d v="1990-08-21T00:00:00"/>
    <m/>
    <x v="0"/>
    <s v="SUCURSAL HATO PINTADO"/>
    <x v="0"/>
    <x v="0"/>
    <x v="0"/>
    <x v="0"/>
    <x v="0"/>
    <x v="0"/>
  </r>
  <r>
    <n v="4812"/>
    <d v="2014-06-16T00:00:00"/>
    <d v="2014-06-16T00:00:00"/>
    <n v="20"/>
    <n v="20"/>
    <x v="1"/>
    <d v="2014-06-16T00:00:00"/>
    <x v="0"/>
    <m/>
    <s v="Julio 01-30"/>
    <m/>
    <s v="ANABEL DEL CARMEN"/>
    <s v="GONZALEZ"/>
    <x v="2"/>
    <x v="0"/>
    <s v="HATO PINTADO"/>
    <s v="JULIA   CASTILLO"/>
    <s v="HATO PINTADO"/>
    <x v="0"/>
    <x v="29"/>
    <n v="13"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1"/>
    <s v="8-764-884"/>
    <n v="419013954218"/>
    <n v="32"/>
    <x v="1"/>
    <x v="0"/>
    <s v="RESIDENCIAL OLIMPICO #1, CALLE SUIZA, CASA D-105"/>
    <x v="1"/>
    <x v="0"/>
    <x v="4"/>
    <x v="0"/>
    <m/>
    <m/>
    <x v="0"/>
    <x v="0"/>
    <x v="1"/>
    <x v="0"/>
    <x v="0"/>
    <x v="1"/>
    <x v="5"/>
    <d v="1983-03-16T00:00:00"/>
    <m/>
    <x v="1"/>
    <s v="SUCURSAL HATO PINTADO"/>
    <x v="0"/>
    <x v="0"/>
    <x v="0"/>
    <x v="0"/>
    <x v="0"/>
    <x v="0"/>
  </r>
  <r>
    <n v="6997"/>
    <d v="2013-01-02T00:00:00"/>
    <d v="2013-03-14T00:00:00"/>
    <n v="37"/>
    <n v="35"/>
    <x v="1"/>
    <d v="2013-01-02T00:00:00"/>
    <x v="0"/>
    <s v=""/>
    <s v="Noviembre 01-30"/>
    <m/>
    <s v="ANTOLIN AMADO"/>
    <s v="GONZALEZ MORENO "/>
    <x v="2"/>
    <x v="0"/>
    <s v="HATO PINTADO"/>
    <s v="JULIA   CASTILLO"/>
    <s v="HATO PINTADO"/>
    <x v="0"/>
    <x v="29"/>
    <n v="13"/>
    <d v="2015-02-02T00:00:00"/>
    <m/>
    <s v=" "/>
    <s v=" "/>
    <m/>
    <x v="0"/>
    <s v="REEMPLAZA RENUNCIA DE JONATHAN TORR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BRISAS DEL GOLF"/>
    <s v="Amarilis Martinez "/>
    <x v="0"/>
    <s v="8-751-1128"/>
    <n v="472018796811"/>
    <n v="34"/>
    <x v="0"/>
    <x v="1"/>
    <s v="LAS MARGARITAS DE CHEPO, SECTOR 3"/>
    <x v="0"/>
    <x v="0"/>
    <x v="4"/>
    <x v="0"/>
    <m/>
    <m/>
    <x v="1"/>
    <x v="0"/>
    <x v="0"/>
    <x v="0"/>
    <x v="0"/>
    <x v="1"/>
    <x v="5"/>
    <d v="1981-10-29T00:00:00"/>
    <m/>
    <x v="0"/>
    <s v="SUCURSAL HATO PINTADO"/>
    <x v="0"/>
    <x v="0"/>
    <x v="0"/>
    <x v="0"/>
    <x v="0"/>
    <x v="0"/>
  </r>
  <r>
    <n v="6489"/>
    <d v="2012-01-16T00:00:00"/>
    <d v="2012-01-16T00:00:00"/>
    <n v="49"/>
    <n v="49"/>
    <x v="0"/>
    <d v="2012-01-16T00:00:00"/>
    <x v="0"/>
    <s v=""/>
    <s v="Enero 01-30"/>
    <m/>
    <s v="DIANETH DEL CARMEN"/>
    <s v="ORTIZ YAÑEZ "/>
    <x v="5"/>
    <x v="0"/>
    <s v="HATO PINTADO"/>
    <s v="JULIA   CASTILLO"/>
    <s v="HATO PINTADO"/>
    <x v="0"/>
    <x v="29"/>
    <n v="13"/>
    <d v="2014-03-05T00:00:00"/>
    <m/>
    <s v=" "/>
    <s v=" "/>
    <m/>
    <x v="0"/>
    <s v="REEMPLAZO POR EL TRASLADO DE YASMIN BECER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9-728-277"/>
    <n v="472017538102"/>
    <n v="28"/>
    <x v="1"/>
    <x v="0"/>
    <s v="SAN FRANCISCO, CALLE 74"/>
    <x v="5"/>
    <x v="0"/>
    <x v="4"/>
    <x v="0"/>
    <m/>
    <s v=" 6554-2149  "/>
    <x v="0"/>
    <x v="0"/>
    <x v="0"/>
    <x v="0"/>
    <x v="0"/>
    <x v="1"/>
    <x v="5"/>
    <d v="1987-11-04T00:00:00"/>
    <m/>
    <x v="1"/>
    <s v="SUCURSAL HATO PINTADO"/>
    <x v="0"/>
    <x v="0"/>
    <x v="0"/>
    <x v="0"/>
    <x v="0"/>
    <x v="0"/>
  </r>
  <r>
    <n v="6972"/>
    <d v="2012-11-19T00:00:00"/>
    <d v="2012-11-19T00:00:00"/>
    <n v="39"/>
    <n v="39"/>
    <x v="0"/>
    <d v="2012-11-19T00:00:00"/>
    <x v="0"/>
    <s v=""/>
    <s v="Septiembre 01-30"/>
    <m/>
    <s v="MERCEDES DEL CARMEN"/>
    <s v="AROSEMENA BRAVO "/>
    <x v="5"/>
    <x v="0"/>
    <s v="HATO PINTADO"/>
    <s v="JULIA   CASTILLO"/>
    <s v="HATO PINTADO"/>
    <x v="0"/>
    <x v="29"/>
    <n v="13"/>
    <d v="2013-04-05T00:00:00"/>
    <m/>
    <m/>
    <s v=" "/>
    <m/>
    <x v="0"/>
    <s v="REEMPLAZO POR EL TRASLADO DE CYBIAN APARICI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804-1753"/>
    <n v="415015225781"/>
    <n v="28"/>
    <x v="1"/>
    <x v="1"/>
    <s v="LA REPRESA, LA CHORRERA"/>
    <x v="3"/>
    <x v="0"/>
    <x v="4"/>
    <x v="0"/>
    <m/>
    <m/>
    <x v="0"/>
    <x v="0"/>
    <x v="0"/>
    <x v="0"/>
    <x v="0"/>
    <x v="1"/>
    <x v="5"/>
    <d v="1987-04-30T00:00:00"/>
    <m/>
    <x v="1"/>
    <s v="SUCURSAL HATO PINTADO"/>
    <x v="0"/>
    <x v="0"/>
    <x v="0"/>
    <x v="0"/>
    <x v="0"/>
    <x v="0"/>
  </r>
  <r>
    <n v="862"/>
    <d v="1992-02-10T00:00:00"/>
    <d v="1992-02-10T00:00:00"/>
    <n v="288"/>
    <n v="288"/>
    <x v="0"/>
    <d v="1992-02-10T00:00:00"/>
    <x v="0"/>
    <s v=""/>
    <s v="Marzo "/>
    <m/>
    <s v="JULIA DEL CARMEN"/>
    <s v="CASTILLO  "/>
    <x v="3"/>
    <x v="0"/>
    <s v="HATO PINTADO"/>
    <s v="DENISE DE LA VITOLA"/>
    <s v="HATO PINTADO"/>
    <x v="0"/>
    <x v="29"/>
    <n v="13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2"/>
    <x v="0"/>
    <m/>
    <m/>
    <x v="1"/>
    <s v="8-244-43"/>
    <n v="413014560958"/>
    <n v="50"/>
    <x v="1"/>
    <x v="1"/>
    <s v="URBANIZACION COSTA DEL ESTE,COSTA SERENA,CALLE RIVERA CASA 71"/>
    <x v="1"/>
    <x v="0"/>
    <x v="4"/>
    <x v="0"/>
    <s v="271-5149"/>
    <s v="613-2585 / 6070-4913"/>
    <x v="1"/>
    <x v="0"/>
    <x v="0"/>
    <x v="0"/>
    <x v="0"/>
    <x v="1"/>
    <x v="5"/>
    <d v="1965-08-13T00:00:00"/>
    <m/>
    <x v="0"/>
    <s v="SUCURSAL HATO PINTADO"/>
    <x v="0"/>
    <x v="0"/>
    <x v="0"/>
    <x v="0"/>
    <x v="0"/>
    <x v="0"/>
  </r>
  <r>
    <n v="5951"/>
    <d v="2010-11-16T00:00:00"/>
    <d v="2015-11-02T00:00:00"/>
    <n v="63"/>
    <n v="3"/>
    <x v="2"/>
    <d v="2010-11-16T00:00:00"/>
    <x v="0"/>
    <d v="2015-11-02T00:00:00"/>
    <s v="Junio 16-30"/>
    <s v="Octubre 16-30"/>
    <s v="ANDRES ARTURO"/>
    <s v="ALVARADO MENDIETA "/>
    <x v="4"/>
    <x v="0"/>
    <s v="HATO PINTADO"/>
    <s v="JULIA   CASTILLO"/>
    <s v="HATO PINTADO"/>
    <x v="0"/>
    <x v="29"/>
    <n v="13"/>
    <d v="2016-01-14T00:00:00"/>
    <m/>
    <n v="3"/>
    <s v=" "/>
    <s v="PROMOCIONADO A OFICIAL A PARTIR DEL 02 DE NOVIEMBRE 2015 // PROMOCIONADO A COORDINADOR DE PLATAFORMA A PARTIR DEL 17 DE FEBRERO 2014"/>
    <x v="0"/>
    <s v="REEMPLAZO POR LA JUBILACION DE GUELDA DE ACRICH.  FEBRERO 2016 REEMPLAZO POR LA PROMOCION DE MELINA MONTENEG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828-569"/>
    <n v="495015279843"/>
    <n v="26"/>
    <x v="0"/>
    <x v="0"/>
    <s v="CAMPO LIMBERGH, RESIDENCIAL OLIMPICO, N1 CASA D42"/>
    <x v="1"/>
    <x v="0"/>
    <x v="4"/>
    <x v="0"/>
    <m/>
    <s v="6007-3009"/>
    <x v="2"/>
    <x v="0"/>
    <x v="0"/>
    <x v="0"/>
    <x v="0"/>
    <x v="1"/>
    <x v="5"/>
    <d v="1989-08-30T00:00:00"/>
    <m/>
    <x v="0"/>
    <s v="SUCURSAL HATO PINTADO"/>
    <x v="0"/>
    <x v="0"/>
    <x v="0"/>
    <x v="0"/>
    <x v="0"/>
    <x v="0"/>
  </r>
  <r>
    <n v="1587"/>
    <d v="1998-07-06T00:00:00"/>
    <d v="2011-02-01T00:00:00"/>
    <n v="211"/>
    <n v="60"/>
    <x v="0"/>
    <d v="1998-07-06T00:00:00"/>
    <x v="0"/>
    <d v="2011-02-01T00:00:00"/>
    <s v="Febrero 01-15"/>
    <m/>
    <s v="JENYFFER"/>
    <s v="HAWKINS DUCASA "/>
    <x v="4"/>
    <x v="0"/>
    <s v="HATO PINTADO"/>
    <s v="JULIA   CASTILLO"/>
    <s v="HATO PINTADO"/>
    <x v="0"/>
    <x v="29"/>
    <n v="13"/>
    <d v="2011-03-03T00:00:00"/>
    <m/>
    <n v="60"/>
    <s v=" "/>
    <s v="PROMOCIONADO OFICIAL 01 FEBRERO ´11.  PROMOVIDO A COORDINADOR POR EL TRASLADO DE ROCIO CALVO"/>
    <x v="0"/>
    <s v="REEMPLAZO POR EL TRASADO DE MIRLA SALCEDO //  APROBADO EN PRESUPUESTO SOLO 1 COORDINADOR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x v="0"/>
    <x v="0"/>
    <m/>
    <m/>
    <x v="1"/>
    <s v="8-706-1217"/>
    <n v="401010166157"/>
    <n v="38"/>
    <x v="1"/>
    <x v="1"/>
    <s v="URB. PRADERAS DE SAN ANTONIO, CALLE DEL CEDRO, CASA #470"/>
    <x v="0"/>
    <x v="0"/>
    <x v="4"/>
    <x v="0"/>
    <s v="239-3346"/>
    <s v="6709-0447"/>
    <x v="1"/>
    <x v="0"/>
    <x v="0"/>
    <x v="0"/>
    <x v="0"/>
    <x v="1"/>
    <x v="5"/>
    <d v="1977-03-04T00:00:00"/>
    <m/>
    <x v="2"/>
    <s v="SUCURSAL HATO PINTADO"/>
    <x v="0"/>
    <x v="0"/>
    <x v="0"/>
    <x v="0"/>
    <x v="0"/>
    <x v="0"/>
  </r>
  <r>
    <n v="5641"/>
    <d v="2009-12-12T00:00:00"/>
    <d v="2013-04-16T00:00:00"/>
    <n v="74"/>
    <n v="34"/>
    <x v="1"/>
    <d v="2009-09-21T00:00:00"/>
    <x v="1"/>
    <d v="2013-04-16T00:00:00"/>
    <s v="Octubre 01-30"/>
    <m/>
    <s v="KATHERINE ITZEL"/>
    <s v="DIAZ SANCHEZ "/>
    <x v="4"/>
    <x v="0"/>
    <s v="HATO PINTADO"/>
    <s v="JULIA   CASTILLO"/>
    <s v="HATO PINTADO"/>
    <x v="0"/>
    <x v="29"/>
    <n v="13"/>
    <m/>
    <m/>
    <m/>
    <s v=" "/>
    <s v="PROMOCIONADA A OFICIAL A PARTIR DEL 16 ABRIL 2013 / PROMOCIONADO A COORDINADOR DE PLATAFORMA 16 MAYO 2012 /"/>
    <x v="0"/>
    <s v="REEMPLAZO POR LA PROMOCION DE EIRA VERGARA 01/01/201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74-674"/>
    <n v="472015284564"/>
    <n v="31"/>
    <x v="1"/>
    <x v="0"/>
    <s v="TORRIJOS CARTER, CASA 24-44A"/>
    <x v="4"/>
    <x v="0"/>
    <x v="4"/>
    <x v="0"/>
    <m/>
    <m/>
    <x v="2"/>
    <x v="0"/>
    <x v="0"/>
    <x v="1"/>
    <x v="0"/>
    <x v="1"/>
    <x v="5"/>
    <d v="1984-04-04T00:00:00"/>
    <m/>
    <x v="1"/>
    <s v="SUCURSAL HATO PINTADO"/>
    <x v="0"/>
    <x v="0"/>
    <x v="0"/>
    <x v="0"/>
    <x v="0"/>
    <x v="0"/>
  </r>
  <r>
    <n v="190"/>
    <d v="1982-06-01T00:00:00"/>
    <d v="1982-06-01T00:00:00"/>
    <n v="404"/>
    <n v="404"/>
    <x v="0"/>
    <d v="1982-06-01T00:00:00"/>
    <x v="0"/>
    <s v=""/>
    <s v="Marzo 01-30"/>
    <m/>
    <s v="CARLOS CESAR"/>
    <s v="CORDOBA ATENCIO "/>
    <x v="6"/>
    <x v="0"/>
    <s v="HATO PINTADO"/>
    <s v="JULIA   CASTILLO"/>
    <s v="HATO PINTADO"/>
    <x v="0"/>
    <x v="29"/>
    <n v="13"/>
    <d v="2011-04-18T00:00:00"/>
    <m/>
    <s v=" "/>
    <s v=" "/>
    <m/>
    <x v="0"/>
    <s v="REEMPLAZO POR EL TRASLADO DE ERIC RI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4-163-516"/>
    <n v="401016136579"/>
    <n v="55"/>
    <x v="0"/>
    <x v="1"/>
    <s v="DON BOSCO, LOS ROBLES CALLE E #163"/>
    <x v="0"/>
    <x v="0"/>
    <x v="4"/>
    <x v="0"/>
    <s v="2939220"/>
    <s v="6639-2113"/>
    <x v="1"/>
    <x v="0"/>
    <x v="0"/>
    <x v="0"/>
    <x v="0"/>
    <x v="1"/>
    <x v="5"/>
    <d v="1960-04-16T00:00:00"/>
    <m/>
    <x v="1"/>
    <s v="SUCURSAL HATO PINTADO"/>
    <x v="0"/>
    <x v="0"/>
    <x v="0"/>
    <x v="0"/>
    <x v="0"/>
    <x v="0"/>
  </r>
  <r>
    <n v="7660"/>
    <d v="2014-04-01T00:00:00"/>
    <d v="2014-06-11T00:00:00"/>
    <n v="22"/>
    <n v="20"/>
    <x v="1"/>
    <d v="2014-04-01T00:00:00"/>
    <x v="0"/>
    <m/>
    <s v="Junio 01-30"/>
    <m/>
    <s v="AMMETH ALBERTO"/>
    <s v="SANTAMARIA"/>
    <x v="0"/>
    <x v="0"/>
    <s v="HOSPITAL PUNTA PACIFICA"/>
    <s v="GINA DUMANOIR"/>
    <s v="HOSPITAL PUNTA PACIFICA"/>
    <x v="0"/>
    <x v="30"/>
    <n v="45"/>
    <d v="2015-11-02T00:00:00"/>
    <n v="3"/>
    <m/>
    <s v=" "/>
    <m/>
    <x v="0"/>
    <s v="REEMPLAZOPERMANENTE POR TRASLADO DE YITZEL CASTRO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68.6000000000004"/>
    <x v="1"/>
    <x v="0"/>
    <x v="0"/>
    <s v="TERMINAL ALBROOK"/>
    <s v="Yaribeth Ortega"/>
    <x v="0"/>
    <s v="8-812-1358"/>
    <n v="472990022498"/>
    <n v="28"/>
    <x v="0"/>
    <x v="0"/>
    <s v="RESIDENCIAL VISTA ALEGRE ARRAIJAN CALLE 3RA NORTE CASA A-147"/>
    <x v="3"/>
    <x v="0"/>
    <x v="3"/>
    <x v="0"/>
    <m/>
    <m/>
    <x v="1"/>
    <x v="0"/>
    <x v="0"/>
    <x v="0"/>
    <x v="0"/>
    <x v="0"/>
    <x v="3"/>
    <d v="1988-01-06T00:00:00"/>
    <m/>
    <x v="0"/>
    <s v="Sucursal Hospital Punta Pacifica"/>
    <x v="0"/>
    <x v="0"/>
    <x v="0"/>
    <x v="0"/>
    <x v="0"/>
    <x v="3"/>
  </r>
  <r>
    <n v="3866"/>
    <d v="2004-03-08T00:00:00"/>
    <d v="2004-03-08T00:00:00"/>
    <n v="143"/>
    <n v="143"/>
    <x v="0"/>
    <d v="2004-03-08T00:00:00"/>
    <x v="0"/>
    <s v=""/>
    <s v="Marzo 01-30"/>
    <m/>
    <s v="OSMAN"/>
    <s v="OCHOA SOMOSA "/>
    <x v="0"/>
    <x v="0"/>
    <s v="HOSPITAL PUNTA PACIFICA"/>
    <s v="GINA DUMANOIR"/>
    <s v="HOSPITAL PUNTA PACIFICA"/>
    <x v="0"/>
    <x v="30"/>
    <n v="45"/>
    <d v="2015-11-02T00:00:00"/>
    <n v="3"/>
    <s v=" "/>
    <s v=" "/>
    <m/>
    <x v="0"/>
    <s v="REEMPLAZO POR EL TRASLADO DE  NINOSKA IBETH JAEN ARIAS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44.6"/>
    <x v="0"/>
    <x v="0"/>
    <x v="0"/>
    <m/>
    <m/>
    <x v="0"/>
    <s v="8-703-419"/>
    <n v="472012999529"/>
    <n v="39"/>
    <x v="0"/>
    <x v="0"/>
    <s v="CALLE PRIMERA SANTA MARIA TUMBA MUERTO, BETHANIA EDIFICIO # 6, APARTAMENTO A-17"/>
    <x v="5"/>
    <x v="0"/>
    <x v="3"/>
    <x v="0"/>
    <s v="236-2364"/>
    <s v="6678-7295"/>
    <x v="0"/>
    <x v="0"/>
    <x v="0"/>
    <x v="0"/>
    <x v="0"/>
    <x v="0"/>
    <x v="3"/>
    <d v="1976-10-01T00:00:00"/>
    <m/>
    <x v="1"/>
    <s v="Sucursal Hospital Punta Pacifica"/>
    <x v="0"/>
    <x v="0"/>
    <x v="0"/>
    <x v="0"/>
    <x v="0"/>
    <x v="0"/>
  </r>
  <r>
    <n v="4917"/>
    <d v="2008-02-11T00:00:00"/>
    <d v="2016-01-16T00:00:00"/>
    <n v="96"/>
    <n v="1"/>
    <x v="2"/>
    <d v="2008-02-11T00:00:00"/>
    <x v="0"/>
    <d v="2016-01-16T00:00:00"/>
    <s v="Abril 01-30"/>
    <m/>
    <s v="PEDRO XAVIER"/>
    <s v="SERRANO  "/>
    <x v="1"/>
    <x v="0"/>
    <s v="HOSPITAL PUNTA PACIFICA"/>
    <s v="GINA DUMANOIR"/>
    <s v="HOSPITAL PUNTA PACIFICA"/>
    <x v="0"/>
    <x v="30"/>
    <n v="45"/>
    <d v="2010-08-04T00:00:00"/>
    <m/>
    <n v="1"/>
    <s v=" "/>
    <s v="PROMOCIONADO A COORDINADOR DE PLATAFORMA A PARTIR DEL 16 DE ENERO 2016 //RECLASIFICADO A EJECUTIVO DE NEGOCIOS EL 16 MAYO ´10"/>
    <x v="0"/>
    <s v=" REEMPLAZO PERMANENTE POR EL TRASLADO DE LUIS ALVEO. 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64-1321"/>
    <n v="424012799730"/>
    <n v="33"/>
    <x v="0"/>
    <x v="3"/>
    <s v="EL VALLE DE SAN ISIDRO CASA G115"/>
    <x v="4"/>
    <x v="0"/>
    <x v="3"/>
    <x v="0"/>
    <s v="231-8157"/>
    <s v="6498-9423"/>
    <x v="0"/>
    <x v="1"/>
    <x v="1"/>
    <x v="1"/>
    <x v="0"/>
    <x v="0"/>
    <x v="3"/>
    <d v="1983-02-06T00:00:00"/>
    <m/>
    <x v="0"/>
    <s v="Sucursal Hospital Punta Pacifica"/>
    <x v="0"/>
    <x v="0"/>
    <x v="0"/>
    <x v="0"/>
    <x v="0"/>
    <x v="0"/>
  </r>
  <r>
    <n v="6253"/>
    <d v="2011-07-18T00:00:00"/>
    <d v="2011-07-18T00:00:00"/>
    <n v="55"/>
    <n v="55"/>
    <x v="0"/>
    <d v="2011-07-18T00:00:00"/>
    <x v="0"/>
    <s v=""/>
    <s v="Agosto 01-30"/>
    <m/>
    <s v="YERENIS MILAGROS"/>
    <s v="MUÑOZ CEDEÑO "/>
    <x v="2"/>
    <x v="0"/>
    <s v="HOSPITAL PUNTA PACIFICA"/>
    <s v="GINA DUMANOIR"/>
    <s v="HOSPITAL PUNTA PACIFICA"/>
    <x v="0"/>
    <x v="30"/>
    <n v="45"/>
    <d v="2011-11-08T00:00:00"/>
    <m/>
    <s v=" "/>
    <s v=" "/>
    <m/>
    <x v="0"/>
    <s v=" APROBADO 2013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810-809"/>
    <n v="401014803011"/>
    <n v="28"/>
    <x v="1"/>
    <x v="3"/>
    <s v="ALTO DE LAS ACACIAS, CALLE PRINCIPAL, CASA N° 1074_x0009__x0009__x0009__x0009__x0009__x000d__x000a__x0009__x0009__x0009__x0009__x0009__x000d__x000a_"/>
    <x v="0"/>
    <x v="0"/>
    <x v="3"/>
    <x v="0"/>
    <m/>
    <s v="391-8942_x000a_6695-7419"/>
    <x v="0"/>
    <x v="1"/>
    <x v="0"/>
    <x v="0"/>
    <x v="0"/>
    <x v="0"/>
    <x v="3"/>
    <d v="1987-11-24T00:00:00"/>
    <m/>
    <x v="1"/>
    <s v="Sucursal Hospital Punta Pacifica"/>
    <x v="0"/>
    <x v="0"/>
    <x v="0"/>
    <x v="0"/>
    <x v="0"/>
    <x v="0"/>
  </r>
  <r>
    <n v="1346"/>
    <d v="1997-01-02T00:00:00"/>
    <d v="2013-07-16T00:00:00"/>
    <n v="229"/>
    <n v="31"/>
    <x v="1"/>
    <d v="1997-01-02T00:00:00"/>
    <x v="0"/>
    <d v="2013-07-16T00:00:00"/>
    <s v="Enero 01-15"/>
    <s v="Enero  del 4 al 10 /Julio del 18 al 31"/>
    <s v="GINA GLORIELA"/>
    <s v="DUMANOIR PONCE "/>
    <x v="3"/>
    <x v="0"/>
    <s v="HOSPITAL PUNTA PACIFICA"/>
    <s v="LAURA OLIVELLA "/>
    <s v="HOSPITAL PUNTA PACIFICA"/>
    <x v="0"/>
    <x v="30"/>
    <n v="45"/>
    <d v="2013-04-26T00:00:00"/>
    <m/>
    <n v="31"/>
    <s v=" "/>
    <s v="PROMOCIONADA A GERENTE  A PARTIR DEL 16 DE JULIO DEL 2013 / "/>
    <x v="0"/>
    <s v="REEMPLAZO POR EL TRASLADO DE ANAYANSI MARICHAL A CIUDAD DEL SABER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2"/>
    <x v="0"/>
    <m/>
    <m/>
    <x v="1"/>
    <s v="8-434-670"/>
    <n v="401016137389"/>
    <n v="42"/>
    <x v="1"/>
    <x v="2"/>
    <s v="SAN FRANCISCO, CL. 70 ESTE EDIF. VILLA DE ASIS APTO 4"/>
    <x v="5"/>
    <x v="0"/>
    <x v="3"/>
    <x v="0"/>
    <s v="322-2118"/>
    <s v="6613-7340"/>
    <x v="1"/>
    <x v="0"/>
    <x v="0"/>
    <x v="1"/>
    <x v="0"/>
    <x v="0"/>
    <x v="3"/>
    <d v="1973-03-14T00:00:00"/>
    <m/>
    <x v="2"/>
    <s v="Sucursal Hospital Punta Pacifica"/>
    <x v="0"/>
    <x v="0"/>
    <x v="0"/>
    <x v="0"/>
    <x v="0"/>
    <x v="0"/>
  </r>
  <r>
    <n v="1959"/>
    <d v="1999-07-01T00:00:00"/>
    <d v="2012-10-01T00:00:00"/>
    <n v="199"/>
    <n v="40"/>
    <x v="0"/>
    <d v="1999-07-01T00:00:00"/>
    <x v="0"/>
    <d v="2012-10-01T00:00:00"/>
    <s v="Septiembre 01-30"/>
    <m/>
    <s v="BRENDA EDITH"/>
    <s v="AVILA SAMANIEGO "/>
    <x v="4"/>
    <x v="0"/>
    <s v="HOSPITAL PUNTA PACIFICA"/>
    <s v="GINA DUMANOIR"/>
    <s v="HOSPITAL PUNTA PACIFICA"/>
    <x v="0"/>
    <x v="30"/>
    <n v="45"/>
    <d v="2012-07-02T00:00:00"/>
    <m/>
    <m/>
    <s v=" "/>
    <s v="PROMOCIONADO A OFICIAL  EL 1 DE OCTUBRE 2012  / PROMOCIONADO COORDINADOR EL 01 DE ABRIL ´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16-172"/>
    <n v="404010056241"/>
    <n v="38"/>
    <x v="1"/>
    <x v="1"/>
    <s v="SAN MIGUELITO, EL VALLE  DE SAN ISIDRO, CASA C-200"/>
    <x v="4"/>
    <x v="0"/>
    <x v="3"/>
    <x v="0"/>
    <s v="238-9184"/>
    <s v="6650-8407"/>
    <x v="0"/>
    <x v="0"/>
    <x v="0"/>
    <x v="0"/>
    <x v="0"/>
    <x v="0"/>
    <x v="3"/>
    <d v="1977-08-04T00:00:00"/>
    <m/>
    <x v="0"/>
    <s v="Sucursal Hospital Punta Pacifica"/>
    <x v="0"/>
    <x v="0"/>
    <x v="0"/>
    <x v="0"/>
    <x v="0"/>
    <x v="0"/>
  </r>
  <r>
    <n v="8742"/>
    <d v="2015-08-17T00:00:00"/>
    <d v="2015-10-27T00:00:00"/>
    <n v="6"/>
    <n v="4"/>
    <x v="2"/>
    <e v="#N/A"/>
    <x v="2"/>
    <m/>
    <s v="Octubre 01-30"/>
    <m/>
    <s v="LESDIBETH"/>
    <s v="GONZALEZ"/>
    <x v="0"/>
    <x v="1"/>
    <m/>
    <s v="MARIBEL CASTILLO"/>
    <s v="INGENIO"/>
    <x v="1"/>
    <x v="31"/>
    <n v="6"/>
    <d v="2016-01-02T00:00:00"/>
    <n v="1"/>
    <m/>
    <s v=" "/>
    <m/>
    <x v="3"/>
    <s v="REEMPLAZA LICENCIA DE MATERNIDAD DE KENIA FLORES DEL 28  DE DICIEMBRE HASTA EL 15 DE JUNIO DE 2016"/>
    <s v="INGEN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INGENIO"/>
    <s v="Cristina De Gracia"/>
    <x v="0"/>
    <s v="9-737-547"/>
    <n v="472993046514"/>
    <n v="24"/>
    <x v="1"/>
    <x v="0"/>
    <s v="RESIDENCIAL NUEVO DE ARRAIJAN - CALLE 8"/>
    <x v="3"/>
    <x v="0"/>
    <x v="0"/>
    <x v="1"/>
    <m/>
    <m/>
    <x v="0"/>
    <x v="0"/>
    <x v="0"/>
    <x v="0"/>
    <x v="0"/>
    <x v="0"/>
    <x v="0"/>
    <d v="1991-10-26T00:00:00"/>
    <m/>
    <x v="0"/>
    <s v="SUCURSAL EL INGENIO"/>
    <x v="1"/>
    <x v="0"/>
    <x v="1"/>
    <x v="0"/>
    <x v="0"/>
    <x v="1"/>
  </r>
  <r>
    <n v="4963"/>
    <d v="2008-02-25T00:00:00"/>
    <d v="2008-02-25T00:00:00"/>
    <n v="96"/>
    <n v="96"/>
    <x v="0"/>
    <d v="2008-02-25T00:00:00"/>
    <x v="0"/>
    <s v=""/>
    <s v="Enero 01-30"/>
    <m/>
    <s v="LORETTA ESTORA"/>
    <s v="MILLER  CASTILLO "/>
    <x v="0"/>
    <x v="0"/>
    <s v="INGENIO"/>
    <s v="INMACULADA   DE URENA"/>
    <s v="INGENIO"/>
    <x v="0"/>
    <x v="31"/>
    <n v="6"/>
    <d v="2015-11-02T00:00:00"/>
    <n v="3"/>
    <s v=" "/>
    <s v=" "/>
    <m/>
    <x v="0"/>
    <s v="REEMPLAZO POR EL TRASLADO DE  MILENA YAMILETH ARROYO RODRIGUEZ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38.75"/>
    <x v="0"/>
    <x v="0"/>
    <x v="0"/>
    <m/>
    <m/>
    <x v="0"/>
    <s v="8-473-596"/>
    <n v="472013747770"/>
    <n v="41"/>
    <x v="1"/>
    <x v="1"/>
    <s v="VILLA DE SAN JOSE CASA C12"/>
    <x v="4"/>
    <x v="0"/>
    <x v="0"/>
    <x v="0"/>
    <s v="231-5180"/>
    <s v="6773-1435 / 6709-0763"/>
    <x v="0"/>
    <x v="0"/>
    <x v="0"/>
    <x v="0"/>
    <x v="0"/>
    <x v="0"/>
    <x v="0"/>
    <d v="1974-10-11T00:00:00"/>
    <m/>
    <x v="1"/>
    <s v="SUCURSAL EL INGENIO"/>
    <x v="0"/>
    <x v="0"/>
    <x v="0"/>
    <x v="0"/>
    <x v="0"/>
    <x v="0"/>
  </r>
  <r>
    <n v="7063"/>
    <d v="2013-02-18T00:00:00"/>
    <d v="2013-05-03T00:00:00"/>
    <n v="36"/>
    <n v="33"/>
    <x v="1"/>
    <d v="2013-02-18T00:00:00"/>
    <x v="0"/>
    <s v=""/>
    <s v="Junio 01-30"/>
    <m/>
    <s v="YARA MASSIEL"/>
    <s v="DIAZ  DE ANDERSON"/>
    <x v="0"/>
    <x v="0"/>
    <s v="INGENIO"/>
    <s v="INMACULADA   DE URENA"/>
    <s v="INGENIO"/>
    <x v="0"/>
    <x v="31"/>
    <n v="6"/>
    <d v="2015-06-01T00:00:00"/>
    <n v="8"/>
    <m/>
    <s v=" "/>
    <m/>
    <x v="0"/>
    <s v="REEMPLAZO POR EL TRASLADO DE HEIDY DUBOI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64.2"/>
    <x v="1"/>
    <x v="0"/>
    <x v="0"/>
    <s v="ALBROOK"/>
    <s v="Ruth Chavez"/>
    <x v="0"/>
    <s v="8-756-403"/>
    <n v="472018970658"/>
    <n v="33"/>
    <x v="1"/>
    <x v="1"/>
    <s v="BARRIO COLON, LA CHORRERA, VALLE DORADO, CALLE I, CASA 11-22"/>
    <x v="3"/>
    <x v="0"/>
    <x v="0"/>
    <x v="0"/>
    <m/>
    <m/>
    <x v="0"/>
    <x v="0"/>
    <x v="0"/>
    <x v="0"/>
    <x v="0"/>
    <x v="0"/>
    <x v="0"/>
    <d v="1982-04-23T00:00:00"/>
    <m/>
    <x v="1"/>
    <s v="SUCURSAL EL INGENIO"/>
    <x v="0"/>
    <x v="0"/>
    <x v="0"/>
    <x v="0"/>
    <x v="0"/>
    <x v="0"/>
  </r>
  <r>
    <n v="6289"/>
    <d v="2011-08-16T00:00:00"/>
    <d v="2014-06-11T00:00:00"/>
    <n v="54"/>
    <n v="20"/>
    <x v="1"/>
    <d v="2011-08-16T00:00:00"/>
    <x v="0"/>
    <m/>
    <s v="Octubre 01-30"/>
    <m/>
    <s v="RHUBEN "/>
    <s v="DE FREITAS"/>
    <x v="0"/>
    <x v="0"/>
    <s v="INGENIO"/>
    <s v="INMACULADA   DE URENA"/>
    <s v="INGENIO"/>
    <x v="0"/>
    <x v="31"/>
    <n v="6"/>
    <d v="2014-12-02T00:00:00"/>
    <n v="14"/>
    <m/>
    <s v=" "/>
    <m/>
    <x v="0"/>
    <s v="REEMPLAZA POR EL TRASLADO DE YARIBEL MOJIC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84"/>
    <x v="1"/>
    <x v="0"/>
    <x v="0"/>
    <s v="SAN FRANCISCO"/>
    <s v="Algis Zarzavilla"/>
    <x v="0"/>
    <s v="8-814-972"/>
    <n v="472017121480"/>
    <n v="28"/>
    <x v="0"/>
    <x v="3"/>
    <s v="URBANIZACIÓN LA CANTERA, SAN CRISTOBAL, JUAN DIAZ"/>
    <x v="0"/>
    <x v="0"/>
    <x v="0"/>
    <x v="0"/>
    <m/>
    <s v="6955-4750"/>
    <x v="1"/>
    <x v="0"/>
    <x v="0"/>
    <x v="0"/>
    <x v="0"/>
    <x v="0"/>
    <x v="0"/>
    <d v="1988-02-02T00:00:00"/>
    <m/>
    <x v="0"/>
    <s v="SUCURSAL EL INGENIO"/>
    <x v="0"/>
    <x v="0"/>
    <x v="0"/>
    <x v="0"/>
    <x v="0"/>
    <x v="0"/>
  </r>
  <r>
    <n v="5320"/>
    <d v="2008-08-18T00:00:00"/>
    <d v="2008-08-18T00:00:00"/>
    <n v="90"/>
    <n v="90"/>
    <x v="0"/>
    <d v="2008-08-18T00:00:00"/>
    <x v="0"/>
    <s v=""/>
    <s v="LIC DE MATERNIDAD 01-30"/>
    <m/>
    <s v="KENIA YOMARE"/>
    <s v="FLORES HERNANDEZ "/>
    <x v="0"/>
    <x v="0"/>
    <s v="INGENIO"/>
    <s v="INMACULADA   DE URENA"/>
    <s v="INGENIO"/>
    <x v="0"/>
    <x v="31"/>
    <n v="6"/>
    <d v="2015-11-02T00:00:00"/>
    <n v="3"/>
    <s v=" "/>
    <s v="LIC DE MATERNIDAD DEL 8-feb-16 AL 16-may-16, (VACACIONES DEL 17-may-16 AL 15-jun-16) REGRESA 16-jun-16"/>
    <m/>
    <x v="0"/>
    <s v="REEMPLAZO POR EL TRASLADO DE  CRISTINA  SELENE DE GRACIA ORTEGA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79.3999999999996"/>
    <x v="0"/>
    <x v="0"/>
    <x v="0"/>
    <m/>
    <m/>
    <x v="0"/>
    <s v="8-746-140"/>
    <n v="472014191060"/>
    <n v="34"/>
    <x v="1"/>
    <x v="0"/>
    <s v="LA CHORRERA, BARRIO BALBOA,NAOS SAN NICOLAS, CALLE EUFEMIA, CASA # 8"/>
    <x v="3"/>
    <x v="0"/>
    <x v="0"/>
    <x v="0"/>
    <s v="6518-2643"/>
    <s v="6518-2643"/>
    <x v="0"/>
    <x v="0"/>
    <x v="0"/>
    <x v="0"/>
    <x v="0"/>
    <x v="0"/>
    <x v="0"/>
    <d v="1981-04-29T00:00:00"/>
    <m/>
    <x v="2"/>
    <s v="SUCURSAL EL INGENIO"/>
    <x v="0"/>
    <x v="0"/>
    <x v="0"/>
    <x v="0"/>
    <x v="0"/>
    <x v="0"/>
  </r>
  <r>
    <n v="2729"/>
    <d v="2005-01-03T00:00:00"/>
    <d v="2015-11-02T00:00:00"/>
    <n v="133"/>
    <n v="3"/>
    <x v="2"/>
    <d v="2005-01-03T00:00:00"/>
    <x v="0"/>
    <d v="2015-11-02T00:00:00"/>
    <s v="Abril 01-30"/>
    <m/>
    <s v="LESLIE DAYANA"/>
    <s v="ESPINO MONTENEGRO "/>
    <x v="1"/>
    <x v="0"/>
    <s v="INGENIO"/>
    <s v="INMACULADA   DE URENA"/>
    <s v="INGENIO"/>
    <x v="0"/>
    <x v="31"/>
    <n v="6"/>
    <d v="2010-10-04T00:00:00"/>
    <m/>
    <n v="3"/>
    <s v=" "/>
    <s v="PROMOCIONADO A COORDINADOR DE  PLATAFORMA A PARTIR DEL 02 DE NOV 2015 // PROMOCIONADO A EJECUTIVO DE NEGOCIO DUAL A PARTIR DEL 17 DE FEBRERO 2014 / PROMOCIONADO A OFICINISTA DE BALANCE EL 16 MARZO ´11 .  "/>
    <x v="0"/>
    <s v="REEMPLAZO POR EL TRASLADO DE RAFAEL VILLAMONTE - DICIEMBRE 2015. REEMPLAZO POR LA SALIDA DE JOSE APARICIO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67-1058"/>
    <n v="424011527234"/>
    <n v="32"/>
    <x v="1"/>
    <x v="1"/>
    <s v="URBANIZACION SANTA BARBARA, LAS CUMBRES, CALLE STA. ISABEL, CASA #55 "/>
    <x v="4"/>
    <x v="0"/>
    <x v="0"/>
    <x v="0"/>
    <s v="231-6395"/>
    <s v="6747-8219"/>
    <x v="1"/>
    <x v="1"/>
    <x v="0"/>
    <x v="0"/>
    <x v="0"/>
    <x v="0"/>
    <x v="0"/>
    <d v="1983-06-03T00:00:00"/>
    <m/>
    <x v="3"/>
    <s v="SUCURSAL EL INGENIO"/>
    <x v="0"/>
    <x v="0"/>
    <x v="0"/>
    <x v="0"/>
    <x v="0"/>
    <x v="0"/>
  </r>
  <r>
    <n v="7468"/>
    <d v="2013-11-18T00:00:00"/>
    <d v="2014-01-29T00:00:00"/>
    <n v="27"/>
    <n v="25"/>
    <x v="1"/>
    <d v="2013-11-18T00:00:00"/>
    <x v="0"/>
    <m/>
    <s v="Octubre 01-30"/>
    <m/>
    <s v="KARINA ESTHER "/>
    <s v="RIVERA"/>
    <x v="2"/>
    <x v="0"/>
    <s v="INGENIO"/>
    <s v="INMACULADA   DE URENA"/>
    <s v="INGENIO"/>
    <x v="0"/>
    <x v="31"/>
    <n v="6"/>
    <m/>
    <m/>
    <m/>
    <s v=" "/>
    <m/>
    <x v="0"/>
    <s v="REEMPLAZO PERMANENTE POR LA PROMOCION DE RAFAEL VILLAMONT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INGENIO"/>
    <s v="Lidia Saldaña"/>
    <x v="0"/>
    <s v="8-829-1645"/>
    <n v="472019828650"/>
    <n v="26"/>
    <x v="1"/>
    <x v="1"/>
    <s v="JUAN DIAZ, VILLA LAS ACACIAS,CALLE SEGUNDA, CASA 210"/>
    <x v="0"/>
    <x v="0"/>
    <x v="0"/>
    <x v="0"/>
    <m/>
    <m/>
    <x v="2"/>
    <x v="0"/>
    <x v="0"/>
    <x v="0"/>
    <x v="0"/>
    <x v="0"/>
    <x v="0"/>
    <d v="1989-10-02T00:00:00"/>
    <m/>
    <x v="0"/>
    <s v="SUCURSAL EL INGENIO"/>
    <x v="0"/>
    <x v="0"/>
    <x v="0"/>
    <x v="0"/>
    <x v="0"/>
    <x v="0"/>
  </r>
  <r>
    <n v="5962"/>
    <d v="2010-11-16T00:00:00"/>
    <d v="2010-11-16T00:00:00"/>
    <n v="63"/>
    <n v="63"/>
    <x v="0"/>
    <d v="2010-11-16T00:00:00"/>
    <x v="0"/>
    <s v=""/>
    <s v="INCAPACITADA "/>
    <m/>
    <s v="JOHANY SHARAY"/>
    <s v="LAY INSTURAIN "/>
    <x v="2"/>
    <x v="1"/>
    <m/>
    <s v="MARIBEL CASTILLO"/>
    <s v="INGENIO"/>
    <x v="1"/>
    <x v="31"/>
    <n v="6"/>
    <d v="2011-09-14T00:00:00"/>
    <m/>
    <s v=" "/>
    <s v=" "/>
    <m/>
    <x v="0"/>
    <s v="JOHANY ESTA INCAPACITADA DESDE JULI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835-564"/>
    <n v="472016357154"/>
    <n v="25"/>
    <x v="1"/>
    <x v="0"/>
    <s v="LIMAJO, PH JARDINES DE ALTOS DE SANTA MARIA, EDIF.GRANADA, APTO.2-B"/>
    <x v="5"/>
    <x v="0"/>
    <x v="0"/>
    <x v="1"/>
    <m/>
    <s v="6747-7053"/>
    <x v="0"/>
    <x v="0"/>
    <x v="0"/>
    <x v="0"/>
    <x v="0"/>
    <x v="0"/>
    <x v="0"/>
    <d v="1990-03-11T00:00:00"/>
    <m/>
    <x v="0"/>
    <s v="SUCURSAL EL INGENIO"/>
    <x v="1"/>
    <x v="0"/>
    <x v="1"/>
    <x v="0"/>
    <x v="0"/>
    <x v="2"/>
  </r>
  <r>
    <n v="7167"/>
    <d v="2013-05-02T00:00:00"/>
    <d v="2013-07-03T00:00:00"/>
    <n v="33"/>
    <n v="31"/>
    <x v="1"/>
    <d v="2013-05-02T00:00:00"/>
    <x v="0"/>
    <s v=""/>
    <s v="Junio 01-30"/>
    <m/>
    <s v="ENEIDA "/>
    <s v="ARRIETA"/>
    <x v="2"/>
    <x v="0"/>
    <s v="INGENIO"/>
    <s v="INMACULADA   DE URENA"/>
    <s v="INGENIO"/>
    <x v="0"/>
    <x v="31"/>
    <n v="6"/>
    <d v="2013-10-31T00:00:00"/>
    <m/>
    <m/>
    <s v=" "/>
    <m/>
    <x v="0"/>
    <s v="REEMPLAZO POR TRASLADO DE PRISCILA SAMANIEG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INGENIO"/>
    <s v="Priscila Samaniego"/>
    <x v="0"/>
    <s v="8-838-100"/>
    <n v="472019266050"/>
    <n v="26"/>
    <x v="1"/>
    <x v="3"/>
    <s v="LAS CUMBRES, LUCHA FRANCO SUR, CALLE 7MA, CASA 58"/>
    <x v="4"/>
    <x v="0"/>
    <x v="0"/>
    <x v="0"/>
    <m/>
    <m/>
    <x v="0"/>
    <x v="0"/>
    <x v="0"/>
    <x v="0"/>
    <x v="0"/>
    <x v="0"/>
    <x v="0"/>
    <d v="1989-08-31T00:00:00"/>
    <m/>
    <x v="0"/>
    <s v="SUCURSAL EL INGENIO"/>
    <x v="0"/>
    <x v="0"/>
    <x v="0"/>
    <x v="0"/>
    <x v="0"/>
    <x v="0"/>
  </r>
  <r>
    <n v="3085"/>
    <d v="2006-06-05T00:00:00"/>
    <d v="2006-06-05T00:00:00"/>
    <n v="116"/>
    <n v="116"/>
    <x v="0"/>
    <d v="2006-06-05T00:00:00"/>
    <x v="0"/>
    <s v=""/>
    <s v="Mayo 01-30"/>
    <m/>
    <s v="ELIDIA CAROLINA"/>
    <s v="RIVAS  "/>
    <x v="2"/>
    <x v="0"/>
    <s v="INGENIO"/>
    <s v="INMACULADA   DE URENA"/>
    <s v="INGENIO"/>
    <x v="0"/>
    <x v="31"/>
    <n v="6"/>
    <d v="2015-08-01T00:00:00"/>
    <m/>
    <s v=" "/>
    <s v=" "/>
    <m/>
    <x v="0"/>
    <s v="REEMPLAZO PERMANENTE POR LA PROMOCION DE LIDIA SALDAÑA - AGOSTO 2015 // REEMPLAZO POR EL TRASLADO DE DENISE JAE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64-246"/>
    <n v="424012118859"/>
    <n v="33"/>
    <x v="1"/>
    <x v="3"/>
    <s v="LAS CUMBRES, BARRIADA LAS PALMERAS DE SAN LORENZO, CALLE PRINCIPAL, CASA A-9"/>
    <x v="4"/>
    <x v="0"/>
    <x v="0"/>
    <x v="0"/>
    <s v="268-0513"/>
    <s v="6024-8759"/>
    <x v="0"/>
    <x v="1"/>
    <x v="1"/>
    <x v="0"/>
    <x v="0"/>
    <x v="0"/>
    <x v="0"/>
    <d v="1982-12-27T00:00:00"/>
    <m/>
    <x v="0"/>
    <s v="SUCURSAL EL INGENIO"/>
    <x v="0"/>
    <x v="0"/>
    <x v="0"/>
    <x v="0"/>
    <x v="0"/>
    <x v="0"/>
  </r>
  <r>
    <n v="8329"/>
    <d v="2014-11-17T00:00:00"/>
    <d v="2015-02-04T00:00:00"/>
    <n v="15"/>
    <n v="12"/>
    <x v="1"/>
    <d v="2014-11-17T00:00:00"/>
    <x v="0"/>
    <m/>
    <s v="Octubre 01-30"/>
    <m/>
    <s v="LISETH YIRELKIS"/>
    <s v="VASQUEZ"/>
    <x v="2"/>
    <x v="0"/>
    <s v="INGENIO"/>
    <s v="INMACULADA   DE URENA"/>
    <s v="INGENIO"/>
    <x v="0"/>
    <x v="31"/>
    <n v="6"/>
    <d v="2015-12-02T00:00:00"/>
    <m/>
    <m/>
    <s v=" "/>
    <m/>
    <x v="0"/>
    <s v="REEMPLAZO PERMANETE POR LA PROMOCION DE LESLIE ESPINO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INGENIO"/>
    <s v="Karina Rivera"/>
    <x v="0"/>
    <s v="8-844-681"/>
    <n v="472991534831"/>
    <n v="24"/>
    <x v="1"/>
    <x v="0"/>
    <s v="TORRIJOS CARTER,CALLE C-5 CASA ,327E"/>
    <x v="3"/>
    <x v="0"/>
    <x v="0"/>
    <x v="0"/>
    <m/>
    <m/>
    <x v="0"/>
    <x v="0"/>
    <x v="0"/>
    <x v="0"/>
    <x v="0"/>
    <x v="0"/>
    <x v="0"/>
    <d v="1991-02-20T00:00:00"/>
    <m/>
    <x v="0"/>
    <s v="SUCURSAL EL INGENIO"/>
    <x v="0"/>
    <x v="0"/>
    <x v="0"/>
    <x v="0"/>
    <x v="0"/>
    <x v="1"/>
  </r>
  <r>
    <n v="1899"/>
    <d v="1997-12-15T00:00:00"/>
    <d v="1997-12-15T00:00:00"/>
    <n v="218"/>
    <n v="218"/>
    <x v="0"/>
    <d v="1997-12-15T00:00:00"/>
    <x v="0"/>
    <s v=""/>
    <s v="Agosto 16-30"/>
    <s v="Diciembre 16-30"/>
    <s v="INMACULADA IRENE"/>
    <s v="ESCURRA MARTINEZ DE UREÑA"/>
    <x v="3"/>
    <x v="0"/>
    <s v="INGENIO"/>
    <s v="MARIBEL DE MUÑOZ"/>
    <s v="INGENIO"/>
    <x v="0"/>
    <x v="31"/>
    <n v="6"/>
    <d v="2009-09-23T00:00:00"/>
    <m/>
    <s v=" "/>
    <s v=" "/>
    <m/>
    <x v="0"/>
    <s v="TRASLADO EL 23 DE SEP.´09 POR EL TRASLADO DE MIRIAM CARVAJAL A WASS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230-818"/>
    <n v="404010056238"/>
    <n v="53"/>
    <x v="1"/>
    <x v="1"/>
    <s v="CONDADO DEL REY, CALLE ARTURO &quot;CHINO&quot; HASSAN; CASA # 179"/>
    <x v="5"/>
    <x v="0"/>
    <x v="0"/>
    <x v="0"/>
    <s v="230-5607"/>
    <s v="6614-0224"/>
    <x v="1"/>
    <x v="0"/>
    <x v="0"/>
    <x v="0"/>
    <x v="0"/>
    <x v="0"/>
    <x v="0"/>
    <d v="1962-12-08T00:00:00"/>
    <m/>
    <x v="0"/>
    <s v="SUCURSAL EL INGENIO"/>
    <x v="0"/>
    <x v="0"/>
    <x v="0"/>
    <x v="0"/>
    <x v="0"/>
    <x v="0"/>
  </r>
  <r>
    <n v="2513"/>
    <d v="2002-09-09T00:00:00"/>
    <d v="2014-09-01T00:00:00"/>
    <n v="161"/>
    <n v="17"/>
    <x v="1"/>
    <d v="2002-09-09T00:00:00"/>
    <x v="0"/>
    <d v="2014-09-01T00:00:00"/>
    <s v="Septiembre 01-15"/>
    <s v="Diciembre 01-15"/>
    <s v="TANIA EDITH"/>
    <s v="VILLARREAL GARIBALDO "/>
    <x v="4"/>
    <x v="0"/>
    <s v="BRISAS DEL GOLF"/>
    <s v="INMACULADA   DE URENA"/>
    <s v="INGENIO"/>
    <x v="0"/>
    <x v="31"/>
    <n v="6"/>
    <d v="2015-11-02T00:00:00"/>
    <m/>
    <m/>
    <s v=" "/>
    <s v="PROMOCIONADA A OFICIAL A PARTIR DEL 01 DE SEPTIEMBRE 2014 // PROMOCIONADO A COORDINADOR DE PLATAFORMA EL 1 DE OCTUBRE 2012 / PROMOVIDO DE CAJERO A EJECUTIVO DE NEGOCIOS 16 MAYO ´10"/>
    <x v="0"/>
    <s v="REEMPLAZO POR EL TRASLADO DE MIRLA SALCEDO - NOVIEMBRE 2017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465-554"/>
    <n v="424010775627"/>
    <n v="41"/>
    <x v="1"/>
    <x v="3"/>
    <s v="DON BOSCO, LA RIVIERA CALLE 5 CASA C-101"/>
    <x v="0"/>
    <x v="0"/>
    <x v="0"/>
    <x v="0"/>
    <s v="217-1166"/>
    <s v="6677-5079 / 6677-5049"/>
    <x v="1"/>
    <x v="0"/>
    <x v="0"/>
    <x v="0"/>
    <x v="0"/>
    <x v="0"/>
    <x v="0"/>
    <d v="1974-05-13T00:00:00"/>
    <m/>
    <x v="1"/>
    <s v="SUCURSAL EL INGENIO"/>
    <x v="0"/>
    <x v="0"/>
    <x v="0"/>
    <x v="0"/>
    <x v="0"/>
    <x v="0"/>
  </r>
  <r>
    <n v="4191"/>
    <d v="2006-06-26T00:00:00"/>
    <d v="2006-06-26T00:00:00"/>
    <n v="116"/>
    <n v="116"/>
    <x v="0"/>
    <d v="2006-06-26T00:00:00"/>
    <x v="0"/>
    <s v=""/>
    <s v="Julio 01-30"/>
    <m/>
    <s v="DAVID IVANOR"/>
    <s v="DE LOS RIOS MC DOWELL "/>
    <x v="0"/>
    <x v="0"/>
    <s v="JUSTO AROSEMENA"/>
    <s v="CARMEN MORALES"/>
    <s v="JUSTO AROSEMENA"/>
    <x v="0"/>
    <x v="32"/>
    <n v="89"/>
    <d v="2015-11-02T00:00:00"/>
    <n v="3"/>
    <s v=" "/>
    <s v=" "/>
    <m/>
    <x v="0"/>
    <s v="REEMPLAZO POR EL TRASLADO DE  NICOLAS REYNA ORTEGA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34.4"/>
    <x v="0"/>
    <x v="0"/>
    <x v="0"/>
    <m/>
    <m/>
    <x v="0"/>
    <s v="8-738-1901"/>
    <n v="472013129101"/>
    <n v="35"/>
    <x v="0"/>
    <x v="1"/>
    <s v="VACAMONTE, CALLE 4, CASA E-9"/>
    <x v="3"/>
    <x v="0"/>
    <x v="4"/>
    <x v="0"/>
    <m/>
    <s v="6450-0641 / 6949-7652"/>
    <x v="0"/>
    <x v="0"/>
    <x v="0"/>
    <x v="0"/>
    <x v="0"/>
    <x v="0"/>
    <x v="5"/>
    <d v="1980-06-18T00:00:00"/>
    <m/>
    <x v="1"/>
    <s v="SUCURSAL JUSTO AROSEMENA "/>
    <x v="0"/>
    <x v="0"/>
    <x v="0"/>
    <x v="0"/>
    <x v="0"/>
    <x v="0"/>
  </r>
  <r>
    <n v="7657"/>
    <d v="2014-04-01T00:00:00"/>
    <d v="2014-06-11T00:00:00"/>
    <n v="22"/>
    <n v="20"/>
    <x v="1"/>
    <d v="2014-04-01T00:00:00"/>
    <x v="0"/>
    <m/>
    <s v="Febrero 01-30"/>
    <m/>
    <s v="ERITZA ESTHER"/>
    <s v="RODRIGUEZ"/>
    <x v="0"/>
    <x v="0"/>
    <s v="JUSTO AROSEMENA"/>
    <s v="CARMEN MORALES"/>
    <s v="JUSTO AROSEMENA"/>
    <x v="0"/>
    <x v="32"/>
    <n v="89"/>
    <d v="2015-06-01T00:00:00"/>
    <n v="8"/>
    <m/>
    <s v=" "/>
    <m/>
    <x v="0"/>
    <s v="REEMPLAZO PERMANENTE DE KAROL SANCH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78.25"/>
    <x v="1"/>
    <x v="0"/>
    <x v="0"/>
    <s v="DORADO"/>
    <s v="Matilde Yañez"/>
    <x v="0"/>
    <s v="8-834-1047"/>
    <n v="472990022320"/>
    <n v="26"/>
    <x v="1"/>
    <x v="3"/>
    <s v="24 DE DICIEMBRE, VILLAS DE SANTA BARBARA"/>
    <x v="0"/>
    <x v="0"/>
    <x v="4"/>
    <x v="0"/>
    <m/>
    <m/>
    <x v="0"/>
    <x v="0"/>
    <x v="0"/>
    <x v="0"/>
    <x v="0"/>
    <x v="0"/>
    <x v="5"/>
    <d v="1990-02-04T00:00:00"/>
    <m/>
    <x v="0"/>
    <s v="SUCURSAL JUSTO AROSEMENA "/>
    <x v="0"/>
    <x v="0"/>
    <x v="0"/>
    <x v="0"/>
    <x v="0"/>
    <x v="1"/>
  </r>
  <r>
    <n v="8342"/>
    <d v="2014-11-17T00:00:00"/>
    <d v="2015-02-05T00:00:00"/>
    <n v="15"/>
    <n v="12"/>
    <x v="1"/>
    <d v="2014-11-17T00:00:00"/>
    <x v="0"/>
    <m/>
    <s v="Diciembre 01-30"/>
    <m/>
    <s v="REBECA ELIZABETH"/>
    <s v="LAU"/>
    <x v="0"/>
    <x v="0"/>
    <s v="JUSTO AROSEMENA"/>
    <s v="CARMEN MORALES"/>
    <s v="JUSTO AROSEMENA"/>
    <x v="0"/>
    <x v="32"/>
    <n v="89"/>
    <d v="2015-12-02T00:00:00"/>
    <n v="2"/>
    <m/>
    <s v="LIC DE MATERNIDAD DEL 21-feb-16 AL 29-may-16, (VACACIONES DEL 30-may-16 AL 28-jun-16) REGRESA 29-jun-16"/>
    <m/>
    <x v="0"/>
    <s v="REEMPLAZO PERMANENTE POR LA PROMOCION DE YIRINA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22"/>
    <x v="1"/>
    <x v="0"/>
    <x v="0"/>
    <s v="Chanis"/>
    <s v="Olguita Zuñiga"/>
    <x v="0"/>
    <s v="8-824-2008"/>
    <n v="472991534828"/>
    <n v="26"/>
    <x v="1"/>
    <x v="3"/>
    <s v="CHORRERA, RESIDENCIAL LOS GUAYACANES,CALLE C7,CASA B5258"/>
    <x v="3"/>
    <x v="0"/>
    <x v="4"/>
    <x v="0"/>
    <m/>
    <s v="6231-0089"/>
    <x v="1"/>
    <x v="0"/>
    <x v="0"/>
    <x v="0"/>
    <x v="0"/>
    <x v="0"/>
    <x v="5"/>
    <d v="1989-04-15T00:00:00"/>
    <m/>
    <x v="0"/>
    <s v="SUCURSAL JUSTO AROSEMENA "/>
    <x v="0"/>
    <x v="0"/>
    <x v="0"/>
    <x v="0"/>
    <x v="0"/>
    <x v="1"/>
  </r>
  <r>
    <n v="7071"/>
    <d v="2013-02-18T00:00:00"/>
    <d v="2013-05-03T00:00:00"/>
    <n v="36"/>
    <n v="33"/>
    <x v="1"/>
    <d v="2013-02-18T00:00:00"/>
    <x v="0"/>
    <s v=""/>
    <s v="Enero 01-30"/>
    <m/>
    <s v="ITZEL "/>
    <s v="SANTOS"/>
    <x v="0"/>
    <x v="0"/>
    <s v="JUSTO AROSEMENA"/>
    <s v="CARMEN MORALES"/>
    <s v="JUSTO AROSEMENA"/>
    <x v="0"/>
    <x v="32"/>
    <n v="89"/>
    <d v="2015-11-02T00:00:00"/>
    <n v="3"/>
    <m/>
    <s v=" "/>
    <m/>
    <x v="0"/>
    <s v="REEMPLAZO POR EL TRASLADO DE  IRENE CASTILLO FLORES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52.3333333333335"/>
    <x v="1"/>
    <x v="0"/>
    <x v="0"/>
    <s v="VIA SIMON BOLIVAR"/>
    <s v="Yessica Gantes"/>
    <x v="0"/>
    <s v="3-719-1587"/>
    <n v="472018946058"/>
    <n v="29"/>
    <x v="1"/>
    <x v="1"/>
    <s v="ARRAIJAN, CACERES, CALLE TUÑON, APTO #10"/>
    <x v="3"/>
    <x v="0"/>
    <x v="4"/>
    <x v="0"/>
    <m/>
    <m/>
    <x v="0"/>
    <x v="0"/>
    <x v="0"/>
    <x v="0"/>
    <x v="0"/>
    <x v="0"/>
    <x v="5"/>
    <d v="1986-11-19T00:00:00"/>
    <m/>
    <x v="1"/>
    <s v="SUCURSAL JUSTO AROSEMENA "/>
    <x v="0"/>
    <x v="0"/>
    <x v="0"/>
    <x v="0"/>
    <x v="0"/>
    <x v="0"/>
  </r>
  <r>
    <n v="8338"/>
    <d v="2014-11-17T00:00:00"/>
    <d v="2015-02-05T00:00:00"/>
    <n v="15"/>
    <n v="12"/>
    <x v="1"/>
    <d v="2014-11-17T00:00:00"/>
    <x v="0"/>
    <m/>
    <s v="Noviembre 01-30"/>
    <m/>
    <s v="YERALDIN YARABIS"/>
    <s v="AGUIRRE"/>
    <x v="0"/>
    <x v="1"/>
    <m/>
    <s v="MARIBEL CASTILLO"/>
    <s v="JUSTO AROSEMENA"/>
    <x v="1"/>
    <x v="32"/>
    <n v="89"/>
    <d v="2016-01-02T00:00:00"/>
    <n v="1"/>
    <m/>
    <s v=" "/>
    <m/>
    <x v="1"/>
    <s v="REEMPLAZA VACACIONES DE ERITZA RODRIGUEZ  - FEBRERO 2016"/>
    <s v="JUSTO AROSEMEN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90.3999999999996"/>
    <x v="1"/>
    <x v="0"/>
    <x v="0"/>
    <s v="Casa Matriz"/>
    <s v="Nilsa Sanchez"/>
    <x v="0"/>
    <s v="8-864-594"/>
    <n v="472991534533"/>
    <n v="23"/>
    <x v="1"/>
    <x v="0"/>
    <s v="LAS CUMBRES ALCALDE DIAZ, ALTOS DE LA CALZADA, CALLE E, CASA 85"/>
    <x v="4"/>
    <x v="0"/>
    <x v="4"/>
    <x v="1"/>
    <m/>
    <m/>
    <x v="0"/>
    <x v="0"/>
    <x v="0"/>
    <x v="0"/>
    <x v="0"/>
    <x v="0"/>
    <x v="5"/>
    <d v="1992-07-10T00:00:00"/>
    <m/>
    <x v="0"/>
    <s v="SUCURSAL JUSTO AROSEMENA "/>
    <x v="1"/>
    <x v="0"/>
    <x v="1"/>
    <x v="0"/>
    <x v="0"/>
    <x v="2"/>
  </r>
  <r>
    <n v="4127"/>
    <d v="2005-09-21T00:00:00"/>
    <d v="2016-01-16T00:00:00"/>
    <n v="125"/>
    <n v="1"/>
    <x v="2"/>
    <d v="2005-09-21T00:00:00"/>
    <x v="0"/>
    <d v="2016-01-16T00:00:00"/>
    <s v="Octubre 01-30"/>
    <m/>
    <s v="JEAN CARLOS"/>
    <s v="GUERRA  "/>
    <x v="1"/>
    <x v="0"/>
    <s v="JUSTO AROSEMENA"/>
    <s v="CARMEN MORALES"/>
    <s v="JUSTO AROSEMENA"/>
    <x v="0"/>
    <x v="32"/>
    <n v="89"/>
    <d v="2012-05-16T00:00:00"/>
    <m/>
    <n v="1"/>
    <s v=" "/>
    <s v="PROMOCIONADO A COORDINADOR DE PLATAFORMA A PARTIR DEL 16 DE ENERO 2016 //  PROMOCIONADO EJECUTIVO DE NEGOCIO A PARTIR DEL 01 DE NOVIEMBRE //"/>
    <x v="0"/>
    <s v="REEMPLAZA  TRASLADO DE ABRAHAM MONTENEG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4-735-1884"/>
    <n v="472013082042"/>
    <n v="31"/>
    <x v="0"/>
    <x v="0"/>
    <s v="12 DE OCTUBRE, PUEBLO NUEVO,AVE 5 C NORTE, PH ALTOS DE LA COLINA, APTO 77, TORRE A"/>
    <x v="1"/>
    <x v="0"/>
    <x v="4"/>
    <x v="0"/>
    <s v="237-9512"/>
    <s v="6702-5013"/>
    <x v="0"/>
    <x v="1"/>
    <x v="1"/>
    <x v="0"/>
    <x v="0"/>
    <x v="0"/>
    <x v="5"/>
    <d v="1984-09-01T00:00:00"/>
    <m/>
    <x v="0"/>
    <s v="SUCURSAL JUSTO AROSEMENA "/>
    <x v="0"/>
    <x v="0"/>
    <x v="0"/>
    <x v="0"/>
    <x v="0"/>
    <x v="0"/>
  </r>
  <r>
    <n v="6347"/>
    <d v="2011-09-19T00:00:00"/>
    <d v="2015-11-02T00:00:00"/>
    <n v="53"/>
    <n v="3"/>
    <x v="2"/>
    <d v="2011-09-19T00:00:00"/>
    <x v="0"/>
    <d v="2015-11-02T00:00:00"/>
    <s v="Julio 01-30"/>
    <m/>
    <s v="YIRINA  MICHELL"/>
    <s v="SILVA PINTO "/>
    <x v="2"/>
    <x v="0"/>
    <s v="JUSTO AROSEMENA"/>
    <s v="CARMEN MORALES"/>
    <s v="JUSTO AROSEMENA"/>
    <x v="0"/>
    <x v="32"/>
    <n v="89"/>
    <d v="2014-02-01T00:00:00"/>
    <m/>
    <n v="3"/>
    <s v=" "/>
    <s v="PROMOCIONADA A EJECUTIVO DE NEGOCIOS A PARTIR DEL 02 DE NOV DEL 2015"/>
    <x v="0"/>
    <s v="REEMPLAZO POR PROMOCIÓN DE JEAN CARLOS GUERRA // APOYO TRANSACCIONAL APROBADO POR IXCHELL NO MOVER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00.6000000000004"/>
    <x v="0"/>
    <x v="0"/>
    <x v="0"/>
    <s v="HATO PINTADO"/>
    <n v="0"/>
    <x v="0"/>
    <s v="8-849-1335"/>
    <n v="472017230590"/>
    <n v="24"/>
    <x v="1"/>
    <x v="0"/>
    <s v="SAN MIGUELITO, NUEVO VERANILLO"/>
    <x v="4"/>
    <x v="0"/>
    <x v="4"/>
    <x v="0"/>
    <s v="6847-2883"/>
    <s v="6847-2883"/>
    <x v="0"/>
    <x v="0"/>
    <x v="0"/>
    <x v="0"/>
    <x v="0"/>
    <x v="0"/>
    <x v="5"/>
    <d v="1991-04-17T00:00:00"/>
    <m/>
    <x v="1"/>
    <s v="SUCURSAL JUSTO AROSEMENA "/>
    <x v="0"/>
    <x v="0"/>
    <x v="0"/>
    <x v="0"/>
    <x v="0"/>
    <x v="0"/>
  </r>
  <r>
    <n v="7461"/>
    <d v="2013-11-18T00:00:00"/>
    <d v="2014-01-29T00:00:00"/>
    <n v="27"/>
    <n v="25"/>
    <x v="1"/>
    <d v="2013-11-18T00:00:00"/>
    <x v="0"/>
    <m/>
    <s v="Noviembre 01-30"/>
    <m/>
    <s v="LUZ KARINA "/>
    <s v="SANJUR"/>
    <x v="2"/>
    <x v="0"/>
    <s v="JUSTO AROSEMENA"/>
    <s v="CARMEN MORALES"/>
    <s v="JUSTO AROSEMENA"/>
    <x v="0"/>
    <x v="32"/>
    <n v="89"/>
    <d v="2015-06-01T00:00:00"/>
    <m/>
    <m/>
    <s v=" "/>
    <m/>
    <x v="0"/>
    <s v="REEMPLAZO POR EL TRASLADO DE MELANIE NAVIA.  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BRISAS DEL GOLF"/>
    <s v="Juliet Rodriguez"/>
    <x v="0"/>
    <s v="8-835-1189"/>
    <n v="472019828959"/>
    <n v="25"/>
    <x v="1"/>
    <x v="3"/>
    <s v="JOSE DOMINGO ESPINAR, BRISAS DEL GOLF, CALLE 6TA OESTE, CASA 186"/>
    <x v="0"/>
    <x v="0"/>
    <x v="4"/>
    <x v="0"/>
    <m/>
    <m/>
    <x v="2"/>
    <x v="0"/>
    <x v="0"/>
    <x v="0"/>
    <x v="0"/>
    <x v="0"/>
    <x v="5"/>
    <d v="1990-03-16T00:00:00"/>
    <m/>
    <x v="0"/>
    <s v="SUCURSAL JUSTO AROSEMENA "/>
    <x v="0"/>
    <x v="0"/>
    <x v="0"/>
    <x v="0"/>
    <x v="0"/>
    <x v="1"/>
  </r>
  <r>
    <n v="1478"/>
    <d v="1998-01-05T00:00:00"/>
    <d v="1998-01-05T00:00:00"/>
    <n v="217"/>
    <n v="217"/>
    <x v="0"/>
    <d v="1998-01-05T00:00:00"/>
    <x v="0"/>
    <d v="2015-04-01T00:00:00"/>
    <s v="Enero 01-15"/>
    <s v="Febrero  15 al 20/Mayo 17 al 22 /Septiembre  5 al 10/Octubre  17 al 22 /Noviembre  21 AL 26"/>
    <s v="CARMEN AURORA"/>
    <s v="MORALES GOFF "/>
    <x v="3"/>
    <x v="0"/>
    <s v="JUSTO AROSEMENA"/>
    <s v="DENISE DE LA VITOLA"/>
    <s v="JUSTO AROSEMENA"/>
    <x v="0"/>
    <x v="32"/>
    <n v="89"/>
    <d v="2014-06-16T00:00:00"/>
    <m/>
    <n v="10"/>
    <s v=" "/>
    <s v="PROMOCIONADA A GERENTE DE SUCURSAL A PARTIR DEL 01 DE ABRIL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x v="0"/>
    <x v="0"/>
    <m/>
    <m/>
    <x v="1"/>
    <s v="8-229-2589"/>
    <n v="401010153523"/>
    <n v="53"/>
    <x v="1"/>
    <x v="0"/>
    <s v="MC GREGOR VALLEY, APTO 5A, TORRE 3"/>
    <x v="5"/>
    <x v="0"/>
    <x v="4"/>
    <x v="0"/>
    <s v="775-5519"/>
    <s v="6614-4556 / 632-4902"/>
    <x v="1"/>
    <x v="0"/>
    <x v="0"/>
    <x v="0"/>
    <x v="0"/>
    <x v="0"/>
    <x v="5"/>
    <d v="1962-07-16T00:00:00"/>
    <m/>
    <x v="0"/>
    <s v="SUCURSAL JUSTO AROSEMENA "/>
    <x v="0"/>
    <x v="0"/>
    <x v="0"/>
    <x v="0"/>
    <x v="0"/>
    <x v="0"/>
  </r>
  <r>
    <n v="4492"/>
    <d v="2007-09-17T00:00:00"/>
    <d v="2016-01-16T00:00:00"/>
    <n v="101"/>
    <n v="1"/>
    <x v="2"/>
    <d v="2007-09-17T00:00:00"/>
    <x v="0"/>
    <d v="2016-01-16T00:00:00"/>
    <s v="Agosto 01-30"/>
    <m/>
    <s v="RAFAEL ANTONIO"/>
    <s v="ALVARADO LUCAR "/>
    <x v="4"/>
    <x v="0"/>
    <s v="JUSTO AROSEMENA"/>
    <s v="CARMEN MORALES"/>
    <s v="JUSTO AROSEMENA"/>
    <x v="0"/>
    <x v="32"/>
    <n v="89"/>
    <d v="2011-05-05T00:00:00"/>
    <m/>
    <n v="1"/>
    <s v=" "/>
    <s v="PROMOCIONADO A OFICIAL A PARTIR DEL 16 DE ENERO 2016 // PROMOCIONADO A COORDINADOR DE PLATAFORMA A PARTIR DEL 17 FEBRERO 2014 / RECLASIFICADO A EJECUTIVO DE NEGOCIOS EL 16 MAYO ´10"/>
    <x v="0"/>
    <s v="REEMPLAZO POR LA RENUNCIA DE IVAN MORALES.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88-696"/>
    <n v="401013433130"/>
    <n v="30"/>
    <x v="0"/>
    <x v="0"/>
    <s v="URBANIZACION EL PINACULO, CALLE PRINCIPAL, CASA - 22, CORREGUIMIENTO JOSE DOMINGO ESPINAR."/>
    <x v="0"/>
    <x v="0"/>
    <x v="4"/>
    <x v="0"/>
    <s v="233-4093"/>
    <s v="6780-4181"/>
    <x v="1"/>
    <x v="1"/>
    <x v="0"/>
    <x v="0"/>
    <x v="0"/>
    <x v="0"/>
    <x v="5"/>
    <d v="1985-08-20T00:00:00"/>
    <s v="Pareja de Adalgueris Dominguez (6358)"/>
    <x v="0"/>
    <s v="SUCURSAL JUSTO AROSEMENA "/>
    <x v="0"/>
    <x v="0"/>
    <x v="0"/>
    <x v="0"/>
    <x v="0"/>
    <x v="0"/>
  </r>
  <r>
    <n v="2970"/>
    <d v="2005-11-21T00:00:00"/>
    <d v="2014-07-01T00:00:00"/>
    <n v="123"/>
    <n v="19"/>
    <x v="1"/>
    <d v="2005-11-21T00:00:00"/>
    <x v="0"/>
    <d v="2014-07-01T00:00:00"/>
    <s v="Septiembre 01-15"/>
    <s v="Noviembre 16-30"/>
    <s v="RUTH ARGELIS"/>
    <s v="SANJUR BARRIOS "/>
    <x v="4"/>
    <x v="0"/>
    <s v="JUSTO AROSEMENA"/>
    <s v="CARMEN MORALES"/>
    <s v="JUSTO AROSEMENA"/>
    <x v="0"/>
    <x v="32"/>
    <n v="89"/>
    <d v="2014-07-28T00:00:00"/>
    <m/>
    <m/>
    <s v=" "/>
    <s v="PROMOCIONADA A OFICIAL A PARTIR DEL 01 JULIO 2014 / PROMOCIONADO A COORDINADOR DE PLATAFORMA EL 01 DE FEBRERO 2013"/>
    <x v="0"/>
    <s v="REEMPLAZO POR EL TRASLADO DE MIGUEL DE GRACIA A FIDELIZACIÓN //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7-703-81"/>
    <n v="424011893308"/>
    <n v="33"/>
    <x v="1"/>
    <x v="0"/>
    <s v="LA CHORRERA, EL COCO, BARRIADA EL PERIODISTA, CALLE MANUELVALDEZ, CASA NO.18"/>
    <x v="3"/>
    <x v="0"/>
    <x v="4"/>
    <x v="0"/>
    <s v="244-4566"/>
    <s v="6511-9140"/>
    <x v="1"/>
    <x v="0"/>
    <x v="0"/>
    <x v="1"/>
    <x v="0"/>
    <x v="0"/>
    <x v="5"/>
    <d v="1982-08-07T00:00:00"/>
    <m/>
    <x v="0"/>
    <s v="SUCURSAL JUSTO AROSEMENA "/>
    <x v="0"/>
    <x v="0"/>
    <x v="0"/>
    <x v="0"/>
    <x v="0"/>
    <x v="0"/>
  </r>
  <r>
    <n v="7941"/>
    <d v="2014-08-18T00:00:00"/>
    <d v="2014-10-29T00:00:00"/>
    <n v="18"/>
    <n v="16"/>
    <x v="1"/>
    <d v="2014-08-18T00:00:00"/>
    <x v="0"/>
    <m/>
    <s v="Julio 01-30"/>
    <m/>
    <s v="IRASEMA ZULAY"/>
    <s v="CAMPOS"/>
    <x v="0"/>
    <x v="1"/>
    <m/>
    <s v="DALIA  DE RONCO"/>
    <s v="CORONADO"/>
    <x v="0"/>
    <x v="33"/>
    <n v="73"/>
    <d v="2016-02-01T00:00:00"/>
    <n v="0"/>
    <m/>
    <s v=" "/>
    <m/>
    <x v="1"/>
    <s v="REEMPLAZA VACACIONES DE SUSAN SHELTON - FEBRERO 2016"/>
    <s v="LA CHORRERA - PARQUE 10 DE NOV.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6.2"/>
    <x v="1"/>
    <x v="0"/>
    <x v="0"/>
    <s v="CORONADO"/>
    <s v="Yahel Rodríguez"/>
    <x v="0"/>
    <s v="8-849-34"/>
    <n v="472990776600"/>
    <n v="24"/>
    <x v="1"/>
    <x v="0"/>
    <s v="ALTOS DE CAPIRA. CAPIRA"/>
    <x v="3"/>
    <x v="4"/>
    <x v="2"/>
    <x v="13"/>
    <m/>
    <m/>
    <x v="0"/>
    <x v="0"/>
    <x v="0"/>
    <x v="0"/>
    <x v="0"/>
    <x v="1"/>
    <x v="2"/>
    <d v="1991-07-14T00:00:00"/>
    <m/>
    <x v="0"/>
    <s v="Sucursal La Chorrera - Parque 10 De Nov."/>
    <x v="1"/>
    <x v="0"/>
    <x v="1"/>
    <x v="0"/>
    <x v="0"/>
    <x v="0"/>
  </r>
  <r>
    <n v="3545"/>
    <d v="2000-04-24T00:00:00"/>
    <d v="2000-04-24T00:00:00"/>
    <n v="190"/>
    <n v="190"/>
    <x v="0"/>
    <d v="2000-04-24T00:00:00"/>
    <x v="0"/>
    <s v=""/>
    <s v="Junio 01-30"/>
    <m/>
    <s v="REINIER FEDERICO"/>
    <s v="RODRIGUEZ ALMANZA "/>
    <x v="0"/>
    <x v="0"/>
    <s v="LA CHORRERA - PARQUE 10 DE NOV."/>
    <s v="DALIA  DE RONCO"/>
    <s v="LA CHORRERA - PARQUE 10 DE NOV."/>
    <x v="0"/>
    <x v="33"/>
    <n v="73"/>
    <d v="2011-05-04T00:00:00"/>
    <n v="57"/>
    <s v=" "/>
    <s v=" "/>
    <m/>
    <x v="0"/>
    <s v="REEMPLAZO POR EL TRASLADO DE AMRELYS FLOR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36.2"/>
    <x v="0"/>
    <x v="0"/>
    <x v="0"/>
    <m/>
    <m/>
    <x v="0"/>
    <s v="8-435-789"/>
    <n v="472012937591"/>
    <n v="42"/>
    <x v="0"/>
    <x v="3"/>
    <s v="CALLE 31 SUR, LOS GUAYABITOS"/>
    <x v="3"/>
    <x v="4"/>
    <x v="2"/>
    <x v="12"/>
    <s v="253-4435"/>
    <m/>
    <x v="0"/>
    <x v="0"/>
    <x v="0"/>
    <x v="0"/>
    <x v="0"/>
    <x v="1"/>
    <x v="2"/>
    <d v="1973-06-28T00:00:00"/>
    <m/>
    <x v="0"/>
    <s v="Sucursal La Chorrera - Parque 10 De Nov."/>
    <x v="0"/>
    <x v="0"/>
    <x v="0"/>
    <x v="0"/>
    <x v="0"/>
    <x v="0"/>
  </r>
  <r>
    <n v="2425"/>
    <d v="2002-04-01T00:00:00"/>
    <d v="2002-04-01T00:00:00"/>
    <n v="166"/>
    <n v="166"/>
    <x v="0"/>
    <d v="2002-04-01T00:00:00"/>
    <x v="0"/>
    <s v=""/>
    <s v="Febrero 01-30"/>
    <m/>
    <s v="SUSAN ELIZABETH"/>
    <s v="SHELTON LASSO "/>
    <x v="0"/>
    <x v="0"/>
    <s v="LA CHORRERA - PARQUE 10 DE NOV."/>
    <s v="DALIA  DE RONCO"/>
    <s v="LA CHORRERA - PARQUE 10 DE NOV."/>
    <x v="0"/>
    <x v="33"/>
    <n v="73"/>
    <d v="2011-05-04T00:00:00"/>
    <n v="57"/>
    <s v=" "/>
    <s v=" "/>
    <m/>
    <x v="0"/>
    <s v="REEMPLAZO POR EL TRASLADO DE ALBERTO REY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3.2"/>
    <x v="0"/>
    <x v="0"/>
    <x v="0"/>
    <m/>
    <m/>
    <x v="0"/>
    <s v="8-368-223"/>
    <n v="424010656481"/>
    <n v="44"/>
    <x v="1"/>
    <x v="1"/>
    <s v="EL TECAL, CALLE 19, CASA J-83"/>
    <x v="3"/>
    <x v="4"/>
    <x v="2"/>
    <x v="12"/>
    <m/>
    <s v="6598-6928 / 6578-3801"/>
    <x v="0"/>
    <x v="1"/>
    <x v="0"/>
    <x v="0"/>
    <x v="0"/>
    <x v="1"/>
    <x v="2"/>
    <d v="1971-02-26T00:00:00"/>
    <m/>
    <x v="0"/>
    <s v="Sucursal La Chorrera - Parque 10 De Nov."/>
    <x v="0"/>
    <x v="0"/>
    <x v="0"/>
    <x v="0"/>
    <x v="0"/>
    <x v="0"/>
  </r>
  <r>
    <n v="589"/>
    <d v="1987-05-21T00:00:00"/>
    <d v="1987-05-21T00:00:00"/>
    <n v="345"/>
    <n v="345"/>
    <x v="0"/>
    <d v="1987-05-21T00:00:00"/>
    <x v="0"/>
    <s v=""/>
    <s v="Julio 01-30"/>
    <m/>
    <s v="GABRIEL RICARDO"/>
    <s v="BATISTA  "/>
    <x v="0"/>
    <x v="0"/>
    <s v="LA CHORRERA - PARQUE 10 DE NOV."/>
    <s v="DALIA  DE RONCO"/>
    <s v="LA CHORRERA - PARQUE 10 DE NOV."/>
    <x v="0"/>
    <x v="33"/>
    <n v="73"/>
    <d v="2014-08-19T00:00:00"/>
    <n v="18"/>
    <s v=" "/>
    <s v=" "/>
    <m/>
    <x v="0"/>
    <s v="REEMPLAZO POR EL TRASLADO DE DIDO MOREN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93.8"/>
    <x v="0"/>
    <x v="0"/>
    <x v="0"/>
    <m/>
    <m/>
    <x v="0"/>
    <s v="8-329-297"/>
    <n v="401016137094"/>
    <n v="50"/>
    <x v="0"/>
    <x v="0"/>
    <s v="CIUDAD VACAMONTE, CALLE 6TA. CASA B-150  ARRAIJAN "/>
    <x v="3"/>
    <x v="4"/>
    <x v="2"/>
    <x v="12"/>
    <s v="250-2142"/>
    <s v="6612-5113 / 6676-9625"/>
    <x v="1"/>
    <x v="1"/>
    <x v="0"/>
    <x v="0"/>
    <x v="0"/>
    <x v="1"/>
    <x v="2"/>
    <d v="1965-05-03T00:00:00"/>
    <m/>
    <x v="0"/>
    <s v="Sucursal La Chorrera - Parque 10 De Nov."/>
    <x v="0"/>
    <x v="0"/>
    <x v="0"/>
    <x v="0"/>
    <x v="0"/>
    <x v="0"/>
  </r>
  <r>
    <n v="819"/>
    <d v="1991-10-01T00:00:00"/>
    <d v="1991-10-01T00:00:00"/>
    <n v="292"/>
    <n v="292"/>
    <x v="0"/>
    <d v="1991-10-01T00:00:00"/>
    <x v="0"/>
    <s v=""/>
    <s v="Noviembre 01-30"/>
    <m/>
    <s v="DAYSI MARLEEN"/>
    <s v="MORENO  DE DIAZ"/>
    <x v="0"/>
    <x v="0"/>
    <s v="LA CHORRERA - PARQUE 10 DE NOV."/>
    <s v="DALIA  DE RONCO"/>
    <s v="LA CHORRERA - PARQUE 10 DE NOV."/>
    <x v="0"/>
    <x v="33"/>
    <n v="73"/>
    <d v="2013-12-16T00:00:00"/>
    <n v="26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89.3999999999996"/>
    <x v="0"/>
    <x v="0"/>
    <x v="0"/>
    <m/>
    <m/>
    <x v="0"/>
    <s v="8-334-833"/>
    <n v="401010160680"/>
    <n v="45"/>
    <x v="1"/>
    <x v="1"/>
    <s v="LA FLORESTA. CL 3 NORTE CASA A-316, VISTA ALEGRE"/>
    <x v="3"/>
    <x v="4"/>
    <x v="2"/>
    <x v="12"/>
    <s v="6386123"/>
    <s v="6638-6123"/>
    <x v="0"/>
    <x v="0"/>
    <x v="0"/>
    <x v="0"/>
    <x v="0"/>
    <x v="1"/>
    <x v="2"/>
    <d v="1970-05-20T00:00:00"/>
    <m/>
    <x v="0"/>
    <s v="Sucursal La Chorrera - Parque 10 De Nov."/>
    <x v="0"/>
    <x v="0"/>
    <x v="0"/>
    <x v="0"/>
    <x v="0"/>
    <x v="0"/>
  </r>
  <r>
    <n v="5416"/>
    <d v="2008-10-16T00:00:00"/>
    <d v="2008-10-16T00:00:00"/>
    <n v="88"/>
    <n v="88"/>
    <x v="0"/>
    <d v="2008-10-16T00:00:00"/>
    <x v="0"/>
    <s v=""/>
    <s v="Septiembre 01-30"/>
    <m/>
    <s v="ESMERALDA EDITH"/>
    <s v="LAU CABALLERO DE MARTINEZ"/>
    <x v="0"/>
    <x v="0"/>
    <s v="LA CHORRERA - PARQUE 10 DE NOV."/>
    <s v="DALIA  DE RONCO"/>
    <s v="LA CHORRERA - PARQUE 10 DE NOV."/>
    <x v="0"/>
    <x v="33"/>
    <n v="73"/>
    <d v="2014-10-03T00:00:00"/>
    <n v="16"/>
    <s v=" "/>
    <s v=" "/>
    <m/>
    <x v="0"/>
    <s v="APROBADO 2014 // REEMPLAZO POR TRASLADO DE ALEX MOREN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63.8"/>
    <x v="0"/>
    <x v="0"/>
    <x v="0"/>
    <m/>
    <m/>
    <x v="0"/>
    <s v="8-398-474"/>
    <n v="421014351382"/>
    <n v="44"/>
    <x v="1"/>
    <x v="0"/>
    <s v="LA CHORRERA VILLA DELCAMPO CASA 23"/>
    <x v="3"/>
    <x v="4"/>
    <x v="2"/>
    <x v="12"/>
    <s v="6669-5910 / 254-1945"/>
    <s v="6553-1491"/>
    <x v="0"/>
    <x v="1"/>
    <x v="0"/>
    <x v="0"/>
    <x v="0"/>
    <x v="1"/>
    <x v="2"/>
    <d v="1972-02-10T00:00:00"/>
    <m/>
    <x v="1"/>
    <s v="Sucursal La Chorrera - Parque 10 De Nov."/>
    <x v="0"/>
    <x v="0"/>
    <x v="0"/>
    <x v="0"/>
    <x v="0"/>
    <x v="0"/>
  </r>
  <r>
    <n v="5428"/>
    <d v="2008-10-16T00:00:00"/>
    <d v="2008-10-16T00:00:00"/>
    <n v="88"/>
    <n v="88"/>
    <x v="0"/>
    <d v="2008-10-16T00:00:00"/>
    <x v="0"/>
    <s v=""/>
    <s v="Diciembre 01-30"/>
    <m/>
    <s v="ANAVEL"/>
    <s v="BARRIOS MORALES "/>
    <x v="0"/>
    <x v="0"/>
    <s v="LA CHORRERA - PARQUE 10 DE NOV."/>
    <s v="DALIA  DE RONCO"/>
    <s v="LA CHORRERA - PARQUE 10 DE NOV."/>
    <x v="0"/>
    <x v="33"/>
    <n v="73"/>
    <d v="2013-05-03T00:00:00"/>
    <n v="33"/>
    <s v=" "/>
    <s v=" "/>
    <m/>
    <x v="0"/>
    <s v="APROBADO 2013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06.2"/>
    <x v="0"/>
    <x v="0"/>
    <x v="0"/>
    <m/>
    <m/>
    <x v="0"/>
    <s v="7-122-490"/>
    <n v="446014361515"/>
    <n v="40"/>
    <x v="1"/>
    <x v="3"/>
    <s v="CHORRERA, RESIDENCIAL POTO VIEJO, CASA No. 20"/>
    <x v="3"/>
    <x v="4"/>
    <x v="2"/>
    <x v="12"/>
    <s v="6699-5969 / 253-7454"/>
    <s v="6747-3798"/>
    <x v="0"/>
    <x v="1"/>
    <x v="0"/>
    <x v="0"/>
    <x v="0"/>
    <x v="1"/>
    <x v="2"/>
    <d v="1975-11-14T00:00:00"/>
    <m/>
    <x v="0"/>
    <s v="Sucursal La Chorrera - Parque 10 De Nov."/>
    <x v="0"/>
    <x v="0"/>
    <x v="0"/>
    <x v="0"/>
    <x v="0"/>
    <x v="0"/>
  </r>
  <r>
    <n v="437"/>
    <d v="1986-03-17T00:00:00"/>
    <d v="1986-03-17T00:00:00"/>
    <n v="359"/>
    <n v="359"/>
    <x v="0"/>
    <d v="1986-03-17T00:00:00"/>
    <x v="0"/>
    <s v=""/>
    <s v="Marzo 01-30"/>
    <m/>
    <s v="GUILLERMO ENRIQUE"/>
    <s v="GONZALEZ MENDIETA "/>
    <x v="0"/>
    <x v="0"/>
    <s v="LA CHORRERA - PARQUE 10 DE NOV."/>
    <s v="DALIA  DE RONCO"/>
    <s v="LA CHORRERA - PARQUE 10 DE NOV."/>
    <x v="0"/>
    <x v="33"/>
    <n v="73"/>
    <d v="2007-10-27T00:00:00"/>
    <n v="100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0.25"/>
    <x v="0"/>
    <x v="0"/>
    <x v="0"/>
    <m/>
    <m/>
    <x v="0"/>
    <s v="8-200-1715"/>
    <n v="401010167491"/>
    <n v="58"/>
    <x v="0"/>
    <x v="1"/>
    <s v="LA CHORRERA, URB. VILLA DEL CAMPO, CALLE 4TA, CASA 249"/>
    <x v="3"/>
    <x v="4"/>
    <x v="2"/>
    <x v="12"/>
    <s v="244-0933"/>
    <m/>
    <x v="1"/>
    <x v="1"/>
    <x v="0"/>
    <x v="0"/>
    <x v="0"/>
    <x v="1"/>
    <x v="2"/>
    <d v="1957-09-15T00:00:00"/>
    <m/>
    <x v="1"/>
    <s v="Sucursal La Chorrera - Parque 10 De Nov."/>
    <x v="0"/>
    <x v="0"/>
    <x v="0"/>
    <x v="0"/>
    <x v="0"/>
    <x v="0"/>
  </r>
  <r>
    <n v="2675"/>
    <d v="2004-08-30T00:00:00"/>
    <d v="2004-08-30T00:00:00"/>
    <n v="138"/>
    <n v="138"/>
    <x v="0"/>
    <d v="2004-08-30T00:00:00"/>
    <x v="0"/>
    <s v=""/>
    <s v="Agosto 01-30"/>
    <m/>
    <s v="NEFTALI YAMIL"/>
    <s v="PUELLO ORTIZ "/>
    <x v="0"/>
    <x v="0"/>
    <s v="LA CHORRERA - PARQUE 10 DE NOV."/>
    <s v="DALIA  DE RONCO"/>
    <s v="LA CHORRERA - PARQUE 10 DE NOV."/>
    <x v="0"/>
    <x v="33"/>
    <n v="73"/>
    <d v="2010-09-03T00:00:00"/>
    <n v="65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57"/>
    <x v="0"/>
    <x v="0"/>
    <x v="0"/>
    <m/>
    <m/>
    <x v="0"/>
    <s v="8-724-2305"/>
    <n v="424011418289"/>
    <n v="37"/>
    <x v="0"/>
    <x v="0"/>
    <s v="ARRAIJAN, RESINDENCIAL LA FLORESTA, CL. PRIMERA NORTE CASA 145 B"/>
    <x v="3"/>
    <x v="4"/>
    <x v="2"/>
    <x v="12"/>
    <s v="251-0253"/>
    <s v="6587-0789 / 6767-9951"/>
    <x v="1"/>
    <x v="0"/>
    <x v="0"/>
    <x v="0"/>
    <x v="0"/>
    <x v="1"/>
    <x v="2"/>
    <d v="1979-01-31T00:00:00"/>
    <m/>
    <x v="0"/>
    <s v="Sucursal La Chorrera - Parque 10 De Nov."/>
    <x v="0"/>
    <x v="0"/>
    <x v="0"/>
    <x v="0"/>
    <x v="0"/>
    <x v="0"/>
  </r>
  <r>
    <n v="1988"/>
    <d v="1998-04-20T00:00:00"/>
    <d v="1998-04-20T00:00:00"/>
    <n v="214"/>
    <n v="214"/>
    <x v="0"/>
    <d v="1998-04-20T00:00:00"/>
    <x v="0"/>
    <s v=""/>
    <s v="Abril 01-30"/>
    <m/>
    <s v="VIELKA MARIXENIA"/>
    <s v="GOMEZ PITTY DE BATISTA"/>
    <x v="0"/>
    <x v="0"/>
    <s v="LA CHORRERA - PARQUE 10 DE NOV."/>
    <s v="DALIA  DE RONCO"/>
    <s v="LA CHORRERA - PARQUE 10 DE NOV."/>
    <x v="0"/>
    <x v="33"/>
    <n v="73"/>
    <d v="2011-06-03T00:00:00"/>
    <n v="56"/>
    <s v=" "/>
    <s v=" "/>
    <m/>
    <x v="0"/>
    <s v="REEMPLAZO POR LA PROMOCION DE DANIEL PITTI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58.5"/>
    <x v="0"/>
    <x v="0"/>
    <x v="0"/>
    <m/>
    <m/>
    <x v="0"/>
    <s v="4-189-86"/>
    <n v="401010186345"/>
    <n v="52"/>
    <x v="1"/>
    <x v="1"/>
    <s v="RESIDENCIAL VISTA ALEGRE, CL 6TA SUR CASA 499-A, ARRAIJAN"/>
    <x v="3"/>
    <x v="4"/>
    <x v="2"/>
    <x v="12"/>
    <m/>
    <s v="6657-5181"/>
    <x v="1"/>
    <x v="0"/>
    <x v="0"/>
    <x v="0"/>
    <x v="0"/>
    <x v="1"/>
    <x v="2"/>
    <d v="1963-02-21T00:00:00"/>
    <m/>
    <x v="1"/>
    <s v="Sucursal La Chorrera - Parque 10 De Nov."/>
    <x v="0"/>
    <x v="0"/>
    <x v="0"/>
    <x v="0"/>
    <x v="0"/>
    <x v="0"/>
  </r>
  <r>
    <n v="3194"/>
    <d v="2006-09-18T00:00:00"/>
    <d v="2011-03-16T00:00:00"/>
    <n v="113"/>
    <n v="59"/>
    <x v="0"/>
    <d v="2006-09-18T00:00:00"/>
    <x v="0"/>
    <d v="2011-03-16T00:00:00"/>
    <s v="Julio 01-30"/>
    <m/>
    <s v="DALYS ESTHER"/>
    <s v="GARCIA MARQUEZ DE RODRIGUEZ"/>
    <x v="1"/>
    <x v="0"/>
    <s v="VISTA ALEGRE"/>
    <s v="DALIA  DE RONCO"/>
    <s v="LA CHORRERA - PARQUE 10 DE NOV."/>
    <x v="0"/>
    <x v="33"/>
    <n v="73"/>
    <d v="2015-07-01T00:00:00"/>
    <m/>
    <n v="59"/>
    <s v=" "/>
    <m/>
    <x v="0"/>
    <s v="POOL APOYO - FEBRERO 2016"/>
    <s v="LA CHORRERA - PARQUE 10 DE NOV.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481-408"/>
    <n v="424012245543"/>
    <n v="41"/>
    <x v="1"/>
    <x v="1"/>
    <s v="LA CHORRERA, BDA. EL NAZARENO , 2DA ENTRADA . CASA #58"/>
    <x v="3"/>
    <x v="4"/>
    <x v="2"/>
    <x v="12"/>
    <s v="6463-0806"/>
    <s v="6793-7922"/>
    <x v="0"/>
    <x v="0"/>
    <x v="0"/>
    <x v="0"/>
    <x v="0"/>
    <x v="1"/>
    <x v="2"/>
    <d v="1974-12-08T00:00:00"/>
    <m/>
    <x v="0"/>
    <s v="Sucursal La Chorrera - Parque 10 De Nov."/>
    <x v="0"/>
    <x v="0"/>
    <x v="0"/>
    <x v="0"/>
    <x v="0"/>
    <x v="0"/>
  </r>
  <r>
    <n v="3173"/>
    <d v="2006-09-04T00:00:00"/>
    <d v="2010-04-01T00:00:00"/>
    <n v="113"/>
    <n v="70"/>
    <x v="0"/>
    <d v="2006-09-04T00:00:00"/>
    <x v="0"/>
    <d v="2010-04-01T00:00:00"/>
    <s v="Mayo 01-30"/>
    <m/>
    <s v="XIOMARA AGRIPINA"/>
    <s v="COMBE ESPINOZA "/>
    <x v="1"/>
    <x v="0"/>
    <s v="LA CHORRERA - PARQUE 10 DE NOV."/>
    <s v="DALIA  DE RONCO"/>
    <s v="LA CHORRERA - PARQUE 10 DE NOV."/>
    <x v="0"/>
    <x v="33"/>
    <n v="73"/>
    <d v="2011-06-02T00:00:00"/>
    <m/>
    <n v="70"/>
    <s v=" "/>
    <s v="PROMOVIDO A COORDINADOR EL 01 DE ABRIL ´10"/>
    <x v="0"/>
    <s v="APROBADO 201O.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3"/>
    <x v="0"/>
    <x v="0"/>
    <m/>
    <m/>
    <x v="1"/>
    <s v="7-702-1091"/>
    <n v="424012221759"/>
    <n v="34"/>
    <x v="1"/>
    <x v="1"/>
    <s v="ARRAIJAN, JUAN DEMOSTENES AROSEMENA, VILLAS LAS PALMERAS, CALLE TERCERA, CASA C-66"/>
    <x v="3"/>
    <x v="4"/>
    <x v="2"/>
    <x v="12"/>
    <s v="261-7588"/>
    <s v="6689-6666"/>
    <x v="1"/>
    <x v="0"/>
    <x v="0"/>
    <x v="0"/>
    <x v="0"/>
    <x v="1"/>
    <x v="2"/>
    <d v="1981-06-17T00:00:00"/>
    <m/>
    <x v="1"/>
    <s v="Sucursal La Chorrera - Parque 10 De Nov."/>
    <x v="0"/>
    <x v="0"/>
    <x v="0"/>
    <x v="0"/>
    <x v="0"/>
    <x v="0"/>
  </r>
  <r>
    <n v="961"/>
    <d v="1993-01-04T00:00:00"/>
    <d v="2010-05-01T00:00:00"/>
    <n v="277"/>
    <n v="69"/>
    <x v="0"/>
    <d v="1993-01-04T00:00:00"/>
    <x v="0"/>
    <d v="2016-02-01T00:00:00"/>
    <s v="Enero 01-30"/>
    <m/>
    <s v="INGRID"/>
    <s v="BATISTA  DE BENITEZ"/>
    <x v="1"/>
    <x v="1"/>
    <s v="LA CHORRERA - PARQUE 10 DE NOV."/>
    <s v="DALIA  DE RONCO"/>
    <s v="LA CHORRERA - PARQUE 10 DE NOV."/>
    <x v="0"/>
    <x v="33"/>
    <n v="73"/>
    <d v="2010-05-05T00:00:00"/>
    <m/>
    <n v="0"/>
    <s v=" "/>
    <s v="PROMOCIONADA A OFICIAL A PARTIR DEL 01 DE FEBRERO DEL 2016 // PROMOCION A COORDINADOR DE PLATAFORMA EL 01 DE MAYO ´10"/>
    <x v="0"/>
    <s v="REEMPLAZO POR LA PROMOCION DE ERIKA DE BERNAL.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480-892"/>
    <n v="401010159822"/>
    <n v="40"/>
    <x v="1"/>
    <x v="1"/>
    <s v="LA CHORRERA, BARRIO BALBOA, URBANIZACION COOPEVE, CALLE CAPIRA, CASA 46"/>
    <x v="3"/>
    <x v="4"/>
    <x v="2"/>
    <x v="13"/>
    <s v="244-5615"/>
    <s v="6660-1283"/>
    <x v="0"/>
    <x v="0"/>
    <x v="0"/>
    <x v="0"/>
    <x v="0"/>
    <x v="1"/>
    <x v="2"/>
    <d v="1975-03-13T00:00:00"/>
    <m/>
    <x v="0"/>
    <s v="Sucursal La Chorrera - Parque 10 De Nov."/>
    <x v="1"/>
    <x v="0"/>
    <x v="1"/>
    <x v="0"/>
    <x v="0"/>
    <x v="0"/>
  </r>
  <r>
    <n v="6108"/>
    <d v="2011-03-16T00:00:00"/>
    <d v="2011-03-16T00:00:00"/>
    <n v="59"/>
    <n v="59"/>
    <x v="0"/>
    <d v="2011-03-16T00:00:00"/>
    <x v="0"/>
    <s v=""/>
    <s v="Julio 01-30"/>
    <m/>
    <s v="GHYNELA MARIA"/>
    <s v="NEUMAN  "/>
    <x v="2"/>
    <x v="1"/>
    <m/>
    <s v="DALIA  DE RONCO"/>
    <s v="LA CHORRERA - PARQUE 10 DE NOV."/>
    <x v="0"/>
    <x v="33"/>
    <n v="73"/>
    <d v="2015-09-01T00:00:00"/>
    <m/>
    <s v=" "/>
    <s v="LIC DE MATERNIDAD DEL 14-abr-16 AL 20-jul-16, (VACACIONES DEL 21-jul-16 AL 19-ago-16) REGRESA 20-ago-16"/>
    <m/>
    <x v="0"/>
    <s v="POOL APOYO - FEBRERO 2016"/>
    <s v="LA CHORRERA - PARQUE 10 DE NOV.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92-362"/>
    <n v="472016701206"/>
    <n v="30"/>
    <x v="1"/>
    <x v="1"/>
    <s v="ARRAIJAN CABECERA, LA POLVAREDA"/>
    <x v="3"/>
    <x v="4"/>
    <x v="2"/>
    <x v="13"/>
    <m/>
    <s v="6782-5641 / 6675-2623"/>
    <x v="0"/>
    <x v="0"/>
    <x v="0"/>
    <x v="0"/>
    <x v="0"/>
    <x v="1"/>
    <x v="2"/>
    <d v="1986-01-17T00:00:00"/>
    <m/>
    <x v="1"/>
    <s v="Sucursal La Chorrera - Parque 10 De Nov."/>
    <x v="1"/>
    <x v="0"/>
    <x v="1"/>
    <x v="0"/>
    <x v="0"/>
    <x v="3"/>
  </r>
  <r>
    <n v="5180"/>
    <d v="2008-06-02T00:00:00"/>
    <d v="2008-06-02T00:00:00"/>
    <n v="92"/>
    <n v="92"/>
    <x v="0"/>
    <d v="2008-06-02T00:00:00"/>
    <x v="0"/>
    <s v=""/>
    <s v="Abril 01-30"/>
    <m/>
    <s v="ERICKA LINETH"/>
    <s v="ATENCIO CONCEPCION "/>
    <x v="2"/>
    <x v="0"/>
    <s v="LA CHORRERA - PARQUE 10 DE NOV."/>
    <s v="DALIA  DE RONCO"/>
    <s v="LA CHORRERA - PARQUE 10 DE NOV."/>
    <x v="0"/>
    <x v="33"/>
    <n v="73"/>
    <d v="2014-10-06T00:00:00"/>
    <m/>
    <s v=" "/>
    <s v=" "/>
    <m/>
    <x v="0"/>
    <s v="TRASLADO TEMPORAL POR EL TRASLADO DE SANDRA VEGA. PERSONAL DE COSTA VERD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4-716-1080"/>
    <n v="472013979180"/>
    <n v="36"/>
    <x v="1"/>
    <x v="0"/>
    <s v="LA CHORRERA, LA MATA DEL COCO, CALLE 42 NORTE SANTA CECILIA, CASA # 6078."/>
    <x v="3"/>
    <x v="4"/>
    <x v="2"/>
    <x v="12"/>
    <m/>
    <s v="6538-6813"/>
    <x v="1"/>
    <x v="0"/>
    <x v="0"/>
    <x v="0"/>
    <x v="0"/>
    <x v="1"/>
    <x v="2"/>
    <d v="1979-09-15T00:00:00"/>
    <m/>
    <x v="2"/>
    <s v="Sucursal La Chorrera - Parque 10 De Nov."/>
    <x v="0"/>
    <x v="0"/>
    <x v="0"/>
    <x v="0"/>
    <x v="0"/>
    <x v="0"/>
  </r>
  <r>
    <n v="4421"/>
    <d v="2007-07-16T00:00:00"/>
    <d v="2007-07-16T00:00:00"/>
    <n v="103"/>
    <n v="103"/>
    <x v="0"/>
    <d v="2007-07-16T00:00:00"/>
    <x v="0"/>
    <s v=""/>
    <s v="Mayo 01-30"/>
    <m/>
    <s v="ANAYDA DEL CARMEN"/>
    <s v="GONZALEZ MENACHO "/>
    <x v="2"/>
    <x v="0"/>
    <s v="LA CHORRERA - PARQUE 10 DE NOV."/>
    <s v="DALIA  DE RONCO"/>
    <s v="LA CHORRERA - PARQUE 10 DE NOV."/>
    <x v="0"/>
    <x v="33"/>
    <n v="73"/>
    <d v="2008-09-01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72-484"/>
    <n v="424012869095"/>
    <n v="32"/>
    <x v="1"/>
    <x v="0"/>
    <s v="LA CHORRERA, BARRIO BALBOA, CALLE PRESTAN, CASA #3880."/>
    <x v="3"/>
    <x v="4"/>
    <x v="2"/>
    <x v="12"/>
    <s v="253-1223"/>
    <s v="6629-7447"/>
    <x v="0"/>
    <x v="0"/>
    <x v="0"/>
    <x v="0"/>
    <x v="0"/>
    <x v="1"/>
    <x v="2"/>
    <d v="1984-01-11T00:00:00"/>
    <m/>
    <x v="2"/>
    <s v="Sucursal La Chorrera - Parque 10 De Nov."/>
    <x v="0"/>
    <x v="0"/>
    <x v="0"/>
    <x v="0"/>
    <x v="0"/>
    <x v="0"/>
  </r>
  <r>
    <n v="1037"/>
    <d v="1993-02-08T00:00:00"/>
    <d v="1993-02-08T00:00:00"/>
    <n v="276"/>
    <n v="276"/>
    <x v="0"/>
    <d v="1993-02-08T00:00:00"/>
    <x v="0"/>
    <s v=""/>
    <s v="Abril 01-30"/>
    <m/>
    <s v="LISBETH AMNERIS"/>
    <s v="CORREA SANCHEZ "/>
    <x v="2"/>
    <x v="0"/>
    <s v="LA CHORRERA - PARQUE 10 DE NOV."/>
    <s v="DALIA  DE RONCO"/>
    <s v="LA CHORRERA - PARQUE 10 DE NOV."/>
    <x v="0"/>
    <x v="33"/>
    <n v="73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222-2497"/>
    <n v="401010159960"/>
    <n v="52"/>
    <x v="1"/>
    <x v="1"/>
    <s v="LA CHORRERA, BARRIO COLON, CL. EL CARMEN CASA 2818 CERCA DE LA CLINICA PANAMERICANA"/>
    <x v="3"/>
    <x v="4"/>
    <x v="2"/>
    <x v="12"/>
    <s v="253-6590"/>
    <s v="6613-1008"/>
    <x v="0"/>
    <x v="0"/>
    <x v="0"/>
    <x v="0"/>
    <x v="0"/>
    <x v="1"/>
    <x v="2"/>
    <d v="1963-04-28T00:00:00"/>
    <m/>
    <x v="0"/>
    <s v="Sucursal La Chorrera - Parque 10 De Nov."/>
    <x v="0"/>
    <x v="0"/>
    <x v="0"/>
    <x v="0"/>
    <x v="0"/>
    <x v="0"/>
  </r>
  <r>
    <n v="3480"/>
    <d v="1995-02-16T00:00:00"/>
    <d v="1995-02-16T00:00:00"/>
    <n v="252"/>
    <n v="252"/>
    <x v="0"/>
    <d v="1995-02-16T00:00:00"/>
    <x v="0"/>
    <s v=""/>
    <s v="Enero 01-30"/>
    <m/>
    <s v="MITZI ARACELLY"/>
    <s v="SANCHEZ  DE CACERES"/>
    <x v="2"/>
    <x v="0"/>
    <s v="LA CHORRERA - PARQUE 10 DE NOV."/>
    <s v="DALIA  DE RONCO"/>
    <s v="LA CHORRERA - PARQUE 10 DE NOV."/>
    <x v="0"/>
    <x v="33"/>
    <n v="73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447-13"/>
    <n v="472013189649"/>
    <n v="43"/>
    <x v="1"/>
    <x v="1"/>
    <s v="LOMAS DE MASTRANTO CALLE TERCERA CASA 19"/>
    <x v="3"/>
    <x v="4"/>
    <x v="2"/>
    <x v="12"/>
    <s v="244-6851"/>
    <s v="6465-0563"/>
    <x v="1"/>
    <x v="0"/>
    <x v="0"/>
    <x v="0"/>
    <x v="0"/>
    <x v="1"/>
    <x v="2"/>
    <d v="1972-12-13T00:00:00"/>
    <m/>
    <x v="0"/>
    <s v="Sucursal La Chorrera - Parque 10 De Nov."/>
    <x v="0"/>
    <x v="0"/>
    <x v="0"/>
    <x v="0"/>
    <x v="0"/>
    <x v="0"/>
  </r>
  <r>
    <n v="6362"/>
    <d v="2011-09-19T00:00:00"/>
    <d v="2011-09-19T00:00:00"/>
    <n v="53"/>
    <n v="53"/>
    <x v="0"/>
    <d v="2011-09-19T00:00:00"/>
    <x v="0"/>
    <s v=""/>
    <s v="Septiembre 01-30"/>
    <m/>
    <s v="KATHIUZKA MICHELLE"/>
    <s v="MUÑOZ QUINTERO "/>
    <x v="2"/>
    <x v="0"/>
    <s v="LA CHORRERA - PARQUE 10 DE NOV."/>
    <s v="DALIA  DE RONCO"/>
    <s v="LA CHORRERA - PARQUE 10 DE NOV."/>
    <x v="0"/>
    <x v="33"/>
    <n v="73"/>
    <m/>
    <m/>
    <s v=" "/>
    <s v=" "/>
    <m/>
    <x v="0"/>
    <s v="REEMPLAZO PERMANENTE DE PAUL CAÑIZAL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LA CHORRERA - PARQUE 10 DE NOV."/>
    <s v="Lisbeth Correa"/>
    <x v="1"/>
    <s v="8-867-526"/>
    <n v="472017235688"/>
    <n v="24"/>
    <x v="1"/>
    <x v="3"/>
    <s v="LA CHORRERA, BARRIADA SANTA CLARA, CALLE 1ERA OESTE #4375"/>
    <x v="3"/>
    <x v="4"/>
    <x v="2"/>
    <x v="12"/>
    <m/>
    <s v="315-1229 / 6247-4070"/>
    <x v="0"/>
    <x v="0"/>
    <x v="1"/>
    <x v="0"/>
    <x v="0"/>
    <x v="1"/>
    <x v="2"/>
    <d v="1991-05-14T00:00:00"/>
    <m/>
    <x v="1"/>
    <s v="Sucursal La Chorrera - Parque 10 De Nov."/>
    <x v="0"/>
    <x v="0"/>
    <x v="0"/>
    <x v="0"/>
    <x v="0"/>
    <x v="0"/>
  </r>
  <r>
    <n v="3677"/>
    <d v="1993-05-31T00:00:00"/>
    <d v="1993-05-31T00:00:00"/>
    <n v="273"/>
    <n v="273"/>
    <x v="0"/>
    <d v="1993-05-31T00:00:00"/>
    <x v="0"/>
    <s v=""/>
    <s v="Julio 01-30"/>
    <m/>
    <s v="YESCA MARIANELA"/>
    <s v="VELASQUEZ OBALDIA DE CEDEÑO"/>
    <x v="2"/>
    <x v="0"/>
    <s v="LA CHORRERA - PARQUE 10 DE NOV."/>
    <s v="DALIA  DE RONCO"/>
    <s v="LA CHORRERA - PARQUE 10 DE NOV."/>
    <x v="0"/>
    <x v="33"/>
    <n v="73"/>
    <d v="2013-11-01T00:00:00"/>
    <m/>
    <s v=" "/>
    <s v=" "/>
    <m/>
    <x v="0"/>
    <s v="SERIA EL 7MO EJECUTIVO LA CHORRERA 10 NOV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255-550"/>
    <n v="472013197314"/>
    <n v="49"/>
    <x v="1"/>
    <x v="1"/>
    <s v="CALLE DALIA, RESIDENCIAL LAS LOMAS, CASA #199A"/>
    <x v="3"/>
    <x v="4"/>
    <x v="2"/>
    <x v="12"/>
    <m/>
    <s v="6403-1172"/>
    <x v="0"/>
    <x v="0"/>
    <x v="0"/>
    <x v="0"/>
    <x v="0"/>
    <x v="1"/>
    <x v="2"/>
    <d v="1966-10-02T00:00:00"/>
    <m/>
    <x v="0"/>
    <s v="Sucursal La Chorrera - Parque 10 De Nov."/>
    <x v="0"/>
    <x v="0"/>
    <x v="0"/>
    <x v="0"/>
    <x v="0"/>
    <x v="0"/>
  </r>
  <r>
    <n v="7013"/>
    <d v="2013-01-02T00:00:00"/>
    <d v="2013-03-14T00:00:00"/>
    <n v="37"/>
    <n v="35"/>
    <x v="1"/>
    <d v="2013-01-02T00:00:00"/>
    <x v="0"/>
    <s v=""/>
    <s v="Febrero 01-30"/>
    <m/>
    <s v="LAUSANNE JULICE"/>
    <s v="MARIN MADRID "/>
    <x v="2"/>
    <x v="1"/>
    <m/>
    <s v="DALIA  DE RONCO"/>
    <s v="LA CHORRERA - PARQUE 10 DE NOV."/>
    <x v="0"/>
    <x v="33"/>
    <n v="73"/>
    <d v="2016-01-02T00:00:00"/>
    <m/>
    <s v=" "/>
    <s v=" "/>
    <m/>
    <x v="0"/>
    <s v="LAUSANNE MARIN ESTARA DE VACACIONES DEL 01 DE FEBRERO AL 01 DE MARZO 2016"/>
    <s v="LA CHORRERA - PARQUE 10 DE NOV.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CHORRERA"/>
    <s v="Franklin Mancilla"/>
    <x v="0"/>
    <s v="8-828-373"/>
    <n v="401016009257"/>
    <n v="26"/>
    <x v="1"/>
    <x v="1"/>
    <s v="CHORRERA, P.H. SAUSALITO GARDENS "/>
    <x v="3"/>
    <x v="4"/>
    <x v="2"/>
    <x v="13"/>
    <m/>
    <m/>
    <x v="1"/>
    <x v="0"/>
    <x v="0"/>
    <x v="0"/>
    <x v="0"/>
    <x v="1"/>
    <x v="2"/>
    <d v="1989-07-15T00:00:00"/>
    <m/>
    <x v="0"/>
    <s v="Sucursal La Chorrera - Parque 10 De Nov."/>
    <x v="1"/>
    <x v="0"/>
    <x v="1"/>
    <x v="0"/>
    <x v="0"/>
    <x v="3"/>
  </r>
  <r>
    <n v="8851"/>
    <d v="2015-10-19T00:00:00"/>
    <d v="2016-01-05T00:00:00"/>
    <n v="4"/>
    <n v="1"/>
    <x v="2"/>
    <d v="1994-03-03T00:00:00"/>
    <x v="1"/>
    <m/>
    <s v="Noviembre 01-30"/>
    <m/>
    <s v="JUAN CARLOS"/>
    <s v="LUNA"/>
    <x v="2"/>
    <x v="1"/>
    <m/>
    <s v="MARIBEL CASTILLO"/>
    <s v="VIA PORRAS"/>
    <x v="1"/>
    <x v="33"/>
    <n v="73"/>
    <d v="2016-02-01T00:00:00"/>
    <m/>
    <m/>
    <s v=" "/>
    <m/>
    <x v="0"/>
    <s v="APOYO POR ENTRENAMIENTO - FEBRERO 2016"/>
    <s v="LA CHORRERA - PARQUE 10 DE NOV.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COSTA VERDE"/>
    <s v="SANDRA VEGA"/>
    <x v="0"/>
    <s v="3-720-2359"/>
    <m/>
    <n v="27"/>
    <x v="0"/>
    <x v="0"/>
    <s v="VACAMONTE , VALLE DE LOS CEREZOS. CALLE PRINCIPAL. DUPLEX 0744 "/>
    <x v="3"/>
    <x v="0"/>
    <x v="2"/>
    <x v="1"/>
    <m/>
    <m/>
    <x v="0"/>
    <x v="0"/>
    <x v="0"/>
    <x v="0"/>
    <x v="0"/>
    <x v="1"/>
    <x v="2"/>
    <d v="1988-03-24T00:00:00"/>
    <m/>
    <x v="0"/>
    <s v="Sucursal La Chorrera - Parque 10 De Nov."/>
    <x v="1"/>
    <x v="0"/>
    <x v="1"/>
    <x v="0"/>
    <x v="0"/>
    <x v="1"/>
  </r>
  <r>
    <n v="7480"/>
    <d v="2013-11-18T00:00:00"/>
    <d v="2013-11-18T00:00:00"/>
    <n v="27"/>
    <n v="27"/>
    <x v="1"/>
    <d v="2013-11-18T00:00:00"/>
    <x v="0"/>
    <m/>
    <s v="Noviembre 01-30"/>
    <m/>
    <s v="JONATHAN ABDUL"/>
    <s v="CAMARGO SERRANO"/>
    <x v="5"/>
    <x v="0"/>
    <s v="LA CHORRERA - PARQUE 10 DE NOV."/>
    <s v="DALIA  DE RONCO"/>
    <s v="LA CHORRERA - PARQUE 10 DE NOV."/>
    <x v="0"/>
    <x v="33"/>
    <n v="73"/>
    <d v="2014-02-01T00:00:00"/>
    <m/>
    <m/>
    <s v=" "/>
    <m/>
    <x v="0"/>
    <s v="APROBADO POR REMODELACIO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8-811-2182"/>
    <n v="472019828798"/>
    <n v="28"/>
    <x v="0"/>
    <x v="0"/>
    <s v="CALLE LA ESPERANZA, CASA 4309"/>
    <x v="3"/>
    <x v="4"/>
    <x v="2"/>
    <x v="12"/>
    <m/>
    <m/>
    <x v="0"/>
    <x v="0"/>
    <x v="0"/>
    <x v="0"/>
    <x v="0"/>
    <x v="1"/>
    <x v="2"/>
    <d v="1987-11-13T00:00:00"/>
    <m/>
    <x v="1"/>
    <s v="Sucursal La Chorrera - Parque 10 De Nov."/>
    <x v="0"/>
    <x v="0"/>
    <x v="0"/>
    <x v="0"/>
    <x v="0"/>
    <x v="0"/>
  </r>
  <r>
    <n v="6965"/>
    <d v="2012-11-19T00:00:00"/>
    <d v="2012-11-19T00:00:00"/>
    <n v="39"/>
    <n v="39"/>
    <x v="0"/>
    <d v="2012-11-19T00:00:00"/>
    <x v="0"/>
    <s v=""/>
    <s v="Octubre 01-30"/>
    <m/>
    <s v="MIRIAM MARGOT"/>
    <s v="JARAMILLO ROMERO "/>
    <x v="5"/>
    <x v="0"/>
    <s v="LA CHORRERA - PARQUE 10 DE NOV."/>
    <s v="DALIA  DE RONCO"/>
    <s v="LA CHORRERA - PARQUE 10 DE NOV."/>
    <x v="0"/>
    <x v="33"/>
    <n v="73"/>
    <d v="2014-01-20T00:00:00"/>
    <m/>
    <m/>
    <s v=" "/>
    <m/>
    <x v="0"/>
    <s v="TRASLADO POR NUEVA ESTRUCTU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94-1590"/>
    <n v="414012567310"/>
    <n v="29"/>
    <x v="1"/>
    <x v="1"/>
    <s v="ARRAIJAN, BRISAS DEL GOLF"/>
    <x v="3"/>
    <x v="4"/>
    <x v="2"/>
    <x v="12"/>
    <m/>
    <m/>
    <x v="0"/>
    <x v="0"/>
    <x v="0"/>
    <x v="0"/>
    <x v="0"/>
    <x v="1"/>
    <x v="2"/>
    <d v="1986-04-24T00:00:00"/>
    <m/>
    <x v="1"/>
    <s v="Sucursal La Chorrera - Parque 10 De Nov."/>
    <x v="0"/>
    <x v="0"/>
    <x v="0"/>
    <x v="0"/>
    <x v="0"/>
    <x v="0"/>
  </r>
  <r>
    <n v="3108"/>
    <d v="2006-06-19T00:00:00"/>
    <d v="2006-06-19T00:00:00"/>
    <n v="116"/>
    <n v="116"/>
    <x v="0"/>
    <d v="2006-06-19T00:00:00"/>
    <x v="0"/>
    <s v=""/>
    <s v="Julio 01-30"/>
    <m/>
    <s v="DALIA"/>
    <s v="VICTORIA  DE RONCO"/>
    <x v="3"/>
    <x v="0"/>
    <s v="LA CHORRERA - PARQUE 10 DE NOV."/>
    <s v="NATALIA LAY"/>
    <s v="LA CHORRERA - PARQUE 10 DE NOV."/>
    <x v="0"/>
    <x v="33"/>
    <n v="73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393-53"/>
    <n v="401016137923"/>
    <n v="44"/>
    <x v="1"/>
    <x v="1"/>
    <s v="CALLE 4TA. SUR. CASA NO.3271, DETRAS DE PIZZERIA LEONARDO"/>
    <x v="3"/>
    <x v="4"/>
    <x v="2"/>
    <x v="12"/>
    <s v="253-0046"/>
    <s v="6613-5636"/>
    <x v="1"/>
    <x v="0"/>
    <x v="0"/>
    <x v="0"/>
    <x v="0"/>
    <x v="1"/>
    <x v="2"/>
    <d v="1971-12-02T00:00:00"/>
    <m/>
    <x v="0"/>
    <s v="Sucursal La Chorrera - Parque 10 De Nov."/>
    <x v="0"/>
    <x v="0"/>
    <x v="0"/>
    <x v="0"/>
    <x v="0"/>
    <x v="0"/>
  </r>
  <r>
    <n v="1368"/>
    <d v="1997-03-03T00:00:00"/>
    <d v="2011-02-01T00:00:00"/>
    <n v="227"/>
    <n v="60"/>
    <x v="0"/>
    <d v="1997-03-03T00:00:00"/>
    <x v="0"/>
    <d v="2011-02-01T00:00:00"/>
    <s v="Junio 01-30"/>
    <m/>
    <s v="GRACIELA SARAY"/>
    <s v="ICAZA JUAREZ "/>
    <x v="4"/>
    <x v="0"/>
    <s v="LA CHORRERA - PARQUE 10 DE NOV."/>
    <s v="DALIA  DE RONCO"/>
    <s v="LA CHORRERA - PARQUE 10 DE NOV."/>
    <x v="0"/>
    <x v="33"/>
    <n v="73"/>
    <d v="2012-11-06T00:00:00"/>
    <m/>
    <n v="60"/>
    <s v=" "/>
    <s v="PROMOCIONADO OFICIAL 01 FEBRERO ´11. 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x v="0"/>
    <x v="0"/>
    <m/>
    <m/>
    <x v="1"/>
    <s v="8-715-693"/>
    <n v="401010155959"/>
    <n v="38"/>
    <x v="1"/>
    <x v="3"/>
    <s v="VILLA LUCRE, CALLE 7MA. CASA #9"/>
    <x v="3"/>
    <x v="4"/>
    <x v="2"/>
    <x v="12"/>
    <s v="277-6347"/>
    <s v="6649-0662"/>
    <x v="1"/>
    <x v="0"/>
    <x v="0"/>
    <x v="0"/>
    <x v="0"/>
    <x v="1"/>
    <x v="2"/>
    <d v="1978-02-03T00:00:00"/>
    <s v="Cónyuge Joel Vega (4896) / Sucursal  Obarrio"/>
    <x v="0"/>
    <s v="Sucursal La Chorrera - Parque 10 De Nov."/>
    <x v="0"/>
    <x v="0"/>
    <x v="0"/>
    <x v="0"/>
    <x v="0"/>
    <x v="0"/>
  </r>
  <r>
    <n v="2725"/>
    <d v="2005-01-03T00:00:00"/>
    <d v="2012-10-01T00:00:00"/>
    <n v="133"/>
    <n v="40"/>
    <x v="0"/>
    <d v="2005-01-03T00:00:00"/>
    <x v="0"/>
    <d v="2012-10-01T00:00:00"/>
    <s v="Abril 01-30"/>
    <m/>
    <s v="NICOLE DENISE"/>
    <s v="AGRIOYANIS BOTELLO "/>
    <x v="4"/>
    <x v="0"/>
    <s v="LA CHORRERA - PARQUE 10 DE NOV."/>
    <s v="DALIA  DE RONCO"/>
    <s v="LA CHORRERA - PARQUE 10 DE NOV."/>
    <x v="0"/>
    <x v="33"/>
    <n v="73"/>
    <d v="2014-02-12T00:00:00"/>
    <m/>
    <m/>
    <s v=" "/>
    <s v=" PROMOCIONADO A OFICIAL  EL 1 DE OCTUBRE 2012 . RECLASIFICADA A COORDINADORA 01 DE ABRIL."/>
    <x v="0"/>
    <s v="REEMPLAZO POR RENUNCIA DE CRISTOBAL REYES / / OFICIAL ASIGNADO  PARA  CLAYTO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x v="0"/>
    <x v="0"/>
    <m/>
    <m/>
    <x v="1"/>
    <s v="8-499-494"/>
    <n v="424011524657"/>
    <n v="40"/>
    <x v="1"/>
    <x v="1"/>
    <s v="BETHANIA, CAMINO REAL #13"/>
    <x v="3"/>
    <x v="4"/>
    <x v="2"/>
    <x v="12"/>
    <s v="261-3962"/>
    <s v="6618-5465"/>
    <x v="1"/>
    <x v="0"/>
    <x v="0"/>
    <x v="0"/>
    <x v="0"/>
    <x v="1"/>
    <x v="2"/>
    <d v="1975-11-01T00:00:00"/>
    <m/>
    <x v="0"/>
    <s v="Sucursal La Chorrera - Parque 10 De Nov."/>
    <x v="0"/>
    <x v="0"/>
    <x v="0"/>
    <x v="0"/>
    <x v="0"/>
    <x v="0"/>
  </r>
  <r>
    <n v="4885"/>
    <d v="2008-02-11T00:00:00"/>
    <d v="2012-10-01T00:00:00"/>
    <n v="96"/>
    <n v="40"/>
    <x v="0"/>
    <d v="2008-02-11T00:00:00"/>
    <x v="0"/>
    <d v="2012-10-01T00:00:00"/>
    <s v="Agosto 16-30"/>
    <s v="Noviembre 16-30"/>
    <s v="MELINA ALEXANDRA"/>
    <s v="MONTENEGRO RODRIGUEZ DE ORTEGA"/>
    <x v="4"/>
    <x v="0"/>
    <s v="LA CHORRERA - PARQUE 10 DE NOV."/>
    <s v="DALIA  DE RONCO"/>
    <s v="LA CHORRERA - PARQUE 10 DE NOV."/>
    <x v="0"/>
    <x v="33"/>
    <n v="73"/>
    <d v="2014-07-15T00:00:00"/>
    <m/>
    <m/>
    <s v=" "/>
    <s v="PROMOCIONADO A OFICIAL  EL 1 DE OCTUBRE 2012  /PROMOCIONADO COORDINADOR 01 FEBRERO ´11."/>
    <x v="0"/>
    <s v="REEMPLAZO POR EL TRASLADO DE ERICKA DE BERNAL  //  RREMPLAZO POR LA PROMOCION DE NEDELKA VELAZC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x v="0"/>
    <x v="0"/>
    <m/>
    <m/>
    <x v="1"/>
    <s v="8-512-404"/>
    <n v="472013694230"/>
    <n v="40"/>
    <x v="1"/>
    <x v="1"/>
    <s v="BURUNGA, COLINAS DEL SOL , CASA 762,CALLE LA LUNA"/>
    <x v="3"/>
    <x v="4"/>
    <x v="2"/>
    <x v="12"/>
    <s v="6449-6285"/>
    <s v="6805-1045"/>
    <x v="0"/>
    <x v="0"/>
    <x v="0"/>
    <x v="0"/>
    <x v="0"/>
    <x v="1"/>
    <x v="2"/>
    <d v="1975-12-31T00:00:00"/>
    <m/>
    <x v="0"/>
    <s v="Sucursal La Chorrera - Parque 10 De Nov."/>
    <x v="0"/>
    <x v="0"/>
    <x v="0"/>
    <x v="0"/>
    <x v="0"/>
    <x v="0"/>
  </r>
  <r>
    <n v="2107"/>
    <d v="1996-06-10T00:00:00"/>
    <d v="1996-06-10T00:00:00"/>
    <n v="236"/>
    <n v="236"/>
    <x v="0"/>
    <d v="1996-06-10T00:00:00"/>
    <x v="0"/>
    <s v=""/>
    <s v="Agosto 01-30"/>
    <m/>
    <s v="DIDIO IVAN"/>
    <s v="MORENO TACK "/>
    <x v="6"/>
    <x v="0"/>
    <s v="LA CHORRERA - PARQUE 10 DE NOV."/>
    <s v="DALIA  DE RONCO"/>
    <s v="LA CHORRERA - PARQUE 10 DE NOV."/>
    <x v="0"/>
    <x v="33"/>
    <n v="73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312-750"/>
    <n v="403010197534"/>
    <n v="47"/>
    <x v="0"/>
    <x v="1"/>
    <s v="RESIDENCIAL SAN FRANCISCO, CALLE SAN MATEO, CASA #21, "/>
    <x v="3"/>
    <x v="4"/>
    <x v="2"/>
    <x v="12"/>
    <s v="628-0121"/>
    <s v="6628-0121"/>
    <x v="1"/>
    <x v="0"/>
    <x v="0"/>
    <x v="0"/>
    <x v="0"/>
    <x v="1"/>
    <x v="2"/>
    <d v="1969-01-24T00:00:00"/>
    <m/>
    <x v="0"/>
    <s v="Sucursal La Chorrera - Parque 10 De Nov."/>
    <x v="0"/>
    <x v="0"/>
    <x v="0"/>
    <x v="0"/>
    <x v="0"/>
    <x v="0"/>
  </r>
  <r>
    <n v="1183"/>
    <d v="1994-12-01T00:00:00"/>
    <d v="1994-12-01T00:00:00"/>
    <n v="254"/>
    <n v="254"/>
    <x v="0"/>
    <d v="1994-12-01T00:00:00"/>
    <x v="0"/>
    <s v=""/>
    <s v="Noviembre 01-30"/>
    <m/>
    <s v="ANA ELENA"/>
    <s v="BENDIBURG CEDENO "/>
    <x v="0"/>
    <x v="0"/>
    <s v="LAS TABLAS"/>
    <s v="EDITH   DE MEDINA"/>
    <s v="LAS TABLAS"/>
    <x v="0"/>
    <x v="34"/>
    <n v="40"/>
    <d v="2010-06-07T00:00:00"/>
    <n v="68"/>
    <s v=" "/>
    <s v=" "/>
    <m/>
    <x v="0"/>
    <s v="REEMPLAZO POR LA SALIDA DE JOSE VERGA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78"/>
    <x v="0"/>
    <x v="0"/>
    <x v="0"/>
    <m/>
    <m/>
    <x v="0"/>
    <s v="8-367-266"/>
    <n v="401010152480"/>
    <n v="44"/>
    <x v="1"/>
    <x v="0"/>
    <s v="URBANIZACION MIRADOR DEL BOSQUE, CALLE SEPTIMA, CASA 155"/>
    <x v="8"/>
    <x v="3"/>
    <x v="1"/>
    <x v="9"/>
    <s v="229-8528"/>
    <s v="66298640 / 6618-6235"/>
    <x v="1"/>
    <x v="0"/>
    <x v="0"/>
    <x v="0"/>
    <x v="0"/>
    <x v="0"/>
    <x v="1"/>
    <d v="1971-02-18T00:00:00"/>
    <m/>
    <x v="0"/>
    <s v="SUCURSAL LAS TABLAS"/>
    <x v="0"/>
    <x v="0"/>
    <x v="0"/>
    <x v="0"/>
    <x v="0"/>
    <x v="0"/>
  </r>
  <r>
    <n v="7093"/>
    <d v="2013-03-18T00:00:00"/>
    <d v="2013-03-18T00:00:00"/>
    <n v="35"/>
    <n v="35"/>
    <x v="1"/>
    <d v="2013-03-18T00:00:00"/>
    <x v="0"/>
    <s v=""/>
    <s v="Mayo 01-30"/>
    <m/>
    <s v="BENJAMIN GABRIEL"/>
    <s v="REYES MEDINA "/>
    <x v="0"/>
    <x v="0"/>
    <s v="LAS TABLAS"/>
    <s v="EDITH   DE MEDINA"/>
    <s v="LAS TABLAS"/>
    <x v="0"/>
    <x v="34"/>
    <n v="40"/>
    <d v="2013-03-18T00:00:00"/>
    <n v="35"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42.2"/>
    <x v="1"/>
    <x v="0"/>
    <x v="0"/>
    <m/>
    <m/>
    <x v="0"/>
    <s v="7-703-217"/>
    <n v="472019073147"/>
    <n v="33"/>
    <x v="0"/>
    <x v="0"/>
    <s v="VILLA LEONA, CASA 19"/>
    <x v="8"/>
    <x v="3"/>
    <x v="1"/>
    <x v="9"/>
    <m/>
    <m/>
    <x v="0"/>
    <x v="0"/>
    <x v="0"/>
    <x v="0"/>
    <x v="0"/>
    <x v="0"/>
    <x v="1"/>
    <d v="1982-09-13T00:00:00"/>
    <m/>
    <x v="1"/>
    <s v="SUCURSAL LAS TABLAS"/>
    <x v="0"/>
    <x v="0"/>
    <x v="0"/>
    <x v="0"/>
    <x v="0"/>
    <x v="0"/>
  </r>
  <r>
    <n v="2426"/>
    <d v="2002-04-01T00:00:00"/>
    <d v="2012-10-01T00:00:00"/>
    <n v="166"/>
    <n v="40"/>
    <x v="0"/>
    <d v="2002-04-01T00:00:00"/>
    <x v="0"/>
    <d v="2012-10-01T00:00:00"/>
    <s v="Noviembre 01-30"/>
    <m/>
    <s v="DAIRA ITZEL"/>
    <s v="JAEN CORDOBA "/>
    <x v="1"/>
    <x v="0"/>
    <s v="LAS TABLAS"/>
    <s v="EDITH   DE MEDINA"/>
    <s v="LAS TABLAS"/>
    <x v="0"/>
    <x v="34"/>
    <n v="40"/>
    <d v="1899-12-30T00:00:00"/>
    <m/>
    <m/>
    <s v=" "/>
    <s v="PROMOCIONADO A COORDINADOR DE PLATAFORMA A PARTIR DEL 1 DE OCTUBRE 2012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7-113-214"/>
    <n v="440012319799"/>
    <n v="44"/>
    <x v="1"/>
    <x v="0"/>
    <s v="BARRIADA MIRADOR DEL BOSQUE  LAS TABLAS_x000d__x000a_"/>
    <x v="8"/>
    <x v="3"/>
    <x v="1"/>
    <x v="9"/>
    <s v="994-9096"/>
    <s v="6671-6709"/>
    <x v="1"/>
    <x v="1"/>
    <x v="0"/>
    <x v="0"/>
    <x v="0"/>
    <x v="0"/>
    <x v="1"/>
    <d v="1972-01-17T00:00:00"/>
    <m/>
    <x v="1"/>
    <s v="SUCURSAL LAS TABLAS"/>
    <x v="0"/>
    <x v="0"/>
    <x v="0"/>
    <x v="0"/>
    <x v="0"/>
    <x v="0"/>
  </r>
  <r>
    <n v="6240"/>
    <d v="2012-04-16T00:00:00"/>
    <d v="2012-04-16T00:00:00"/>
    <n v="46"/>
    <n v="46"/>
    <x v="0"/>
    <d v="2012-04-16T00:00:00"/>
    <x v="0"/>
    <s v=""/>
    <s v="Marzo 01-30"/>
    <m/>
    <s v="ZULEIKA YANETH"/>
    <s v="MORENO APARICIO DE ALONSO"/>
    <x v="2"/>
    <x v="2"/>
    <s v="LAS TABLAS"/>
    <s v="EDITH   DE MEDINA"/>
    <s v="LAS TABLAS"/>
    <x v="0"/>
    <x v="34"/>
    <n v="40"/>
    <m/>
    <m/>
    <s v=" "/>
    <s v="LIC DE MATERNIDAD DEL 9-sep-15 AL 15-dic-15, (VACACIONES DEL 16-dic-15 AL 14-ene-16) REGRESA 15-ene-16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7-703-2287"/>
    <n v="440016975827"/>
    <n v="31"/>
    <x v="1"/>
    <x v="1"/>
    <s v="CALLE RUFINA ALFARO"/>
    <x v="8"/>
    <x v="3"/>
    <x v="1"/>
    <x v="11"/>
    <m/>
    <s v="6785-2715"/>
    <x v="0"/>
    <x v="1"/>
    <x v="0"/>
    <x v="0"/>
    <x v="0"/>
    <x v="0"/>
    <x v="1"/>
    <d v="1984-02-14T00:00:00"/>
    <m/>
    <x v="1"/>
    <s v="SUCURSAL LAS TABLAS"/>
    <x v="0"/>
    <x v="0"/>
    <x v="2"/>
    <x v="0"/>
    <x v="0"/>
    <x v="0"/>
  </r>
  <r>
    <n v="5896"/>
    <d v="2012-06-18T00:00:00"/>
    <d v="2013-02-16T00:00:00"/>
    <n v="44"/>
    <n v="36"/>
    <x v="0"/>
    <d v="2012-06-18T00:00:00"/>
    <x v="0"/>
    <d v="2013-02-16T00:00:00"/>
    <s v="Julio 01-30"/>
    <m/>
    <s v="MARIA NELVA"/>
    <s v="HERNANDEZ HERRERA "/>
    <x v="2"/>
    <x v="0"/>
    <s v="LAS TABLAS"/>
    <s v="EDITH   DE MEDINA"/>
    <s v="LAS TABLAS"/>
    <x v="0"/>
    <x v="34"/>
    <n v="40"/>
    <d v="2013-10-14T00:00:00"/>
    <m/>
    <n v="36"/>
    <s v=" "/>
    <s v="PROMOCIONADA A EJECUTIVA DE NEGOCIO DESDE EL 16 FEB DEL 2013"/>
    <x v="0"/>
    <s v="REEMPLAZO POR LA RENUNCIA DE MIRTHA CEDEÑO 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7-704-2262"/>
    <n v="442016199864"/>
    <n v="30"/>
    <x v="1"/>
    <x v="0"/>
    <s v="CORREGIMIENTO DE CHIRQUÍ, DAVID"/>
    <x v="8"/>
    <x v="3"/>
    <x v="1"/>
    <x v="9"/>
    <m/>
    <s v="6419-5625"/>
    <x v="0"/>
    <x v="0"/>
    <x v="0"/>
    <x v="0"/>
    <x v="0"/>
    <x v="0"/>
    <x v="1"/>
    <d v="1986-02-05T00:00:00"/>
    <m/>
    <x v="1"/>
    <s v="SUCURSAL LAS TABLAS"/>
    <x v="0"/>
    <x v="0"/>
    <x v="0"/>
    <x v="0"/>
    <x v="0"/>
    <x v="0"/>
  </r>
  <r>
    <n v="2078"/>
    <d v="1985-12-26T00:00:00"/>
    <d v="1985-12-26T00:00:00"/>
    <n v="362"/>
    <n v="362"/>
    <x v="0"/>
    <d v="1985-12-26T00:00:00"/>
    <x v="0"/>
    <s v=""/>
    <s v="Febrero 16-30"/>
    <m/>
    <s v="EDITH ITZEL"/>
    <s v="MARTINEZ RAMOS DE MEDINA"/>
    <x v="3"/>
    <x v="0"/>
    <s v="LAS TABLAS"/>
    <s v="CARMEN SANDOVAL"/>
    <s v="LAS TABLAS"/>
    <x v="0"/>
    <x v="34"/>
    <n v="40"/>
    <d v="1899-12-30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x v="0"/>
    <x v="0"/>
    <m/>
    <m/>
    <x v="1"/>
    <s v="8-238-1394"/>
    <n v="401016137817"/>
    <n v="51"/>
    <x v="1"/>
    <x v="1"/>
    <s v="BRISAS DE LOS GUAYACANES, CASA NO. 270"/>
    <x v="8"/>
    <x v="3"/>
    <x v="1"/>
    <x v="9"/>
    <m/>
    <s v="6678-5906"/>
    <x v="1"/>
    <x v="0"/>
    <x v="0"/>
    <x v="0"/>
    <x v="0"/>
    <x v="0"/>
    <x v="1"/>
    <d v="1964-12-19T00:00:00"/>
    <m/>
    <x v="1"/>
    <s v="SUCURSAL LAS TABLAS"/>
    <x v="0"/>
    <x v="0"/>
    <x v="0"/>
    <x v="0"/>
    <x v="0"/>
    <x v="0"/>
  </r>
  <r>
    <n v="2293"/>
    <d v="2001-06-18T00:00:00"/>
    <d v="2012-10-01T00:00:00"/>
    <n v="176"/>
    <n v="40"/>
    <x v="0"/>
    <d v="2001-06-18T00:00:00"/>
    <x v="0"/>
    <d v="2012-10-01T00:00:00"/>
    <s v="Junio 01-30"/>
    <m/>
    <s v="FILOMENA DEL CARMEN"/>
    <s v="GONZALEZ DELGADO "/>
    <x v="4"/>
    <x v="0"/>
    <s v="LAS TABLAS"/>
    <s v="EDITH   DE MEDINA"/>
    <s v="LAS TABLAS"/>
    <x v="0"/>
    <x v="34"/>
    <n v="40"/>
    <m/>
    <m/>
    <m/>
    <s v=" "/>
    <s v="PROMOCIONADO A OFICIAL  EL 1 DE OCTUBRE 2012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x v="0"/>
    <x v="0"/>
    <m/>
    <m/>
    <x v="1"/>
    <s v="7-108-509"/>
    <n v="401016137851"/>
    <n v="45"/>
    <x v="1"/>
    <x v="1"/>
    <s v="LAS TABLAS, VIA TABLAS ABAJO, CALLE JOAQUIN PABLO FRANCO - FINAL, CASA SIN NUEMRO."/>
    <x v="8"/>
    <x v="3"/>
    <x v="1"/>
    <x v="9"/>
    <s v="6671-8863"/>
    <s v="6671-8863"/>
    <x v="1"/>
    <x v="0"/>
    <x v="1"/>
    <x v="0"/>
    <x v="0"/>
    <x v="0"/>
    <x v="1"/>
    <d v="1970-07-27T00:00:00"/>
    <m/>
    <x v="2"/>
    <s v="SUCURSAL LAS TABLAS"/>
    <x v="0"/>
    <x v="0"/>
    <x v="0"/>
    <x v="0"/>
    <x v="0"/>
    <x v="0"/>
  </r>
  <r>
    <n v="8752"/>
    <d v="2015-08-17T00:00:00"/>
    <d v="2015-10-27T00:00:00"/>
    <n v="6"/>
    <n v="4"/>
    <x v="2"/>
    <e v="#N/A"/>
    <x v="2"/>
    <m/>
    <s v="Julio 01-30"/>
    <m/>
    <s v="NORIS"/>
    <s v="ALMANZA"/>
    <x v="0"/>
    <x v="1"/>
    <m/>
    <s v="MARIBEL CASTILLO"/>
    <s v="LOS ANDES"/>
    <x v="1"/>
    <x v="35"/>
    <n v="19"/>
    <d v="2016-01-20T00:00:00"/>
    <n v="1"/>
    <m/>
    <s v=" "/>
    <m/>
    <x v="0"/>
    <s v="POOL APOYO  - FEBRERO 2016"/>
    <s v="LOS AND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LOS ANDES"/>
    <s v="Olivia Ortega"/>
    <x v="0"/>
    <s v="9-739-2442"/>
    <n v="472993046473"/>
    <n v="22"/>
    <x v="1"/>
    <x v="0"/>
    <s v="VILLA ZAITA- PRADERAS DEL ROCIO"/>
    <x v="4"/>
    <x v="0"/>
    <x v="3"/>
    <x v="1"/>
    <m/>
    <m/>
    <x v="0"/>
    <x v="0"/>
    <x v="0"/>
    <x v="0"/>
    <x v="0"/>
    <x v="1"/>
    <x v="3"/>
    <d v="1993-02-17T00:00:00"/>
    <m/>
    <x v="0"/>
    <s v="SUCURSAL LOS ANDES"/>
    <x v="1"/>
    <x v="0"/>
    <x v="1"/>
    <x v="0"/>
    <x v="0"/>
    <x v="1"/>
  </r>
  <r>
    <n v="4904"/>
    <d v="2008-02-11T00:00:00"/>
    <d v="2008-02-11T00:00:00"/>
    <n v="96"/>
    <n v="96"/>
    <x v="0"/>
    <d v="2008-02-11T00:00:00"/>
    <x v="0"/>
    <s v=""/>
    <s v="Marzo 01-30"/>
    <m/>
    <s v="BORIS LEONARDO"/>
    <s v="SIMMONS MARTINEZ "/>
    <x v="0"/>
    <x v="0"/>
    <s v="LOS ANDES"/>
    <s v="ZADOK FLORES"/>
    <s v="LOS ANDES"/>
    <x v="0"/>
    <x v="35"/>
    <n v="19"/>
    <d v="2015-11-02T00:00:00"/>
    <n v="3"/>
    <s v=" "/>
    <s v=" "/>
    <m/>
    <x v="0"/>
    <s v="REEMPLAZO POR EL TRASLADO DE  JOSE ADILIO HENRIQUEZ MORALES-NOV 2015  // BORIS SIMONS REPORTA QUE LE GUSTA SUCURSAL DE DOBLE TURNO. 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58.3999999999996"/>
    <x v="0"/>
    <x v="0"/>
    <x v="0"/>
    <m/>
    <m/>
    <x v="0"/>
    <s v="8-753-455"/>
    <n v="479013709851"/>
    <n v="34"/>
    <x v="0"/>
    <x v="0"/>
    <s v="VILLA ZAITA, LAROTONDA, CALLE PRINCIPAL, CASA-100"/>
    <x v="4"/>
    <x v="0"/>
    <x v="3"/>
    <x v="0"/>
    <s v="231-3620"/>
    <s v="6504-7606"/>
    <x v="1"/>
    <x v="0"/>
    <x v="0"/>
    <x v="0"/>
    <x v="0"/>
    <x v="1"/>
    <x v="3"/>
    <d v="1981-09-29T00:00:00"/>
    <m/>
    <x v="2"/>
    <s v="SUCURSAL LOS ANDES"/>
    <x v="0"/>
    <x v="0"/>
    <x v="0"/>
    <x v="0"/>
    <x v="0"/>
    <x v="0"/>
  </r>
  <r>
    <n v="2655"/>
    <d v="2004-07-12T00:00:00"/>
    <d v="2004-07-12T00:00:00"/>
    <n v="139"/>
    <n v="139"/>
    <x v="0"/>
    <d v="2004-07-12T00:00:00"/>
    <x v="0"/>
    <s v=""/>
    <s v="Agosto 01-30"/>
    <m/>
    <s v="OLIVIA ESTHER"/>
    <s v="ORTEGA DE GRACIA "/>
    <x v="0"/>
    <x v="0"/>
    <s v="LOS ANDES"/>
    <s v="ZADOK FLORES"/>
    <s v="LOS ANDES"/>
    <x v="0"/>
    <x v="35"/>
    <n v="19"/>
    <d v="2014-11-06T00:00:00"/>
    <n v="15"/>
    <s v=" "/>
    <s v=" "/>
    <m/>
    <x v="0"/>
    <s v="REEMPLAZO POR EL TRASLADO DE JUAN ANTONIO CABALLE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68.2"/>
    <x v="0"/>
    <x v="0"/>
    <x v="0"/>
    <m/>
    <m/>
    <x v="0"/>
    <s v="8-307-814"/>
    <n v="424011370700"/>
    <n v="47"/>
    <x v="1"/>
    <x v="2"/>
    <s v="EL PROGRESO DE ALCALDE DIAZ, CALLE PRINCIPAL, CASA 192"/>
    <x v="4"/>
    <x v="0"/>
    <x v="3"/>
    <x v="0"/>
    <s v="234-0912"/>
    <s v="6070-1268 / 6638-0149"/>
    <x v="0"/>
    <x v="0"/>
    <x v="0"/>
    <x v="0"/>
    <x v="0"/>
    <x v="1"/>
    <x v="3"/>
    <d v="1968-10-29T00:00:00"/>
    <m/>
    <x v="0"/>
    <s v="SUCURSAL LOS ANDES"/>
    <x v="0"/>
    <x v="0"/>
    <x v="0"/>
    <x v="0"/>
    <x v="0"/>
    <x v="0"/>
  </r>
  <r>
    <n v="6791"/>
    <d v="2012-07-16T00:00:00"/>
    <d v="2012-09-25T00:00:00"/>
    <n v="43"/>
    <n v="41"/>
    <x v="0"/>
    <d v="2012-07-16T00:00:00"/>
    <x v="0"/>
    <s v=""/>
    <s v="Abril 01-30"/>
    <m/>
    <s v="BREDIO AMETH"/>
    <s v="VARGAS HERRERA "/>
    <x v="0"/>
    <x v="0"/>
    <s v="LOS ANDES"/>
    <s v="ZADOK FLORES"/>
    <s v="LOS ANDES"/>
    <x v="0"/>
    <x v="35"/>
    <n v="19"/>
    <d v="2014-11-06T00:00:00"/>
    <n v="15"/>
    <m/>
    <s v=" "/>
    <m/>
    <x v="0"/>
    <s v="REEMPLAZO POR EL TRASLADO DE ALEX RODRIG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06.6"/>
    <x v="0"/>
    <x v="0"/>
    <x v="0"/>
    <s v="PARQUE LEFEVRE"/>
    <s v="Natividad de Abrego"/>
    <x v="0"/>
    <s v="8-829-1971"/>
    <n v="472018199830"/>
    <n v="26"/>
    <x v="0"/>
    <x v="0"/>
    <s v="LAS CUMBRES PLAZA VALENCIA, CASA #22"/>
    <x v="4"/>
    <x v="0"/>
    <x v="3"/>
    <x v="0"/>
    <m/>
    <s v="6453-0758"/>
    <x v="0"/>
    <x v="0"/>
    <x v="0"/>
    <x v="0"/>
    <x v="0"/>
    <x v="1"/>
    <x v="3"/>
    <d v="1989-10-26T00:00:00"/>
    <m/>
    <x v="0"/>
    <s v="SUCURSAL LOS ANDES"/>
    <x v="0"/>
    <x v="0"/>
    <x v="0"/>
    <x v="0"/>
    <x v="0"/>
    <x v="0"/>
  </r>
  <r>
    <n v="7324"/>
    <d v="2013-08-01T00:00:00"/>
    <d v="2013-10-04T00:00:00"/>
    <n v="30"/>
    <n v="28"/>
    <x v="1"/>
    <d v="2013-08-01T00:00:00"/>
    <x v="0"/>
    <m/>
    <s v="Junio 01-30"/>
    <m/>
    <s v="JASNAY "/>
    <s v="RODRIGUEZ "/>
    <x v="0"/>
    <x v="0"/>
    <s v="LOS ANDES"/>
    <s v="ZADOK FLORES"/>
    <s v="LOS ANDES"/>
    <x v="0"/>
    <x v="35"/>
    <n v="19"/>
    <d v="2015-08-15T00:00:00"/>
    <n v="6"/>
    <m/>
    <s v=" "/>
    <m/>
    <x v="0"/>
    <s v="REEMPLAZO POR LA SALIDA DE JOSE AZAEL PEREZ - AGOSTO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66.5"/>
    <x v="1"/>
    <x v="0"/>
    <x v="0"/>
    <s v="LOS ANDES"/>
    <s v="Cerlmira Guerra"/>
    <x v="0"/>
    <s v="8-844-103"/>
    <n v="472019621859"/>
    <n v="26"/>
    <x v="1"/>
    <x v="1"/>
    <s v="CORREGUIMIENTO LAS CUMBRES, LA CABIMA, BARRIADA DE SAN LORENZO,CASA M 103"/>
    <x v="4"/>
    <x v="0"/>
    <x v="3"/>
    <x v="0"/>
    <s v="831-1252"/>
    <m/>
    <x v="0"/>
    <x v="0"/>
    <x v="0"/>
    <x v="0"/>
    <x v="0"/>
    <x v="1"/>
    <x v="3"/>
    <d v="1989-03-27T00:00:00"/>
    <m/>
    <x v="0"/>
    <s v="SUCURSAL LOS ANDES"/>
    <x v="0"/>
    <x v="0"/>
    <x v="0"/>
    <x v="0"/>
    <x v="0"/>
    <x v="1"/>
  </r>
  <r>
    <n v="5170"/>
    <d v="2008-06-02T00:00:00"/>
    <d v="2008-06-02T00:00:00"/>
    <n v="92"/>
    <n v="92"/>
    <x v="0"/>
    <d v="2008-06-02T00:00:00"/>
    <x v="0"/>
    <s v=""/>
    <s v="Mayo 01-30"/>
    <m/>
    <s v="RUBIELA"/>
    <s v="RODRIGUEZ DE GRACIA "/>
    <x v="0"/>
    <x v="0"/>
    <s v="LOS ANDES"/>
    <s v="ZADOK FLORES"/>
    <s v="LOS ANDES"/>
    <x v="0"/>
    <x v="35"/>
    <n v="19"/>
    <d v="2015-11-02T00:00:00"/>
    <n v="3"/>
    <s v=" "/>
    <s v=" "/>
    <m/>
    <x v="0"/>
    <s v="REEMPLAZO POR EL TRASLADO DE  YIZZA FIORELLA CASTILLO TORRES-NOV 2015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71"/>
    <x v="0"/>
    <x v="0"/>
    <x v="0"/>
    <m/>
    <m/>
    <x v="0"/>
    <s v="8-722-721"/>
    <n v="419013972420"/>
    <n v="38"/>
    <x v="1"/>
    <x v="3"/>
    <s v="LAS COLINAS DE SANTA MARTA, SECTOR 11, CASA 298"/>
    <x v="4"/>
    <x v="0"/>
    <x v="3"/>
    <x v="0"/>
    <m/>
    <s v="6645-8885"/>
    <x v="0"/>
    <x v="0"/>
    <x v="0"/>
    <x v="0"/>
    <x v="0"/>
    <x v="1"/>
    <x v="3"/>
    <d v="1977-08-01T00:00:00"/>
    <m/>
    <x v="0"/>
    <s v="SUCURSAL LOS ANDES"/>
    <x v="0"/>
    <x v="0"/>
    <x v="0"/>
    <x v="0"/>
    <x v="0"/>
    <x v="0"/>
  </r>
  <r>
    <n v="6367"/>
    <d v="2011-09-19T00:00:00"/>
    <d v="2011-11-21T00:00:00"/>
    <n v="53"/>
    <n v="51"/>
    <x v="0"/>
    <d v="2011-09-19T00:00:00"/>
    <x v="0"/>
    <s v=""/>
    <s v="Septiembre 01-30"/>
    <m/>
    <s v="LEIDA BERNARDINA"/>
    <s v="SANTOS SOTO "/>
    <x v="0"/>
    <x v="0"/>
    <s v="LOS ANDES"/>
    <s v="ZADOK FLORES"/>
    <s v="LOS ANDES"/>
    <x v="0"/>
    <x v="35"/>
    <n v="19"/>
    <d v="2015-11-02T00:00:00"/>
    <n v="3"/>
    <s v=" "/>
    <s v=" "/>
    <m/>
    <x v="0"/>
    <s v="REEMPLAZO POR EL TRASLADO DE  MICHELLE DEL CARMEN SANTAMARIA ALDERETE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47.6000000000004"/>
    <x v="0"/>
    <x v="0"/>
    <x v="0"/>
    <s v="DORADO"/>
    <n v="0"/>
    <x v="0"/>
    <s v="8-828-8"/>
    <n v="403016075374"/>
    <n v="26"/>
    <x v="1"/>
    <x v="3"/>
    <s v="LA CABIMA , LAS PRADERAS DE SAN LORENZO CALLE SEVILLA, CASA NO F10_x0009__x0009__x0009__x0009__x0009__x000d__x000a__x0009__x0009__x0009__x0009__x0009__x000d__x000a_"/>
    <x v="4"/>
    <x v="0"/>
    <x v="3"/>
    <x v="0"/>
    <m/>
    <s v="6544-5758"/>
    <x v="0"/>
    <x v="0"/>
    <x v="0"/>
    <x v="0"/>
    <x v="0"/>
    <x v="1"/>
    <x v="3"/>
    <d v="1989-08-20T00:00:00"/>
    <m/>
    <x v="1"/>
    <s v="SUCURSAL LOS ANDES"/>
    <x v="0"/>
    <x v="0"/>
    <x v="0"/>
    <x v="0"/>
    <x v="0"/>
    <x v="0"/>
  </r>
  <r>
    <n v="538"/>
    <d v="1986-12-15T00:00:00"/>
    <d v="1986-12-15T00:00:00"/>
    <n v="350"/>
    <n v="350"/>
    <x v="0"/>
    <d v="1986-12-15T00:00:00"/>
    <x v="0"/>
    <s v=""/>
    <s v="Diciembre 01-30"/>
    <m/>
    <s v="SISSI ELIZABETH"/>
    <s v="MENDIETA DE  CASTILLERO"/>
    <x v="0"/>
    <x v="0"/>
    <s v="LOS ANDES"/>
    <s v="ZADOK FLORES"/>
    <s v="LOS ANDES"/>
    <x v="0"/>
    <x v="35"/>
    <n v="19"/>
    <d v="2015-11-02T00:00:00"/>
    <n v="3"/>
    <s v=" "/>
    <s v=" "/>
    <m/>
    <x v="0"/>
    <s v="REEMPLAZO POR EL TRASLADO DE  NORA ITZEL CEDEÑO NAVARRO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47"/>
    <x v="0"/>
    <x v="0"/>
    <x v="0"/>
    <m/>
    <m/>
    <x v="0"/>
    <s v="8-245-988"/>
    <n v="401010151711"/>
    <n v="54"/>
    <x v="1"/>
    <x v="1"/>
    <s v="LAS CUMBRES, BARRIADA VILLA BOLIVARIANA CASA NO. L-09, CALLE COLOMBIA"/>
    <x v="4"/>
    <x v="0"/>
    <x v="3"/>
    <x v="0"/>
    <s v="268-4756"/>
    <s v="6062-1726"/>
    <x v="0"/>
    <x v="0"/>
    <x v="0"/>
    <x v="0"/>
    <x v="0"/>
    <x v="1"/>
    <x v="3"/>
    <d v="1961-05-15T00:00:00"/>
    <m/>
    <x v="1"/>
    <s v="SUCURSAL LOS ANDES"/>
    <x v="0"/>
    <x v="0"/>
    <x v="0"/>
    <x v="0"/>
    <x v="0"/>
    <x v="0"/>
  </r>
  <r>
    <n v="5162"/>
    <d v="2008-05-19T00:00:00"/>
    <d v="2008-05-19T00:00:00"/>
    <n v="93"/>
    <n v="93"/>
    <x v="0"/>
    <d v="2008-05-19T00:00:00"/>
    <x v="0"/>
    <s v=""/>
    <s v="Febrero 01-30"/>
    <m/>
    <s v="SUSANA ESTHER"/>
    <s v="GODOY VALENCIA "/>
    <x v="0"/>
    <x v="0"/>
    <s v="LOS ANDES"/>
    <s v="ZADOK FLORES"/>
    <s v="LOS ANDES"/>
    <x v="0"/>
    <x v="35"/>
    <n v="19"/>
    <d v="2015-11-02T00:00:00"/>
    <n v="3"/>
    <s v=" "/>
    <s v=" "/>
    <m/>
    <x v="0"/>
    <s v="REEMPLAZO POR EL TRASLADO DE  BLANCA NIEVES RIVERA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57"/>
    <x v="0"/>
    <x v="0"/>
    <x v="0"/>
    <m/>
    <m/>
    <x v="0"/>
    <s v="8-747-956"/>
    <n v="472013969565"/>
    <n v="34"/>
    <x v="1"/>
    <x v="3"/>
    <s v="LACABIMA, SECTOR 3, CASA 304_x0009__x0009__x0009__x0009__x0009__x000d__x000a__x0009__x0009__x0009__x0009__x0009__x000d__x000a_"/>
    <x v="4"/>
    <x v="0"/>
    <x v="3"/>
    <x v="0"/>
    <m/>
    <s v="6828-5023"/>
    <x v="0"/>
    <x v="0"/>
    <x v="0"/>
    <x v="0"/>
    <x v="0"/>
    <x v="1"/>
    <x v="3"/>
    <d v="1981-05-07T00:00:00"/>
    <m/>
    <x v="1"/>
    <s v="SUCURSAL LOS ANDES"/>
    <x v="0"/>
    <x v="0"/>
    <x v="0"/>
    <x v="0"/>
    <x v="0"/>
    <x v="0"/>
  </r>
  <r>
    <n v="8440"/>
    <d v="2015-03-16T00:00:00"/>
    <d v="2015-05-28T00:00:00"/>
    <n v="11"/>
    <n v="9"/>
    <x v="2"/>
    <d v="2015-03-16T00:00:00"/>
    <x v="0"/>
    <m/>
    <s v="Marzo 01-30"/>
    <m/>
    <s v="YORLENY MARIA"/>
    <s v="VARELA"/>
    <x v="0"/>
    <x v="1"/>
    <m/>
    <s v="MARIBEL CASTILLO"/>
    <s v="PUENTE CENTENARIO"/>
    <x v="1"/>
    <x v="35"/>
    <n v="19"/>
    <d v="2016-02-01T00:00:00"/>
    <n v="0"/>
    <m/>
    <s v=" "/>
    <m/>
    <x v="1"/>
    <s v="REEMPLAZA VACACIONES DE SUSANA GODOY - FEBRERO 2016"/>
    <s v="LOS AND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3.5"/>
    <x v="1"/>
    <x v="0"/>
    <x v="0"/>
    <s v="LOS ANDES"/>
    <s v="Olivia Ortega"/>
    <x v="0"/>
    <s v="8-778-181"/>
    <n v="472991767613"/>
    <n v="31"/>
    <x v="1"/>
    <x v="1"/>
    <s v="TORRIJOS CARTER, CALLE PRINCIPAL, SECTOR 3-4, CASA NO.2357"/>
    <x v="4"/>
    <x v="0"/>
    <x v="3"/>
    <x v="1"/>
    <m/>
    <m/>
    <x v="1"/>
    <x v="0"/>
    <x v="0"/>
    <x v="0"/>
    <x v="0"/>
    <x v="1"/>
    <x v="3"/>
    <d v="1984-09-09T00:00:00"/>
    <m/>
    <x v="0"/>
    <s v="SUCURSAL LOS ANDES"/>
    <x v="1"/>
    <x v="0"/>
    <x v="1"/>
    <x v="0"/>
    <x v="0"/>
    <x v="3"/>
  </r>
  <r>
    <n v="3007"/>
    <d v="2006-02-16T07:45:00"/>
    <d v="2014-05-01T00:00:00"/>
    <n v="120"/>
    <n v="21"/>
    <x v="1"/>
    <d v="2006-02-16T00:00:00"/>
    <x v="5"/>
    <d v="2014-05-01T00:00:00"/>
    <s v="Marzo 01-30"/>
    <m/>
    <s v="MICHELLE EDITH"/>
    <s v="SUCRE CABALLERO "/>
    <x v="1"/>
    <x v="0"/>
    <s v="LOS ANDES"/>
    <s v="ZADOK FLORES"/>
    <s v="LOS ANDES"/>
    <x v="0"/>
    <x v="35"/>
    <n v="19"/>
    <m/>
    <m/>
    <n v="21"/>
    <s v=" "/>
    <s v="PROMOCIONADA A COORDINADORA DE PLATAFORMA A PARTIR DEL 01 DE MAYO DEL 2014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77-1921"/>
    <n v="424012004486"/>
    <n v="32"/>
    <x v="1"/>
    <x v="1"/>
    <s v="ALCALDE DIAZ, LAS CUMBRE, CALLE LAS TABLAS, CASA #220"/>
    <x v="4"/>
    <x v="0"/>
    <x v="3"/>
    <x v="0"/>
    <s v="268-2274"/>
    <s v="6601-6137"/>
    <x v="0"/>
    <x v="0"/>
    <x v="0"/>
    <x v="0"/>
    <x v="0"/>
    <x v="1"/>
    <x v="3"/>
    <d v="1983-06-12T00:00:00"/>
    <m/>
    <x v="0"/>
    <s v="SUCURSAL LOS ANDES"/>
    <x v="0"/>
    <x v="0"/>
    <x v="0"/>
    <x v="0"/>
    <x v="0"/>
    <x v="0"/>
  </r>
  <r>
    <n v="5531"/>
    <d v="2009-05-04T00:00:00"/>
    <d v="2015-01-16T00:00:00"/>
    <n v="81"/>
    <n v="13"/>
    <x v="1"/>
    <d v="2009-05-04T00:00:00"/>
    <x v="0"/>
    <d v="2015-01-16T00:00:00"/>
    <s v="Noviembre 01-30"/>
    <m/>
    <s v="OTNIEL KENAZ"/>
    <s v="RAMIREZ BOLANOZ "/>
    <x v="1"/>
    <x v="0"/>
    <s v="LOS ANDES"/>
    <s v="ZADOK FLORES"/>
    <s v="LOS ANDES"/>
    <x v="0"/>
    <x v="35"/>
    <n v="19"/>
    <d v="2009-04-05T00:00:00"/>
    <m/>
    <n v="13"/>
    <s v=" "/>
    <s v="PROMOCIONADO A COORDINADOR DE PLATAFORMA A PARTIR DEL 16 DE ENERO 2015 / RECLASIFICADO EJECUTIVO DE NEGOCIOS EL 16 MAYO´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816-1824"/>
    <n v="472014886462"/>
    <n v="28"/>
    <x v="0"/>
    <x v="0"/>
    <s v="SAN MIGUELITO, PARAISO, CALLE H, VEREDA 10, CASA 929- A"/>
    <x v="4"/>
    <x v="0"/>
    <x v="3"/>
    <x v="0"/>
    <m/>
    <s v="6612-2402"/>
    <x v="0"/>
    <x v="0"/>
    <x v="0"/>
    <x v="0"/>
    <x v="0"/>
    <x v="1"/>
    <x v="3"/>
    <d v="1987-09-24T00:00:00"/>
    <m/>
    <x v="0"/>
    <s v="SUCURSAL LOS ANDES"/>
    <x v="0"/>
    <x v="0"/>
    <x v="0"/>
    <x v="0"/>
    <x v="0"/>
    <x v="0"/>
  </r>
  <r>
    <n v="5576"/>
    <d v="2009-06-01T00:00:00"/>
    <d v="2016-01-16T00:00:00"/>
    <n v="80"/>
    <n v="1"/>
    <x v="2"/>
    <d v="2009-06-01T00:00:00"/>
    <x v="0"/>
    <d v="2016-01-16T00:00:00"/>
    <s v="Junio 01-30"/>
    <m/>
    <s v="ALEXANDRA JULIETE"/>
    <s v="MITIL GONZALEZ "/>
    <x v="1"/>
    <x v="1"/>
    <s v="LOS ANDES"/>
    <s v="MARIBEL CASTILLO"/>
    <s v="LOS ANDES"/>
    <x v="1"/>
    <x v="35"/>
    <n v="19"/>
    <d v="2014-10-03T00:00:00"/>
    <m/>
    <n v="1"/>
    <s v=" "/>
    <s v="PROMOCIONADA A COORDINADOR DE PLATAFORMA A PARTIR DEL 16 DE ENERO 2016 // PROMOCIONADO A EJECUTIVO DE NEGOCIOS EL 16 MARZO ´11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846-961"/>
    <n v="403014960558"/>
    <n v="27"/>
    <x v="1"/>
    <x v="1"/>
    <s v="PUEBLO NUEVO CALLE 22, CASA 4397 B"/>
    <x v="1"/>
    <x v="0"/>
    <x v="3"/>
    <x v="1"/>
    <s v="6678-8432"/>
    <s v="6650-8323"/>
    <x v="0"/>
    <x v="0"/>
    <x v="0"/>
    <x v="0"/>
    <x v="0"/>
    <x v="1"/>
    <x v="3"/>
    <d v="1988-06-18T00:00:00"/>
    <m/>
    <x v="0"/>
    <s v="SUCURSAL LOS ANDES"/>
    <x v="1"/>
    <x v="0"/>
    <x v="1"/>
    <x v="0"/>
    <x v="0"/>
    <x v="0"/>
  </r>
  <r>
    <n v="7454"/>
    <d v="2013-11-18T00:00:00"/>
    <d v="2014-01-29T00:00:00"/>
    <n v="27"/>
    <n v="25"/>
    <x v="1"/>
    <d v="2013-11-18T00:00:00"/>
    <x v="0"/>
    <m/>
    <s v="Noviembre 01-30"/>
    <m/>
    <s v="EIDY MERCEDES "/>
    <s v="GUTIERREZ"/>
    <x v="2"/>
    <x v="0"/>
    <s v="LOS ANDES"/>
    <s v="ZADOK FLORES"/>
    <s v="LOS ANDES"/>
    <x v="0"/>
    <x v="35"/>
    <n v="19"/>
    <d v="2014-12-15T00:00:00"/>
    <m/>
    <m/>
    <s v="LIC DE MATERNIDAD DEL 17-oct-15 AL 22-ene-16, (VACACIONES DEL 23-ene-16 AL 21-feb-16) REGRESA 22-feb-16"/>
    <m/>
    <x v="0"/>
    <s v="REEMPLAZO POR LA SALIDA DE ORIAN PER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PLAZA CORDOBA"/>
    <s v="Erika Perez"/>
    <x v="0"/>
    <s v="6-713-321"/>
    <n v="472019828647"/>
    <n v="27"/>
    <x v="1"/>
    <x v="0"/>
    <s v="PUEBLO NUEVO, VIA FERNANDEZ DE CORDOBA, P.H. VISTA HERMOSA, APARTAMENTO 3C"/>
    <x v="4"/>
    <x v="0"/>
    <x v="3"/>
    <x v="0"/>
    <m/>
    <m/>
    <x v="2"/>
    <x v="0"/>
    <x v="0"/>
    <x v="0"/>
    <x v="0"/>
    <x v="1"/>
    <x v="3"/>
    <d v="1988-12-25T00:00:00"/>
    <m/>
    <x v="3"/>
    <s v="SUCURSAL LOS ANDES"/>
    <x v="0"/>
    <x v="0"/>
    <x v="0"/>
    <x v="0"/>
    <x v="0"/>
    <x v="0"/>
  </r>
  <r>
    <n v="8679"/>
    <d v="2015-07-16T00:00:00"/>
    <d v="2015-09-29T00:00:00"/>
    <n v="7"/>
    <n v="5"/>
    <x v="2"/>
    <d v="2015-07-16T00:00:00"/>
    <x v="0"/>
    <m/>
    <s v="Junio 01-30"/>
    <m/>
    <s v="ITZELA IBETH"/>
    <s v="CAMAÑO"/>
    <x v="2"/>
    <x v="1"/>
    <m/>
    <s v="MARIBEL CASTILLO"/>
    <s v="LOS ANDES"/>
    <x v="1"/>
    <x v="35"/>
    <n v="19"/>
    <d v="2015-12-02T00:00:00"/>
    <m/>
    <m/>
    <s v=" "/>
    <m/>
    <x v="0"/>
    <s v="REEMPLAZO  TEMPORAL POR LA PROMOCION DE ALEXANDRA MITIL - FEBRERO 2016"/>
    <s v="LOS AND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PLAZA CORDOBA"/>
    <s v="Erika Perez"/>
    <x v="0"/>
    <s v="9-733-1427"/>
    <n v="472992812603"/>
    <n v="25"/>
    <x v="1"/>
    <x v="3"/>
    <s v="SAN MIGUELITO, 9 DE ENERO, CALLE PRINCIPAL, CASA L.266"/>
    <x v="4"/>
    <x v="0"/>
    <x v="3"/>
    <x v="1"/>
    <m/>
    <m/>
    <x v="0"/>
    <x v="0"/>
    <x v="0"/>
    <x v="0"/>
    <x v="0"/>
    <x v="1"/>
    <x v="3"/>
    <d v="1990-02-25T00:00:00"/>
    <m/>
    <x v="0"/>
    <s v="SUCURSAL LOS ANDES"/>
    <x v="1"/>
    <x v="0"/>
    <x v="1"/>
    <x v="0"/>
    <x v="0"/>
    <x v="1"/>
  </r>
  <r>
    <n v="5955"/>
    <d v="2010-11-16T00:00:00"/>
    <d v="2013-02-01T00:00:00"/>
    <n v="63"/>
    <n v="36"/>
    <x v="0"/>
    <d v="2010-11-16T00:00:00"/>
    <x v="0"/>
    <d v="2013-02-01T00:00:00"/>
    <s v="Mayo 01-30"/>
    <m/>
    <s v="JOSE ISRAEL"/>
    <s v="POVEDA CORTEZ "/>
    <x v="2"/>
    <x v="0"/>
    <s v="LOS ANDES"/>
    <s v="ZADOK FLORES"/>
    <s v="LOS ANDES"/>
    <x v="0"/>
    <x v="35"/>
    <n v="19"/>
    <d v="2011-05-04T00:00:00"/>
    <m/>
    <n v="36"/>
    <s v=" "/>
    <s v="PROMOCIONADO A EJCUTIVO DE NEGOCIOS EL 01 FEBRERO 2013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85-1940"/>
    <n v="403016044779"/>
    <n v="31"/>
    <x v="0"/>
    <x v="0"/>
    <s v="ALCADE DIAZ, CALZADA LARGA, CASA A4"/>
    <x v="4"/>
    <x v="0"/>
    <x v="3"/>
    <x v="0"/>
    <m/>
    <s v="6813-8350"/>
    <x v="2"/>
    <x v="1"/>
    <x v="0"/>
    <x v="0"/>
    <x v="0"/>
    <x v="1"/>
    <x v="3"/>
    <d v="1985-01-31T00:00:00"/>
    <m/>
    <x v="0"/>
    <s v="SUCURSAL LOS ANDES"/>
    <x v="0"/>
    <x v="0"/>
    <x v="0"/>
    <x v="0"/>
    <x v="0"/>
    <x v="0"/>
  </r>
  <r>
    <n v="6826"/>
    <d v="2012-08-01T00:00:00"/>
    <d v="2012-10-15T00:00:00"/>
    <n v="42"/>
    <n v="40"/>
    <x v="0"/>
    <d v="2012-08-01T00:00:00"/>
    <x v="0"/>
    <s v=""/>
    <s v="Octubre 01-30"/>
    <m/>
    <s v="YOLANY MARUSQUEL"/>
    <s v="GOMEZ GONZALEZ "/>
    <x v="2"/>
    <x v="0"/>
    <s v="LOS ANDES"/>
    <s v="ZADOK FLORES"/>
    <s v="LOS ANDES"/>
    <x v="0"/>
    <x v="35"/>
    <n v="19"/>
    <m/>
    <m/>
    <s v=" "/>
    <s v=" "/>
    <m/>
    <x v="0"/>
    <s v="APROBADO 2013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LOS ANDES"/>
    <s v="Esmeralda Solis"/>
    <x v="0"/>
    <s v="8-850-636"/>
    <n v="472018232510"/>
    <n v="27"/>
    <x v="1"/>
    <x v="1"/>
    <s v="SAN MIGUELITO , LAS CUMBRES"/>
    <x v="4"/>
    <x v="0"/>
    <x v="3"/>
    <x v="0"/>
    <m/>
    <m/>
    <x v="1"/>
    <x v="0"/>
    <x v="0"/>
    <x v="0"/>
    <x v="0"/>
    <x v="1"/>
    <x v="3"/>
    <d v="1989-01-10T00:00:00"/>
    <m/>
    <x v="0"/>
    <s v="SUCURSAL LOS ANDES"/>
    <x v="0"/>
    <x v="0"/>
    <x v="0"/>
    <x v="0"/>
    <x v="0"/>
    <x v="0"/>
  </r>
  <r>
    <n v="6343"/>
    <d v="2011-09-19T00:00:00"/>
    <d v="2011-09-19T00:00:00"/>
    <n v="53"/>
    <n v="53"/>
    <x v="0"/>
    <d v="2011-09-19T00:00:00"/>
    <x v="0"/>
    <s v=""/>
    <s v="Septiembre 01-30"/>
    <m/>
    <s v="NIJAHIRA LINETH"/>
    <s v="GUERRERO CARMONA "/>
    <x v="2"/>
    <x v="0"/>
    <s v="LOS ANDES"/>
    <s v="ZADOK FLORES"/>
    <s v="LOS ANDES"/>
    <x v="0"/>
    <x v="35"/>
    <n v="19"/>
    <d v="2012-09-17T00:00:00"/>
    <m/>
    <s v=" "/>
    <s v=" "/>
    <m/>
    <x v="0"/>
    <s v="REEMPLAZO POR EL TRASLADO DE ANABEL GONZAL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LOS ANGELES"/>
    <s v="Yahira Diaz"/>
    <x v="0"/>
    <s v="8-786-2110"/>
    <n v="472017227251"/>
    <n v="30"/>
    <x v="1"/>
    <x v="3"/>
    <s v="SAN ISIDRO, CALLE PRINCIPAL,CASA 258"/>
    <x v="4"/>
    <x v="0"/>
    <x v="3"/>
    <x v="0"/>
    <m/>
    <s v="68912028"/>
    <x v="0"/>
    <x v="0"/>
    <x v="1"/>
    <x v="0"/>
    <x v="0"/>
    <x v="1"/>
    <x v="3"/>
    <d v="1985-06-15T00:00:00"/>
    <m/>
    <x v="1"/>
    <s v="SUCURSAL LOS ANDES"/>
    <x v="0"/>
    <x v="0"/>
    <x v="0"/>
    <x v="0"/>
    <x v="0"/>
    <x v="0"/>
  </r>
  <r>
    <n v="5271"/>
    <d v="2008-07-16T00:00:00"/>
    <d v="2008-07-16T00:00:00"/>
    <n v="91"/>
    <n v="91"/>
    <x v="0"/>
    <d v="2008-07-16T00:00:00"/>
    <x v="0"/>
    <s v=""/>
    <s v="Junio 01-30"/>
    <m/>
    <s v="ELSSIE ENITH"/>
    <s v="MIRANDA GONZALEZ "/>
    <x v="2"/>
    <x v="0"/>
    <s v="LOS ANDES"/>
    <s v="ZADOK FLORES"/>
    <s v="LOS ANDES"/>
    <x v="0"/>
    <x v="35"/>
    <n v="19"/>
    <d v="2010-06-12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4-719-1594"/>
    <n v="446014109934"/>
    <n v="35"/>
    <x v="1"/>
    <x v="1"/>
    <s v="SAN MIGUELITO, EL CRISOL, VILLA VERONICA 2 CASA 302."/>
    <x v="4"/>
    <x v="0"/>
    <x v="3"/>
    <x v="0"/>
    <m/>
    <s v="6435-6342"/>
    <x v="0"/>
    <x v="0"/>
    <x v="0"/>
    <x v="0"/>
    <x v="0"/>
    <x v="1"/>
    <x v="3"/>
    <d v="1980-08-16T00:00:00"/>
    <m/>
    <x v="1"/>
    <s v="SUCURSAL LOS ANDES"/>
    <x v="0"/>
    <x v="0"/>
    <x v="0"/>
    <x v="0"/>
    <x v="0"/>
    <x v="0"/>
  </r>
  <r>
    <n v="7730"/>
    <d v="2014-05-19T00:00:00"/>
    <d v="2014-07-25T00:00:00"/>
    <n v="21"/>
    <n v="19"/>
    <x v="1"/>
    <d v="2014-05-19T00:00:00"/>
    <x v="0"/>
    <m/>
    <s v="Agosto 01-30"/>
    <m/>
    <s v="CARMEN"/>
    <s v="OBERTO"/>
    <x v="2"/>
    <x v="0"/>
    <s v="LOS ANDES"/>
    <s v="ZADOK FLORES"/>
    <s v="LOS ANDES"/>
    <x v="0"/>
    <x v="35"/>
    <n v="19"/>
    <d v="2014-10-03T00:00:00"/>
    <m/>
    <m/>
    <s v=" "/>
    <m/>
    <x v="0"/>
    <s v="REEMPLAZO POR LA PROMOCION DE OTNIEL RAMIR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PLAZA CORDOBA"/>
    <s v="Erika Perez"/>
    <x v="0"/>
    <s v="8-862-497"/>
    <n v="472019652629"/>
    <n v="23"/>
    <x v="1"/>
    <x v="0"/>
    <s v="VILLA ZAITA/ RESIDENCIAL LA ALHAMBRA/ CALLE C/CASA 128"/>
    <x v="4"/>
    <x v="0"/>
    <x v="3"/>
    <x v="0"/>
    <m/>
    <m/>
    <x v="0"/>
    <x v="0"/>
    <x v="0"/>
    <x v="0"/>
    <x v="0"/>
    <x v="1"/>
    <x v="3"/>
    <d v="1992-08-21T00:00:00"/>
    <m/>
    <x v="2"/>
    <s v="SUCURSAL LOS ANDES"/>
    <x v="0"/>
    <x v="0"/>
    <x v="0"/>
    <x v="0"/>
    <x v="0"/>
    <x v="0"/>
  </r>
  <r>
    <n v="7981"/>
    <d v="2014-09-16T00:00:00"/>
    <d v="2014-12-05T00:00:00"/>
    <n v="17"/>
    <n v="14"/>
    <x v="1"/>
    <d v="2014-09-16T00:00:00"/>
    <x v="0"/>
    <m/>
    <s v="Septiembre 01-30"/>
    <m/>
    <s v="ISAMAR YIMARA"/>
    <s v="ALEGRIA"/>
    <x v="2"/>
    <x v="0"/>
    <s v="LOS ANDES"/>
    <s v="ZADOK FLORES"/>
    <s v="LOS ANDES"/>
    <x v="0"/>
    <x v="35"/>
    <n v="19"/>
    <d v="2014-12-20T00:00:00"/>
    <m/>
    <m/>
    <s v=" "/>
    <m/>
    <x v="0"/>
    <s v="REEMPLAZO POR LA RENUNCIA DE INES FRIA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LOS ANGELES"/>
    <s v="Lilia Fuentes"/>
    <x v="0"/>
    <s v="8-844-1957"/>
    <n v="472991096766"/>
    <n v="24"/>
    <x v="1"/>
    <x v="0"/>
    <s v="SAN MIGUELITO, FATIMA, SECTOR 8"/>
    <x v="4"/>
    <x v="0"/>
    <x v="3"/>
    <x v="0"/>
    <m/>
    <m/>
    <x v="0"/>
    <x v="0"/>
    <x v="0"/>
    <x v="0"/>
    <x v="0"/>
    <x v="1"/>
    <x v="3"/>
    <d v="1991-02-20T00:00:00"/>
    <m/>
    <x v="0"/>
    <s v="SUCURSAL LOS ANDES"/>
    <x v="0"/>
    <x v="0"/>
    <x v="0"/>
    <x v="0"/>
    <x v="0"/>
    <x v="0"/>
  </r>
  <r>
    <n v="6307"/>
    <d v="2011-09-01T00:00:00"/>
    <d v="2015-02-16T00:00:00"/>
    <n v="53"/>
    <n v="12"/>
    <x v="1"/>
    <d v="2011-09-01T00:00:00"/>
    <x v="0"/>
    <d v="2015-02-16T00:00:00"/>
    <s v="Julio 01-30"/>
    <m/>
    <s v="MARILYN"/>
    <s v="RAMP ROMERO "/>
    <x v="2"/>
    <x v="0"/>
    <s v="LOS ANDES"/>
    <s v="ZADOK FLORES"/>
    <s v="LOS ANDES"/>
    <x v="0"/>
    <x v="35"/>
    <n v="19"/>
    <d v="2013-01-28T00:00:00"/>
    <m/>
    <n v="12"/>
    <s v=" "/>
    <s v="PROMOCIONADA A EJECUTIVO DE NEGOCIOS 16 DE FEBRERO 2015 //"/>
    <x v="0"/>
    <s v="REEMPLAZO POR LA PROMOCION DE LEONARD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857-2166"/>
    <n v="472017178692"/>
    <n v="26"/>
    <x v="1"/>
    <x v="0"/>
    <s v="SAN MIGUELITO, VERANILLO, CALLE PRINCIPAL, CASA 49 A"/>
    <x v="4"/>
    <x v="0"/>
    <x v="3"/>
    <x v="0"/>
    <m/>
    <m/>
    <x v="0"/>
    <x v="0"/>
    <x v="0"/>
    <x v="0"/>
    <x v="0"/>
    <x v="1"/>
    <x v="3"/>
    <d v="1990-01-27T00:00:00"/>
    <m/>
    <x v="1"/>
    <s v="SUCURSAL LOS ANDES"/>
    <x v="0"/>
    <x v="0"/>
    <x v="0"/>
    <x v="0"/>
    <x v="0"/>
    <x v="0"/>
  </r>
  <r>
    <n v="8667"/>
    <d v="2015-07-16T00:00:00"/>
    <d v="2015-09-29T00:00:00"/>
    <n v="7"/>
    <n v="5"/>
    <x v="2"/>
    <d v="2015-07-16T00:00:00"/>
    <x v="0"/>
    <m/>
    <s v="Junio 01-30"/>
    <m/>
    <s v="IVONNE ARGELIS"/>
    <s v="SERRACIN"/>
    <x v="2"/>
    <x v="0"/>
    <s v="LOS ANDES"/>
    <s v="ZADOK FLORES"/>
    <s v="LOS ANDES"/>
    <x v="0"/>
    <x v="35"/>
    <n v="19"/>
    <d v="2016-01-02T00:00:00"/>
    <m/>
    <m/>
    <s v=" "/>
    <m/>
    <x v="0"/>
    <s v="REEMPLAZO POR LA RENUNCIA DE YERINELDIS PITTY - ENERO 2016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LOS ANDES"/>
    <s v="Cristina Rodríguez"/>
    <x v="0"/>
    <s v="8-834-980"/>
    <n v="472019503177"/>
    <n v="25"/>
    <x v="1"/>
    <x v="0"/>
    <s v="SAN MIGUELITO, SANTA LIBRADA, 5 ETAPA"/>
    <x v="4"/>
    <x v="0"/>
    <x v="3"/>
    <x v="19"/>
    <m/>
    <m/>
    <x v="0"/>
    <x v="0"/>
    <x v="0"/>
    <x v="0"/>
    <x v="0"/>
    <x v="1"/>
    <x v="3"/>
    <d v="1990-04-03T00:00:00"/>
    <m/>
    <x v="0"/>
    <s v="SUCURSAL LOS ANDES"/>
    <x v="0"/>
    <x v="0"/>
    <x v="0"/>
    <x v="0"/>
    <x v="0"/>
    <x v="1"/>
  </r>
  <r>
    <n v="3021"/>
    <d v="2006-03-02T00:00:00"/>
    <d v="2011-03-16T00:00:00"/>
    <n v="119"/>
    <n v="59"/>
    <x v="0"/>
    <d v="2006-03-02T00:00:00"/>
    <x v="0"/>
    <d v="2011-03-16T00:00:00"/>
    <s v="Abril 01-30"/>
    <m/>
    <s v="CRISTINA ARGELYS"/>
    <s v="RODRIGUEZ RIQUELME "/>
    <x v="2"/>
    <x v="0"/>
    <s v="LOS ANDES"/>
    <s v="ZADOK FLORES"/>
    <s v="LOS ANDES"/>
    <x v="0"/>
    <x v="35"/>
    <n v="19"/>
    <m/>
    <m/>
    <n v="59"/>
    <s v=" "/>
    <s v="PROMOCIONADO A EJECUTIVO DE NEGOCIOS EL 16 MARZO ´11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6-700-922"/>
    <n v="424012013612"/>
    <n v="39"/>
    <x v="1"/>
    <x v="0"/>
    <s v="LOS ANDES, EL FUTURO, SECTOR 3, CASA L-262"/>
    <x v="4"/>
    <x v="0"/>
    <x v="3"/>
    <x v="0"/>
    <s v="275-2738"/>
    <s v="6611-4096"/>
    <x v="0"/>
    <x v="1"/>
    <x v="0"/>
    <x v="0"/>
    <x v="0"/>
    <x v="1"/>
    <x v="3"/>
    <d v="1976-05-24T00:00:00"/>
    <m/>
    <x v="0"/>
    <s v="SUCURSAL LOS ANDES"/>
    <x v="0"/>
    <x v="0"/>
    <x v="0"/>
    <x v="0"/>
    <x v="0"/>
    <x v="0"/>
  </r>
  <r>
    <n v="2275"/>
    <d v="1999-08-25T00:00:00"/>
    <d v="1999-08-25T00:00:00"/>
    <n v="198"/>
    <n v="198"/>
    <x v="0"/>
    <d v="1999-08-25T00:00:00"/>
    <x v="0"/>
    <s v=""/>
    <s v="Agosto 01-30"/>
    <m/>
    <s v="DAISY ODERAY"/>
    <s v="CARTER QUINTERO DE GRAJALES"/>
    <x v="5"/>
    <x v="0"/>
    <s v="LOS ANDES"/>
    <s v="ZADOK FLORES"/>
    <s v="LOS ANDES"/>
    <x v="0"/>
    <x v="35"/>
    <n v="19"/>
    <d v="2015-02-19T00:00:00"/>
    <m/>
    <s v=" "/>
    <s v=" "/>
    <m/>
    <x v="0"/>
    <s v="REEMPLAZO POR LA RENUNCIA DE GENEV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438-235"/>
    <n v="401010183915"/>
    <n v="51"/>
    <x v="1"/>
    <x v="1"/>
    <s v="CIUDADAD BOLIVAR EL AMANECER CL LAS VERANERAS 3ERA CASA A LA IZQUIERDA CASA# A. 39"/>
    <x v="4"/>
    <x v="0"/>
    <x v="3"/>
    <x v="0"/>
    <m/>
    <s v="6704-8074"/>
    <x v="0"/>
    <x v="0"/>
    <x v="0"/>
    <x v="0"/>
    <x v="0"/>
    <x v="1"/>
    <x v="3"/>
    <d v="1964-11-30T00:00:00"/>
    <m/>
    <x v="0"/>
    <s v="SUCURSAL LOS ANDES"/>
    <x v="0"/>
    <x v="0"/>
    <x v="0"/>
    <x v="0"/>
    <x v="0"/>
    <x v="0"/>
  </r>
  <r>
    <n v="7441"/>
    <d v="2013-11-18T00:00:00"/>
    <d v="2013-11-18T00:00:00"/>
    <n v="27"/>
    <n v="27"/>
    <x v="1"/>
    <d v="2013-11-18T00:00:00"/>
    <x v="0"/>
    <m/>
    <s v="Septiembre 01-30"/>
    <m/>
    <s v="THARYNE NICOLLE"/>
    <s v="NIETO PINZON"/>
    <x v="5"/>
    <x v="0"/>
    <s v="LOS ANDES"/>
    <s v="ZADOK FLORES"/>
    <s v="LOS ANDES"/>
    <x v="0"/>
    <x v="35"/>
    <n v="19"/>
    <m/>
    <m/>
    <m/>
    <s v=" "/>
    <m/>
    <x v="0"/>
    <s v="REEMPLAZO POR PROMOCIÓN DE INES FRIA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8-893-918"/>
    <n v="472019814031"/>
    <n v="20"/>
    <x v="1"/>
    <x v="0"/>
    <s v="LOS ANDES 2, CALLE PRIMERA, FRENTE AL CUADRO DE FUTBOL"/>
    <x v="4"/>
    <x v="0"/>
    <x v="3"/>
    <x v="0"/>
    <m/>
    <m/>
    <x v="0"/>
    <x v="0"/>
    <x v="0"/>
    <x v="0"/>
    <x v="0"/>
    <x v="1"/>
    <x v="3"/>
    <d v="1995-05-27T00:00:00"/>
    <m/>
    <x v="1"/>
    <s v="SUCURSAL LOS ANDES"/>
    <x v="0"/>
    <x v="0"/>
    <x v="0"/>
    <x v="0"/>
    <x v="0"/>
    <x v="0"/>
  </r>
  <r>
    <n v="1984"/>
    <d v="1998-03-02T00:00:00"/>
    <d v="2011-06-16T00:00:00"/>
    <n v="215"/>
    <n v="56"/>
    <x v="0"/>
    <d v="1998-03-02T00:00:00"/>
    <x v="0"/>
    <d v="2011-06-16T00:00:00"/>
    <s v="Febrero 16-30"/>
    <s v="Junio 16-30"/>
    <s v="ZADOK OMARIS"/>
    <s v="FLORES RUBINO "/>
    <x v="3"/>
    <x v="0"/>
    <s v="LOS ANDES"/>
    <s v="LAURA OLIVELLA "/>
    <s v="LOS ANDES"/>
    <x v="0"/>
    <x v="35"/>
    <n v="19"/>
    <d v="2015-09-08T00:00:00"/>
    <m/>
    <m/>
    <s v=" "/>
    <s v="PROMOCIONADO A GERENTE EL 16 DE JUNIO DEL 2011"/>
    <x v="0"/>
    <s v="REEMPLAZO A PARTIR DEL 08 DE SEPTIEMBRE 2015 POR EL TRASLADO DE ANABELLA BARRIA A DAVID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3-85-1780"/>
    <n v="405014513390"/>
    <n v="52"/>
    <x v="1"/>
    <x v="2"/>
    <s v="PARQUE LEFEVRE, ALTOS DEL ROMERAL CALLE ARANJUEZ N. 397"/>
    <x v="1"/>
    <x v="0"/>
    <x v="3"/>
    <x v="0"/>
    <s v="233-5062"/>
    <s v="6619-5363"/>
    <x v="1"/>
    <x v="0"/>
    <x v="0"/>
    <x v="0"/>
    <x v="0"/>
    <x v="1"/>
    <x v="3"/>
    <d v="1964-01-07T00:00:00"/>
    <m/>
    <x v="2"/>
    <s v="SUCURSAL LOS ANDES"/>
    <x v="0"/>
    <x v="0"/>
    <x v="0"/>
    <x v="0"/>
    <x v="0"/>
    <x v="0"/>
  </r>
  <r>
    <n v="1295"/>
    <d v="1996-09-17T00:00:00"/>
    <d v="2014-05-01T00:00:00"/>
    <n v="233"/>
    <n v="21"/>
    <x v="1"/>
    <d v="1996-09-17T00:00:00"/>
    <x v="0"/>
    <d v="2014-05-01T00:00:00"/>
    <s v="Julio 01-30"/>
    <m/>
    <s v="ESMERALDA EDITH"/>
    <s v="SOLIS CEDEÑO "/>
    <x v="4"/>
    <x v="0"/>
    <s v="LOS ANDES"/>
    <s v="ZADOK FLORES"/>
    <s v="LOS ANDES"/>
    <x v="0"/>
    <x v="35"/>
    <n v="19"/>
    <d v="2009-09-02T00:00:00"/>
    <m/>
    <m/>
    <s v=" "/>
    <s v="PROMOCIONADA A OFICIAL A PARTIR DEL 01 DE MAYO 2014 //  PROMOCIONADO A COORDINADOR DE PLATAFORMA EL 1 DE OCTUBRE 2012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468-154"/>
    <n v="401010155010"/>
    <n v="41"/>
    <x v="1"/>
    <x v="1"/>
    <s v="LAS CUMBRES CIUDAD BOLIVAR CALLE PRINCIPAL CASA 1502"/>
    <x v="4"/>
    <x v="0"/>
    <x v="3"/>
    <x v="0"/>
    <s v="268-1131"/>
    <s v="6828-7179"/>
    <x v="0"/>
    <x v="0"/>
    <x v="0"/>
    <x v="0"/>
    <x v="0"/>
    <x v="1"/>
    <x v="3"/>
    <d v="1974-05-26T00:00:00"/>
    <m/>
    <x v="1"/>
    <s v="SUCURSAL LOS ANDES"/>
    <x v="0"/>
    <x v="0"/>
    <x v="0"/>
    <x v="0"/>
    <x v="0"/>
    <x v="0"/>
  </r>
  <r>
    <n v="2315"/>
    <d v="2000-07-05T00:00:00"/>
    <d v="2012-10-01T00:00:00"/>
    <n v="187"/>
    <n v="40"/>
    <x v="0"/>
    <d v="2000-07-05T00:00:00"/>
    <x v="0"/>
    <d v="2012-10-01T00:00:00"/>
    <s v="Junio 01-15"/>
    <s v="Septiembre 01-15"/>
    <s v="YIRIS MALEYKA"/>
    <s v="PINEDA FLORES "/>
    <x v="4"/>
    <x v="0"/>
    <s v="LOS ANDES"/>
    <s v="ZADOK FLORES"/>
    <s v="LOS ANDES"/>
    <x v="0"/>
    <x v="35"/>
    <n v="19"/>
    <m/>
    <m/>
    <m/>
    <s v=" "/>
    <s v="PROMOCIONADO A OFICIAL  EL 1 DE OCTUBRE 2012  / PROMOVIDO A COORDINADOR EL 16 SEP ´09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502-891"/>
    <n v="401010188589"/>
    <n v="40"/>
    <x v="1"/>
    <x v="1"/>
    <s v="LAS CUMBRES, AVE. FRANCISCO A. PAREDES BDA. MONTERREY, CASA 069"/>
    <x v="4"/>
    <x v="0"/>
    <x v="3"/>
    <x v="0"/>
    <s v="268-0924"/>
    <s v="682-8348 / 6678-5398"/>
    <x v="1"/>
    <x v="1"/>
    <x v="0"/>
    <x v="0"/>
    <x v="0"/>
    <x v="1"/>
    <x v="3"/>
    <d v="1975-12-30T00:00:00"/>
    <m/>
    <x v="1"/>
    <s v="SUCURSAL LOS ANDES"/>
    <x v="0"/>
    <x v="0"/>
    <x v="0"/>
    <x v="0"/>
    <x v="0"/>
    <x v="0"/>
  </r>
  <r>
    <n v="2128"/>
    <d v="1986-06-02T00:00:00"/>
    <d v="1986-06-02T00:00:00"/>
    <n v="356"/>
    <n v="356"/>
    <x v="0"/>
    <d v="1986-06-02T00:00:00"/>
    <x v="0"/>
    <s v=""/>
    <s v="Enero 01-30"/>
    <m/>
    <s v="YOLANDA"/>
    <s v="GAITAN ESQUIVEL "/>
    <x v="4"/>
    <x v="0"/>
    <s v="LOS ANDES"/>
    <s v="ZADOK FLORES"/>
    <s v="LOS ANDES"/>
    <x v="0"/>
    <x v="35"/>
    <n v="19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4-145-590"/>
    <n v="401010185690"/>
    <n v="50"/>
    <x v="1"/>
    <x v="1"/>
    <s v="SAN ANTONIO, URB. LAS PRADERAS, CALLE EL CERRO, CASA 73"/>
    <x v="0"/>
    <x v="0"/>
    <x v="3"/>
    <x v="0"/>
    <s v="239-1359"/>
    <s v="6688-3542"/>
    <x v="1"/>
    <x v="0"/>
    <x v="0"/>
    <x v="0"/>
    <x v="0"/>
    <x v="1"/>
    <x v="3"/>
    <d v="1965-03-31T00:00:00"/>
    <m/>
    <x v="0"/>
    <s v="SUCURSAL LOS ANDES"/>
    <x v="0"/>
    <x v="0"/>
    <x v="0"/>
    <x v="0"/>
    <x v="0"/>
    <x v="0"/>
  </r>
  <r>
    <n v="2091"/>
    <d v="1990-05-21T00:00:00"/>
    <d v="1990-05-21T00:00:00"/>
    <n v="309"/>
    <n v="309"/>
    <x v="0"/>
    <d v="1990-05-21T00:00:00"/>
    <x v="0"/>
    <s v=""/>
    <s v="Julio 01-30"/>
    <m/>
    <s v="ALEX"/>
    <s v="VERNAZA CAPUANO "/>
    <x v="6"/>
    <x v="0"/>
    <s v="LOS ANDES"/>
    <s v="ZADOK FLORES"/>
    <s v="LOS ANDES"/>
    <x v="0"/>
    <x v="35"/>
    <n v="19"/>
    <d v="2014-03-10T00:00:00"/>
    <m/>
    <s v=" "/>
    <s v=" "/>
    <m/>
    <x v="0"/>
    <s v="REEMPLAZO POR PROXIMA PROMOCIÓN DEL OFICINISTA DE BALANCE EN ENTRENAMIENTO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223-144"/>
    <n v="401010185429"/>
    <n v="56"/>
    <x v="0"/>
    <x v="1"/>
    <s v="CERRO BATEA SAN MIGUELITO  SECTOR NO.2 CASA F-52"/>
    <x v="4"/>
    <x v="0"/>
    <x v="3"/>
    <x v="0"/>
    <s v="691-0969"/>
    <s v="6428-8114"/>
    <x v="0"/>
    <x v="0"/>
    <x v="0"/>
    <x v="0"/>
    <x v="0"/>
    <x v="1"/>
    <x v="3"/>
    <d v="1959-12-31T00:00:00"/>
    <m/>
    <x v="1"/>
    <s v="SUCURSAL LOS ANDES"/>
    <x v="0"/>
    <x v="0"/>
    <x v="0"/>
    <x v="0"/>
    <x v="0"/>
    <x v="0"/>
  </r>
  <r>
    <n v="8335"/>
    <d v="2014-11-17T00:00:00"/>
    <d v="2015-03-04T00:00:00"/>
    <n v="15"/>
    <n v="11"/>
    <x v="2"/>
    <d v="2014-11-17T00:00:00"/>
    <x v="0"/>
    <m/>
    <s v="Noviembre 01-30"/>
    <m/>
    <s v="LYANNE YANARITH"/>
    <s v="GONZALEZ"/>
    <x v="0"/>
    <x v="1"/>
    <m/>
    <s v="MARIBEL CASTILLO"/>
    <s v="COSTA DEL ESTE - CENTENARIO"/>
    <x v="1"/>
    <x v="36"/>
    <n v="17"/>
    <d v="2016-02-02T00:00:00"/>
    <n v="0"/>
    <m/>
    <s v=" "/>
    <m/>
    <x v="1"/>
    <s v="REEMPLAZA VACACIONES DE DOMINGO MARTINEZ  - FEBRERO 2016"/>
    <s v="RIO ABAJO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39.2"/>
    <x v="1"/>
    <x v="0"/>
    <x v="0"/>
    <s v="Ave Cuba"/>
    <s v="Damaris Guerra"/>
    <x v="0"/>
    <s v="8-844-2362"/>
    <n v="472991534578"/>
    <n v="25"/>
    <x v="1"/>
    <x v="3"/>
    <s v="SAN MIGUELITO PARAISO, CALLE CIRCUNVALACIÓN PRINCIPAL CASA Nº 8-112"/>
    <x v="4"/>
    <x v="0"/>
    <x v="4"/>
    <x v="1"/>
    <m/>
    <m/>
    <x v="2"/>
    <x v="0"/>
    <x v="0"/>
    <x v="0"/>
    <x v="0"/>
    <x v="0"/>
    <x v="5"/>
    <d v="1991-01-27T00:00:00"/>
    <m/>
    <x v="0"/>
    <s v="SUCURSAL LOS ANGELES"/>
    <x v="1"/>
    <x v="0"/>
    <x v="1"/>
    <x v="0"/>
    <x v="0"/>
    <x v="3"/>
  </r>
  <r>
    <n v="7073"/>
    <d v="2013-02-18T00:00:00"/>
    <d v="2013-05-03T00:00:00"/>
    <n v="36"/>
    <n v="33"/>
    <x v="1"/>
    <d v="2013-02-18T00:00:00"/>
    <x v="0"/>
    <s v=""/>
    <s v="Febrero 01-30"/>
    <m/>
    <s v="DOMINGO ABDIEL"/>
    <s v="MARTINEZ QUIROZ "/>
    <x v="0"/>
    <x v="0"/>
    <s v="LOS ANGELES"/>
    <s v="JOAQUIN   ALMANZA "/>
    <s v="LOS ANGELES"/>
    <x v="0"/>
    <x v="36"/>
    <n v="17"/>
    <d v="2015-03-04T00:00:00"/>
    <n v="11"/>
    <m/>
    <s v=" "/>
    <m/>
    <x v="0"/>
    <s v="REEMPLAZO DE ORLANDO VALD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6.5"/>
    <x v="1"/>
    <x v="0"/>
    <x v="0"/>
    <s v="LOS ANDES"/>
    <s v="Maybis Guerra"/>
    <x v="0"/>
    <s v="8-771-1654"/>
    <n v="401012812642"/>
    <n v="32"/>
    <x v="0"/>
    <x v="0"/>
    <s v="LAS CUMBRES, GONZALILLO, SECTOR 6, CASA 94 A"/>
    <x v="4"/>
    <x v="0"/>
    <x v="4"/>
    <x v="0"/>
    <m/>
    <m/>
    <x v="0"/>
    <x v="0"/>
    <x v="0"/>
    <x v="0"/>
    <x v="0"/>
    <x v="0"/>
    <x v="5"/>
    <d v="1983-12-18T00:00:00"/>
    <m/>
    <x v="1"/>
    <s v="SUCURSAL LOS ANGELES"/>
    <x v="0"/>
    <x v="0"/>
    <x v="0"/>
    <x v="0"/>
    <x v="0"/>
    <x v="0"/>
  </r>
  <r>
    <n v="2896"/>
    <d v="2005-08-16T00:00:00"/>
    <d v="2005-08-16T00:00:00"/>
    <n v="126"/>
    <n v="126"/>
    <x v="0"/>
    <d v="2005-08-16T00:00:00"/>
    <x v="0"/>
    <s v=""/>
    <s v="Octubre 01-30"/>
    <m/>
    <s v="JASMINA"/>
    <s v="CHERIGO HERNANDEZ "/>
    <x v="0"/>
    <x v="0"/>
    <s v="LOS ANGELES"/>
    <s v="JOAQUIN   ALMANZA "/>
    <s v="LOS ANGELES"/>
    <x v="0"/>
    <x v="36"/>
    <n v="17"/>
    <d v="2015-11-02T00:00:00"/>
    <n v="3"/>
    <s v=" "/>
    <s v=" "/>
    <m/>
    <x v="0"/>
    <s v="REEMPLAZO POR EL TRASLADO DE  MARIA ELIDA CACHAFEIRO ALVARADO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03.8"/>
    <x v="0"/>
    <x v="0"/>
    <x v="0"/>
    <m/>
    <m/>
    <x v="0"/>
    <s v="8-528-913"/>
    <n v="424011786120"/>
    <n v="45"/>
    <x v="1"/>
    <x v="0"/>
    <s v="ARRAIJAN, BDA LOS CORTIJOS, CALLE LOS PORTALES, CASA # 8"/>
    <x v="3"/>
    <x v="0"/>
    <x v="4"/>
    <x v="0"/>
    <s v="256-5938"/>
    <s v="6634-4703"/>
    <x v="0"/>
    <x v="0"/>
    <x v="0"/>
    <x v="0"/>
    <x v="0"/>
    <x v="0"/>
    <x v="5"/>
    <d v="1970-03-18T00:00:00"/>
    <m/>
    <x v="1"/>
    <s v="SUCURSAL LOS ANGELES"/>
    <x v="0"/>
    <x v="0"/>
    <x v="0"/>
    <x v="0"/>
    <x v="0"/>
    <x v="0"/>
  </r>
  <r>
    <n v="6202"/>
    <d v="2011-06-16T00:00:00"/>
    <d v="2011-06-16T00:00:00"/>
    <n v="56"/>
    <n v="56"/>
    <x v="0"/>
    <d v="2011-06-16T00:00:00"/>
    <x v="0"/>
    <s v=""/>
    <s v="Septiembre 01-30"/>
    <m/>
    <s v="KATHERINE JOHALYS"/>
    <s v="LEDEZMA SANCHEZ "/>
    <x v="0"/>
    <x v="0"/>
    <s v="LOS ANGELES"/>
    <s v="JOAQUIN   ALMANZA "/>
    <s v="LOS ANGELES"/>
    <x v="0"/>
    <x v="36"/>
    <n v="17"/>
    <d v="2014-11-06T00:00:00"/>
    <n v="15"/>
    <s v=" "/>
    <s v=" "/>
    <m/>
    <x v="0"/>
    <s v="REEMPLAZO POR EL TRASLADO DE DEISY DE MONTENEG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78.8"/>
    <x v="0"/>
    <x v="0"/>
    <x v="0"/>
    <m/>
    <m/>
    <x v="0"/>
    <s v="8-786-1132"/>
    <n v="403014189953"/>
    <n v="30"/>
    <x v="1"/>
    <x v="0"/>
    <s v="NUEVO ARRAIJAN, VILLA DE LA ALAMEDA"/>
    <x v="3"/>
    <x v="0"/>
    <x v="4"/>
    <x v="0"/>
    <m/>
    <s v="6442-2104"/>
    <x v="0"/>
    <x v="0"/>
    <x v="0"/>
    <x v="0"/>
    <x v="0"/>
    <x v="0"/>
    <x v="5"/>
    <d v="1985-04-12T00:00:00"/>
    <m/>
    <x v="1"/>
    <s v="SUCURSAL LOS ANGELES"/>
    <x v="0"/>
    <x v="0"/>
    <x v="0"/>
    <x v="0"/>
    <x v="0"/>
    <x v="0"/>
  </r>
  <r>
    <n v="4471"/>
    <d v="2007-09-17T00:00:00"/>
    <d v="2007-09-17T00:00:00"/>
    <n v="101"/>
    <n v="101"/>
    <x v="0"/>
    <d v="2007-09-17T00:00:00"/>
    <x v="0"/>
    <s v=""/>
    <s v="Agosto 01-30"/>
    <m/>
    <s v="VANESSA YARIELA"/>
    <s v="RODRIGUEZ AGUILAR DE ACOSTA"/>
    <x v="0"/>
    <x v="0"/>
    <s v="LOS ANGELES"/>
    <s v="JOAQUIN   ALMANZA "/>
    <s v="LOS ANGELES"/>
    <x v="0"/>
    <x v="36"/>
    <n v="17"/>
    <d v="2014-11-06T00:00:00"/>
    <n v="15"/>
    <s v=" "/>
    <s v=" "/>
    <m/>
    <x v="0"/>
    <s v="REEMPLAZO POR EL TRASLADO DE ROSMERY OTE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9.6"/>
    <x v="0"/>
    <x v="0"/>
    <x v="0"/>
    <m/>
    <m/>
    <x v="0"/>
    <s v="8-770-1507"/>
    <n v="418013431874"/>
    <n v="32"/>
    <x v="1"/>
    <x v="1"/>
    <s v="LAS CUMBRES, SAN LORENZO, CALLE F CASA#18"/>
    <x v="4"/>
    <x v="0"/>
    <x v="4"/>
    <x v="0"/>
    <s v="231-0673"/>
    <s v="6411-6725"/>
    <x v="0"/>
    <x v="0"/>
    <x v="0"/>
    <x v="0"/>
    <x v="0"/>
    <x v="0"/>
    <x v="5"/>
    <d v="1983-11-07T00:00:00"/>
    <m/>
    <x v="0"/>
    <s v="SUCURSAL LOS ANGELES"/>
    <x v="0"/>
    <x v="0"/>
    <x v="0"/>
    <x v="0"/>
    <x v="0"/>
    <x v="0"/>
  </r>
  <r>
    <n v="1031"/>
    <d v="1993-01-25T00:00:00"/>
    <d v="2014-11-01T00:00:00"/>
    <n v="277"/>
    <n v="15"/>
    <x v="1"/>
    <d v="1993-01-25T00:00:00"/>
    <x v="0"/>
    <d v="2014-11-01T00:00:00"/>
    <s v="Marzo 01-30"/>
    <m/>
    <s v="JUSTINA DEL CARMEN"/>
    <s v="GUEVARA  DE URRUTIA"/>
    <x v="1"/>
    <x v="0"/>
    <s v="LOS ANGELES"/>
    <s v="JOAQUIN   ALMANZA "/>
    <s v="LOS ANGELES"/>
    <x v="0"/>
    <x v="36"/>
    <n v="17"/>
    <d v="2009-09-02T00:00:00"/>
    <m/>
    <n v="15"/>
    <s v=" "/>
    <s v="PROMOCIONADA A COORDINADORA DE PLATAFORMA A PARTIR DEL 01 DE NOVIEMBRE 2014 // "/>
    <x v="0"/>
    <s v="REEMPLAZA VACANTE POR LA RENUNCIA DE MARIA LORENA GONZAL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342-630"/>
    <n v="480015556758"/>
    <n v="50"/>
    <x v="1"/>
    <x v="1"/>
    <s v="CALLE C ALTOS DE PANAMA CASA 61 CORREGIMIENTO DE AMELIA DENIS DE ICAZA"/>
    <x v="5"/>
    <x v="0"/>
    <x v="4"/>
    <x v="0"/>
    <s v="230-0635"/>
    <s v="6678-9206"/>
    <x v="1"/>
    <x v="0"/>
    <x v="0"/>
    <x v="0"/>
    <x v="0"/>
    <x v="0"/>
    <x v="5"/>
    <d v="1966-01-03T00:00:00"/>
    <m/>
    <x v="2"/>
    <s v="SUCURSAL LOS ANGELES"/>
    <x v="0"/>
    <x v="0"/>
    <x v="0"/>
    <x v="0"/>
    <x v="0"/>
    <x v="0"/>
  </r>
  <r>
    <n v="5736"/>
    <d v="2010-03-16T00:00:00"/>
    <d v="2014-10-16T00:00:00"/>
    <n v="71"/>
    <n v="16"/>
    <x v="1"/>
    <d v="2010-03-16T00:00:00"/>
    <x v="0"/>
    <d v="2014-10-16T00:00:00"/>
    <s v="LIC DE MATERNIDAD 01-30"/>
    <m/>
    <s v="MAYLETH ANABEL"/>
    <s v="HUERTAS GUTIERREZ "/>
    <x v="2"/>
    <x v="2"/>
    <s v="LOS ANGELES"/>
    <s v="JOAQUIN   ALMANZA "/>
    <s v="LOS ANGELES"/>
    <x v="0"/>
    <x v="36"/>
    <n v="17"/>
    <d v="2012-04-02T00:00:00"/>
    <m/>
    <n v="16"/>
    <s v="LIC DE MATERNIDAD DEL 12-nov-15 AL 17-feb-16, (VACACIONES DEL 18-feb-16 AL 18-mar-16) REGRESA 19-mar-16"/>
    <s v="PROMOCIONADA A EJECUTIVO DE NEGOCIO DUAL A PARTIR DEL 16 DE OCTUBRE 2014 /"/>
    <x v="0"/>
    <s v="ESTA DE  LICENCIA DESDE EL 11 DE NOVIEMBRE HASTA MARZO 2015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829-2027"/>
    <n v="472015721148"/>
    <n v="26"/>
    <x v="1"/>
    <x v="0"/>
    <s v="BARRIADA MONTERICO, CALLE 13"/>
    <x v="0"/>
    <x v="0"/>
    <x v="4"/>
    <x v="2"/>
    <m/>
    <s v="6949-0705"/>
    <x v="0"/>
    <x v="1"/>
    <x v="0"/>
    <x v="0"/>
    <x v="0"/>
    <x v="0"/>
    <x v="5"/>
    <d v="1989-10-02T00:00:00"/>
    <m/>
    <x v="0"/>
    <s v="SUCURSAL LOS ANGELES"/>
    <x v="0"/>
    <x v="0"/>
    <x v="0"/>
    <x v="0"/>
    <x v="0"/>
    <x v="0"/>
  </r>
  <r>
    <n v="2515"/>
    <d v="2002-09-09T00:00:00"/>
    <d v="2013-04-16T00:00:00"/>
    <n v="161"/>
    <n v="34"/>
    <x v="1"/>
    <d v="2002-09-09T00:00:00"/>
    <x v="0"/>
    <d v="2013-04-16T00:00:00"/>
    <s v="Septiembre 01-30"/>
    <m/>
    <s v="ELBA ROSA"/>
    <s v="RIVERA ARANGO "/>
    <x v="2"/>
    <x v="0"/>
    <s v="LOS ANGELES"/>
    <s v="JOAQUIN   ALMANZA "/>
    <s v="LOS ANGELES"/>
    <x v="0"/>
    <x v="36"/>
    <n v="17"/>
    <d v="2011-09-02T00:00:00"/>
    <m/>
    <n v="34"/>
    <s v=" "/>
    <s v="PROMOCIONADA A EJECUTIVA DE NEGOCIO DUAL A PARTIR DEL 16 ABRIL 2013 / "/>
    <x v="0"/>
    <s v="REEMPLAZO POR TRASLADO DE MIRLA CASTILL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465-508"/>
    <n v="424010776053"/>
    <n v="42"/>
    <x v="1"/>
    <x v="2"/>
    <s v="TOCUMEN"/>
    <x v="0"/>
    <x v="0"/>
    <x v="4"/>
    <x v="0"/>
    <s v="224-7050"/>
    <s v="6708-1068"/>
    <x v="0"/>
    <x v="1"/>
    <x v="0"/>
    <x v="0"/>
    <x v="0"/>
    <x v="0"/>
    <x v="5"/>
    <d v="1973-11-24T00:00:00"/>
    <s v="Label Villarreal / Los Andes"/>
    <x v="0"/>
    <s v="SUCURSAL LOS ANGELES"/>
    <x v="0"/>
    <x v="0"/>
    <x v="2"/>
    <x v="0"/>
    <x v="0"/>
    <x v="0"/>
  </r>
  <r>
    <n v="3141"/>
    <d v="2006-08-01T00:00:00"/>
    <d v="2010-05-16T00:00:00"/>
    <n v="114"/>
    <n v="69"/>
    <x v="0"/>
    <d v="2006-08-01T00:00:00"/>
    <x v="0"/>
    <d v="2010-05-16T00:00:00"/>
    <s v="Junio 01-30"/>
    <m/>
    <s v="YAJAIRA VENANCIA"/>
    <s v="DIAZ ARIAS "/>
    <x v="2"/>
    <x v="0"/>
    <s v="LOS ANGELES"/>
    <s v="JOAQUIN   ALMANZA "/>
    <s v="LOS ANGELES"/>
    <x v="0"/>
    <x v="36"/>
    <n v="17"/>
    <m/>
    <m/>
    <n v="69"/>
    <s v=" "/>
    <s v="RECLASIFICADA EJECUTIVO DE NEGOCIOS EL 16 MAYO ´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502-459"/>
    <n v="424012178652"/>
    <n v="40"/>
    <x v="1"/>
    <x v="0"/>
    <s v="LAS CUMBRES CASA REAL CALLE M CASA 563"/>
    <x v="4"/>
    <x v="0"/>
    <x v="4"/>
    <x v="0"/>
    <s v="399-1742"/>
    <s v="6518-0793"/>
    <x v="1"/>
    <x v="0"/>
    <x v="1"/>
    <x v="1"/>
    <x v="0"/>
    <x v="0"/>
    <x v="5"/>
    <d v="1975-10-07T00:00:00"/>
    <m/>
    <x v="0"/>
    <s v="SUCURSAL LOS ANGELES"/>
    <x v="0"/>
    <x v="0"/>
    <x v="0"/>
    <x v="0"/>
    <x v="0"/>
    <x v="0"/>
  </r>
  <r>
    <n v="8328"/>
    <d v="2014-11-17T00:00:00"/>
    <d v="2015-02-04T00:00:00"/>
    <n v="15"/>
    <n v="12"/>
    <x v="1"/>
    <d v="2014-11-17T00:00:00"/>
    <x v="0"/>
    <m/>
    <s v="2017 Enero 01-30"/>
    <m/>
    <s v="LISBETH TALIA"/>
    <s v="MEDINA"/>
    <x v="2"/>
    <x v="0"/>
    <s v="LOS ANGELES"/>
    <s v="JOAQUIN   ALMANZA "/>
    <s v="LOS ANGELES"/>
    <x v="1"/>
    <x v="36"/>
    <n v="17"/>
    <d v="2015-10-01T00:00:00"/>
    <m/>
    <m/>
    <s v=" "/>
    <m/>
    <x v="0"/>
    <s v="REEMPLAZO  DE EJECUTIVO APROBADO 2015"/>
    <s v="CIUDAD DEL SABER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VISTA ALEGRE"/>
    <s v="Dalys Rodríguez"/>
    <x v="0"/>
    <s v="8-844-2464"/>
    <n v="472991534773"/>
    <n v="24"/>
    <x v="1"/>
    <x v="0"/>
    <s v="ARRAIJAN, LA HACIENDA, CALLE CORRAL, CASA 170"/>
    <x v="3"/>
    <x v="0"/>
    <x v="4"/>
    <x v="1"/>
    <m/>
    <m/>
    <x v="1"/>
    <x v="0"/>
    <x v="0"/>
    <x v="0"/>
    <x v="0"/>
    <x v="0"/>
    <x v="5"/>
    <d v="1991-03-03T00:00:00"/>
    <m/>
    <x v="2"/>
    <s v="SUCURSAL LOS ANGELES"/>
    <x v="0"/>
    <x v="0"/>
    <x v="0"/>
    <x v="0"/>
    <x v="0"/>
    <x v="2"/>
  </r>
  <r>
    <n v="7893"/>
    <d v="2014-07-16T00:00:00"/>
    <d v="2014-09-24T00:00:00"/>
    <n v="19"/>
    <n v="17"/>
    <x v="1"/>
    <d v="2014-07-16T00:00:00"/>
    <x v="0"/>
    <m/>
    <s v="LIC DE MATERNIDAD 01-30"/>
    <m/>
    <s v="FERGIE YAMILETH"/>
    <s v="MIRANDA"/>
    <x v="2"/>
    <x v="1"/>
    <m/>
    <s v="MARIBEL CASTILLO"/>
    <s v="LOS ANGELES"/>
    <x v="1"/>
    <x v="36"/>
    <n v="17"/>
    <d v="2015-10-31T00:00:00"/>
    <m/>
    <m/>
    <s v="LIC DE MATERNIDAD DEL 28-abr-16 AL 3-ago-16, (VACACIONES DEL 4-ago-16 AL 2-sep-16) REGRESA 3-sep-16"/>
    <m/>
    <x v="3"/>
    <s v="REEMPLAZA LICENCIA DE MATERNIDAD DE MAYLETH HUERTAS DEL 10 DE NOVIEMBRE AL 10 DE MARZO 2016"/>
    <s v="LOS ANGEL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DORADO"/>
    <s v="José Fuentes "/>
    <x v="0"/>
    <s v="8-822-231"/>
    <n v="472990776377"/>
    <n v="27"/>
    <x v="1"/>
    <x v="0"/>
    <s v="LAS CUMBRES, BARRIADA SAN LORENZO CALLE 5"/>
    <x v="4"/>
    <x v="0"/>
    <x v="4"/>
    <x v="1"/>
    <m/>
    <m/>
    <x v="0"/>
    <x v="0"/>
    <x v="0"/>
    <x v="0"/>
    <x v="0"/>
    <x v="0"/>
    <x v="5"/>
    <d v="1989-01-11T00:00:00"/>
    <m/>
    <x v="0"/>
    <s v="SUCURSAL LOS ANGELES"/>
    <x v="1"/>
    <x v="0"/>
    <x v="1"/>
    <x v="0"/>
    <x v="0"/>
    <x v="3"/>
  </r>
  <r>
    <n v="3852"/>
    <d v="2004-02-09T00:00:00"/>
    <d v="2004-02-09T00:00:00"/>
    <n v="144"/>
    <n v="144"/>
    <x v="0"/>
    <d v="2004-02-09T00:00:00"/>
    <x v="0"/>
    <s v=""/>
    <s v="Febrero 01-15"/>
    <s v="Septiembre 01-15"/>
    <s v="JOAQUIN"/>
    <s v="ALMANZA ADAMES "/>
    <x v="3"/>
    <x v="0"/>
    <s v="LOS ANGELES"/>
    <s v="DENISE DE LA VITOLA"/>
    <s v="LOS ANGELES"/>
    <x v="0"/>
    <x v="36"/>
    <n v="17"/>
    <d v="2010-06-02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1"/>
    <x v="0"/>
    <m/>
    <m/>
    <x v="1"/>
    <s v="9-122-1547"/>
    <n v="472012998441"/>
    <n v="53"/>
    <x v="0"/>
    <x v="0"/>
    <s v="URBANIZACION BRISAS DEL GOLF, CALLE 21, CASA 142-E"/>
    <x v="0"/>
    <x v="0"/>
    <x v="4"/>
    <x v="0"/>
    <s v="220-9885"/>
    <s v="6618-5080"/>
    <x v="1"/>
    <x v="0"/>
    <x v="0"/>
    <x v="0"/>
    <x v="0"/>
    <x v="0"/>
    <x v="5"/>
    <d v="1962-12-25T00:00:00"/>
    <m/>
    <x v="2"/>
    <s v="SUCURSAL LOS ANGELES"/>
    <x v="0"/>
    <x v="0"/>
    <x v="0"/>
    <x v="0"/>
    <x v="0"/>
    <x v="0"/>
  </r>
  <r>
    <n v="1287"/>
    <d v="1996-07-23T00:00:00"/>
    <d v="2012-10-01T00:00:00"/>
    <n v="235"/>
    <n v="40"/>
    <x v="0"/>
    <d v="1996-07-23T00:00:00"/>
    <x v="0"/>
    <d v="2012-10-01T00:00:00"/>
    <s v="Febrero 16-15"/>
    <s v="Octubre 01-30"/>
    <s v="FRANCISCO ALEXIS"/>
    <s v="PEREZ DE LA CRUZ "/>
    <x v="4"/>
    <x v="0"/>
    <s v="LOS ANGELES"/>
    <s v="JOAQUIN   ALMANZA "/>
    <s v="LOS ANGELES"/>
    <x v="0"/>
    <x v="36"/>
    <n v="17"/>
    <d v="1899-12-30T00:00:00"/>
    <m/>
    <m/>
    <s v=" "/>
    <s v="PROMOCIONADO A OFICIAL  EL 1 DE OCTUBRE 2012  / PROMOCIONADO COORDINADOR 01 FEBRERO ´11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x v="0"/>
    <x v="0"/>
    <m/>
    <m/>
    <x v="1"/>
    <s v="8-390-543"/>
    <n v="401010154885"/>
    <n v="46"/>
    <x v="0"/>
    <x v="1"/>
    <s v="LA CHORRERA, CALLE PRINCIPAL GUADALUPE, CASA #7148-B"/>
    <x v="3"/>
    <x v="0"/>
    <x v="4"/>
    <x v="0"/>
    <s v="244-6091"/>
    <s v="6614-0148"/>
    <x v="1"/>
    <x v="0"/>
    <x v="0"/>
    <x v="0"/>
    <x v="0"/>
    <x v="0"/>
    <x v="5"/>
    <d v="1970-02-05T00:00:00"/>
    <m/>
    <x v="0"/>
    <s v="SUCURSAL LOS ANGELES"/>
    <x v="0"/>
    <x v="0"/>
    <x v="0"/>
    <x v="0"/>
    <x v="0"/>
    <x v="0"/>
  </r>
  <r>
    <n v="5173"/>
    <d v="2008-06-02T00:00:00"/>
    <d v="2008-06-02T00:00:00"/>
    <n v="92"/>
    <n v="92"/>
    <x v="0"/>
    <d v="2008-06-02T00:00:00"/>
    <x v="0"/>
    <s v=""/>
    <s v="Julio 01-30"/>
    <m/>
    <s v="MILITZA EDITH"/>
    <s v="ORTEGA  JORDAN "/>
    <x v="0"/>
    <x v="0"/>
    <s v="LOS PUEBLOS"/>
    <s v="CARLOS  CODLING"/>
    <s v="LOS PUEBLOS"/>
    <x v="0"/>
    <x v="37"/>
    <n v="23"/>
    <d v="2015-11-02T00:00:00"/>
    <n v="3"/>
    <s v=" "/>
    <s v=" "/>
    <m/>
    <x v="0"/>
    <s v="REEMPLAZO POR EL TRASLADO DE  AILEEN AMELIA RODRIGUEZ GUEVARA DE PORTUGAL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4.6"/>
    <x v="0"/>
    <x v="0"/>
    <x v="0"/>
    <m/>
    <m/>
    <x v="0"/>
    <s v="8-710-661"/>
    <n v="401013982660"/>
    <n v="38"/>
    <x v="1"/>
    <x v="0"/>
    <s v="BELLO HORIZONTE, CALLE 9A. CASA 71 E"/>
    <x v="0"/>
    <x v="0"/>
    <x v="0"/>
    <x v="0"/>
    <m/>
    <s v="6678-3535"/>
    <x v="1"/>
    <x v="1"/>
    <x v="0"/>
    <x v="0"/>
    <x v="0"/>
    <x v="1"/>
    <x v="0"/>
    <d v="1977-08-14T00:00:00"/>
    <m/>
    <x v="3"/>
    <s v="SUCURSAL LOS PUEBLOS"/>
    <x v="0"/>
    <x v="0"/>
    <x v="0"/>
    <x v="0"/>
    <x v="0"/>
    <x v="0"/>
  </r>
  <r>
    <n v="5740"/>
    <d v="2010-03-16T00:00:00"/>
    <d v="2010-03-16T00:00:00"/>
    <n v="71"/>
    <n v="71"/>
    <x v="0"/>
    <d v="2010-03-16T00:00:00"/>
    <x v="0"/>
    <s v=""/>
    <s v="Marzo 01-30"/>
    <m/>
    <s v="ELIA LINETH"/>
    <s v="POLANCO CARVAJAL "/>
    <x v="0"/>
    <x v="0"/>
    <s v="LOS PUEBLOS"/>
    <s v="CARLOS  CODLING"/>
    <s v="LOS PUEBLOS"/>
    <x v="0"/>
    <x v="37"/>
    <n v="23"/>
    <d v="2015-11-02T00:00:00"/>
    <n v="3"/>
    <s v=" "/>
    <s v=" "/>
    <m/>
    <x v="0"/>
    <s v="REEMPLAZO POR EL TRASLADO DE  IVANIA MARIA SANCHEZ RAMOS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52.75"/>
    <x v="0"/>
    <x v="0"/>
    <x v="0"/>
    <m/>
    <m/>
    <x v="0"/>
    <s v="8-748-484"/>
    <n v="472015719086"/>
    <n v="34"/>
    <x v="1"/>
    <x v="2"/>
    <s v="TOCUMEN, URB. PUNTA DEL ESTE, CALLE 11-B, CASA #449"/>
    <x v="0"/>
    <x v="0"/>
    <x v="0"/>
    <x v="0"/>
    <m/>
    <s v="6652-4072"/>
    <x v="0"/>
    <x v="0"/>
    <x v="0"/>
    <x v="0"/>
    <x v="0"/>
    <x v="1"/>
    <x v="0"/>
    <d v="1981-06-03T00:00:00"/>
    <m/>
    <x v="0"/>
    <s v="SUCURSAL LOS PUEBLOS"/>
    <x v="0"/>
    <x v="0"/>
    <x v="0"/>
    <x v="0"/>
    <x v="0"/>
    <x v="0"/>
  </r>
  <r>
    <n v="2012"/>
    <d v="1998-07-01T00:00:00"/>
    <d v="1998-07-01T00:00:00"/>
    <n v="211"/>
    <n v="211"/>
    <x v="0"/>
    <d v="1998-07-01T00:00:00"/>
    <x v="0"/>
    <s v=""/>
    <s v="Septiembre 01-30"/>
    <m/>
    <s v="CRISTINA MARIA"/>
    <s v="SUAREZ ROA "/>
    <x v="0"/>
    <x v="0"/>
    <s v="LOS PUEBLOS"/>
    <s v="CARLOS  CODLING"/>
    <s v="LOS PUEBLOS"/>
    <x v="0"/>
    <x v="37"/>
    <n v="23"/>
    <d v="2015-11-02T00:00:00"/>
    <n v="3"/>
    <s v=" "/>
    <s v=" "/>
    <m/>
    <x v="0"/>
    <s v="REEMPLAZO POR EL TRASLADO DE  KATHIRYS DEL CARMEN DE LEON GONZALEZ-NOV 2015  // CRISTINA SUAREZ NOS REPORTA QUE LE GUSTA ESTAR EN SUCURSALES DE DOBLE TURNO. 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58.8"/>
    <x v="0"/>
    <x v="0"/>
    <x v="0"/>
    <m/>
    <m/>
    <x v="0"/>
    <s v="8-507-959"/>
    <n v="401010185672"/>
    <n v="39"/>
    <x v="1"/>
    <x v="0"/>
    <s v="REPARTO CHANIS, AVE. TERCERA SUR"/>
    <x v="1"/>
    <x v="0"/>
    <x v="0"/>
    <x v="0"/>
    <s v="224-6257"/>
    <s v="6638-4951"/>
    <x v="1"/>
    <x v="0"/>
    <x v="0"/>
    <x v="0"/>
    <x v="0"/>
    <x v="1"/>
    <x v="0"/>
    <d v="1976-05-28T00:00:00"/>
    <m/>
    <x v="2"/>
    <s v="SUCURSAL LOS PUEBLOS"/>
    <x v="0"/>
    <x v="0"/>
    <x v="0"/>
    <x v="0"/>
    <x v="0"/>
    <x v="0"/>
  </r>
  <r>
    <n v="6233"/>
    <d v="2011-06-16T00:00:00"/>
    <d v="2011-06-16T00:00:00"/>
    <n v="56"/>
    <n v="56"/>
    <x v="0"/>
    <d v="2011-06-16T00:00:00"/>
    <x v="0"/>
    <s v=""/>
    <s v="Junio 01-30"/>
    <m/>
    <s v="JESSICA CAROLINA"/>
    <s v="BENJAMIN ARIAS "/>
    <x v="0"/>
    <x v="0"/>
    <s v="LOS PUEBLOS"/>
    <s v="CARLOS  CODLING"/>
    <s v="LOS PUEBLOS"/>
    <x v="0"/>
    <x v="37"/>
    <n v="23"/>
    <d v="2014-11-06T00:00:00"/>
    <n v="15"/>
    <s v=" "/>
    <s v=" "/>
    <m/>
    <x v="0"/>
    <s v="REEMPLAZO POR EL TRASLADO DE JACKELINE SOLI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83.8"/>
    <x v="0"/>
    <x v="0"/>
    <x v="0"/>
    <m/>
    <m/>
    <x v="0"/>
    <s v="8-813-1610"/>
    <n v="472016955260"/>
    <n v="27"/>
    <x v="1"/>
    <x v="3"/>
    <s v="VILLAS DEL NARANJAL, PEDREGAL"/>
    <x v="0"/>
    <x v="0"/>
    <x v="0"/>
    <x v="0"/>
    <m/>
    <s v="6063-7369"/>
    <x v="0"/>
    <x v="0"/>
    <x v="0"/>
    <x v="0"/>
    <x v="0"/>
    <x v="1"/>
    <x v="0"/>
    <d v="1988-02-26T00:00:00"/>
    <m/>
    <x v="1"/>
    <s v="SUCURSAL LOS PUEBLOS"/>
    <x v="0"/>
    <x v="0"/>
    <x v="0"/>
    <x v="0"/>
    <x v="0"/>
    <x v="0"/>
  </r>
  <r>
    <n v="2477"/>
    <d v="2002-07-01T00:00:00"/>
    <d v="2002-07-01T00:00:00"/>
    <n v="163"/>
    <n v="163"/>
    <x v="0"/>
    <d v="2002-07-01T00:00:00"/>
    <x v="0"/>
    <s v=""/>
    <s v="Octubre 01-30"/>
    <m/>
    <s v="ALBERTO"/>
    <s v="BALLESTEROS BERROA "/>
    <x v="0"/>
    <x v="0"/>
    <s v="LOS PUEBLOS"/>
    <s v="CARLOS  CODLING"/>
    <s v="LOS PUEBLOS"/>
    <x v="0"/>
    <x v="37"/>
    <n v="23"/>
    <d v="2014-11-06T00:00:00"/>
    <n v="15"/>
    <s v=" "/>
    <s v=" "/>
    <m/>
    <x v="0"/>
    <s v="REEMPLAZO POR EL TRASLADO DE OLGUITA ZUÑIG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12.3999999999996"/>
    <x v="0"/>
    <x v="0"/>
    <x v="0"/>
    <m/>
    <m/>
    <x v="0"/>
    <s v="8-418-333"/>
    <n v="424010726662"/>
    <n v="43"/>
    <x v="0"/>
    <x v="1"/>
    <s v="SANTA CLARA, JUAN DIAS ENTRANDO POR EL SEMAFORO SEGUNDA CALLE A LA IZQUIERDA, CASA G-29"/>
    <x v="1"/>
    <x v="0"/>
    <x v="0"/>
    <x v="0"/>
    <s v="278-0715"/>
    <s v="6064-9611"/>
    <x v="1"/>
    <x v="0"/>
    <x v="0"/>
    <x v="0"/>
    <x v="0"/>
    <x v="1"/>
    <x v="0"/>
    <d v="1972-08-21T00:00:00"/>
    <m/>
    <x v="0"/>
    <s v="SUCURSAL LOS PUEBLOS"/>
    <x v="0"/>
    <x v="0"/>
    <x v="0"/>
    <x v="0"/>
    <x v="0"/>
    <x v="0"/>
  </r>
  <r>
    <n v="1223"/>
    <d v="1995-04-03T00:00:00"/>
    <d v="1995-04-03T00:00:00"/>
    <n v="250"/>
    <n v="250"/>
    <x v="0"/>
    <d v="1995-04-03T00:00:00"/>
    <x v="0"/>
    <s v=""/>
    <s v="Abril 01-30"/>
    <m/>
    <s v="BRICEIDA CECILIA"/>
    <s v="HERRERA  RAMBOA "/>
    <x v="0"/>
    <x v="0"/>
    <s v="LOS PUEBLOS"/>
    <s v="CARLOS  CODLING"/>
    <s v="LOS PUEBLOS"/>
    <x v="0"/>
    <x v="37"/>
    <n v="23"/>
    <d v="2014-11-06T00:00:00"/>
    <n v="15"/>
    <s v=" "/>
    <s v=" "/>
    <m/>
    <x v="0"/>
    <s v="REEMPLAZO POR EL TRASLADO DE GLINIS HERRE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71.75"/>
    <x v="0"/>
    <x v="0"/>
    <x v="0"/>
    <m/>
    <m/>
    <x v="0"/>
    <s v="8-220-2592"/>
    <n v="401016137224"/>
    <n v="53"/>
    <x v="1"/>
    <x v="0"/>
    <s v="JUAN DIAZ, VILLAS DE DON BOSCO AVENIDA 2DA. CASA 11"/>
    <x v="0"/>
    <x v="0"/>
    <x v="0"/>
    <x v="0"/>
    <s v="266-3405"/>
    <s v="6702-0233"/>
    <x v="1"/>
    <x v="0"/>
    <x v="0"/>
    <x v="0"/>
    <x v="0"/>
    <x v="1"/>
    <x v="0"/>
    <d v="1962-06-03T00:00:00"/>
    <m/>
    <x v="0"/>
    <s v="SUCURSAL LOS PUEBLOS"/>
    <x v="0"/>
    <x v="0"/>
    <x v="0"/>
    <x v="0"/>
    <x v="0"/>
    <x v="0"/>
  </r>
  <r>
    <n v="4342"/>
    <d v="2006-12-18T00:00:00"/>
    <d v="2006-12-18T00:00:00"/>
    <n v="110"/>
    <n v="110"/>
    <x v="0"/>
    <d v="2006-12-18T00:00:00"/>
    <x v="0"/>
    <s v=""/>
    <s v="Diciembre 01-30"/>
    <m/>
    <s v="ANGELA GUADALUPE"/>
    <s v="MENDOZA  BERNAL "/>
    <x v="0"/>
    <x v="0"/>
    <s v="LOS PUEBLOS"/>
    <s v="CARLOS  CODLING"/>
    <s v="LOS PUEBLOS"/>
    <x v="0"/>
    <x v="37"/>
    <n v="23"/>
    <d v="2015-01-02T00:00:00"/>
    <n v="13"/>
    <s v=" "/>
    <s v=" "/>
    <m/>
    <x v="0"/>
    <s v="REEMPLAZO POR EL TRASLADO DE DEYSI CAST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49"/>
    <x v="0"/>
    <x v="0"/>
    <x v="0"/>
    <m/>
    <m/>
    <x v="0"/>
    <s v="8-756-57"/>
    <n v="472013153451"/>
    <n v="33"/>
    <x v="1"/>
    <x v="0"/>
    <s v="QUINTAS DE LAS ACACIAS CALLE A CASA 11 A"/>
    <x v="0"/>
    <x v="0"/>
    <x v="0"/>
    <x v="0"/>
    <s v="220-6905"/>
    <s v="6945-8993 / 6571-6336"/>
    <x v="0"/>
    <x v="0"/>
    <x v="0"/>
    <x v="0"/>
    <x v="0"/>
    <x v="1"/>
    <x v="0"/>
    <d v="1982-04-29T00:00:00"/>
    <m/>
    <x v="0"/>
    <s v="SUCURSAL LOS PUEBLOS"/>
    <x v="0"/>
    <x v="0"/>
    <x v="0"/>
    <x v="0"/>
    <x v="0"/>
    <x v="0"/>
  </r>
  <r>
    <n v="4863"/>
    <d v="2008-01-16T00:00:00"/>
    <d v="2008-01-16T00:00:00"/>
    <n v="97"/>
    <n v="97"/>
    <x v="0"/>
    <d v="2008-01-16T00:00:00"/>
    <x v="0"/>
    <s v=""/>
    <s v="Enero 01-30"/>
    <m/>
    <s v="ARIEL BOLIVAR"/>
    <s v="CASTILLO BUITRAGO "/>
    <x v="0"/>
    <x v="0"/>
    <s v="LOS PUEBLOS"/>
    <s v="CARLOS  CODLING"/>
    <s v="LOS PUEBLOS"/>
    <x v="0"/>
    <x v="37"/>
    <n v="23"/>
    <d v="2015-11-02T00:00:00"/>
    <n v="3"/>
    <s v=" "/>
    <s v=" "/>
    <m/>
    <x v="0"/>
    <s v="REEMPLAZO POR EL TRASLADO DE  LIRROY KINSOR DELGADO  JIMENEZ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68.2"/>
    <x v="0"/>
    <x v="0"/>
    <x v="0"/>
    <m/>
    <m/>
    <x v="0"/>
    <s v="8-767-2246"/>
    <n v="472013669039"/>
    <n v="32"/>
    <x v="0"/>
    <x v="1"/>
    <s v="VILLA LUCRE, CASA # 29"/>
    <x v="1"/>
    <x v="0"/>
    <x v="0"/>
    <x v="0"/>
    <s v="277-5628"/>
    <s v="6475-5869"/>
    <x v="0"/>
    <x v="0"/>
    <x v="0"/>
    <x v="0"/>
    <x v="0"/>
    <x v="1"/>
    <x v="0"/>
    <d v="1983-07-15T00:00:00"/>
    <m/>
    <x v="3"/>
    <s v="SUCURSAL LOS PUEBLOS"/>
    <x v="0"/>
    <x v="0"/>
    <x v="0"/>
    <x v="0"/>
    <x v="0"/>
    <x v="0"/>
  </r>
  <r>
    <n v="1727"/>
    <d v="1999-05-31T00:00:00"/>
    <d v="1999-05-31T00:00:00"/>
    <n v="201"/>
    <n v="201"/>
    <x v="0"/>
    <d v="1999-05-31T00:00:00"/>
    <x v="0"/>
    <s v=""/>
    <s v="Febrero 01-30"/>
    <m/>
    <s v="MIXIA DEL CARMEN"/>
    <s v="BARRIA  "/>
    <x v="0"/>
    <x v="0"/>
    <s v="LOS PUEBLOS"/>
    <s v="CARLOS  CODLING"/>
    <s v="LOS PUEBLOS"/>
    <x v="0"/>
    <x v="37"/>
    <n v="23"/>
    <d v="2015-11-02T00:00:00"/>
    <n v="3"/>
    <s v=" "/>
    <s v=" "/>
    <m/>
    <x v="0"/>
    <s v="REEMPLAZO POR EL TRASLADO DE  MEYBIS YOLANDA GUERRA 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63.75"/>
    <x v="0"/>
    <x v="0"/>
    <x v="0"/>
    <m/>
    <m/>
    <x v="0"/>
    <s v="8-397-1004"/>
    <n v="407011338474"/>
    <n v="43"/>
    <x v="1"/>
    <x v="1"/>
    <s v="BRISAS DEL GOLF, EL PINACULO CALLE PRINCIPAL, CASA #9"/>
    <x v="0"/>
    <x v="0"/>
    <x v="0"/>
    <x v="0"/>
    <s v="221-5047"/>
    <s v="6817-5813"/>
    <x v="0"/>
    <x v="0"/>
    <x v="0"/>
    <x v="0"/>
    <x v="0"/>
    <x v="1"/>
    <x v="0"/>
    <d v="1972-04-12T00:00:00"/>
    <m/>
    <x v="0"/>
    <s v="SUCURSAL LOS PUEBLOS"/>
    <x v="0"/>
    <x v="0"/>
    <x v="0"/>
    <x v="0"/>
    <x v="0"/>
    <x v="0"/>
  </r>
  <r>
    <n v="8843"/>
    <d v="2015-10-19T00:00:00"/>
    <d v="2016-01-12T00:00:00"/>
    <n v="4"/>
    <n v="1"/>
    <x v="2"/>
    <d v="1994-02-25T00:00:00"/>
    <x v="1"/>
    <m/>
    <s v="Noviembre 01-30"/>
    <m/>
    <s v="YENIFFER"/>
    <s v="URRIOLA"/>
    <x v="0"/>
    <x v="1"/>
    <m/>
    <s v="MARIBEL CASTILLO"/>
    <s v="PLAZA GALÁPAGOS"/>
    <x v="1"/>
    <x v="37"/>
    <n v="23"/>
    <d v="2016-02-01T00:00:00"/>
    <n v="0"/>
    <m/>
    <s v=" "/>
    <m/>
    <x v="1"/>
    <s v="REEMPLAZA VACACIONES DE MIXIA BARRIA  - FEBRERO 2016"/>
    <s v="LOS PUEBLO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LOS PUEBLOS"/>
    <s v="MIXIA BARRIA"/>
    <x v="0"/>
    <s v="8-859-1123"/>
    <m/>
    <n v="25"/>
    <x v="1"/>
    <x v="3"/>
    <s v="DON BOSCO, BELLO HORIZONTE"/>
    <x v="0"/>
    <x v="0"/>
    <x v="0"/>
    <x v="1"/>
    <m/>
    <m/>
    <x v="0"/>
    <x v="0"/>
    <x v="0"/>
    <x v="0"/>
    <x v="0"/>
    <x v="1"/>
    <x v="0"/>
    <d v="1990-05-18T00:00:00"/>
    <m/>
    <x v="0"/>
    <s v="SUCURSAL LOS PUEBLOS"/>
    <x v="1"/>
    <x v="0"/>
    <x v="1"/>
    <x v="0"/>
    <x v="0"/>
    <x v="1"/>
  </r>
  <r>
    <n v="3234"/>
    <d v="2006-11-13T00:00:00"/>
    <d v="2014-07-01T00:00:00"/>
    <n v="111"/>
    <n v="19"/>
    <x v="1"/>
    <d v="2006-11-13T00:00:00"/>
    <x v="0"/>
    <d v="2014-07-01T00:00:00"/>
    <s v="Septiembre 01-30"/>
    <m/>
    <s v="LUIS CARLOS"/>
    <s v="LABRADOR  MENACHO "/>
    <x v="1"/>
    <x v="0"/>
    <s v="LOS PUEBLOS"/>
    <s v="CARLOS  CODLING"/>
    <s v="LOS PUEBLOS"/>
    <x v="0"/>
    <x v="37"/>
    <n v="23"/>
    <d v="2011-08-16T00:00:00"/>
    <m/>
    <n v="19"/>
    <s v=" "/>
    <s v="PROMOCIONADO A COORDINADOR DE PLATAFORMA A PARTIR DEL 01 JULIO 2014  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24-1357"/>
    <n v="424012323870"/>
    <n v="37"/>
    <x v="0"/>
    <x v="0"/>
    <s v="DON BOSCO LA RIVIERA, CALLE 6TA, CASA 165-B."/>
    <x v="0"/>
    <x v="0"/>
    <x v="0"/>
    <x v="0"/>
    <s v="293-0138"/>
    <s v="6679-8066"/>
    <x v="1"/>
    <x v="0"/>
    <x v="0"/>
    <x v="0"/>
    <x v="0"/>
    <x v="1"/>
    <x v="0"/>
    <d v="1979-01-11T00:00:00"/>
    <m/>
    <x v="0"/>
    <s v="SUCURSAL LOS PUEBLOS"/>
    <x v="0"/>
    <x v="0"/>
    <x v="0"/>
    <x v="0"/>
    <x v="0"/>
    <x v="0"/>
  </r>
  <r>
    <n v="5950"/>
    <d v="2010-11-16T00:00:00"/>
    <d v="2015-02-16T00:00:00"/>
    <n v="63"/>
    <n v="12"/>
    <x v="1"/>
    <d v="2010-11-16T00:00:00"/>
    <x v="0"/>
    <d v="2015-02-16T00:00:00"/>
    <s v="Agosto 01-30"/>
    <m/>
    <s v="IRVING JAVIER"/>
    <s v="SANTOS JIMENEZ "/>
    <x v="1"/>
    <x v="0"/>
    <s v="LOS PUEBLOS"/>
    <s v="CARLOS  CODLING"/>
    <s v="LOS PUEBLOS"/>
    <x v="0"/>
    <x v="37"/>
    <n v="23"/>
    <m/>
    <m/>
    <n v="12"/>
    <s v=" "/>
    <s v="PROMOCIONADO A COORDINADOR 16 DE FEBRERO 2015."/>
    <x v="0"/>
    <s v="REEMPLAZO POR EL TRASLADO DE JETZA GONZAL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811-118"/>
    <n v="472016357168"/>
    <n v="28"/>
    <x v="0"/>
    <x v="0"/>
    <s v="PEDREGAL, CALLE JOSE MARIA TORRIJOS, CASA 31"/>
    <x v="0"/>
    <x v="0"/>
    <x v="0"/>
    <x v="0"/>
    <m/>
    <s v="6090-6341"/>
    <x v="2"/>
    <x v="0"/>
    <x v="0"/>
    <x v="0"/>
    <x v="0"/>
    <x v="1"/>
    <x v="0"/>
    <d v="1987-08-03T00:00:00"/>
    <m/>
    <x v="0"/>
    <s v="SUCURSAL LOS PUEBLOS"/>
    <x v="0"/>
    <x v="0"/>
    <x v="0"/>
    <x v="0"/>
    <x v="0"/>
    <x v="1"/>
  </r>
  <r>
    <n v="6817"/>
    <d v="2012-08-01T00:00:00"/>
    <d v="2012-10-15T00:00:00"/>
    <n v="42"/>
    <n v="40"/>
    <x v="0"/>
    <d v="2012-08-01T00:00:00"/>
    <x v="0"/>
    <s v=""/>
    <s v="Octubre 01-30"/>
    <m/>
    <s v="KAREN YURIEL"/>
    <s v="ESTRADA BATISTA "/>
    <x v="2"/>
    <x v="0"/>
    <s v="LOS PUEBLOS"/>
    <s v="CARLOS  CODLING"/>
    <s v="LOS PUEBLOS"/>
    <x v="0"/>
    <x v="37"/>
    <n v="23"/>
    <m/>
    <m/>
    <s v=" "/>
    <s v="LIC DE MATERNIDAD DEL 30-ago-15 AL 5-dic-15, (VACACIONES DEL 6-dic-15 AL 4-ene-16) REGRESA 5-ene-16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LOS PUEBLOS"/>
    <s v="Luis Carlos Labrador"/>
    <x v="0"/>
    <s v="8-799-97"/>
    <n v="423015991098"/>
    <n v="29"/>
    <x v="1"/>
    <x v="1"/>
    <s v="TOCUMEN BUENA VISTACASA B79"/>
    <x v="0"/>
    <x v="0"/>
    <x v="0"/>
    <x v="0"/>
    <m/>
    <m/>
    <x v="0"/>
    <x v="0"/>
    <x v="1"/>
    <x v="0"/>
    <x v="0"/>
    <x v="1"/>
    <x v="0"/>
    <d v="1986-08-19T00:00:00"/>
    <m/>
    <x v="0"/>
    <s v="SUCURSAL LOS PUEBLOS"/>
    <x v="0"/>
    <x v="0"/>
    <x v="0"/>
    <x v="0"/>
    <x v="0"/>
    <x v="0"/>
  </r>
  <r>
    <n v="5729"/>
    <d v="2010-02-18T00:00:00"/>
    <d v="2012-10-01T00:00:00"/>
    <n v="72"/>
    <n v="40"/>
    <x v="0"/>
    <d v="2010-02-18T00:00:00"/>
    <x v="0"/>
    <d v="2012-10-01T00:00:00"/>
    <s v="Noviembre 01-30"/>
    <m/>
    <s v="KATHERIN VICTORIA"/>
    <s v="MACIAS VASQUEZ "/>
    <x v="2"/>
    <x v="0"/>
    <s v="LOS PUEBLOS"/>
    <s v="CARLOS  CODLING"/>
    <s v="LOS PUEBLOS"/>
    <x v="0"/>
    <x v="37"/>
    <n v="23"/>
    <d v="2010-05-10T00:00:00"/>
    <m/>
    <n v="40"/>
    <s v=" "/>
    <s v="PROMOCIONADO A EJECUTIVO DE NEGOCIO  EL 1 DE OCTUBRE 2012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825-901"/>
    <n v="471014459621"/>
    <n v="26"/>
    <x v="1"/>
    <x v="1"/>
    <s v="VALLES DEL LAGO LAS CUMBRES CALLE A CASA 92_x0009__x0009__x0009__x0009__x0009__x000d__x000a__x0009__x0009__x0009__x0009__x0009__x000d__x000a_"/>
    <x v="4"/>
    <x v="0"/>
    <x v="0"/>
    <x v="0"/>
    <s v="293-7620"/>
    <m/>
    <x v="2"/>
    <x v="0"/>
    <x v="0"/>
    <x v="0"/>
    <x v="0"/>
    <x v="1"/>
    <x v="0"/>
    <d v="1989-05-21T00:00:00"/>
    <m/>
    <x v="0"/>
    <s v="SUCURSAL LOS PUEBLOS"/>
    <x v="0"/>
    <x v="0"/>
    <x v="0"/>
    <x v="0"/>
    <x v="0"/>
    <x v="0"/>
  </r>
  <r>
    <n v="5446"/>
    <d v="2008-10-16T00:00:00"/>
    <d v="2010-05-16T00:00:00"/>
    <n v="88"/>
    <n v="69"/>
    <x v="0"/>
    <d v="2008-10-16T00:00:00"/>
    <x v="0"/>
    <d v="2010-05-16T00:00:00"/>
    <s v="Diciembre 01-30"/>
    <m/>
    <s v="VANESSA ITZEL"/>
    <s v="PATINO  MELENDEZ "/>
    <x v="2"/>
    <x v="0"/>
    <s v="LOS PUEBLOS"/>
    <s v="CARLOS  CODLING"/>
    <s v="LOS PUEBLOS"/>
    <x v="0"/>
    <x v="37"/>
    <n v="23"/>
    <d v="1899-12-30T00:00:00"/>
    <m/>
    <n v="69"/>
    <s v=" "/>
    <s v="RECLASIFICADA EJECUTIVO DE NEGOCIOS EL 16 MAYO´10."/>
    <x v="0"/>
    <s v="REEMPLAZO POR EL TRASLADO DE YAMARA PEREZ. 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73-1025"/>
    <n v="472014358136"/>
    <n v="31"/>
    <x v="1"/>
    <x v="0"/>
    <s v="24 DE DICIEMBRE, RUBEN D. PAREDES N°2, CASA N°20"/>
    <x v="0"/>
    <x v="0"/>
    <x v="0"/>
    <x v="0"/>
    <m/>
    <s v="6859-5810"/>
    <x v="0"/>
    <x v="0"/>
    <x v="0"/>
    <x v="0"/>
    <x v="0"/>
    <x v="1"/>
    <x v="0"/>
    <d v="1984-02-23T00:00:00"/>
    <m/>
    <x v="0"/>
    <s v="SUCURSAL LOS PUEBLOS"/>
    <x v="0"/>
    <x v="0"/>
    <x v="0"/>
    <x v="0"/>
    <x v="0"/>
    <x v="0"/>
  </r>
  <r>
    <n v="6590"/>
    <d v="2012-03-16T00:00:00"/>
    <d v="2012-05-25T00:00:00"/>
    <n v="47"/>
    <n v="45"/>
    <x v="0"/>
    <d v="2012-03-16T00:00:00"/>
    <x v="0"/>
    <s v=""/>
    <s v="Marzo 01-30"/>
    <m/>
    <s v="DACMA YANETH"/>
    <s v="URRIOLA CISNEROS "/>
    <x v="2"/>
    <x v="0"/>
    <s v="LOS PUEBLOS"/>
    <s v="CARLOS  CODLING"/>
    <s v="LOS PUEBLOS"/>
    <x v="0"/>
    <x v="37"/>
    <n v="23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LOS PUEBLOS"/>
    <s v="Michelle Huges"/>
    <x v="0"/>
    <s v="8-794-604"/>
    <n v="472017762964"/>
    <n v="29"/>
    <x v="1"/>
    <x v="0"/>
    <s v="TOCUMEN LA SIESTA CALLE LA PRIMAVERA CASA 20B96_x0009__x0009__x0009__x0009__x0009__x000d__x000a__x0009__x0009__x0009__x0009__x0009__x000d__x000a_"/>
    <x v="0"/>
    <x v="0"/>
    <x v="0"/>
    <x v="0"/>
    <s v="2952694"/>
    <m/>
    <x v="0"/>
    <x v="0"/>
    <x v="0"/>
    <x v="0"/>
    <x v="0"/>
    <x v="1"/>
    <x v="0"/>
    <d v="1986-04-07T00:00:00"/>
    <m/>
    <x v="0"/>
    <s v="SUCURSAL LOS PUEBLOS"/>
    <x v="0"/>
    <x v="0"/>
    <x v="0"/>
    <x v="0"/>
    <x v="0"/>
    <x v="0"/>
  </r>
  <r>
    <n v="7556"/>
    <d v="2014-02-03T00:00:00"/>
    <d v="2014-04-16T00:00:00"/>
    <n v="24"/>
    <n v="22"/>
    <x v="1"/>
    <d v="2014-02-03T00:00:00"/>
    <x v="0"/>
    <m/>
    <s v="2015 Diciembre 01-30"/>
    <m/>
    <s v="EVELYN ENITH"/>
    <s v="GUERRERO"/>
    <x v="2"/>
    <x v="0"/>
    <s v="LOS PUEBLOS"/>
    <s v="CARLOS  CODLING"/>
    <s v="LOS PUEBLOS"/>
    <x v="0"/>
    <x v="37"/>
    <n v="23"/>
    <d v="2014-08-04T00:00:00"/>
    <m/>
    <m/>
    <s v=" "/>
    <m/>
    <x v="0"/>
    <s v="REEMPLAZO POR EL TRASLADO DE LUIS CARLOS AROSEMEN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LOS PUEBLOS"/>
    <s v="Luis Carlos Labrador"/>
    <x v="0"/>
    <s v="8-770-796"/>
    <n v="472990021568"/>
    <n v="32"/>
    <x v="1"/>
    <x v="1"/>
    <s v="NUEVO TOCÚMEN, BARRIADA ALTOS DEL ANGEL, CASA P335"/>
    <x v="0"/>
    <x v="0"/>
    <x v="0"/>
    <x v="0"/>
    <m/>
    <m/>
    <x v="0"/>
    <x v="0"/>
    <x v="0"/>
    <x v="0"/>
    <x v="0"/>
    <x v="1"/>
    <x v="0"/>
    <d v="1983-10-31T00:00:00"/>
    <m/>
    <x v="0"/>
    <s v="SUCURSAL LOS PUEBLOS"/>
    <x v="0"/>
    <x v="0"/>
    <x v="0"/>
    <x v="0"/>
    <x v="0"/>
    <x v="0"/>
  </r>
  <r>
    <n v="6926"/>
    <d v="2012-10-16T00:00:00"/>
    <d v="2014-07-01T00:00:00"/>
    <n v="40"/>
    <n v="19"/>
    <x v="1"/>
    <d v="2012-10-16T00:00:00"/>
    <x v="0"/>
    <d v="2014-07-01T00:00:00"/>
    <s v="Septiembre 01-30"/>
    <m/>
    <s v="DALIS AIDETT"/>
    <s v="ODA ALVARADO "/>
    <x v="2"/>
    <x v="0"/>
    <s v="LOS PUEBLOS"/>
    <s v="CARLOS  CODLING"/>
    <s v="LOS PUEBLOS"/>
    <x v="0"/>
    <x v="37"/>
    <n v="23"/>
    <m/>
    <m/>
    <m/>
    <s v=" "/>
    <s v="PROMOCIONADA A EJECUTIVA DE NEGOCIO A PARTIR DEL 01 DE JULIO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7-707-55"/>
    <n v="401013916688"/>
    <n v="26"/>
    <x v="1"/>
    <x v="1"/>
    <s v="SAN MIGUELITO"/>
    <x v="4"/>
    <x v="0"/>
    <x v="0"/>
    <x v="0"/>
    <m/>
    <m/>
    <x v="0"/>
    <x v="0"/>
    <x v="0"/>
    <x v="0"/>
    <x v="0"/>
    <x v="1"/>
    <x v="0"/>
    <d v="1990-02-04T00:00:00"/>
    <m/>
    <x v="1"/>
    <s v="SUCURSAL LOS PUEBLOS"/>
    <x v="0"/>
    <x v="0"/>
    <x v="0"/>
    <x v="0"/>
    <x v="0"/>
    <x v="0"/>
  </r>
  <r>
    <n v="7700"/>
    <d v="2014-05-19T00:00:00"/>
    <d v="2014-07-25T00:00:00"/>
    <n v="21"/>
    <n v="19"/>
    <x v="1"/>
    <d v="2014-05-19T00:00:00"/>
    <x v="0"/>
    <m/>
    <s v="Abril 01-30"/>
    <m/>
    <s v="KAREN ELIZABETH"/>
    <s v="GOMEZ"/>
    <x v="2"/>
    <x v="0"/>
    <s v="LOS PUEBLOS"/>
    <s v="CARLOS  CODLING"/>
    <s v="LOS PUEBLOS"/>
    <x v="0"/>
    <x v="37"/>
    <n v="23"/>
    <d v="2014-08-04T00:00:00"/>
    <m/>
    <m/>
    <s v=" "/>
    <m/>
    <x v="0"/>
    <s v="REEMPLAZO POR EL TRASLADO DE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PLAZA LAS AMERICAS"/>
    <s v="Beyra Aparicio"/>
    <x v="0"/>
    <s v="8-777-1714"/>
    <n v="401012655156"/>
    <n v="31"/>
    <x v="1"/>
    <x v="1"/>
    <s v="EL CRISOL, P.H. ALTOS DE LA PRIMAVERA APTO, G1"/>
    <x v="0"/>
    <x v="0"/>
    <x v="0"/>
    <x v="0"/>
    <m/>
    <m/>
    <x v="1"/>
    <x v="0"/>
    <x v="0"/>
    <x v="0"/>
    <x v="0"/>
    <x v="1"/>
    <x v="0"/>
    <d v="1984-07-04T00:00:00"/>
    <m/>
    <x v="0"/>
    <s v="SUCURSAL LOS PUEBLOS"/>
    <x v="0"/>
    <x v="0"/>
    <x v="0"/>
    <x v="0"/>
    <x v="0"/>
    <x v="0"/>
  </r>
  <r>
    <n v="688"/>
    <d v="1990-10-17T00:00:00"/>
    <d v="1990-10-17T00:00:00"/>
    <n v="304"/>
    <n v="304"/>
    <x v="0"/>
    <d v="1990-10-17T00:00:00"/>
    <x v="0"/>
    <s v=""/>
    <s v="Septiembre 01-30"/>
    <m/>
    <s v="SANDRA DE LOS REYES"/>
    <s v="ICAZA HILL "/>
    <x v="2"/>
    <x v="0"/>
    <s v="LOS PUEBLOS"/>
    <s v="CARLOS  CODLING"/>
    <s v="LOS PUEBLOS"/>
    <x v="0"/>
    <x v="37"/>
    <n v="23"/>
    <d v="2014-03-10T00:00:00"/>
    <m/>
    <s v=" "/>
    <s v=" "/>
    <m/>
    <x v="0"/>
    <s v="REEMPLAZO POR EL TRASLADO  DE MILI VEGA /TRASLADO POR APERTURA DE SUCURSAL GALÁPAGOS 17 MARZ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230-795"/>
    <n v="401010154021"/>
    <n v="53"/>
    <x v="1"/>
    <x v="0"/>
    <s v="SAN ANTONIO, DISTRITO DE SAN MIGUELITO, CORREGIMIENTO RUFINA ALFARO, URBANIZACIÓN EL VALLE DE LAS PRADERAS, CL 10 Y LAS CAMELIAS, CASA 239."/>
    <x v="0"/>
    <x v="0"/>
    <x v="0"/>
    <x v="0"/>
    <s v="225-1178"/>
    <s v="6467-3089"/>
    <x v="0"/>
    <x v="0"/>
    <x v="0"/>
    <x v="0"/>
    <x v="0"/>
    <x v="1"/>
    <x v="0"/>
    <d v="1963-01-06T00:00:00"/>
    <m/>
    <x v="0"/>
    <s v="SUCURSAL LOS PUEBLOS"/>
    <x v="0"/>
    <x v="0"/>
    <x v="0"/>
    <x v="0"/>
    <x v="0"/>
    <x v="0"/>
  </r>
  <r>
    <n v="7884"/>
    <d v="2014-07-16T00:00:00"/>
    <d v="2014-09-24T00:00:00"/>
    <n v="19"/>
    <n v="17"/>
    <x v="1"/>
    <d v="2014-07-16T00:00:00"/>
    <x v="0"/>
    <m/>
    <s v="Julio 01-30"/>
    <m/>
    <s v="SARITZA ZULAY"/>
    <s v="DE FREITAS"/>
    <x v="2"/>
    <x v="0"/>
    <s v="LOS PUEBLOS"/>
    <s v="CARLOS  CODLING"/>
    <s v="LOS PUEBLOS"/>
    <x v="0"/>
    <x v="37"/>
    <n v="23"/>
    <d v="2015-03-04T00:00:00"/>
    <m/>
    <m/>
    <s v=" "/>
    <m/>
    <x v="0"/>
    <s v="REEMPLAZO POR PROMOCION DE IRVING SANT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PLAZA CAROLINA"/>
    <s v="Pedro Ruiz"/>
    <x v="0"/>
    <s v="8-983-2056"/>
    <n v="472990300633"/>
    <n v="24"/>
    <x v="1"/>
    <x v="0"/>
    <s v="VILLAS DEL GOLF"/>
    <x v="0"/>
    <x v="0"/>
    <x v="0"/>
    <x v="0"/>
    <m/>
    <m/>
    <x v="0"/>
    <x v="0"/>
    <x v="0"/>
    <x v="0"/>
    <x v="0"/>
    <x v="1"/>
    <x v="0"/>
    <d v="1991-08-20T00:00:00"/>
    <m/>
    <x v="0"/>
    <s v="SUCURSAL LOS PUEBLOS"/>
    <x v="0"/>
    <x v="0"/>
    <x v="0"/>
    <x v="0"/>
    <x v="0"/>
    <x v="0"/>
  </r>
  <r>
    <n v="7899"/>
    <d v="2014-07-16T00:00:00"/>
    <d v="2014-09-24T00:00:00"/>
    <n v="19"/>
    <n v="17"/>
    <x v="1"/>
    <d v="2014-07-16T00:00:00"/>
    <x v="0"/>
    <m/>
    <s v="Junio 01-30"/>
    <m/>
    <s v="MIRNA YIZET"/>
    <s v="DIAZ"/>
    <x v="2"/>
    <x v="0"/>
    <s v="LOS PUEBLOS"/>
    <s v="CARLOS  CODLING"/>
    <s v="LOS PUEBLOS"/>
    <x v="0"/>
    <x v="37"/>
    <n v="23"/>
    <d v="2014-10-01T00:00:00"/>
    <m/>
    <m/>
    <s v=" "/>
    <m/>
    <x v="0"/>
    <s v="APROBAD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VILLA LUCRE"/>
    <s v="Sandra Rosado"/>
    <x v="0"/>
    <s v="8-817-86"/>
    <n v="401016308764"/>
    <n v="27"/>
    <x v="1"/>
    <x v="3"/>
    <s v="SAN ANTONIO, CAMINO REAL VILLA MARIA, CASA M-44"/>
    <x v="0"/>
    <x v="0"/>
    <x v="0"/>
    <x v="0"/>
    <m/>
    <m/>
    <x v="0"/>
    <x v="0"/>
    <x v="0"/>
    <x v="0"/>
    <x v="0"/>
    <x v="1"/>
    <x v="0"/>
    <d v="1988-06-29T00:00:00"/>
    <m/>
    <x v="2"/>
    <s v="SUCURSAL LOS PUEBLOS"/>
    <x v="0"/>
    <x v="0"/>
    <x v="0"/>
    <x v="0"/>
    <x v="0"/>
    <x v="0"/>
  </r>
  <r>
    <n v="7990"/>
    <d v="2014-09-16T00:00:00"/>
    <d v="2014-12-05T00:00:00"/>
    <n v="17"/>
    <n v="14"/>
    <x v="1"/>
    <d v="2014-09-16T00:00:00"/>
    <x v="0"/>
    <m/>
    <s v="Octubre 01-30"/>
    <m/>
    <s v="LEIDY MEREDITH"/>
    <s v="PEREZ"/>
    <x v="2"/>
    <x v="0"/>
    <s v="LOS PUEBLOS"/>
    <s v="CARLOS  CODLING"/>
    <s v="LOS PUEBLOS"/>
    <x v="0"/>
    <x v="37"/>
    <n v="23"/>
    <d v="2014-12-22T00:00:00"/>
    <m/>
    <m/>
    <s v=" "/>
    <m/>
    <x v="0"/>
    <s v="PERMANENT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LOS PUEBLOS"/>
    <s v="Karen Estrada"/>
    <x v="0"/>
    <s v="8-859-1377"/>
    <n v="472991096749"/>
    <n v="23"/>
    <x v="1"/>
    <x v="1"/>
    <s v="VILLA LUCRE, LAS LOMAS"/>
    <x v="1"/>
    <x v="0"/>
    <x v="0"/>
    <x v="0"/>
    <m/>
    <m/>
    <x v="0"/>
    <x v="0"/>
    <x v="1"/>
    <x v="0"/>
    <x v="0"/>
    <x v="1"/>
    <x v="0"/>
    <d v="1992-05-26T00:00:00"/>
    <m/>
    <x v="0"/>
    <s v="SUCURSAL LOS PUEBLOS"/>
    <x v="0"/>
    <x v="0"/>
    <x v="0"/>
    <x v="0"/>
    <x v="0"/>
    <x v="0"/>
  </r>
  <r>
    <n v="7383"/>
    <d v="2013-10-01T00:00:00"/>
    <d v="2013-12-10T00:00:00"/>
    <n v="28"/>
    <n v="26"/>
    <x v="1"/>
    <d v="2013-10-01T00:00:00"/>
    <x v="0"/>
    <d v="2013-10-01T00:00:00"/>
    <s v="Agosto 01-30"/>
    <m/>
    <s v="DAYRENE "/>
    <s v="BAKER"/>
    <x v="2"/>
    <x v="0"/>
    <s v="LOS PUEBLOS"/>
    <s v="CARLOS  CODLING"/>
    <s v="LOS PUEBLOS"/>
    <x v="0"/>
    <x v="37"/>
    <n v="23"/>
    <d v="2014-03-31T00:00:00"/>
    <m/>
    <n v="28"/>
    <s v=" "/>
    <m/>
    <x v="0"/>
    <s v="REEMPLAZO POR LA RENUNCIA DE  DE YOLALYS JUAR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LOS PUEBLOS"/>
    <s v="Luis Carlos Labrador"/>
    <x v="0"/>
    <s v="8-854-1638"/>
    <n v="472019813653"/>
    <n v="24"/>
    <x v="1"/>
    <x v="0"/>
    <s v="VILLA LORENA , EDIFICIO NO1, APARTAMENTO 14"/>
    <x v="1"/>
    <x v="0"/>
    <x v="0"/>
    <x v="0"/>
    <m/>
    <m/>
    <x v="1"/>
    <x v="0"/>
    <x v="0"/>
    <x v="0"/>
    <x v="0"/>
    <x v="1"/>
    <x v="0"/>
    <d v="1991-08-03T00:00:00"/>
    <m/>
    <x v="1"/>
    <s v="SUCURSAL LOS PUEBLOS"/>
    <x v="0"/>
    <x v="0"/>
    <x v="0"/>
    <x v="0"/>
    <x v="0"/>
    <x v="0"/>
  </r>
  <r>
    <n v="7293"/>
    <d v="2013-07-16T00:00:00"/>
    <d v="2013-07-16T00:00:00"/>
    <n v="31"/>
    <n v="31"/>
    <x v="1"/>
    <d v="2013-07-16T00:00:00"/>
    <x v="0"/>
    <s v=""/>
    <s v="Mayo 01-30"/>
    <m/>
    <s v="NADIA MARIEL"/>
    <s v="DE LEÓN"/>
    <x v="5"/>
    <x v="0"/>
    <s v="LOS PUEBLOS"/>
    <s v="CARLOS  CODLING"/>
    <s v="LOS PUEBLOS"/>
    <x v="0"/>
    <x v="37"/>
    <n v="23"/>
    <d v="2013-08-15T00:00:00"/>
    <m/>
    <m/>
    <s v=" "/>
    <m/>
    <x v="0"/>
    <s v="REEMPLAZO POR RENUNCIA DE BRUN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4-752-482"/>
    <n v="472019558413"/>
    <n v="26"/>
    <x v="1"/>
    <x v="0"/>
    <s v="VILLA GUADALUPE CALLE N, ENFRENTE A LA BIBLIOTECA"/>
    <x v="0"/>
    <x v="0"/>
    <x v="0"/>
    <x v="0"/>
    <m/>
    <m/>
    <x v="0"/>
    <x v="0"/>
    <x v="0"/>
    <x v="0"/>
    <x v="0"/>
    <x v="1"/>
    <x v="0"/>
    <d v="1989-07-10T00:00:00"/>
    <m/>
    <x v="1"/>
    <s v="SUCURSAL LOS PUEBLOS"/>
    <x v="0"/>
    <x v="0"/>
    <x v="0"/>
    <x v="0"/>
    <x v="0"/>
    <x v="0"/>
  </r>
  <r>
    <n v="7837"/>
    <d v="2014-06-16T00:00:00"/>
    <d v="2014-06-16T00:00:00"/>
    <n v="20"/>
    <n v="20"/>
    <x v="1"/>
    <d v="2014-06-16T00:00:00"/>
    <x v="0"/>
    <m/>
    <s v="Junio 01-30"/>
    <m/>
    <s v="KATHERIN ARLENE"/>
    <s v="BARRIA"/>
    <x v="5"/>
    <x v="0"/>
    <s v="LOS PUEBLOS"/>
    <s v="CARLOS  CODLING"/>
    <s v="LOS PUEBLOS"/>
    <x v="0"/>
    <x v="37"/>
    <n v="23"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8-855-1939"/>
    <n v="472990307324"/>
    <n v="24"/>
    <x v="1"/>
    <x v="0"/>
    <s v="PEDREGAL CALLE B SANTA ISABEL"/>
    <x v="0"/>
    <x v="0"/>
    <x v="0"/>
    <x v="0"/>
    <m/>
    <m/>
    <x v="0"/>
    <x v="0"/>
    <x v="0"/>
    <x v="0"/>
    <x v="0"/>
    <x v="1"/>
    <x v="0"/>
    <d v="1992-02-03T00:00:00"/>
    <m/>
    <x v="1"/>
    <s v="SUCURSAL LOS PUEBLOS"/>
    <x v="0"/>
    <x v="0"/>
    <x v="0"/>
    <x v="0"/>
    <x v="0"/>
    <x v="0"/>
  </r>
  <r>
    <n v="162"/>
    <d v="1981-09-01T00:00:00"/>
    <d v="1981-09-01T00:00:00"/>
    <n v="413"/>
    <n v="413"/>
    <x v="0"/>
    <d v="1981-09-01T00:00:00"/>
    <x v="0"/>
    <s v=""/>
    <s v="Febrero 16-30"/>
    <m/>
    <s v="CARLOS ANTONIO"/>
    <s v="CODLING CORDOBA "/>
    <x v="3"/>
    <x v="0"/>
    <s v="LOS PUEBLOS"/>
    <s v="MARIBEL DE MUÑOZ"/>
    <s v="LOS PUEBLOS"/>
    <x v="0"/>
    <x v="37"/>
    <n v="23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x v="0"/>
    <x v="0"/>
    <m/>
    <m/>
    <x v="1"/>
    <s v="8-235-1328"/>
    <n v="401016136815"/>
    <n v="55"/>
    <x v="0"/>
    <x v="1"/>
    <s v="JUAN DIAZ, CAMPO LIMBERG, EDIFICIO LAS ACACIAS, APTO 82-A"/>
    <x v="0"/>
    <x v="0"/>
    <x v="0"/>
    <x v="0"/>
    <s v="277-7058"/>
    <s v="6618-6051"/>
    <x v="1"/>
    <x v="0"/>
    <x v="0"/>
    <x v="0"/>
    <x v="0"/>
    <x v="1"/>
    <x v="0"/>
    <d v="1960-10-05T00:00:00"/>
    <m/>
    <x v="0"/>
    <s v="SUCURSAL LOS PUEBLOS"/>
    <x v="0"/>
    <x v="0"/>
    <x v="0"/>
    <x v="0"/>
    <x v="0"/>
    <x v="0"/>
  </r>
  <r>
    <n v="4718"/>
    <d v="2007-11-06T00:00:00"/>
    <d v="2015-01-16T00:00:00"/>
    <n v="99"/>
    <n v="13"/>
    <x v="1"/>
    <d v="2007-11-06T00:00:00"/>
    <x v="0"/>
    <d v="2015-01-16T00:00:00"/>
    <s v="Octubre 01-30"/>
    <m/>
    <s v="JANETH DEL CARMEN"/>
    <s v="BATISTA AIZPRUA "/>
    <x v="4"/>
    <x v="0"/>
    <s v="LOS PUEBLOS"/>
    <s v="CARLOS  CODLING"/>
    <s v="LOS PUEBLOS"/>
    <x v="0"/>
    <x v="37"/>
    <n v="23"/>
    <d v="2015-04-09T00:00:00"/>
    <m/>
    <n v="13"/>
    <s v=" "/>
    <s v="PROMOCIONADA A OFICIAL A PARTIR DEL 16 DE ENERO 2015."/>
    <x v="0"/>
    <s v="REEMPLAZO POR LA JUBILACION DE RICARDO ZULETA   /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x v="0"/>
    <x v="0"/>
    <m/>
    <m/>
    <x v="1"/>
    <s v="8-512-963"/>
    <n v="472013508760"/>
    <n v="45"/>
    <x v="1"/>
    <x v="1"/>
    <s v="ALTOS DE PLAZA TOCUMEN CALLE PRINCIPAL CASA 327"/>
    <x v="0"/>
    <x v="0"/>
    <x v="0"/>
    <x v="0"/>
    <s v="290-3002"/>
    <s v="6612-2013"/>
    <x v="1"/>
    <x v="0"/>
    <x v="0"/>
    <x v="0"/>
    <x v="0"/>
    <x v="1"/>
    <x v="0"/>
    <d v="1970-09-15T00:00:00"/>
    <m/>
    <x v="0"/>
    <s v="SUCURSAL LOS PUEBLOS"/>
    <x v="0"/>
    <x v="0"/>
    <x v="0"/>
    <x v="0"/>
    <x v="0"/>
    <x v="0"/>
  </r>
  <r>
    <n v="3217"/>
    <d v="2006-10-16T00:00:00"/>
    <d v="2012-10-01T00:00:00"/>
    <n v="112"/>
    <n v="40"/>
    <x v="0"/>
    <d v="2006-10-16T00:00:00"/>
    <x v="0"/>
    <d v="2012-10-01T00:00:00"/>
    <s v="Enero 01-30"/>
    <m/>
    <s v="EIRA JUDID"/>
    <s v="VERGARA VELASQUEZ "/>
    <x v="4"/>
    <x v="0"/>
    <s v="LOS PUEBLOS"/>
    <s v="CARLOS  CODLING"/>
    <s v="LOS PUEBLOS"/>
    <x v="0"/>
    <x v="37"/>
    <n v="23"/>
    <d v="2011-01-15T00:00:00"/>
    <m/>
    <m/>
    <s v=" "/>
    <s v="PROMOCIONADO A OFICIAL  EL 1 DE OCTUBRE 2012  / "/>
    <x v="0"/>
    <s v="REEMPLAZO POR LA RENUNCIA DE EVELYN GONZAL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x v="0"/>
    <x v="0"/>
    <m/>
    <m/>
    <x v="1"/>
    <s v="8-711-1616"/>
    <n v="426012293610"/>
    <n v="39"/>
    <x v="1"/>
    <x v="1"/>
    <s v="SAN ANTONIO, ALTOS DE LAS PRADERAS, CASA B-129"/>
    <x v="0"/>
    <x v="0"/>
    <x v="0"/>
    <x v="0"/>
    <s v="6614-3574"/>
    <s v="6614-3574"/>
    <x v="0"/>
    <x v="0"/>
    <x v="0"/>
    <x v="0"/>
    <x v="0"/>
    <x v="1"/>
    <x v="0"/>
    <d v="1976-06-15T00:00:00"/>
    <m/>
    <x v="1"/>
    <s v="SUCURSAL LOS PUEBLOS"/>
    <x v="0"/>
    <x v="0"/>
    <x v="0"/>
    <x v="0"/>
    <x v="0"/>
    <x v="0"/>
  </r>
  <r>
    <n v="2827"/>
    <d v="2005-05-16T00:00:00"/>
    <d v="2014-02-17T00:00:00"/>
    <n v="129"/>
    <n v="24"/>
    <x v="1"/>
    <d v="2005-05-16T00:00:00"/>
    <x v="0"/>
    <d v="2014-02-17T00:00:00"/>
    <s v="Febrero 01-15"/>
    <s v="Septiembre 16-30"/>
    <s v="CARMEN MARIA"/>
    <s v="MARENGO SAAVEDRA "/>
    <x v="4"/>
    <x v="0"/>
    <s v="LOS PUEBLOS"/>
    <s v="CARLOS  CODLING"/>
    <s v="LOS PUEBLOS"/>
    <x v="0"/>
    <x v="37"/>
    <n v="23"/>
    <d v="2008-06-02T00:00:00"/>
    <m/>
    <n v="24"/>
    <s v=" "/>
    <s v="PROMOCIONADO A OFICIAL A PARTIR DEL 17 DE FEBRERO 2014 / PROMOCIONADO COORDINADOR 01 FEBRERO ´11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6-700-1764"/>
    <n v="424011682142"/>
    <n v="39"/>
    <x v="1"/>
    <x v="1"/>
    <s v="ALTOS DE LAS ACACIAS, CIRCUNV. B, CASA 1685"/>
    <x v="0"/>
    <x v="0"/>
    <x v="0"/>
    <x v="0"/>
    <s v="266-7664"/>
    <s v="6567-4470"/>
    <x v="0"/>
    <x v="0"/>
    <x v="0"/>
    <x v="1"/>
    <x v="0"/>
    <x v="1"/>
    <x v="0"/>
    <d v="1976-08-25T00:00:00"/>
    <m/>
    <x v="0"/>
    <s v="SUCURSAL LOS PUEBLOS"/>
    <x v="0"/>
    <x v="0"/>
    <x v="0"/>
    <x v="0"/>
    <x v="0"/>
    <x v="0"/>
  </r>
  <r>
    <n v="894"/>
    <d v="1992-05-07T00:00:00"/>
    <d v="1992-05-07T00:00:00"/>
    <n v="285"/>
    <n v="285"/>
    <x v="0"/>
    <d v="1992-05-07T00:00:00"/>
    <x v="0"/>
    <s v=""/>
    <s v="Abril 01-30"/>
    <m/>
    <s v="LUIS CARLOS"/>
    <s v="GARCIA JAEN "/>
    <x v="6"/>
    <x v="0"/>
    <s v="LOS PUEBLOS"/>
    <s v="CARLOS  CODLING"/>
    <s v="LOS PUEBLOS"/>
    <x v="0"/>
    <x v="37"/>
    <n v="23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237-1956"/>
    <n v="423013545092"/>
    <n v="50"/>
    <x v="0"/>
    <x v="1"/>
    <s v="EL CRISOL, RESIDENCIAL LA CASTELLANA, CALLE 8VA., CASA #625"/>
    <x v="1"/>
    <x v="0"/>
    <x v="0"/>
    <x v="0"/>
    <s v="233-5970"/>
    <s v="6652-5953"/>
    <x v="1"/>
    <x v="0"/>
    <x v="0"/>
    <x v="0"/>
    <x v="0"/>
    <x v="1"/>
    <x v="0"/>
    <d v="1965-05-29T00:00:00"/>
    <m/>
    <x v="3"/>
    <s v="SUCURSAL LOS PUEBLOS"/>
    <x v="0"/>
    <x v="0"/>
    <x v="0"/>
    <x v="0"/>
    <x v="0"/>
    <x v="0"/>
  </r>
  <r>
    <n v="7329"/>
    <d v="2013-08-01T00:00:00"/>
    <d v="2013-10-04T00:00:00"/>
    <n v="30"/>
    <n v="28"/>
    <x v="1"/>
    <d v="2013-08-01T00:00:00"/>
    <x v="0"/>
    <m/>
    <s v="Julio 01-30"/>
    <m/>
    <s v="CARIDAD IBETH  "/>
    <s v="CRUZ "/>
    <x v="0"/>
    <x v="0"/>
    <s v="MARBELLA"/>
    <s v="MONICA  PELAEZ "/>
    <s v="MARBELLA"/>
    <x v="0"/>
    <x v="38"/>
    <n v="77"/>
    <d v="2015-11-02T00:00:00"/>
    <n v="3"/>
    <m/>
    <s v=" "/>
    <m/>
    <x v="0"/>
    <s v="REEMPLAZO POR EL TRASLADO DE  YARIBETH MAGALYS CORNEJO CORTEZ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2"/>
    <x v="1"/>
    <x v="0"/>
    <x v="0"/>
    <s v="PLAZA LAS AMERICAS"/>
    <s v="Carlos Madrid"/>
    <x v="0"/>
    <s v="8-821-1675"/>
    <n v="472019621307"/>
    <n v="27"/>
    <x v="1"/>
    <x v="0"/>
    <s v="PEDREGAL, VILLALOBOS BARRIADA, AVE. PRINCIPAL, CALLE 1 ERA SUR, CASA G12"/>
    <x v="0"/>
    <x v="0"/>
    <x v="3"/>
    <x v="0"/>
    <m/>
    <m/>
    <x v="1"/>
    <x v="0"/>
    <x v="0"/>
    <x v="0"/>
    <x v="0"/>
    <x v="0"/>
    <x v="3"/>
    <d v="1988-12-29T00:00:00"/>
    <m/>
    <x v="0"/>
    <s v="SUCURSAL MARBELLA"/>
    <x v="0"/>
    <x v="0"/>
    <x v="0"/>
    <x v="0"/>
    <x v="0"/>
    <x v="0"/>
  </r>
  <r>
    <n v="2745"/>
    <d v="2005-01-17T00:00:00"/>
    <d v="2005-01-17T00:00:00"/>
    <n v="133"/>
    <n v="133"/>
    <x v="0"/>
    <d v="2005-01-17T00:00:00"/>
    <x v="0"/>
    <s v=""/>
    <s v="Diciembre 01-30"/>
    <m/>
    <s v="VALESKA MIREYA"/>
    <s v="JOHNSON CHAVARRIA "/>
    <x v="0"/>
    <x v="0"/>
    <s v="MARBELLA"/>
    <s v="MONICA  PELAEZ "/>
    <s v="MARBELLA"/>
    <x v="0"/>
    <x v="38"/>
    <n v="77"/>
    <d v="2014-11-06T00:00:00"/>
    <n v="15"/>
    <s v=" "/>
    <s v=" "/>
    <m/>
    <x v="0"/>
    <s v="REEMPLAZO POR EL TRASLADO DE RICARDO ESPIN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78.3999999999996"/>
    <x v="0"/>
    <x v="0"/>
    <x v="0"/>
    <m/>
    <m/>
    <x v="0"/>
    <s v="8-723-681"/>
    <n v="424011544698"/>
    <n v="37"/>
    <x v="1"/>
    <x v="1"/>
    <s v="URB. VILLA LUCRE,  CALLE JERTE,  CASA P266"/>
    <x v="1"/>
    <x v="0"/>
    <x v="3"/>
    <x v="0"/>
    <s v="261-6748"/>
    <s v="6614-6748"/>
    <x v="1"/>
    <x v="0"/>
    <x v="0"/>
    <x v="0"/>
    <x v="0"/>
    <x v="0"/>
    <x v="3"/>
    <d v="1978-11-07T00:00:00"/>
    <m/>
    <x v="2"/>
    <s v="SUCURSAL MARBELLA"/>
    <x v="0"/>
    <x v="0"/>
    <x v="0"/>
    <x v="0"/>
    <x v="0"/>
    <x v="0"/>
  </r>
  <r>
    <n v="661"/>
    <d v="1990-08-06T00:00:00"/>
    <d v="1990-08-06T00:00:00"/>
    <n v="306"/>
    <n v="306"/>
    <x v="0"/>
    <d v="1990-08-06T00:00:00"/>
    <x v="0"/>
    <s v=""/>
    <s v="Septiembre 01-30"/>
    <m/>
    <s v="LUISA MARIA"/>
    <s v="PICHON TORRES "/>
    <x v="0"/>
    <x v="0"/>
    <s v="MARBELLA"/>
    <s v="MONICA  PELAEZ "/>
    <s v="MARBELLA"/>
    <x v="0"/>
    <x v="38"/>
    <n v="77"/>
    <d v="2015-11-02T00:00:00"/>
    <n v="3"/>
    <s v=" "/>
    <s v=" "/>
    <m/>
    <x v="0"/>
    <s v="REEMPLAZO POR EL TRASLADO DE  DANIELA MASSIEL ORTEGA MELENDEZ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47"/>
    <x v="0"/>
    <x v="0"/>
    <x v="0"/>
    <m/>
    <m/>
    <x v="0"/>
    <s v="3-88-26"/>
    <n v="438010675026"/>
    <n v="50"/>
    <x v="1"/>
    <x v="2"/>
    <s v="VISTA ALEGRE RESIDENCIAL ALTA MIRA AVE. A CASA 70"/>
    <x v="3"/>
    <x v="0"/>
    <x v="3"/>
    <x v="0"/>
    <s v="251-6236"/>
    <s v="6912-2706"/>
    <x v="0"/>
    <x v="1"/>
    <x v="0"/>
    <x v="0"/>
    <x v="0"/>
    <x v="0"/>
    <x v="3"/>
    <d v="1965-04-13T00:00:00"/>
    <m/>
    <x v="0"/>
    <s v="SUCURSAL MARBELLA"/>
    <x v="0"/>
    <x v="0"/>
    <x v="0"/>
    <x v="0"/>
    <x v="0"/>
    <x v="0"/>
  </r>
  <r>
    <n v="5421"/>
    <d v="2008-10-16T00:00:00"/>
    <d v="2008-10-16T00:00:00"/>
    <n v="88"/>
    <n v="88"/>
    <x v="0"/>
    <d v="2008-10-16T00:00:00"/>
    <x v="0"/>
    <s v=""/>
    <s v="Octubre 01-30"/>
    <m/>
    <s v="YESENIA ARLED"/>
    <s v="CALDERON RAMOS DE ACHURRA"/>
    <x v="0"/>
    <x v="0"/>
    <s v="MARBELLA"/>
    <s v="MONICA  PELAEZ "/>
    <s v="MARBELLA"/>
    <x v="0"/>
    <x v="38"/>
    <n v="77"/>
    <d v="2015-11-02T00:00:00"/>
    <n v="3"/>
    <s v=" "/>
    <s v=" "/>
    <m/>
    <x v="0"/>
    <s v="REEMPLAZO POR EL TRASLADO DE  VIVIANA DEL CARMEN  VARGAS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63.6000000000004"/>
    <x v="0"/>
    <x v="0"/>
    <x v="0"/>
    <m/>
    <m/>
    <x v="0"/>
    <s v="8-526-1756"/>
    <n v="416014358430"/>
    <n v="42"/>
    <x v="1"/>
    <x v="1"/>
    <s v="ARRAIJAN, CERRO SILVESTRE"/>
    <x v="3"/>
    <x v="0"/>
    <x v="3"/>
    <x v="0"/>
    <s v="6536-9033 / 251-2746"/>
    <s v="6536-9033"/>
    <x v="0"/>
    <x v="0"/>
    <x v="0"/>
    <x v="0"/>
    <x v="0"/>
    <x v="0"/>
    <x v="3"/>
    <d v="1974-01-06T00:00:00"/>
    <m/>
    <x v="4"/>
    <s v="SUCURSAL MARBELLA"/>
    <x v="0"/>
    <x v="0"/>
    <x v="0"/>
    <x v="0"/>
    <x v="0"/>
    <x v="0"/>
  </r>
  <r>
    <n v="6969"/>
    <d v="2011-11-19T00:00:00"/>
    <d v="2014-06-11T00:00:00"/>
    <n v="51"/>
    <n v="20"/>
    <x v="1"/>
    <d v="2012-11-19T00:00:00"/>
    <x v="1"/>
    <m/>
    <s v="Noviembre 01-30"/>
    <m/>
    <s v="EDWIN ALEXANDER"/>
    <s v="DE GRACIA"/>
    <x v="0"/>
    <x v="0"/>
    <s v="MARBELLA"/>
    <s v="MONICA  PELAEZ "/>
    <s v="MARBELLA"/>
    <x v="0"/>
    <x v="38"/>
    <n v="77"/>
    <d v="2015-02-02T00:00:00"/>
    <n v="12"/>
    <m/>
    <s v=" "/>
    <m/>
    <x v="0"/>
    <s v="REEMPLAZO POR TRASLADO DE EROS CAN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2.2"/>
    <x v="1"/>
    <x v="0"/>
    <x v="0"/>
    <s v="24 DE DICIEMBRE"/>
    <s v="Lourdes Trombeta"/>
    <x v="0"/>
    <s v="9-735-209"/>
    <n v="404016083739"/>
    <n v="25"/>
    <x v="0"/>
    <x v="0"/>
    <s v="24 DE DICIEMBRE, CALLE 3, CASA 171"/>
    <x v="0"/>
    <x v="0"/>
    <x v="3"/>
    <x v="0"/>
    <m/>
    <m/>
    <x v="1"/>
    <x v="0"/>
    <x v="0"/>
    <x v="0"/>
    <x v="0"/>
    <x v="0"/>
    <x v="3"/>
    <d v="1990-12-28T00:00:00"/>
    <m/>
    <x v="0"/>
    <s v="SUCURSAL MARBELLA"/>
    <x v="0"/>
    <x v="0"/>
    <x v="0"/>
    <x v="0"/>
    <x v="0"/>
    <x v="0"/>
  </r>
  <r>
    <n v="2111"/>
    <d v="1988-12-01T00:00:00"/>
    <d v="1988-12-01T00:00:00"/>
    <n v="326"/>
    <n v="326"/>
    <x v="0"/>
    <d v="1988-12-01T00:00:00"/>
    <x v="0"/>
    <s v=""/>
    <s v="Octubre 01-30"/>
    <m/>
    <s v="VERONICA ESTHER"/>
    <s v="CEDEÑO CHONG "/>
    <x v="1"/>
    <x v="0"/>
    <s v="MARBELLA"/>
    <s v="MONICA  PELAEZ "/>
    <s v="MARBELLA"/>
    <x v="0"/>
    <x v="38"/>
    <n v="77"/>
    <d v="2012-04-19T00:00:00"/>
    <m/>
    <s v=" "/>
    <s v=" "/>
    <m/>
    <x v="0"/>
    <s v="REEMPLAZO DE OMAR ESPINOSA QUE ESTA CUBRIENDO OTRA SUC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6-50-1260"/>
    <n v="401010186184"/>
    <n v="57"/>
    <x v="1"/>
    <x v="3"/>
    <s v="CERRO VIENTO, CALLE 56, CASA 2833"/>
    <x v="0"/>
    <x v="0"/>
    <x v="3"/>
    <x v="0"/>
    <s v="6674-4537"/>
    <s v="6674-4537"/>
    <x v="0"/>
    <x v="0"/>
    <x v="0"/>
    <x v="0"/>
    <x v="0"/>
    <x v="0"/>
    <x v="3"/>
    <d v="1958-11-06T00:00:00"/>
    <m/>
    <x v="0"/>
    <s v="SUCURSAL MARBELLA"/>
    <x v="0"/>
    <x v="0"/>
    <x v="0"/>
    <x v="0"/>
    <x v="0"/>
    <x v="0"/>
  </r>
  <r>
    <n v="8318"/>
    <d v="2014-11-17T00:00:00"/>
    <d v="2015-02-04T00:00:00"/>
    <n v="15"/>
    <n v="12"/>
    <x v="1"/>
    <d v="2014-11-17T00:00:00"/>
    <x v="0"/>
    <m/>
    <s v="Diciembre 01-30"/>
    <m/>
    <s v="MOISES DANIEL"/>
    <s v="ZAMORA"/>
    <x v="2"/>
    <x v="0"/>
    <s v="MARBELLA"/>
    <s v="MONICA  PELAEZ "/>
    <s v="MARBELLA"/>
    <x v="0"/>
    <x v="38"/>
    <n v="77"/>
    <d v="2015-10-01T00:00:00"/>
    <m/>
    <m/>
    <s v=" "/>
    <m/>
    <x v="0"/>
    <s v="REEMPLAZO PERMANENTE POR EL TRASLADO DE ODALYS DIAZ  - OCTUBRE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VIA ESPAÑA"/>
    <s v="Yaisybeth Joseph"/>
    <x v="0"/>
    <s v="8-860-1712"/>
    <n v="472991534756"/>
    <n v="24"/>
    <x v="0"/>
    <x v="0"/>
    <s v="TORRIJOS CARTER BDA. EL ESFUERZO CASA N°"/>
    <x v="4"/>
    <x v="0"/>
    <x v="3"/>
    <x v="0"/>
    <m/>
    <m/>
    <x v="0"/>
    <x v="0"/>
    <x v="0"/>
    <x v="0"/>
    <x v="0"/>
    <x v="0"/>
    <x v="3"/>
    <d v="1991-12-03T00:00:00"/>
    <m/>
    <x v="0"/>
    <s v="SUCURSAL MARBELLA"/>
    <x v="0"/>
    <x v="0"/>
    <x v="0"/>
    <x v="0"/>
    <x v="0"/>
    <x v="1"/>
  </r>
  <r>
    <n v="4128"/>
    <d v="2005-09-21T00:00:00"/>
    <d v="2012-10-01T00:00:00"/>
    <n v="125"/>
    <n v="40"/>
    <x v="0"/>
    <d v="2005-09-21T00:00:00"/>
    <x v="0"/>
    <d v="2012-10-01T00:00:00"/>
    <s v="Septiembre 01-30"/>
    <m/>
    <s v="ANABELIS"/>
    <s v="VERGARA BATISTA DE TRUJILLO"/>
    <x v="2"/>
    <x v="0"/>
    <s v="MARBELLA"/>
    <s v="MONICA  PELAEZ "/>
    <s v="MARBELLA"/>
    <x v="0"/>
    <x v="38"/>
    <n v="77"/>
    <d v="2012-06-01T00:00:00"/>
    <m/>
    <n v="40"/>
    <s v=" "/>
    <s v="PROMOCIONADO A EJECUTIVO DE NEGOCIO DUAL EL 1 DE OCTUBRE 2012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01-2401"/>
    <n v="472013082056"/>
    <n v="39"/>
    <x v="1"/>
    <x v="1"/>
    <s v="ALCALDE DIAZ , BARRIADA CUMBRES DEL ESTE PRIMERA ETAPA CASA 54 "/>
    <x v="4"/>
    <x v="0"/>
    <x v="3"/>
    <x v="0"/>
    <s v="268-9583"/>
    <s v="6172-2681 / 6480-2466"/>
    <x v="0"/>
    <x v="0"/>
    <x v="0"/>
    <x v="0"/>
    <x v="0"/>
    <x v="0"/>
    <x v="3"/>
    <d v="1976-07-24T00:00:00"/>
    <s v="Cónyuge Leonidas Trujillo / Administración"/>
    <x v="1"/>
    <s v="SUCURSAL MARBELLA"/>
    <x v="0"/>
    <x v="0"/>
    <x v="0"/>
    <x v="0"/>
    <x v="0"/>
    <x v="0"/>
  </r>
  <r>
    <n v="3132"/>
    <d v="2006-07-03T00:00:00"/>
    <d v="2012-05-16T00:00:00"/>
    <n v="115"/>
    <n v="45"/>
    <x v="0"/>
    <d v="2006-07-03T00:00:00"/>
    <x v="0"/>
    <d v="2012-05-16T00:00:00"/>
    <s v="Junio 01-30"/>
    <m/>
    <s v="YENIS IRIS"/>
    <s v="TORIBIO CISNEROS "/>
    <x v="2"/>
    <x v="0"/>
    <s v="MARBELLA"/>
    <s v="MONICA  PELAEZ "/>
    <s v="MARBELLA"/>
    <x v="0"/>
    <x v="38"/>
    <n v="77"/>
    <d v="2011-12-02T00:00:00"/>
    <m/>
    <n v="45"/>
    <s v=" "/>
    <s v="PROMOCIONADA A EJECUTIVA DE NEGOCIOS 16 MAYO 2012 / RECLASIFICADA DE CAJERA A OFIC. DE BAL EL 16-7-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9-707-977"/>
    <n v="477015467583"/>
    <n v="37"/>
    <x v="1"/>
    <x v="1"/>
    <s v="DISTRITO DE SAN MIGUELITO, CORREGIMIENTO RUFINA ALFARO, URBANIZACION BRISAS DEL GOLF, CALLE 12 OCCIDENTE, CASA GO-19"/>
    <x v="4"/>
    <x v="0"/>
    <x v="3"/>
    <x v="0"/>
    <s v="267-7638"/>
    <s v="6674-0198"/>
    <x v="0"/>
    <x v="1"/>
    <x v="1"/>
    <x v="0"/>
    <x v="0"/>
    <x v="0"/>
    <x v="3"/>
    <d v="1978-12-18T00:00:00"/>
    <m/>
    <x v="0"/>
    <s v="SUCURSAL MARBELLA"/>
    <x v="0"/>
    <x v="0"/>
    <x v="0"/>
    <x v="0"/>
    <x v="0"/>
    <x v="0"/>
  </r>
  <r>
    <n v="5614"/>
    <d v="2009-09-16T00:00:00"/>
    <d v="2014-04-01T00:00:00"/>
    <n v="77"/>
    <n v="22"/>
    <x v="1"/>
    <d v="2009-09-21T00:00:00"/>
    <x v="1"/>
    <d v="2014-04-01T00:00:00"/>
    <s v="Agosto 01-30"/>
    <m/>
    <s v="SOLANGEL ALIRYS"/>
    <s v="ESPINOSA DE GRACIA "/>
    <x v="2"/>
    <x v="2"/>
    <s v="MARBELLA"/>
    <s v="MONICA  PELAEZ "/>
    <s v="MARBELLA"/>
    <x v="0"/>
    <x v="38"/>
    <n v="77"/>
    <d v="2014-04-01T00:00:00"/>
    <m/>
    <n v="22"/>
    <s v=" "/>
    <s v="PROMOCIONADA A EJECUTIVA DE NEGOCIO DUAL A PARTIR DEL 01 ABRIL 2014 /"/>
    <x v="0"/>
    <s v="REEMPLAZO  POR EL TRASLADO DE SISSY CASTILLE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4-740-549"/>
    <n v="427013919633"/>
    <n v="29"/>
    <x v="1"/>
    <x v="3"/>
    <s v="LAS ACACIAS, AVE. BARCELONA, PH CANTABRIA TORRE 200"/>
    <x v="0"/>
    <x v="0"/>
    <x v="3"/>
    <x v="2"/>
    <m/>
    <m/>
    <x v="2"/>
    <x v="1"/>
    <x v="0"/>
    <x v="0"/>
    <x v="0"/>
    <x v="0"/>
    <x v="3"/>
    <d v="1986-06-09T00:00:00"/>
    <m/>
    <x v="2"/>
    <s v="SUCURSAL MARBELLA"/>
    <x v="0"/>
    <x v="0"/>
    <x v="2"/>
    <x v="0"/>
    <x v="0"/>
    <x v="0"/>
  </r>
  <r>
    <n v="7982"/>
    <d v="2014-09-16T00:00:00"/>
    <d v="2014-12-05T00:00:00"/>
    <n v="17"/>
    <n v="14"/>
    <x v="1"/>
    <d v="2014-09-16T00:00:00"/>
    <x v="0"/>
    <m/>
    <s v="Noviembre 01-30"/>
    <m/>
    <s v="FANNY MILENA"/>
    <s v="ARAYA"/>
    <x v="2"/>
    <x v="1"/>
    <m/>
    <s v="MARIBEL CASTILLO"/>
    <s v="MARBELLA"/>
    <x v="1"/>
    <x v="38"/>
    <n v="77"/>
    <d v="2016-02-01T00:00:00"/>
    <m/>
    <m/>
    <s v=" "/>
    <m/>
    <x v="0"/>
    <s v="FANNY ARAYA ESTARA INCAPACITADA DEL 30 DE ENERO AL 29 DE FEBRERO 2016"/>
    <s v="MARBELL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SAN SEBASTIAN"/>
    <s v="Ramón Rodrigues"/>
    <x v="0"/>
    <s v="8-840-337"/>
    <n v="472991096770"/>
    <n v="25"/>
    <x v="1"/>
    <x v="0"/>
    <s v="CALLE 45 BELLA VISTA"/>
    <x v="5"/>
    <x v="0"/>
    <x v="3"/>
    <x v="1"/>
    <m/>
    <m/>
    <x v="0"/>
    <x v="0"/>
    <x v="0"/>
    <x v="0"/>
    <x v="0"/>
    <x v="0"/>
    <x v="3"/>
    <d v="1990-03-18T00:00:00"/>
    <m/>
    <x v="0"/>
    <s v="SUCURSAL MARBELLA"/>
    <x v="1"/>
    <x v="0"/>
    <x v="1"/>
    <x v="0"/>
    <x v="0"/>
    <x v="3"/>
  </r>
  <r>
    <n v="4112"/>
    <d v="2005-08-16T00:00:00"/>
    <d v="2005-08-16T00:00:00"/>
    <n v="126"/>
    <n v="126"/>
    <x v="0"/>
    <d v="2005-08-16T00:00:00"/>
    <x v="0"/>
    <s v=""/>
    <s v="Julio 01-15"/>
    <m/>
    <s v="MONICA ANGELICA"/>
    <s v="PELAEZ ORTEGA "/>
    <x v="3"/>
    <x v="0"/>
    <s v="MARBELLA"/>
    <s v="LAURA OLIVELLA "/>
    <s v="MARBELLA"/>
    <x v="0"/>
    <x v="38"/>
    <n v="77"/>
    <d v="1899-12-30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403-874"/>
    <n v="472013072480"/>
    <n v="43"/>
    <x v="1"/>
    <x v="0"/>
    <s v="CALLE 1 1/2 PARQUE LEFEVRE EDIF TOWER PARK APARTAMENTO 10A"/>
    <x v="1"/>
    <x v="0"/>
    <x v="3"/>
    <x v="0"/>
    <s v="260-1447"/>
    <s v="6671-7219"/>
    <x v="1"/>
    <x v="0"/>
    <x v="0"/>
    <x v="0"/>
    <x v="0"/>
    <x v="0"/>
    <x v="3"/>
    <d v="1972-03-19T00:00:00"/>
    <m/>
    <x v="2"/>
    <s v="SUCURSAL MARBELLA"/>
    <x v="0"/>
    <x v="0"/>
    <x v="0"/>
    <x v="0"/>
    <x v="0"/>
    <x v="0"/>
  </r>
  <r>
    <n v="5177"/>
    <d v="2008-06-02T00:00:00"/>
    <d v="2014-07-01T00:00:00"/>
    <n v="92"/>
    <n v="19"/>
    <x v="1"/>
    <d v="2008-06-02T00:00:00"/>
    <x v="0"/>
    <d v="2014-07-01T00:00:00"/>
    <s v="Septiembre 01-30"/>
    <m/>
    <s v="MICHELLE YVETTE"/>
    <s v="HUGUES CLIFTON "/>
    <x v="4"/>
    <x v="0"/>
    <s v="MARBELLA"/>
    <s v="MONICA  PELAEZ "/>
    <s v="MARBELLA"/>
    <x v="0"/>
    <x v="38"/>
    <n v="77"/>
    <d v="2014-12-15T00:00:00"/>
    <m/>
    <m/>
    <s v=" "/>
    <s v="PROMOCIONADA A OFICIAL A PARTIR DEL 01 JULIO 2014 //PROMOCIONADO A COORDINADOR DE PLATAFORMA EL 1 DE OCTUBRE 2012 /"/>
    <x v="0"/>
    <s v="REEMPLAZO POR TRASLADO DE PRISCILA FAMIGLIETTI // .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40-1182"/>
    <n v="407013979653"/>
    <n v="35"/>
    <x v="1"/>
    <x v="0"/>
    <s v="URB. VILLA DEL SOL, JUAN DIAZ, CALLE 1ERA CASA C16A"/>
    <x v="0"/>
    <x v="0"/>
    <x v="3"/>
    <x v="0"/>
    <m/>
    <s v="6657-7566"/>
    <x v="1"/>
    <x v="0"/>
    <x v="0"/>
    <x v="0"/>
    <x v="0"/>
    <x v="0"/>
    <x v="3"/>
    <d v="1980-09-10T00:00:00"/>
    <s v="Cónyuge Dario Moreno (812) / Sucursal Albrook"/>
    <x v="2"/>
    <s v="SUCURSAL MARBELLA"/>
    <x v="0"/>
    <x v="0"/>
    <x v="0"/>
    <x v="0"/>
    <x v="0"/>
    <x v="0"/>
  </r>
  <r>
    <n v="3016"/>
    <d v="2006-03-02T07:45:00"/>
    <d v="2006-03-02T07:45:00"/>
    <n v="119"/>
    <n v="119"/>
    <x v="0"/>
    <d v="2006-03-02T00:00:00"/>
    <x v="0"/>
    <s v=""/>
    <s v="Agosto 01-30"/>
    <m/>
    <s v="LOURDES MARIA"/>
    <s v="TROMBETTA AVILA "/>
    <x v="0"/>
    <x v="0"/>
    <s v="METROMALL"/>
    <s v="ELSIE  KARICA "/>
    <s v="METROMALL"/>
    <x v="0"/>
    <x v="39"/>
    <n v="66"/>
    <d v="2014-11-06T00:00:00"/>
    <n v="15"/>
    <s v=" "/>
    <s v=" "/>
    <m/>
    <x v="0"/>
    <s v="REEMPLAZO POR EL TRASLADO DE  BRICEIDA HERRE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57.4"/>
    <x v="0"/>
    <x v="0"/>
    <x v="0"/>
    <m/>
    <m/>
    <x v="0"/>
    <s v="8-323-956"/>
    <n v="423012014730"/>
    <n v="50"/>
    <x v="1"/>
    <x v="1"/>
    <s v="24 DE DICIEMBRE PUNTA DEL ESTE CALLE 3ERA CASA C-58"/>
    <x v="0"/>
    <x v="0"/>
    <x v="0"/>
    <x v="0"/>
    <s v="266-0783"/>
    <s v="6794-4838"/>
    <x v="0"/>
    <x v="0"/>
    <x v="0"/>
    <x v="0"/>
    <x v="0"/>
    <x v="0"/>
    <x v="0"/>
    <d v="1965-09-18T00:00:00"/>
    <m/>
    <x v="0"/>
    <s v="SUCURSAL METROMALL"/>
    <x v="0"/>
    <x v="0"/>
    <x v="0"/>
    <x v="0"/>
    <x v="0"/>
    <x v="0"/>
  </r>
  <r>
    <n v="3339"/>
    <d v="1994-06-01T00:00:00"/>
    <d v="1994-06-01T00:00:00"/>
    <n v="260"/>
    <n v="260"/>
    <x v="0"/>
    <d v="1994-06-01T00:00:00"/>
    <x v="0"/>
    <s v=""/>
    <s v="Marzo 01-30"/>
    <m/>
    <s v="JOSE DE LA CRUZ"/>
    <s v="MONTENEGRO MONTENEGRO "/>
    <x v="0"/>
    <x v="0"/>
    <s v="METROMALL"/>
    <s v="ELSIE  KARICA "/>
    <s v="METROMALL"/>
    <x v="0"/>
    <x v="39"/>
    <n v="66"/>
    <d v="2015-11-02T00:00:00"/>
    <n v="3"/>
    <s v=" "/>
    <s v=" "/>
    <m/>
    <x v="0"/>
    <s v="REEMPLAZO POR EL TRASLADO DE  MELISSA DEL CARMEN QUINTERO CAMPINES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41"/>
    <x v="0"/>
    <x v="0"/>
    <x v="0"/>
    <m/>
    <m/>
    <x v="0"/>
    <s v="7-96-421"/>
    <n v="472012919105"/>
    <n v="52"/>
    <x v="0"/>
    <x v="1"/>
    <s v="VILLA LUCRE PASEOS DEL VALLE CALLE D CASA 641B"/>
    <x v="1"/>
    <x v="0"/>
    <x v="0"/>
    <x v="0"/>
    <s v="267-0960"/>
    <s v="6417-2835"/>
    <x v="0"/>
    <x v="0"/>
    <x v="0"/>
    <x v="0"/>
    <x v="0"/>
    <x v="0"/>
    <x v="0"/>
    <d v="1963-10-12T00:00:00"/>
    <m/>
    <x v="2"/>
    <s v="SUCURSAL METROMALL"/>
    <x v="0"/>
    <x v="0"/>
    <x v="0"/>
    <x v="0"/>
    <x v="0"/>
    <x v="0"/>
  </r>
  <r>
    <n v="8748"/>
    <d v="2015-08-17T00:00:00"/>
    <d v="2015-10-27T00:00:00"/>
    <n v="6"/>
    <n v="4"/>
    <x v="2"/>
    <e v="#N/A"/>
    <x v="2"/>
    <m/>
    <s v="Julio 01-30"/>
    <m/>
    <s v="KATHIA IBETH"/>
    <s v="DIAZ DE CARDENAS"/>
    <x v="0"/>
    <x v="1"/>
    <m/>
    <s v="MARIBEL CASTILLO"/>
    <s v="METROMALL"/>
    <x v="1"/>
    <x v="39"/>
    <n v="66"/>
    <d v="2015-12-02T00:00:00"/>
    <n v="2"/>
    <m/>
    <s v=" "/>
    <m/>
    <x v="0"/>
    <s v="POOL APOYO  - FEBRERO 2016"/>
    <s v="METROMAL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MARBELLA"/>
    <s v="Daniela Ortega"/>
    <x v="0"/>
    <s v="8-746-1680"/>
    <n v="472993046500"/>
    <n v="34"/>
    <x v="1"/>
    <x v="0"/>
    <s v="DON BOSCO LA RIVIERA"/>
    <x v="0"/>
    <x v="0"/>
    <x v="0"/>
    <x v="1"/>
    <m/>
    <m/>
    <x v="0"/>
    <x v="0"/>
    <x v="0"/>
    <x v="0"/>
    <x v="0"/>
    <x v="0"/>
    <x v="0"/>
    <d v="1981-05-21T00:00:00"/>
    <m/>
    <x v="0"/>
    <s v="SUCURSAL METROMALL"/>
    <x v="1"/>
    <x v="0"/>
    <x v="1"/>
    <x v="0"/>
    <x v="0"/>
    <x v="1"/>
  </r>
  <r>
    <n v="7950"/>
    <d v="2014-08-18T00:00:00"/>
    <d v="2014-10-29T00:00:00"/>
    <n v="18"/>
    <n v="16"/>
    <x v="1"/>
    <d v="2014-08-18T00:00:00"/>
    <x v="0"/>
    <m/>
    <s v="Septiembre 01-30"/>
    <m/>
    <s v="EYMI KATHERINE"/>
    <s v="RAMOS"/>
    <x v="0"/>
    <x v="0"/>
    <s v="METROMALL"/>
    <s v="ELSIE  KARICA "/>
    <s v="METROMALL"/>
    <x v="0"/>
    <x v="39"/>
    <n v="66"/>
    <d v="2015-03-04T00:00:00"/>
    <n v="11"/>
    <m/>
    <s v=" "/>
    <m/>
    <x v="0"/>
    <s v="REEMPLAZO POR EL TRASLADO DE LUIS BARRI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84"/>
    <x v="1"/>
    <x v="0"/>
    <x v="0"/>
    <s v="BRISAS DEL GOLF"/>
    <s v="Aminta Valdes / Diana Irigoyen"/>
    <x v="0"/>
    <s v="8-840-112"/>
    <n v="472990776590"/>
    <n v="26"/>
    <x v="1"/>
    <x v="3"/>
    <s v="24 DE DICIEMBRE , BARRIADA NUEVA ESPERANZA"/>
    <x v="0"/>
    <x v="0"/>
    <x v="0"/>
    <x v="0"/>
    <m/>
    <m/>
    <x v="0"/>
    <x v="0"/>
    <x v="0"/>
    <x v="0"/>
    <x v="0"/>
    <x v="0"/>
    <x v="0"/>
    <d v="1989-03-14T00:00:00"/>
    <m/>
    <x v="0"/>
    <s v="SUCURSAL METROMALL"/>
    <x v="0"/>
    <x v="0"/>
    <x v="0"/>
    <x v="0"/>
    <x v="0"/>
    <x v="0"/>
  </r>
  <r>
    <n v="3494"/>
    <d v="1998-06-22T00:00:00"/>
    <d v="2012-05-16T00:00:00"/>
    <n v="212"/>
    <n v="45"/>
    <x v="0"/>
    <d v="1998-06-22T00:00:00"/>
    <x v="0"/>
    <d v="2012-05-16T00:00:00"/>
    <s v="Junio 01-30"/>
    <m/>
    <s v="MARIA ANGELICA"/>
    <s v="CABRERA SANCHEZ "/>
    <x v="1"/>
    <x v="0"/>
    <s v="METROMALL"/>
    <s v="ELSIE  KARICA "/>
    <s v="METROMALL"/>
    <x v="0"/>
    <x v="39"/>
    <n v="66"/>
    <m/>
    <m/>
    <n v="45"/>
    <s v=" "/>
    <s v="PROMOCIONADO A COORDINADOR DE PLATAFORMA EL 16 DE MAYO 2012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x v="0"/>
    <x v="0"/>
    <m/>
    <m/>
    <x v="1"/>
    <s v="6-72-730"/>
    <n v="472012933738"/>
    <n v="44"/>
    <x v="1"/>
    <x v="1"/>
    <s v="VILLAS DEL GOLF II, VILLA TIVOLI, CASA 13 CL FLORENCIA"/>
    <x v="0"/>
    <x v="0"/>
    <x v="0"/>
    <x v="0"/>
    <s v="996-4673"/>
    <s v="6430-1045"/>
    <x v="1"/>
    <x v="0"/>
    <x v="0"/>
    <x v="0"/>
    <x v="0"/>
    <x v="0"/>
    <x v="0"/>
    <d v="1971-03-10T00:00:00"/>
    <m/>
    <x v="0"/>
    <s v="SUCURSAL METROMALL"/>
    <x v="0"/>
    <x v="0"/>
    <x v="0"/>
    <x v="0"/>
    <x v="0"/>
    <x v="0"/>
  </r>
  <r>
    <n v="6721"/>
    <d v="2012-06-18T00:00:00"/>
    <d v="2012-08-24T00:00:00"/>
    <n v="44"/>
    <n v="42"/>
    <x v="0"/>
    <d v="2012-06-18T00:00:00"/>
    <x v="0"/>
    <s v=""/>
    <s v="Julio 01-30"/>
    <m/>
    <s v="SILVIA ITZEL"/>
    <s v="ALVEO URANGO "/>
    <x v="2"/>
    <x v="0"/>
    <s v="METROMALL"/>
    <s v="ELSIE  KARICA "/>
    <s v="METROMALL"/>
    <x v="0"/>
    <x v="39"/>
    <n v="66"/>
    <m/>
    <m/>
    <s v=" "/>
    <s v=" "/>
    <m/>
    <x v="0"/>
    <s v="APROBADO PRESUPUESTO 2013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METROMALL"/>
    <s v="Maria Angelica Cabrera"/>
    <x v="0"/>
    <s v="8-790-2089"/>
    <n v="401018082516"/>
    <n v="30"/>
    <x v="1"/>
    <x v="0"/>
    <s v="EL CRISOL, VILLA VERONICA 2, CASA 11"/>
    <x v="1"/>
    <x v="0"/>
    <x v="0"/>
    <x v="0"/>
    <m/>
    <m/>
    <x v="0"/>
    <x v="0"/>
    <x v="1"/>
    <x v="0"/>
    <x v="0"/>
    <x v="0"/>
    <x v="0"/>
    <d v="1985-12-14T00:00:00"/>
    <m/>
    <x v="0"/>
    <s v="SUCURSAL METROMALL"/>
    <x v="0"/>
    <x v="0"/>
    <x v="0"/>
    <x v="0"/>
    <x v="0"/>
    <x v="0"/>
  </r>
  <r>
    <n v="4341"/>
    <d v="2006-12-18T00:00:00"/>
    <d v="2014-01-16T00:00:00"/>
    <n v="110"/>
    <n v="25"/>
    <x v="1"/>
    <d v="2006-12-18T00:00:00"/>
    <x v="0"/>
    <d v="2014-01-16T00:00:00"/>
    <s v="Septiembre 01-30"/>
    <m/>
    <s v="YARIBETH LINETH"/>
    <s v="CABALLERO BLANCO "/>
    <x v="2"/>
    <x v="2"/>
    <s v="METROMALL"/>
    <s v="ELSIE  KARICA "/>
    <s v="METROMALL"/>
    <x v="0"/>
    <x v="39"/>
    <n v="66"/>
    <d v="2015-02-02T00:00:00"/>
    <m/>
    <n v="25"/>
    <s v=" "/>
    <s v="PROMOCIONADA A EJECUTIVA DE NEGOCIO  A PARTIR DEL 16 DE ENERO 2014"/>
    <x v="0"/>
    <s v="REEMPLAZO POR EL TRASLADO DE RODRIGO MENDOZA //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40-2361"/>
    <n v="472013153448"/>
    <n v="35"/>
    <x v="1"/>
    <x v="3"/>
    <s v="PEDREGAL VILLALOBOS, CALLE TRANSVERSAL, CASA349"/>
    <x v="0"/>
    <x v="0"/>
    <x v="0"/>
    <x v="2"/>
    <s v="6460-2030"/>
    <s v="6460-2030"/>
    <x v="1"/>
    <x v="1"/>
    <x v="0"/>
    <x v="0"/>
    <x v="0"/>
    <x v="0"/>
    <x v="0"/>
    <d v="1980-10-20T00:00:00"/>
    <m/>
    <x v="0"/>
    <s v="SUCURSAL METROMALL"/>
    <x v="0"/>
    <x v="0"/>
    <x v="0"/>
    <x v="0"/>
    <x v="0"/>
    <x v="0"/>
  </r>
  <r>
    <n v="8670"/>
    <d v="2015-07-16T00:00:00"/>
    <d v="2015-09-29T00:00:00"/>
    <n v="7"/>
    <n v="5"/>
    <x v="2"/>
    <d v="2015-07-16T00:00:00"/>
    <x v="0"/>
    <m/>
    <s v="Agosto 01-30"/>
    <m/>
    <s v="JOEL ALEJANDRO"/>
    <s v="ZEBALLOS"/>
    <x v="2"/>
    <x v="1"/>
    <m/>
    <s v="MARIBEL CASTILLO"/>
    <s v="METROMALL"/>
    <x v="1"/>
    <x v="39"/>
    <n v="66"/>
    <d v="2016-01-25T00:00:00"/>
    <m/>
    <m/>
    <s v=" "/>
    <m/>
    <x v="0"/>
    <s v="POOL APOYO  - FEBRERO 2016"/>
    <s v="METROMAL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METROMALL"/>
    <s v="María Angelica Cabrera"/>
    <x v="0"/>
    <s v="8-875-1898"/>
    <n v="472992823545"/>
    <n v="22"/>
    <x v="0"/>
    <x v="0"/>
    <s v="LAS ACACIAS, ALTOS DE LAS ACACIAS, CALLE PRINCIPAL"/>
    <x v="0"/>
    <x v="0"/>
    <x v="0"/>
    <x v="1"/>
    <m/>
    <m/>
    <x v="0"/>
    <x v="0"/>
    <x v="0"/>
    <x v="0"/>
    <x v="0"/>
    <x v="0"/>
    <x v="0"/>
    <d v="1993-11-24T00:00:00"/>
    <m/>
    <x v="0"/>
    <s v="SUCURSAL METROMALL"/>
    <x v="1"/>
    <x v="0"/>
    <x v="1"/>
    <x v="0"/>
    <x v="0"/>
    <x v="1"/>
  </r>
  <r>
    <n v="3375"/>
    <d v="1996-08-26T00:00:00"/>
    <d v="1996-08-26T00:00:00"/>
    <n v="234"/>
    <n v="234"/>
    <x v="0"/>
    <d v="1996-08-26T00:00:00"/>
    <x v="0"/>
    <s v=""/>
    <s v="Abril 16-30"/>
    <s v="Noviembre 16-30"/>
    <s v="ELSIE MARIA"/>
    <s v="KARICA RUIZ "/>
    <x v="3"/>
    <x v="0"/>
    <s v="METROMALL"/>
    <s v="MARIBEL DE MUÑOZ"/>
    <s v="METROMALL"/>
    <x v="0"/>
    <x v="39"/>
    <n v="66"/>
    <d v="2008-06-02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309-97"/>
    <n v="472012922426"/>
    <n v="46"/>
    <x v="1"/>
    <x v="1"/>
    <s v="URBANIZACION BRISAS DEL GOLF, CALLE 5TA OESTE, CASA # 135."/>
    <x v="0"/>
    <x v="0"/>
    <x v="0"/>
    <x v="0"/>
    <s v="220-8464"/>
    <s v="6674-2289"/>
    <x v="1"/>
    <x v="0"/>
    <x v="0"/>
    <x v="0"/>
    <x v="0"/>
    <x v="0"/>
    <x v="0"/>
    <d v="1969-04-29T00:00:00"/>
    <m/>
    <x v="3"/>
    <s v="SUCURSAL METROMALL"/>
    <x v="0"/>
    <x v="0"/>
    <x v="0"/>
    <x v="0"/>
    <x v="0"/>
    <x v="0"/>
  </r>
  <r>
    <n v="685"/>
    <d v="1990-10-10T00:00:00"/>
    <d v="2012-05-16T00:00:00"/>
    <n v="304"/>
    <n v="45"/>
    <x v="0"/>
    <d v="1990-10-10T00:00:00"/>
    <x v="0"/>
    <d v="2012-05-16T00:00:00"/>
    <s v="Febrero 01-30"/>
    <s v="Diciembre 16-15"/>
    <s v="ZADHID YAIRIS"/>
    <s v="MEZA  DE MORENO"/>
    <x v="4"/>
    <x v="0"/>
    <s v="METROMALL"/>
    <s v="ELSIE  KARICA "/>
    <s v="METROMALL"/>
    <x v="0"/>
    <x v="39"/>
    <n v="66"/>
    <d v="2011-03-04T00:00:00"/>
    <m/>
    <n v="45"/>
    <s v=" "/>
    <s v="PROMOCIONADO A OFICIAL EL 16 DE MAYO 2012/"/>
    <x v="0"/>
    <s v="REEMPLAZO POR EL TRASLADO Y PROMOCION DE MABYS ESPINOZ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x v="0"/>
    <x v="0"/>
    <m/>
    <m/>
    <x v="1"/>
    <s v="8-447-284"/>
    <n v="417010225965"/>
    <n v="42"/>
    <x v="1"/>
    <x v="1"/>
    <s v="SAN ANTONIO, CAMINO REAL, AVENIDA AMADOR, VILLA LAS PALMAS, CASA M-11"/>
    <x v="0"/>
    <x v="0"/>
    <x v="0"/>
    <x v="0"/>
    <s v="266-7291"/>
    <s v="6617-9964"/>
    <x v="0"/>
    <x v="0"/>
    <x v="0"/>
    <x v="0"/>
    <x v="0"/>
    <x v="0"/>
    <x v="0"/>
    <d v="1973-04-06T00:00:00"/>
    <m/>
    <x v="0"/>
    <s v="SUCURSAL METROMALL"/>
    <x v="0"/>
    <x v="0"/>
    <x v="0"/>
    <x v="0"/>
    <x v="0"/>
    <x v="0"/>
  </r>
  <r>
    <n v="1068"/>
    <d v="1993-05-03T00:00:00"/>
    <d v="1993-05-03T00:00:00"/>
    <n v="273"/>
    <n v="273"/>
    <x v="0"/>
    <d v="1993-05-03T00:00:00"/>
    <x v="0"/>
    <s v="**"/>
    <s v="Marzo 16-30"/>
    <s v="Noviembre 16-30"/>
    <s v="ITZELA RAMELI"/>
    <s v="CASTILLO  DE BRAVO"/>
    <x v="4"/>
    <x v="1"/>
    <m/>
    <s v="ELSIE  KARICA "/>
    <s v="RIO ABAJO"/>
    <x v="1"/>
    <x v="39"/>
    <n v="66"/>
    <d v="2016-02-01T00:00:00"/>
    <m/>
    <s v=" "/>
    <s v=" "/>
    <m/>
    <x v="1"/>
    <s v="REEMPLAZA VACACIONES DE ZADHID MORENO - FEBRERO 2016"/>
    <s v="METROMAL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242-796"/>
    <n v="471016005394"/>
    <n v="50"/>
    <x v="1"/>
    <x v="1"/>
    <s v="CORREGIMIENTO DE ANCON, URB. CLAYTON, SECTOR PAPAYA EDIF.667-A"/>
    <x v="5"/>
    <x v="0"/>
    <x v="0"/>
    <x v="1"/>
    <s v="317-1447"/>
    <s v="6607-1994"/>
    <x v="1"/>
    <x v="0"/>
    <x v="0"/>
    <x v="0"/>
    <x v="0"/>
    <x v="0"/>
    <x v="0"/>
    <d v="1965-09-26T00:00:00"/>
    <m/>
    <x v="0"/>
    <s v="SUCURSAL METROMALL"/>
    <x v="1"/>
    <x v="0"/>
    <x v="1"/>
    <x v="0"/>
    <x v="0"/>
    <x v="2"/>
  </r>
  <r>
    <n v="5870"/>
    <d v="2010-08-16T00:00:00"/>
    <d v="2010-08-16T00:00:00"/>
    <n v="66"/>
    <n v="66"/>
    <x v="0"/>
    <d v="2010-08-16T00:00:00"/>
    <x v="0"/>
    <s v=""/>
    <s v="Junio 01-30"/>
    <m/>
    <s v="MELISSA DEL CARMEN"/>
    <s v="QUINTERO CAMPINES "/>
    <x v="0"/>
    <x v="0"/>
    <s v="MULTIPLAZA"/>
    <s v="GINA  SMITH "/>
    <s v="MULTIPLAZA"/>
    <x v="0"/>
    <x v="40"/>
    <n v="44"/>
    <d v="2015-11-02T00:00:00"/>
    <n v="3"/>
    <s v=" "/>
    <s v=" "/>
    <m/>
    <x v="0"/>
    <s v="REEMPLAZO POR EL TRASLADO DE  ANGEL AXEL ARAUZ LUCERO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74.6"/>
    <x v="0"/>
    <x v="0"/>
    <x v="0"/>
    <m/>
    <m/>
    <x v="0"/>
    <s v="8-821-1636"/>
    <n v="472016106976"/>
    <n v="27"/>
    <x v="1"/>
    <x v="3"/>
    <s v="24 DE DICIEMBRE, SECTOR # 3, CASA #132"/>
    <x v="0"/>
    <x v="0"/>
    <x v="3"/>
    <x v="0"/>
    <m/>
    <s v="6613-5350"/>
    <x v="0"/>
    <x v="0"/>
    <x v="0"/>
    <x v="0"/>
    <x v="0"/>
    <x v="1"/>
    <x v="3"/>
    <d v="1988-10-12T00:00:00"/>
    <m/>
    <x v="1"/>
    <s v="SUCURSAL MULTIPLAZA"/>
    <x v="0"/>
    <x v="0"/>
    <x v="0"/>
    <x v="0"/>
    <x v="0"/>
    <x v="0"/>
  </r>
  <r>
    <n v="2356"/>
    <d v="2001-08-06T00:00:00"/>
    <d v="2001-08-06T00:00:00"/>
    <n v="174"/>
    <n v="174"/>
    <x v="0"/>
    <d v="2001-08-06T00:00:00"/>
    <x v="0"/>
    <s v=""/>
    <s v="Agosto 01-30"/>
    <m/>
    <s v="IVAN ENRIQUE"/>
    <s v="HAYER MARTINEZ "/>
    <x v="0"/>
    <x v="0"/>
    <s v="MULTIPLAZA"/>
    <s v="GINA  SMITH "/>
    <s v="MULTIPLAZA"/>
    <x v="0"/>
    <x v="40"/>
    <n v="44"/>
    <d v="2014-12-02T00:00:00"/>
    <n v="14"/>
    <s v=" "/>
    <s v=" "/>
    <m/>
    <x v="0"/>
    <s v="REEMPLAZO POR EL TARSLADO DE DELIA PINZO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85.2"/>
    <x v="0"/>
    <x v="0"/>
    <x v="0"/>
    <m/>
    <m/>
    <x v="0"/>
    <s v="8-304-434"/>
    <n v="424010476911"/>
    <n v="47"/>
    <x v="0"/>
    <x v="1"/>
    <s v="CLAYTON , CALLE MABE DRIVE , EDIFICIO 1115 APTO B_x0009__x0009__x0009__x0009__x0009__x000d__x000a__x0009__x0009__x0009__x0009__x0009__x000d__x000a_"/>
    <x v="5"/>
    <x v="0"/>
    <x v="3"/>
    <x v="0"/>
    <m/>
    <s v="6409-9686"/>
    <x v="1"/>
    <x v="1"/>
    <x v="0"/>
    <x v="0"/>
    <x v="0"/>
    <x v="1"/>
    <x v="3"/>
    <d v="1969-01-19T00:00:00"/>
    <m/>
    <x v="0"/>
    <s v="SUCURSAL MULTIPLAZA"/>
    <x v="0"/>
    <x v="0"/>
    <x v="0"/>
    <x v="0"/>
    <x v="0"/>
    <x v="0"/>
  </r>
  <r>
    <n v="7427"/>
    <d v="2013-11-18T00:00:00"/>
    <d v="2014-01-29T00:00:00"/>
    <n v="27"/>
    <n v="25"/>
    <x v="1"/>
    <d v="2013-11-18T00:00:00"/>
    <x v="0"/>
    <m/>
    <s v="Octubre 01-30"/>
    <m/>
    <s v="YAMILETH EDITH "/>
    <s v="CARDENAS"/>
    <x v="0"/>
    <x v="0"/>
    <s v="MULTIPLAZA"/>
    <s v="GINA  SMITH "/>
    <s v="MULTIPLAZA"/>
    <x v="0"/>
    <x v="40"/>
    <n v="44"/>
    <d v="2015-02-02T00:00:00"/>
    <n v="12"/>
    <m/>
    <s v=" "/>
    <m/>
    <x v="0"/>
    <s v="REEMPLAZO POR LA PROMOCION DE YENY RODRIG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41.5"/>
    <x v="1"/>
    <x v="0"/>
    <x v="0"/>
    <s v="BOULEVARD EL DORADO"/>
    <s v="Aida Quiroz"/>
    <x v="0"/>
    <s v="8-807-1708"/>
    <n v="472019828544"/>
    <n v="28"/>
    <x v="1"/>
    <x v="1"/>
    <s v="LA CHORRERA, LOMA DE GUADALUPE, CALLE SANTO TÓMAS."/>
    <x v="3"/>
    <x v="0"/>
    <x v="3"/>
    <x v="0"/>
    <m/>
    <m/>
    <x v="2"/>
    <x v="0"/>
    <x v="0"/>
    <x v="0"/>
    <x v="0"/>
    <x v="1"/>
    <x v="3"/>
    <d v="1987-05-20T00:00:00"/>
    <m/>
    <x v="0"/>
    <s v="SUCURSAL MULTIPLAZA"/>
    <x v="0"/>
    <x v="0"/>
    <x v="0"/>
    <x v="0"/>
    <x v="0"/>
    <x v="0"/>
  </r>
  <r>
    <n v="203"/>
    <d v="1982-10-25T00:00:00"/>
    <d v="1982-10-25T00:00:00"/>
    <n v="400"/>
    <n v="400"/>
    <x v="0"/>
    <d v="1982-10-25T00:00:00"/>
    <x v="0"/>
    <s v=""/>
    <s v="Septiembre 01-30"/>
    <m/>
    <s v="MANUEL ANTONIO"/>
    <s v="CORTEZ TORRES "/>
    <x v="0"/>
    <x v="0"/>
    <s v="MULTIPLAZA"/>
    <s v="GINA  SMITH "/>
    <s v="MULTIPLAZA"/>
    <x v="0"/>
    <x v="40"/>
    <n v="44"/>
    <d v="2014-11-06T00:00:00"/>
    <n v="15"/>
    <s v=" "/>
    <s v=" "/>
    <m/>
    <x v="0"/>
    <s v="OBSERVACIONES : NO ENVIAR A OBARRIO // REEMPLAZO POR EL TRASLADO DE KATRINA BRITTO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52.8"/>
    <x v="0"/>
    <x v="0"/>
    <x v="0"/>
    <m/>
    <m/>
    <x v="0"/>
    <s v="8-480-551"/>
    <n v="472014375600"/>
    <n v="57"/>
    <x v="0"/>
    <x v="1"/>
    <s v="CERRO VIENTO ,CALLE 39, CASA 2509"/>
    <x v="0"/>
    <x v="0"/>
    <x v="3"/>
    <x v="0"/>
    <s v="239-8546"/>
    <s v="6626-3688"/>
    <x v="0"/>
    <x v="0"/>
    <x v="0"/>
    <x v="0"/>
    <x v="0"/>
    <x v="1"/>
    <x v="3"/>
    <d v="1958-08-03T00:00:00"/>
    <m/>
    <x v="2"/>
    <s v="SUCURSAL MULTIPLAZA"/>
    <x v="0"/>
    <x v="0"/>
    <x v="0"/>
    <x v="0"/>
    <x v="0"/>
    <x v="0"/>
  </r>
  <r>
    <n v="5875"/>
    <d v="2010-08-16T00:00:00"/>
    <d v="2010-08-16T00:00:00"/>
    <n v="66"/>
    <n v="66"/>
    <x v="0"/>
    <d v="2010-08-16T00:00:00"/>
    <x v="0"/>
    <s v=""/>
    <s v="Julio 01-30"/>
    <m/>
    <s v="YESICA ISVET"/>
    <s v="GANTES PINZON "/>
    <x v="0"/>
    <x v="0"/>
    <s v="MULTIPLAZA"/>
    <s v="GINA  SMITH "/>
    <s v="MULTIPLAZA"/>
    <x v="0"/>
    <x v="40"/>
    <n v="44"/>
    <d v="2015-11-02T00:00:00"/>
    <n v="3"/>
    <s v=" "/>
    <s v=" "/>
    <m/>
    <x v="0"/>
    <s v="REEMPLAZO POR EL TRASLADO DE  JUAN FELIPE MONTERO CUETO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14"/>
    <x v="0"/>
    <x v="0"/>
    <x v="0"/>
    <m/>
    <m/>
    <x v="0"/>
    <s v="4-706-1618"/>
    <n v="420014628625"/>
    <n v="38"/>
    <x v="1"/>
    <x v="0"/>
    <s v="BELLA VISTA, VIA BRASIL P.H PARANA APT. 26 _x0009__x0009__x0009__x0009__x0009__x000d__x000a__x0009__x0009__x0009__x0009__x0009__x000d__x000a_"/>
    <x v="5"/>
    <x v="0"/>
    <x v="3"/>
    <x v="0"/>
    <m/>
    <s v="6588-6993"/>
    <x v="0"/>
    <x v="0"/>
    <x v="0"/>
    <x v="0"/>
    <x v="0"/>
    <x v="1"/>
    <x v="3"/>
    <d v="1977-07-03T00:00:00"/>
    <m/>
    <x v="1"/>
    <s v="SUCURSAL MULTIPLAZA"/>
    <x v="0"/>
    <x v="0"/>
    <x v="0"/>
    <x v="0"/>
    <x v="0"/>
    <x v="0"/>
  </r>
  <r>
    <n v="6353"/>
    <d v="2011-09-19T00:00:00"/>
    <d v="2011-11-21T00:00:00"/>
    <n v="53"/>
    <n v="51"/>
    <x v="0"/>
    <d v="2011-09-19T00:00:00"/>
    <x v="0"/>
    <s v=""/>
    <s v="Noviembre 01-30"/>
    <m/>
    <s v="VICTOR  VICENTE"/>
    <s v="VALDESPINO RODRIGUEZ "/>
    <x v="0"/>
    <x v="0"/>
    <s v="MULTIPLAZA"/>
    <s v="GINA  SMITH "/>
    <s v="MULTIPLAZA"/>
    <x v="0"/>
    <x v="40"/>
    <n v="44"/>
    <d v="2015-11-02T00:00:00"/>
    <n v="3"/>
    <s v=" "/>
    <s v=" "/>
    <m/>
    <x v="0"/>
    <s v="REEMPLAZO POR EL TRASLADO DE  ANAIS ZULEIKA MARTINEZ REYES DE MONTENEGRO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40.2"/>
    <x v="0"/>
    <x v="0"/>
    <x v="0"/>
    <s v="COSTA DEL ESTE"/>
    <n v="0"/>
    <x v="0"/>
    <s v="8-750-1305"/>
    <n v="472017220841"/>
    <n v="34"/>
    <x v="0"/>
    <x v="0"/>
    <s v="ARRAIJAN, VISTA ALEGRA, VALLE DE LOS CEREZOS, CASA 07-39"/>
    <x v="3"/>
    <x v="0"/>
    <x v="3"/>
    <x v="0"/>
    <s v="212-3304"/>
    <s v="6953-7836"/>
    <x v="0"/>
    <x v="0"/>
    <x v="0"/>
    <x v="0"/>
    <x v="0"/>
    <x v="1"/>
    <x v="3"/>
    <d v="1981-06-27T00:00:00"/>
    <m/>
    <x v="1"/>
    <s v="SUCURSAL MULTIPLAZA"/>
    <x v="0"/>
    <x v="0"/>
    <x v="0"/>
    <x v="0"/>
    <x v="0"/>
    <x v="0"/>
  </r>
  <r>
    <n v="8613"/>
    <d v="2015-06-16T00:00:00"/>
    <d v="2015-08-21T00:00:00"/>
    <n v="8"/>
    <n v="6"/>
    <x v="2"/>
    <d v="2015-06-16T00:00:00"/>
    <x v="0"/>
    <m/>
    <s v="Abril 01-30"/>
    <m/>
    <s v="VIANKA VANESSA"/>
    <s v="VILLARREAL"/>
    <x v="0"/>
    <x v="1"/>
    <m/>
    <s v="MARIBEL CASTILLO"/>
    <s v="PLAZA LAS AMÉRICAS"/>
    <x v="1"/>
    <x v="40"/>
    <n v="44"/>
    <d v="2016-02-01T00:00:00"/>
    <n v="0"/>
    <m/>
    <s v=" "/>
    <m/>
    <x v="0"/>
    <s v="POOL APOYO  - FEBRERO 2016"/>
    <s v="MULTIPLAZ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PLAZA BANCO GENERAL"/>
    <s v="JOSE RODRIGUEZ"/>
    <x v="0"/>
    <s v="6-713-289"/>
    <n v="472992087200"/>
    <n v="27"/>
    <x v="1"/>
    <x v="0"/>
    <s v="BELLA VISTA, EL CANGREJO, CALLE I, EDIFICIO PH ATRIUM"/>
    <x v="1"/>
    <x v="0"/>
    <x v="3"/>
    <x v="1"/>
    <m/>
    <s v="6368-9952"/>
    <x v="0"/>
    <x v="0"/>
    <x v="0"/>
    <x v="0"/>
    <x v="0"/>
    <x v="1"/>
    <x v="3"/>
    <d v="1988-09-02T00:00:00"/>
    <m/>
    <x v="0"/>
    <s v="SUCURSAL MULTIPLAZA"/>
    <x v="1"/>
    <x v="0"/>
    <x v="1"/>
    <x v="0"/>
    <x v="0"/>
    <x v="1"/>
  </r>
  <r>
    <n v="440"/>
    <d v="1986-04-01T00:00:00"/>
    <d v="1986-04-01T00:00:00"/>
    <n v="358"/>
    <n v="358"/>
    <x v="0"/>
    <d v="1986-04-01T00:00:00"/>
    <x v="0"/>
    <s v=""/>
    <s v="Febrero 01-30"/>
    <m/>
    <s v="JUAN BAUTISTA"/>
    <s v="PEREZ JARAMILLO "/>
    <x v="1"/>
    <x v="0"/>
    <s v="MULTIPLAZA"/>
    <s v="GINA  SMITH "/>
    <s v="MULTIPLAZA"/>
    <x v="0"/>
    <x v="40"/>
    <n v="44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3"/>
    <x v="0"/>
    <x v="0"/>
    <m/>
    <m/>
    <x v="1"/>
    <s v="8-317-402"/>
    <n v="401010149231"/>
    <n v="53"/>
    <x v="0"/>
    <x v="0"/>
    <s v="ANCON,CALLE BAYANO, CASA 0285,APTO.D"/>
    <x v="1"/>
    <x v="0"/>
    <x v="3"/>
    <x v="0"/>
    <s v="239-8696"/>
    <s v="6685-6746 / 6789-1242"/>
    <x v="1"/>
    <x v="0"/>
    <x v="0"/>
    <x v="0"/>
    <x v="0"/>
    <x v="1"/>
    <x v="3"/>
    <d v="1962-12-09T00:00:00"/>
    <m/>
    <x v="0"/>
    <s v="SUCURSAL MULTIPLAZA"/>
    <x v="0"/>
    <x v="0"/>
    <x v="0"/>
    <x v="0"/>
    <x v="0"/>
    <x v="0"/>
  </r>
  <r>
    <n v="2982"/>
    <d v="2006-01-03T00:00:00"/>
    <d v="2015-02-16T00:00:00"/>
    <n v="121"/>
    <n v="12"/>
    <x v="1"/>
    <d v="2006-01-03T00:00:00"/>
    <x v="0"/>
    <d v="2015-02-16T00:00:00"/>
    <s v="Julio 01-30"/>
    <m/>
    <s v="MIRIAM"/>
    <s v="VILLA  DE RIOS"/>
    <x v="1"/>
    <x v="0"/>
    <s v="MULTIPLAZA"/>
    <s v="GINA  SMITH "/>
    <s v="MULTIPLAZA"/>
    <x v="0"/>
    <x v="40"/>
    <n v="44"/>
    <d v="1899-12-30T00:00:00"/>
    <m/>
    <n v="12"/>
    <s v=" "/>
    <s v="PROMOCIONADO A COORDINADOR 16 DE FEBRERO 2015.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E-8-80349"/>
    <n v="424011941660"/>
    <n v="50"/>
    <x v="1"/>
    <x v="1"/>
    <s v="CAMINO REAL II ETAPA, CALLE BOYACA, CASA # 457"/>
    <x v="0"/>
    <x v="0"/>
    <x v="3"/>
    <x v="0"/>
    <s v="239-1607"/>
    <s v="6515-7541"/>
    <x v="0"/>
    <x v="1"/>
    <x v="1"/>
    <x v="0"/>
    <x v="0"/>
    <x v="1"/>
    <x v="3"/>
    <d v="1965-04-26T00:00:00"/>
    <m/>
    <x v="0"/>
    <s v="SUCURSAL MULTIPLAZA"/>
    <x v="0"/>
    <x v="0"/>
    <x v="0"/>
    <x v="0"/>
    <x v="0"/>
    <x v="0"/>
  </r>
  <r>
    <n v="410"/>
    <d v="1986-02-05T00:00:00"/>
    <d v="1986-02-05T00:00:00"/>
    <n v="360"/>
    <n v="360"/>
    <x v="0"/>
    <d v="1986-02-05T00:00:00"/>
    <x v="0"/>
    <s v=""/>
    <s v="Enero 01-30"/>
    <m/>
    <s v="ROGELIO ANTONIO"/>
    <s v="CAÑIZALES LOPEZ "/>
    <x v="1"/>
    <x v="1"/>
    <m/>
    <s v="MARIBEL CASTILLO"/>
    <s v="PLAZA LOS ANGELES"/>
    <x v="1"/>
    <x v="40"/>
    <n v="44"/>
    <d v="2016-02-01T00:00:00"/>
    <m/>
    <s v=" "/>
    <s v=" "/>
    <m/>
    <x v="1"/>
    <s v="REMPLAZA VACACIONES DE JUAN PEREZ - FEBRERO 2016"/>
    <s v="MULTIPLAZ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x v="0"/>
    <x v="0"/>
    <m/>
    <m/>
    <x v="1"/>
    <s v="8-286-962"/>
    <n v="401010150740"/>
    <n v="51"/>
    <x v="0"/>
    <x v="1"/>
    <s v="VIA ESPAÑA, BRISAS DE SAN FERNANDO, PISO 8, APTO 8F."/>
    <x v="5"/>
    <x v="0"/>
    <x v="3"/>
    <x v="1"/>
    <s v="277-7343"/>
    <s v="6987-4645"/>
    <x v="1"/>
    <x v="0"/>
    <x v="0"/>
    <x v="0"/>
    <x v="0"/>
    <x v="1"/>
    <x v="3"/>
    <d v="1965-01-19T00:00:00"/>
    <m/>
    <x v="0"/>
    <s v="SUCURSAL MULTIPLAZA"/>
    <x v="1"/>
    <x v="0"/>
    <x v="1"/>
    <x v="0"/>
    <x v="0"/>
    <x v="2"/>
  </r>
  <r>
    <n v="6336"/>
    <d v="2011-09-19T00:00:00"/>
    <d v="2015-02-16T00:00:00"/>
    <n v="53"/>
    <n v="12"/>
    <x v="1"/>
    <d v="2011-09-19T00:00:00"/>
    <x v="0"/>
    <d v="2015-02-16T00:00:00"/>
    <s v="Septiembre 01-30"/>
    <m/>
    <s v="YENY LINETT"/>
    <s v="RODRIGUEZ GUERRA "/>
    <x v="2"/>
    <x v="2"/>
    <s v="MULTIPLAZA"/>
    <s v="GINA  SMITH "/>
    <s v="MULTIPLAZA"/>
    <x v="0"/>
    <x v="40"/>
    <n v="44"/>
    <d v="2012-10-08T00:00:00"/>
    <n v="40"/>
    <n v="12"/>
    <s v=" "/>
    <s v="PROMOCIONADO EJECUTIVO DE NEGOCIOS 16 FEBRERO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8.3333333333335"/>
    <x v="0"/>
    <x v="0"/>
    <x v="0"/>
    <s v="SAN SEBASTIAN"/>
    <n v="0"/>
    <x v="0"/>
    <s v="9-704-931"/>
    <n v="426011228303"/>
    <n v="38"/>
    <x v="1"/>
    <x v="0"/>
    <s v="CALLE 15 RIO ABAJO EDIFICIO EDMAR #3, APTO 1-E"/>
    <x v="1"/>
    <x v="0"/>
    <x v="3"/>
    <x v="2"/>
    <s v="224-8059"/>
    <s v="6640-5757"/>
    <x v="0"/>
    <x v="0"/>
    <x v="0"/>
    <x v="0"/>
    <x v="0"/>
    <x v="1"/>
    <x v="3"/>
    <d v="1977-06-28T00:00:00"/>
    <m/>
    <x v="1"/>
    <s v="SUCURSAL MULTIPLAZA"/>
    <x v="0"/>
    <x v="0"/>
    <x v="0"/>
    <x v="0"/>
    <x v="0"/>
    <x v="0"/>
  </r>
  <r>
    <n v="6832"/>
    <d v="2012-08-01T00:00:00"/>
    <d v="2012-10-15T00:00:00"/>
    <n v="42"/>
    <n v="40"/>
    <x v="0"/>
    <d v="2012-08-01T00:00:00"/>
    <x v="0"/>
    <s v=""/>
    <s v="Junio 01-30"/>
    <m/>
    <s v="ELVA MARIA"/>
    <s v="SINGH AVILA "/>
    <x v="2"/>
    <x v="0"/>
    <s v="MULTIPLAZA"/>
    <s v="GINA  SMITH "/>
    <s v="MULTIPLAZA"/>
    <x v="0"/>
    <x v="40"/>
    <n v="44"/>
    <d v="2013-05-27T00:00:00"/>
    <m/>
    <s v=" "/>
    <s v=" "/>
    <m/>
    <x v="0"/>
    <s v="EJECUTIVO APROBAD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MULTIPLAZA"/>
    <s v="Pamela Paredes"/>
    <x v="0"/>
    <s v="8-858-1770"/>
    <n v="472018200677"/>
    <n v="26"/>
    <x v="1"/>
    <x v="3"/>
    <s v="LA CHORRERA EL MATADERO"/>
    <x v="3"/>
    <x v="0"/>
    <x v="3"/>
    <x v="0"/>
    <m/>
    <m/>
    <x v="0"/>
    <x v="0"/>
    <x v="0"/>
    <x v="0"/>
    <x v="0"/>
    <x v="1"/>
    <x v="3"/>
    <d v="1989-11-22T00:00:00"/>
    <m/>
    <x v="0"/>
    <s v="SUCURSAL MULTIPLAZA"/>
    <x v="0"/>
    <x v="0"/>
    <x v="0"/>
    <x v="0"/>
    <x v="0"/>
    <x v="0"/>
  </r>
  <r>
    <n v="5097"/>
    <d v="2008-05-05T00:00:00"/>
    <d v="2015-02-16T00:00:00"/>
    <n v="93"/>
    <n v="12"/>
    <x v="1"/>
    <d v="2008-05-05T00:00:00"/>
    <x v="0"/>
    <d v="2015-02-16T00:00:00"/>
    <s v="Abril 01-30"/>
    <m/>
    <s v="YARA LISBETH"/>
    <s v="MENDOZA CASTILLO "/>
    <x v="2"/>
    <x v="0"/>
    <s v="MULTIPLAZA"/>
    <s v="GINA  SMITH "/>
    <s v="MULTIPLAZA"/>
    <x v="0"/>
    <x v="40"/>
    <n v="44"/>
    <d v="2008-06-02T00:00:00"/>
    <m/>
    <n v="12"/>
    <s v=" "/>
    <s v="PROMOCIONADO EJECUTIVO DE NEGOCIOS 16 FEBRERO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316-707"/>
    <n v="419013892864"/>
    <n v="46"/>
    <x v="1"/>
    <x v="0"/>
    <s v="CALLE CADIZ BARRIADA PRADERAS DE SAN LORENZO"/>
    <x v="4"/>
    <x v="0"/>
    <x v="3"/>
    <x v="0"/>
    <s v="268-1779"/>
    <s v="6515-9699"/>
    <x v="1"/>
    <x v="0"/>
    <x v="0"/>
    <x v="0"/>
    <x v="0"/>
    <x v="1"/>
    <x v="3"/>
    <d v="1970-02-02T00:00:00"/>
    <m/>
    <x v="0"/>
    <s v="SUCURSAL MULTIPLAZA"/>
    <x v="0"/>
    <x v="0"/>
    <x v="0"/>
    <x v="0"/>
    <x v="0"/>
    <x v="0"/>
  </r>
  <r>
    <n v="2403"/>
    <d v="2001-12-17T00:00:00"/>
    <d v="2008-10-01T00:00:00"/>
    <n v="170"/>
    <n v="88"/>
    <x v="0"/>
    <d v="2001-12-17T00:00:00"/>
    <x v="0"/>
    <d v="2008-10-01T00:00:00"/>
    <s v="Noviembre 01-30"/>
    <m/>
    <s v="DENIS FRANKLIN"/>
    <s v="ARRIETA GUERRA "/>
    <x v="2"/>
    <x v="0"/>
    <s v="MULTIPLAZA"/>
    <s v="GINA  SMITH "/>
    <s v="MULTIPLAZA"/>
    <x v="0"/>
    <x v="40"/>
    <n v="44"/>
    <d v="2015-10-01T00:00:00"/>
    <m/>
    <n v="88"/>
    <s v=" "/>
    <m/>
    <x v="0"/>
    <s v="REEMPLAZO POR EL TARSLADO DE PAMELA PARED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4-276-939"/>
    <n v="414013484355"/>
    <n v="41"/>
    <x v="0"/>
    <x v="0"/>
    <s v="RIO ABAJO, CALLE TERCERA, P.H. MORADA DO SOL, TORRE C-1, PLANTA BAJA A"/>
    <x v="1"/>
    <x v="0"/>
    <x v="3"/>
    <x v="0"/>
    <s v="229-3279"/>
    <s v="6018-7000"/>
    <x v="1"/>
    <x v="1"/>
    <x v="0"/>
    <x v="0"/>
    <x v="0"/>
    <x v="1"/>
    <x v="3"/>
    <d v="1974-08-19T00:00:00"/>
    <m/>
    <x v="2"/>
    <s v="SUCURSAL MULTIPLAZA"/>
    <x v="0"/>
    <x v="0"/>
    <x v="0"/>
    <x v="0"/>
    <x v="0"/>
    <x v="0"/>
  </r>
  <r>
    <n v="3325"/>
    <d v="1980-02-01T00:00:00"/>
    <d v="1980-02-01T00:00:00"/>
    <n v="432"/>
    <n v="432"/>
    <x v="0"/>
    <d v="1980-02-01T00:00:00"/>
    <x v="0"/>
    <s v=""/>
    <s v="Enero 01-30"/>
    <m/>
    <s v="GINA ELIETH"/>
    <s v="SMITH VERGARA "/>
    <x v="3"/>
    <x v="0"/>
    <s v="MULTIPLAZA"/>
    <s v="LAURA OLIVELLA "/>
    <s v="MULTIPLAZA"/>
    <x v="0"/>
    <x v="40"/>
    <n v="44"/>
    <d v="1899-12-30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224-1490"/>
    <n v="472012918196"/>
    <n v="53"/>
    <x v="1"/>
    <x v="0"/>
    <s v="CALLE 15 VILLA LUCRE CASA #23, SAN MIGUELITO"/>
    <x v="1"/>
    <x v="0"/>
    <x v="3"/>
    <x v="0"/>
    <s v="277-4111"/>
    <s v="6949-4960/6606-5886"/>
    <x v="0"/>
    <x v="0"/>
    <x v="0"/>
    <x v="0"/>
    <x v="0"/>
    <x v="1"/>
    <x v="3"/>
    <d v="1962-03-29T00:00:00"/>
    <m/>
    <x v="1"/>
    <s v="SUCURSAL MULTIPLAZA"/>
    <x v="0"/>
    <x v="0"/>
    <x v="0"/>
    <x v="0"/>
    <x v="0"/>
    <x v="0"/>
  </r>
  <r>
    <n v="1998"/>
    <d v="1990-10-24T00:00:00"/>
    <d v="1990-10-24T00:00:00"/>
    <n v="304"/>
    <n v="304"/>
    <x v="0"/>
    <d v="1990-10-24T00:00:00"/>
    <x v="0"/>
    <s v=""/>
    <s v="Agosto 01-30"/>
    <m/>
    <s v="JACKELIN AREX"/>
    <s v="CABALLERO  "/>
    <x v="4"/>
    <x v="0"/>
    <s v="MULTIPLAZA"/>
    <s v="GINA  SMITH "/>
    <s v="MULTIPLAZA"/>
    <x v="0"/>
    <x v="40"/>
    <n v="44"/>
    <d v="2013-07-03T00:00:00"/>
    <m/>
    <s v=" "/>
    <s v=" "/>
    <m/>
    <x v="0"/>
    <s v="REEMPLAZO POR EL TRASLADO DE YARITZA DE VEG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6-59-631"/>
    <n v="477013840652"/>
    <n v="49"/>
    <x v="1"/>
    <x v="1"/>
    <s v="VILLA LUCRE, TIERRA ALTA, CASA 54"/>
    <x v="1"/>
    <x v="0"/>
    <x v="3"/>
    <x v="0"/>
    <s v="224-3038"/>
    <s v="6681-3784"/>
    <x v="1"/>
    <x v="0"/>
    <x v="0"/>
    <x v="0"/>
    <x v="0"/>
    <x v="1"/>
    <x v="3"/>
    <d v="1966-02-15T00:00:00"/>
    <m/>
    <x v="0"/>
    <s v="SUCURSAL MULTIPLAZA"/>
    <x v="0"/>
    <x v="0"/>
    <x v="0"/>
    <x v="0"/>
    <x v="0"/>
    <x v="0"/>
  </r>
  <r>
    <n v="1359"/>
    <d v="1997-02-17T00:00:00"/>
    <d v="1997-02-17T00:00:00"/>
    <n v="228"/>
    <n v="228"/>
    <x v="0"/>
    <d v="1997-02-17T00:00:00"/>
    <x v="0"/>
    <s v=""/>
    <s v="Marzo 01-15"/>
    <s v="Diciembre 01-15"/>
    <s v="MIRIAM ARACELLIS"/>
    <s v="CANDANEDO  DE HERNANDEZ"/>
    <x v="4"/>
    <x v="0"/>
    <s v="MULTIPLAZA"/>
    <s v="GINA  SMITH "/>
    <s v="MULTIPLAZA"/>
    <x v="0"/>
    <x v="40"/>
    <n v="44"/>
    <d v="2015-04-27T00:00:00"/>
    <m/>
    <s v=" "/>
    <s v=" "/>
    <m/>
    <x v="0"/>
    <s v="REEMPLAZO TEMPORA POR TRASLADO DE ITZELA DE BRAV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448-810"/>
    <n v="401016137447"/>
    <n v="42"/>
    <x v="1"/>
    <x v="1"/>
    <s v="RUFINA ALFARO, URBANIZACION VILLA TIVOLI, DUPLEX A-73"/>
    <x v="4"/>
    <x v="0"/>
    <x v="3"/>
    <x v="0"/>
    <s v="233-1738"/>
    <s v="6615-2077"/>
    <x v="1"/>
    <x v="0"/>
    <x v="0"/>
    <x v="0"/>
    <x v="0"/>
    <x v="1"/>
    <x v="3"/>
    <d v="1973-11-25T00:00:00"/>
    <m/>
    <x v="2"/>
    <s v="SUCURSAL MULTIPLAZA"/>
    <x v="0"/>
    <x v="0"/>
    <x v="0"/>
    <x v="0"/>
    <x v="0"/>
    <x v="0"/>
  </r>
  <r>
    <n v="6319"/>
    <d v="2011-09-19T00:00:00"/>
    <d v="2011-11-21T00:00:00"/>
    <n v="53"/>
    <n v="51"/>
    <x v="0"/>
    <d v="2011-09-19T00:00:00"/>
    <x v="0"/>
    <s v=""/>
    <s v="Septiembre 01-30"/>
    <m/>
    <s v="ISAAC DAVID"/>
    <s v="TORRES BROWN "/>
    <x v="0"/>
    <x v="0"/>
    <s v="OBARRIO"/>
    <s v="MARTHA  C. DE GUERRA"/>
    <s v="OBARRIO"/>
    <x v="0"/>
    <x v="41"/>
    <n v="10"/>
    <d v="2015-11-02T00:00:00"/>
    <n v="3"/>
    <s v=" "/>
    <s v=" "/>
    <m/>
    <x v="0"/>
    <s v="REEMPLAZO POR EL TRASLADO DE  ARIEL BOLIVAR CASTILLO BUITRAGO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34"/>
    <x v="0"/>
    <x v="0"/>
    <x v="0"/>
    <s v="ALTOS DE PANAMA"/>
    <n v="0"/>
    <x v="0"/>
    <s v="8-813-296"/>
    <n v="472017209005"/>
    <n v="27"/>
    <x v="0"/>
    <x v="1"/>
    <s v="PUERTO CAIMITO, LA CHORRERA, BARRIADA PALMERA DEL OESTE, CASA 107._x0009__x0009__x0009__x0009__x0009__x000d__x000a__x0009__x0009__x0009__x0009__x0009__x000d__x000a_"/>
    <x v="3"/>
    <x v="0"/>
    <x v="4"/>
    <x v="0"/>
    <s v="253-5818"/>
    <s v="6762-7991"/>
    <x v="1"/>
    <x v="0"/>
    <x v="0"/>
    <x v="0"/>
    <x v="0"/>
    <x v="1"/>
    <x v="5"/>
    <d v="1988-02-24T00:00:00"/>
    <m/>
    <x v="1"/>
    <s v="SUCURSAL OBARRIO"/>
    <x v="0"/>
    <x v="0"/>
    <x v="0"/>
    <x v="0"/>
    <x v="0"/>
    <x v="0"/>
  </r>
  <r>
    <n v="659"/>
    <d v="1990-08-03T00:00:00"/>
    <d v="1990-08-03T00:00:00"/>
    <n v="306"/>
    <n v="306"/>
    <x v="0"/>
    <d v="1990-08-03T00:00:00"/>
    <x v="0"/>
    <s v=""/>
    <s v="Junio 01-30"/>
    <m/>
    <s v="BORIS RAUL"/>
    <s v="GONZALEZ  CASTRO "/>
    <x v="0"/>
    <x v="0"/>
    <s v="OBARRIO"/>
    <s v="MARTHA  C. DE GUERRA"/>
    <s v="OBARRIO"/>
    <x v="0"/>
    <x v="41"/>
    <n v="10"/>
    <d v="2014-11-06T00:00:00"/>
    <n v="15"/>
    <s v=" "/>
    <s v=" "/>
    <m/>
    <x v="0"/>
    <s v="REEMPLAZO POR EL TRASLADO DE DARIO URRIOL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1.4"/>
    <x v="0"/>
    <x v="0"/>
    <x v="0"/>
    <m/>
    <m/>
    <x v="0"/>
    <s v="8-349-421"/>
    <n v="401010151386"/>
    <n v="45"/>
    <x v="0"/>
    <x v="1"/>
    <s v="CALLE 3A, RIO ABAJO; EDIFICIO P.H. LOMA BONITA, APTO. 1-2"/>
    <x v="1"/>
    <x v="0"/>
    <x v="4"/>
    <x v="0"/>
    <s v="222-1532"/>
    <s v="6687-0938 / 6665-6605"/>
    <x v="1"/>
    <x v="1"/>
    <x v="0"/>
    <x v="0"/>
    <x v="0"/>
    <x v="1"/>
    <x v="5"/>
    <d v="1970-08-29T00:00:00"/>
    <m/>
    <x v="2"/>
    <s v="SUCURSAL OBARRIO"/>
    <x v="0"/>
    <x v="0"/>
    <x v="0"/>
    <x v="0"/>
    <x v="0"/>
    <x v="0"/>
  </r>
  <r>
    <n v="7649"/>
    <d v="2014-04-01T00:00:00"/>
    <d v="2014-06-11T00:00:00"/>
    <n v="22"/>
    <n v="20"/>
    <x v="1"/>
    <d v="2014-04-01T00:00:00"/>
    <x v="0"/>
    <m/>
    <s v="Febrero 01-30"/>
    <m/>
    <s v="GREYSI VERONICA"/>
    <s v="GONZALEZ"/>
    <x v="0"/>
    <x v="0"/>
    <s v="OBARRIO"/>
    <s v="MARTHA  C. DE GUERRA"/>
    <s v="OBARRIO"/>
    <x v="0"/>
    <x v="41"/>
    <n v="10"/>
    <d v="2014-12-02T00:00:00"/>
    <n v="14"/>
    <m/>
    <s v=" "/>
    <m/>
    <x v="0"/>
    <s v="REEMPLAZO PERMANENTE POR LA SALIDA DE MONICA MEJIA - JULIO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11"/>
    <x v="1"/>
    <x v="0"/>
    <x v="0"/>
    <s v="CASA MATRIZ"/>
    <s v="Elizabeth Rodriguez"/>
    <x v="0"/>
    <s v="8-833-622"/>
    <n v="472990022169"/>
    <n v="26"/>
    <x v="1"/>
    <x v="0"/>
    <s v="EL COCO, LA CHORRERA, BARRIADA EL PERIODISTA, CALLE MANUEL VALDES"/>
    <x v="3"/>
    <x v="0"/>
    <x v="4"/>
    <x v="0"/>
    <m/>
    <m/>
    <x v="0"/>
    <x v="0"/>
    <x v="0"/>
    <x v="0"/>
    <x v="0"/>
    <x v="1"/>
    <x v="5"/>
    <d v="1990-01-29T00:00:00"/>
    <m/>
    <x v="2"/>
    <s v="SUCURSAL OBARRIO"/>
    <x v="0"/>
    <x v="0"/>
    <x v="0"/>
    <x v="0"/>
    <x v="0"/>
    <x v="1"/>
  </r>
  <r>
    <n v="8735"/>
    <d v="2015-08-17T00:00:00"/>
    <d v="2015-10-27T00:00:00"/>
    <n v="6"/>
    <n v="4"/>
    <x v="2"/>
    <e v="#N/A"/>
    <x v="2"/>
    <m/>
    <s v="Noviembre 01-30"/>
    <m/>
    <s v="SARA ELIZABETH"/>
    <s v="DE LA ROSA"/>
    <x v="0"/>
    <x v="1"/>
    <m/>
    <s v="MARIBEL CASTILLO"/>
    <s v="OBARRIO"/>
    <x v="1"/>
    <x v="41"/>
    <n v="10"/>
    <d v="2016-01-02T00:00:00"/>
    <n v="1"/>
    <m/>
    <s v=" "/>
    <m/>
    <x v="0"/>
    <s v="POOL APOYO  - FEBRERO 2016"/>
    <s v="OBAR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OBARRIO"/>
    <s v="Alexis Gonzalez/ Luisa Pichon"/>
    <x v="0"/>
    <s v="2-737-1927"/>
    <n v="472993046278"/>
    <n v="19"/>
    <x v="1"/>
    <x v="0"/>
    <s v="EL CARMEN, AVE RAMON ARIAS. EDIF. MARISABEL"/>
    <x v="5"/>
    <x v="0"/>
    <x v="4"/>
    <x v="1"/>
    <m/>
    <m/>
    <x v="0"/>
    <x v="0"/>
    <x v="0"/>
    <x v="0"/>
    <x v="0"/>
    <x v="1"/>
    <x v="5"/>
    <d v="1996-07-05T00:00:00"/>
    <m/>
    <x v="0"/>
    <s v="SUCURSAL OBARRIO"/>
    <x v="1"/>
    <x v="0"/>
    <x v="1"/>
    <x v="0"/>
    <x v="0"/>
    <x v="1"/>
  </r>
  <r>
    <n v="5124"/>
    <d v="2008-05-19T00:00:00"/>
    <d v="2008-05-19T00:00:00"/>
    <n v="93"/>
    <n v="93"/>
    <x v="0"/>
    <d v="2008-05-19T00:00:00"/>
    <x v="0"/>
    <s v=""/>
    <s v="Enero 01-30"/>
    <m/>
    <s v="MARICELA"/>
    <s v="CAMBRA GUERRERO "/>
    <x v="0"/>
    <x v="0"/>
    <s v="OBARRIO"/>
    <s v="MARTHA  C. DE GUERRA"/>
    <s v="OBARRIO"/>
    <x v="0"/>
    <x v="41"/>
    <n v="10"/>
    <d v="2015-11-02T00:00:00"/>
    <n v="3"/>
    <s v=" "/>
    <s v=" "/>
    <m/>
    <x v="0"/>
    <s v="REEMPLAZO POR EL TRASLADO DE  ALEXIS ELIAS GONZALEZ CANO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3.75"/>
    <x v="0"/>
    <x v="0"/>
    <x v="0"/>
    <m/>
    <m/>
    <x v="0"/>
    <s v="8-722-2156"/>
    <n v="472013949778"/>
    <n v="37"/>
    <x v="1"/>
    <x v="3"/>
    <s v="PRADERAS DE SAN LORENZO, LAS CUMBRES, CASA L-22"/>
    <x v="4"/>
    <x v="0"/>
    <x v="4"/>
    <x v="0"/>
    <m/>
    <s v="6913-9679"/>
    <x v="0"/>
    <x v="0"/>
    <x v="0"/>
    <x v="0"/>
    <x v="0"/>
    <x v="1"/>
    <x v="5"/>
    <d v="1978-09-25T00:00:00"/>
    <m/>
    <x v="0"/>
    <s v="SUCURSAL OBARRIO"/>
    <x v="0"/>
    <x v="0"/>
    <x v="0"/>
    <x v="0"/>
    <x v="0"/>
    <x v="0"/>
  </r>
  <r>
    <n v="3813"/>
    <d v="2003-08-28T00:00:00"/>
    <d v="2003-08-28T00:00:00"/>
    <n v="150"/>
    <n v="150"/>
    <x v="0"/>
    <d v="2003-08-28T00:00:00"/>
    <x v="0"/>
    <s v=""/>
    <s v="Junio 01-30"/>
    <m/>
    <s v="ALFONSO"/>
    <s v="BAYARD  ALVEO "/>
    <x v="0"/>
    <x v="0"/>
    <s v="OBARRIO"/>
    <s v="MARTHA  C. DE GUERRA"/>
    <s v="OBARRIO"/>
    <x v="0"/>
    <x v="41"/>
    <n v="10"/>
    <d v="2015-11-02T00:00:00"/>
    <n v="3"/>
    <s v=" "/>
    <s v=" "/>
    <m/>
    <x v="0"/>
    <s v="REEMPLAZO POR EL TRASLADO DE  BLANCA FLOR BARRIOS 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40"/>
    <x v="0"/>
    <x v="0"/>
    <x v="0"/>
    <m/>
    <m/>
    <x v="0"/>
    <s v="8-475-636"/>
    <n v="472012978181"/>
    <n v="41"/>
    <x v="0"/>
    <x v="0"/>
    <s v="URBANIZACION SANTA CLARA, CALLE B, CASA # B-30_x0009__x0009__x0009__x0009__x0009__x000d__x000a__x0009__x0009__x0009__x0009__x0009__x000d__x000a_"/>
    <x v="1"/>
    <x v="0"/>
    <x v="4"/>
    <x v="0"/>
    <s v="233-6140"/>
    <s v="6676-6140 / 6745-3947"/>
    <x v="1"/>
    <x v="0"/>
    <x v="0"/>
    <x v="0"/>
    <x v="0"/>
    <x v="1"/>
    <x v="5"/>
    <d v="1974-11-26T00:00:00"/>
    <m/>
    <x v="0"/>
    <s v="SUCURSAL OBARRIO"/>
    <x v="0"/>
    <x v="0"/>
    <x v="0"/>
    <x v="0"/>
    <x v="0"/>
    <x v="0"/>
  </r>
  <r>
    <n v="6376"/>
    <d v="2011-09-19T00:00:00"/>
    <d v="2011-11-21T00:00:00"/>
    <n v="53"/>
    <n v="51"/>
    <x v="0"/>
    <d v="2011-09-19T00:00:00"/>
    <x v="0"/>
    <s v=""/>
    <s v="Agosto 01-30"/>
    <m/>
    <s v="BELEN"/>
    <s v="CASTRO  "/>
    <x v="0"/>
    <x v="0"/>
    <s v="OBARRIO"/>
    <s v="MARTHA  C. DE GUERRA"/>
    <s v="OBARRIO"/>
    <x v="0"/>
    <x v="41"/>
    <n v="10"/>
    <d v="2015-11-02T00:00:00"/>
    <n v="3"/>
    <s v=" "/>
    <s v=" "/>
    <m/>
    <x v="0"/>
    <s v="REEMPLAZO POR EL TRASLADO DE  ISRAEL ENRIQUE DIAZ RAMOS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02.4"/>
    <x v="0"/>
    <x v="0"/>
    <x v="0"/>
    <s v="COSTA DEL ESTE CENTENARIO"/>
    <n v="0"/>
    <x v="0"/>
    <s v="8-838-1011"/>
    <n v="472017244355"/>
    <n v="28"/>
    <x v="1"/>
    <x v="0"/>
    <s v="PEDEGRAL URBANIZACION PACIFIC PLACE CASA #6_x0009__x0009__x0009__x0009__x0009__x000d__x000a__x0009__x0009__x0009__x0009__x0009__x000d__x000a_"/>
    <x v="0"/>
    <x v="0"/>
    <x v="4"/>
    <x v="0"/>
    <s v="6948-0367"/>
    <s v="69480367"/>
    <x v="0"/>
    <x v="0"/>
    <x v="0"/>
    <x v="0"/>
    <x v="0"/>
    <x v="1"/>
    <x v="5"/>
    <d v="1987-10-03T00:00:00"/>
    <m/>
    <x v="1"/>
    <s v="SUCURSAL OBARRIO"/>
    <x v="0"/>
    <x v="0"/>
    <x v="0"/>
    <x v="0"/>
    <x v="0"/>
    <x v="0"/>
  </r>
  <r>
    <n v="6338"/>
    <d v="2011-09-19T00:00:00"/>
    <d v="2011-11-21T00:00:00"/>
    <n v="53"/>
    <n v="51"/>
    <x v="0"/>
    <d v="2011-09-19T00:00:00"/>
    <x v="0"/>
    <s v=""/>
    <s v="Diciembre 01-30"/>
    <m/>
    <s v="ZULAY DAYAMARA"/>
    <s v="SEGURA AGUIRRE "/>
    <x v="0"/>
    <x v="0"/>
    <s v="OBARRIO"/>
    <s v="MARTHA  C. DE GUERRA"/>
    <s v="OBARRIO"/>
    <x v="0"/>
    <x v="41"/>
    <n v="10"/>
    <d v="2015-11-02T00:00:00"/>
    <n v="3"/>
    <s v=" "/>
    <s v=" "/>
    <m/>
    <x v="0"/>
    <s v="REEMPLAZO POR EL TRASLADO DE  VANESSA  GUERRA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41.8"/>
    <x v="0"/>
    <x v="0"/>
    <x v="0"/>
    <s v="PAITILLA"/>
    <n v="0"/>
    <x v="0"/>
    <s v="8-503-245"/>
    <n v="472017218389"/>
    <n v="41"/>
    <x v="1"/>
    <x v="1"/>
    <s v="ARRAIJÁN NUEVO CHORRILLO, BARRIADA COLINAS DEL SOL"/>
    <x v="3"/>
    <x v="0"/>
    <x v="4"/>
    <x v="0"/>
    <s v="231-0180"/>
    <s v="6830-2856"/>
    <x v="0"/>
    <x v="0"/>
    <x v="0"/>
    <x v="0"/>
    <x v="0"/>
    <x v="1"/>
    <x v="5"/>
    <d v="1974-12-27T00:00:00"/>
    <m/>
    <x v="1"/>
    <s v="SUCURSAL OBARRIO"/>
    <x v="0"/>
    <x v="0"/>
    <x v="0"/>
    <x v="0"/>
    <x v="0"/>
    <x v="0"/>
  </r>
  <r>
    <n v="7070"/>
    <d v="2013-02-18T00:00:00"/>
    <d v="2013-05-03T00:00:00"/>
    <n v="36"/>
    <n v="33"/>
    <x v="1"/>
    <d v="2013-02-18T00:00:00"/>
    <x v="0"/>
    <s v=""/>
    <s v="Mayo 01-30"/>
    <m/>
    <s v="TAMARA GRISEL MARIA"/>
    <s v="ARGUELLES FLORES "/>
    <x v="0"/>
    <x v="0"/>
    <s v="OBARRIO"/>
    <s v="MARTHA  C. DE GUERRA"/>
    <s v="OBARRIO"/>
    <x v="0"/>
    <x v="41"/>
    <n v="10"/>
    <d v="2015-11-02T00:00:00"/>
    <n v="3"/>
    <m/>
    <s v=" "/>
    <m/>
    <x v="0"/>
    <s v="REEMPLAZO POR EL TRASLADO DE  LUISA MARIA PICHON TORRES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58.25"/>
    <x v="1"/>
    <x v="0"/>
    <x v="0"/>
    <s v="DORADO"/>
    <s v="Thanara Gonzalez"/>
    <x v="0"/>
    <s v="8-830-358"/>
    <n v="472018946044"/>
    <n v="26"/>
    <x v="1"/>
    <x v="1"/>
    <s v="SAN MIGUELITO, AMELIA DENNIS DE ICAZA, SECTOR C, CASA 200"/>
    <x v="4"/>
    <x v="0"/>
    <x v="4"/>
    <x v="0"/>
    <m/>
    <m/>
    <x v="0"/>
    <x v="0"/>
    <x v="0"/>
    <x v="0"/>
    <x v="0"/>
    <x v="1"/>
    <x v="5"/>
    <d v="1989-10-17T00:00:00"/>
    <m/>
    <x v="1"/>
    <s v="SUCURSAL OBARRIO"/>
    <x v="0"/>
    <x v="0"/>
    <x v="0"/>
    <x v="0"/>
    <x v="0"/>
    <x v="0"/>
  </r>
  <r>
    <n v="8344"/>
    <d v="2014-11-17T00:00:00"/>
    <d v="2015-02-05T00:00:00"/>
    <n v="15"/>
    <n v="12"/>
    <x v="1"/>
    <d v="2014-11-17T00:00:00"/>
    <x v="0"/>
    <m/>
    <s v="Noviembre 01-30"/>
    <m/>
    <s v="EMELINA NORBERTA"/>
    <s v="RUDAS"/>
    <x v="0"/>
    <x v="1"/>
    <m/>
    <s v="MARIBEL CASTILLO"/>
    <s v="OBARRIO"/>
    <x v="1"/>
    <x v="41"/>
    <n v="10"/>
    <d v="2016-01-02T00:00:00"/>
    <n v="1"/>
    <m/>
    <s v=" "/>
    <m/>
    <x v="1"/>
    <s v="REEMPLAZA VACACIONES DE GREYSI GONZALEZ  - FEBRERO 2016"/>
    <s v="OBAR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65.6"/>
    <x v="1"/>
    <x v="0"/>
    <x v="0"/>
    <s v="Albrook"/>
    <s v="Victor Guillen"/>
    <x v="0"/>
    <s v="8-754-898"/>
    <n v="472991534516"/>
    <n v="34"/>
    <x v="1"/>
    <x v="3"/>
    <s v="LA CHORRERA, BARRIO BALBOA, CALLE ROCKEFELLER , CASA 4797"/>
    <x v="3"/>
    <x v="0"/>
    <x v="4"/>
    <x v="1"/>
    <m/>
    <m/>
    <x v="1"/>
    <x v="0"/>
    <x v="0"/>
    <x v="0"/>
    <x v="0"/>
    <x v="1"/>
    <x v="5"/>
    <d v="1982-02-10T00:00:00"/>
    <m/>
    <x v="0"/>
    <s v="SUCURSAL OBARRIO"/>
    <x v="1"/>
    <x v="0"/>
    <x v="1"/>
    <x v="0"/>
    <x v="0"/>
    <x v="3"/>
  </r>
  <r>
    <n v="3144"/>
    <d v="2006-08-01T00:00:00"/>
    <d v="2012-10-01T00:00:00"/>
    <n v="114"/>
    <n v="40"/>
    <x v="0"/>
    <d v="2006-08-01T00:00:00"/>
    <x v="0"/>
    <d v="2012-10-01T00:00:00"/>
    <s v="Noviembre 01-30"/>
    <m/>
    <s v="STEPHANIE"/>
    <s v="CALLES SALINAS "/>
    <x v="1"/>
    <x v="0"/>
    <s v="OBARRIO"/>
    <s v="MARTHA  C. DE GUERRA"/>
    <s v="OBARRIO"/>
    <x v="0"/>
    <x v="41"/>
    <n v="10"/>
    <d v="2013-06-10T00:00:00"/>
    <m/>
    <m/>
    <s v=" "/>
    <s v="PROMOCIONADO A COORDINADOR DE PLATAFORMA EL 1 DE OCTUBRE 2012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41-2150"/>
    <n v="403012183144"/>
    <n v="35"/>
    <x v="1"/>
    <x v="1"/>
    <s v="SAN MIGUELITO, LOS ANDES #2, CASA 216B"/>
    <x v="4"/>
    <x v="0"/>
    <x v="4"/>
    <x v="0"/>
    <s v="279-0620"/>
    <s v="6754-1825"/>
    <x v="1"/>
    <x v="0"/>
    <x v="0"/>
    <x v="0"/>
    <x v="0"/>
    <x v="1"/>
    <x v="5"/>
    <d v="1980-09-29T00:00:00"/>
    <m/>
    <x v="0"/>
    <s v="SUCURSAL OBARRIO"/>
    <x v="0"/>
    <x v="0"/>
    <x v="0"/>
    <x v="0"/>
    <x v="0"/>
    <x v="0"/>
  </r>
  <r>
    <n v="1751"/>
    <d v="1999-07-12T00:00:00"/>
    <d v="2012-05-16T00:00:00"/>
    <n v="199"/>
    <n v="45"/>
    <x v="0"/>
    <d v="1999-07-12T00:00:00"/>
    <x v="0"/>
    <d v="2012-05-16T00:00:00"/>
    <s v="Junio 01-30"/>
    <m/>
    <s v="GIANNINA"/>
    <s v="GONZALEZ CAMBRA "/>
    <x v="1"/>
    <x v="0"/>
    <s v="OBARRIO"/>
    <s v="MARTHA  C. DE GUERRA"/>
    <s v="OBARRIO"/>
    <x v="0"/>
    <x v="41"/>
    <n v="10"/>
    <d v="2014-01-02T00:00:00"/>
    <m/>
    <n v="45"/>
    <s v=" "/>
    <s v="PROMOCIONADO A COORDINADOR DE PLATAFORMA 16 DE MAYO 2012 / REEMPLAZA VACANTE POR EL TRASLADO DE KATERINE CAROL. RECLASIFICACION EL 08/01/08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x v="0"/>
    <x v="0"/>
    <m/>
    <m/>
    <x v="1"/>
    <s v="8-711-775"/>
    <n v="418011357806"/>
    <n v="38"/>
    <x v="1"/>
    <x v="3"/>
    <s v="DON BOSCO, TEREMAR, CALLE PRIMERA, CASA B-23"/>
    <x v="0"/>
    <x v="0"/>
    <x v="4"/>
    <x v="0"/>
    <s v="290-5618"/>
    <s v="6565-4766"/>
    <x v="0"/>
    <x v="0"/>
    <x v="0"/>
    <x v="1"/>
    <x v="0"/>
    <x v="1"/>
    <x v="5"/>
    <d v="1977-08-28T00:00:00"/>
    <m/>
    <x v="0"/>
    <s v="SUCURSAL OBARRIO"/>
    <x v="0"/>
    <x v="0"/>
    <x v="0"/>
    <x v="0"/>
    <x v="0"/>
    <x v="0"/>
  </r>
  <r>
    <n v="6797"/>
    <d v="2012-07-16T00:00:00"/>
    <d v="2015-11-02T00:00:00"/>
    <n v="43"/>
    <n v="3"/>
    <x v="2"/>
    <d v="2012-07-16T00:00:00"/>
    <x v="0"/>
    <d v="2015-11-02T00:00:00"/>
    <s v="Mayo 01-30"/>
    <m/>
    <s v="IRIS MARIA"/>
    <s v="ARIAS JAEN "/>
    <x v="2"/>
    <x v="1"/>
    <m/>
    <s v="MARIBEL CASTILLO"/>
    <s v="ALBROOK MALL"/>
    <x v="1"/>
    <x v="41"/>
    <n v="10"/>
    <d v="2016-02-01T00:00:00"/>
    <m/>
    <n v="3"/>
    <s v=" "/>
    <s v="PROMOCIONADA A EJECUTIVO DE NEGOCIO A PARTIR DEL 02 DE NOV 2015"/>
    <x v="0"/>
    <s v="REEMPLAZA INDIRECTAMENTE  VACACIONES DE EDGAR QUINTANA  - FEBRERO 2016"/>
    <s v="OBAR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24"/>
    <x v="0"/>
    <x v="0"/>
    <x v="0"/>
    <s v="VILLA LUCRE"/>
    <s v="Gerardo Gonzalez"/>
    <x v="0"/>
    <s v="2-723-2377"/>
    <n v="472018199947"/>
    <n v="26"/>
    <x v="1"/>
    <x v="0"/>
    <s v="24 DE DICIEMBRE, SANTA ISABEL, CALLE 20."/>
    <x v="0"/>
    <x v="0"/>
    <x v="4"/>
    <x v="1"/>
    <m/>
    <s v="266-2741/6674-5141"/>
    <x v="0"/>
    <x v="0"/>
    <x v="0"/>
    <x v="0"/>
    <x v="0"/>
    <x v="1"/>
    <x v="5"/>
    <d v="1989-09-18T00:00:00"/>
    <m/>
    <x v="0"/>
    <s v="SUCURSAL OBARRIO"/>
    <x v="1"/>
    <x v="0"/>
    <x v="1"/>
    <x v="0"/>
    <x v="0"/>
    <x v="0"/>
  </r>
  <r>
    <n v="7897"/>
    <d v="2014-07-16T00:00:00"/>
    <d v="2014-09-24T00:00:00"/>
    <n v="19"/>
    <n v="17"/>
    <x v="1"/>
    <d v="2014-07-16T00:00:00"/>
    <x v="0"/>
    <m/>
    <s v="Junio 01-30"/>
    <m/>
    <s v="REGINA MARIA"/>
    <s v="VEGA"/>
    <x v="2"/>
    <x v="1"/>
    <m/>
    <s v="MARIBEL CASTILLO"/>
    <s v="LOS ANGELES"/>
    <x v="1"/>
    <x v="41"/>
    <n v="10"/>
    <d v="2016-02-01T00:00:00"/>
    <m/>
    <m/>
    <s v=" "/>
    <m/>
    <x v="1"/>
    <s v="REEMPLAZA  VACACIONES DE EIDA CHECA  - FEBRERO 2016"/>
    <s v="OBAR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AVE. CUBA"/>
    <s v="Laritza Moreno"/>
    <x v="0"/>
    <s v="2-725-375"/>
    <n v="472990776452"/>
    <n v="25"/>
    <x v="1"/>
    <x v="3"/>
    <s v="TUMBA MUERTO, EDIFICIO LOS LIBERTADORES, APTO. 13-8"/>
    <x v="5"/>
    <x v="0"/>
    <x v="4"/>
    <x v="1"/>
    <m/>
    <m/>
    <x v="0"/>
    <x v="0"/>
    <x v="0"/>
    <x v="0"/>
    <x v="0"/>
    <x v="1"/>
    <x v="5"/>
    <d v="1990-04-18T00:00:00"/>
    <m/>
    <x v="0"/>
    <s v="SUCURSAL OBARRIO"/>
    <x v="1"/>
    <x v="0"/>
    <x v="1"/>
    <x v="0"/>
    <x v="0"/>
    <x v="3"/>
  </r>
  <r>
    <n v="8846"/>
    <d v="2015-10-19T00:00:00"/>
    <d v="2016-01-05T00:00:00"/>
    <n v="4"/>
    <n v="1"/>
    <x v="2"/>
    <d v="1994-03-05T00:00:00"/>
    <x v="1"/>
    <m/>
    <s v="Octubre 01-30"/>
    <m/>
    <s v="IVON MICHELLE"/>
    <s v="BARCASNEGRAS"/>
    <x v="2"/>
    <x v="1"/>
    <m/>
    <s v="MARIBEL CASTILLO"/>
    <s v="OBARRIO"/>
    <x v="1"/>
    <x v="41"/>
    <n v="10"/>
    <d v="2016-01-26T00:00:00"/>
    <m/>
    <m/>
    <s v=" "/>
    <m/>
    <x v="0"/>
    <s v="REEMPLAZO TEMPORAL INDIRECTO DEL GRETER - FEBRERO 2016"/>
    <s v="OBAR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PLAZA LOS ANGELES"/>
    <s v="DAMARIS CEDEÑO"/>
    <x v="0"/>
    <s v="4-761-1861"/>
    <m/>
    <n v="23"/>
    <x v="1"/>
    <x v="0"/>
    <s v="SAN FELIPE, AVE. LA MERCEDE"/>
    <x v="5"/>
    <x v="0"/>
    <x v="4"/>
    <x v="1"/>
    <m/>
    <m/>
    <x v="0"/>
    <x v="0"/>
    <x v="0"/>
    <x v="0"/>
    <x v="0"/>
    <x v="1"/>
    <x v="5"/>
    <d v="1992-05-14T00:00:00"/>
    <m/>
    <x v="0"/>
    <s v="SUCURSAL OBARRIO"/>
    <x v="1"/>
    <x v="0"/>
    <x v="1"/>
    <x v="0"/>
    <x v="0"/>
    <x v="1"/>
  </r>
  <r>
    <n v="7172"/>
    <d v="2013-05-02T00:00:00"/>
    <d v="2013-07-03T00:00:00"/>
    <n v="33"/>
    <n v="31"/>
    <x v="1"/>
    <d v="2013-05-02T00:00:00"/>
    <x v="0"/>
    <s v=""/>
    <s v="Julio 01-30"/>
    <m/>
    <s v="KEVIN "/>
    <s v="ALMANZA"/>
    <x v="2"/>
    <x v="0"/>
    <s v="OBARRIO"/>
    <s v="MARTHA  C. DE GUERRA"/>
    <s v="OBARRIO"/>
    <x v="0"/>
    <x v="41"/>
    <n v="10"/>
    <d v="2014-09-03T00:00:00"/>
    <m/>
    <m/>
    <s v=" "/>
    <m/>
    <x v="0"/>
    <s v="REEMPLAZO DE MAYLIN CANT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AVE. CUBA"/>
    <s v="Laritza Moreno"/>
    <x v="0"/>
    <s v="9-734-411"/>
    <n v="472019266210"/>
    <n v="25"/>
    <x v="1"/>
    <x v="0"/>
    <s v="ANCON, MAGOON PLACE DIABLO, CALLE PARSON CALLE SIN SALIDA CASA 5358"/>
    <x v="5"/>
    <x v="0"/>
    <x v="4"/>
    <x v="0"/>
    <m/>
    <m/>
    <x v="0"/>
    <x v="0"/>
    <x v="0"/>
    <x v="0"/>
    <x v="0"/>
    <x v="1"/>
    <x v="5"/>
    <d v="1990-12-05T00:00:00"/>
    <m/>
    <x v="0"/>
    <s v="SUCURSAL OBARRIO"/>
    <x v="0"/>
    <x v="0"/>
    <x v="0"/>
    <x v="0"/>
    <x v="0"/>
    <x v="0"/>
  </r>
  <r>
    <n v="4915"/>
    <d v="2008-02-11T00:00:00"/>
    <d v="2008-02-11T00:00:00"/>
    <n v="96"/>
    <n v="96"/>
    <x v="0"/>
    <d v="2008-02-11T00:00:00"/>
    <x v="0"/>
    <s v=""/>
    <s v="Febrero 01-30"/>
    <m/>
    <s v="EIDA LISETH"/>
    <s v="CHECA AGRAZAL "/>
    <x v="2"/>
    <x v="0"/>
    <s v="OBARRIO"/>
    <s v="MARTHA  C. DE GUERRA"/>
    <s v="OBARRIO"/>
    <x v="0"/>
    <x v="41"/>
    <n v="10"/>
    <d v="2014-03-05T00:00:00"/>
    <m/>
    <s v=" "/>
    <s v=" "/>
    <m/>
    <x v="0"/>
    <s v="REEMPLAZO POR EL TRASALDO DE SANDRA ICAZ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38-1557"/>
    <n v="403013711160"/>
    <n v="35"/>
    <x v="1"/>
    <x v="1"/>
    <s v="RESIDENCIAL MONSERRAT, LAS CUMBRES, CALLE 3RA. , CASA 175 "/>
    <x v="4"/>
    <x v="0"/>
    <x v="4"/>
    <x v="0"/>
    <s v="274-8660"/>
    <s v="6757-0321"/>
    <x v="1"/>
    <x v="0"/>
    <x v="0"/>
    <x v="0"/>
    <x v="0"/>
    <x v="1"/>
    <x v="5"/>
    <d v="1980-07-05T00:00:00"/>
    <m/>
    <x v="2"/>
    <s v="SUCURSAL OBARRIO"/>
    <x v="0"/>
    <x v="0"/>
    <x v="0"/>
    <x v="0"/>
    <x v="0"/>
    <x v="0"/>
  </r>
  <r>
    <n v="1119"/>
    <d v="1994-03-01T00:00:00"/>
    <d v="1994-03-01T00:00:00"/>
    <n v="263"/>
    <n v="263"/>
    <x v="0"/>
    <d v="1994-03-01T00:00:00"/>
    <x v="0"/>
    <s v=""/>
    <s v="Mayo 01-30"/>
    <m/>
    <s v="LUIS CARLOS"/>
    <s v="ARAUZ RIOS "/>
    <x v="2"/>
    <x v="0"/>
    <s v="OBARRIO"/>
    <s v="MARTHA  C. DE GUERRA"/>
    <s v="OBARRIO"/>
    <x v="0"/>
    <x v="41"/>
    <n v="10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4-127-1900"/>
    <n v="471160098825"/>
    <n v="48"/>
    <x v="0"/>
    <x v="0"/>
    <s v="ALTOS EL DORADO. CASA 33"/>
    <x v="5"/>
    <x v="0"/>
    <x v="4"/>
    <x v="0"/>
    <s v="260-2342"/>
    <s v="6675-4695 / 616-2572"/>
    <x v="1"/>
    <x v="0"/>
    <x v="0"/>
    <x v="0"/>
    <x v="0"/>
    <x v="1"/>
    <x v="5"/>
    <d v="1968-02-01T00:00:00"/>
    <m/>
    <x v="2"/>
    <s v="SUCURSAL OBARRIO"/>
    <x v="0"/>
    <x v="0"/>
    <x v="0"/>
    <x v="0"/>
    <x v="0"/>
    <x v="0"/>
  </r>
  <r>
    <n v="4967"/>
    <d v="2008-02-25T00:00:00"/>
    <d v="2008-02-25T00:00:00"/>
    <n v="96"/>
    <n v="96"/>
    <x v="0"/>
    <d v="2008-02-25T00:00:00"/>
    <x v="0"/>
    <s v=""/>
    <s v="Abril 01-30"/>
    <m/>
    <s v="LILISBETH LINETH"/>
    <s v="SAAVEDRA PANDALES "/>
    <x v="2"/>
    <x v="0"/>
    <s v="OBARRIO"/>
    <s v="MARTHA  C. DE GUERRA"/>
    <s v="OBARRIO"/>
    <x v="0"/>
    <x v="41"/>
    <n v="10"/>
    <m/>
    <m/>
    <s v=" "/>
    <s v=" "/>
    <m/>
    <x v="0"/>
    <s v="REEMPLAZO POR LA RENUNCIA DE NATALIE HIDALG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10-1440"/>
    <n v="472013744373"/>
    <n v="38"/>
    <x v="1"/>
    <x v="0"/>
    <s v="TORRIJOS CARTER CASA 2836 SECTOR 3-5"/>
    <x v="4"/>
    <x v="0"/>
    <x v="4"/>
    <x v="0"/>
    <s v="234-9582"/>
    <s v="6764-9436"/>
    <x v="1"/>
    <x v="0"/>
    <x v="0"/>
    <x v="0"/>
    <x v="0"/>
    <x v="1"/>
    <x v="5"/>
    <d v="1977-08-11T00:00:00"/>
    <m/>
    <x v="0"/>
    <s v="SUCURSAL OBARRIO"/>
    <x v="0"/>
    <x v="0"/>
    <x v="0"/>
    <x v="0"/>
    <x v="0"/>
    <x v="0"/>
  </r>
  <r>
    <n v="6083"/>
    <d v="2011-03-16T00:00:00"/>
    <d v="2011-03-16T00:00:00"/>
    <n v="59"/>
    <n v="59"/>
    <x v="0"/>
    <d v="2011-03-16T00:00:00"/>
    <x v="0"/>
    <s v=""/>
    <s v="Enero 01-30"/>
    <m/>
    <s v="GRISELDA ESTHER"/>
    <s v="DE LEON JUSTINIANI "/>
    <x v="2"/>
    <x v="0"/>
    <s v="OBARRIO"/>
    <s v="MARTHA  C. DE GUERRA"/>
    <s v="OBARRIO"/>
    <x v="0"/>
    <x v="41"/>
    <n v="10"/>
    <d v="2011-06-01T00:00:00"/>
    <m/>
    <s v=" "/>
    <s v=" "/>
    <m/>
    <x v="0"/>
    <s v="REEMPLAZO POR EL TRASLADO DE EVELYNN SCHOUWE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63-609"/>
    <n v="472016673926"/>
    <n v="33"/>
    <x v="1"/>
    <x v="0"/>
    <s v="RIO ABAJO, AVE LA PULIDA, APTO 17"/>
    <x v="1"/>
    <x v="0"/>
    <x v="4"/>
    <x v="0"/>
    <m/>
    <s v="6782-5641"/>
    <x v="0"/>
    <x v="0"/>
    <x v="1"/>
    <x v="0"/>
    <x v="0"/>
    <x v="1"/>
    <x v="5"/>
    <d v="1983-01-11T00:00:00"/>
    <m/>
    <x v="1"/>
    <s v="SUCURSAL OBARRIO"/>
    <x v="0"/>
    <x v="0"/>
    <x v="0"/>
    <x v="0"/>
    <x v="0"/>
    <x v="0"/>
  </r>
  <r>
    <n v="6361"/>
    <d v="2011-09-19T00:00:00"/>
    <d v="2011-09-19T00:00:00"/>
    <n v="53"/>
    <n v="53"/>
    <x v="0"/>
    <d v="2011-09-19T00:00:00"/>
    <x v="0"/>
    <s v=""/>
    <s v="Septiembre 01-30"/>
    <m/>
    <s v="ANA MATILDE"/>
    <s v="CABEZA ARIAS "/>
    <x v="2"/>
    <x v="0"/>
    <s v="OBARRIO"/>
    <s v="MARTHA  C. DE GUERRA"/>
    <s v="OBARRIO"/>
    <x v="0"/>
    <x v="41"/>
    <n v="10"/>
    <d v="2012-06-01T00:00:00"/>
    <m/>
    <s v=" "/>
    <s v=" "/>
    <m/>
    <x v="0"/>
    <s v="REEMPLAZO POR EL TRASLADO DE LAILY DOMING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LOS PUEBLOS"/>
    <s v="Michelle Huges"/>
    <x v="0"/>
    <s v="8-789-1225"/>
    <n v="472017232826"/>
    <n v="30"/>
    <x v="1"/>
    <x v="1"/>
    <s v="TOCUMEN, VILLA BELEN, CALLE JUDEA"/>
    <x v="0"/>
    <x v="0"/>
    <x v="4"/>
    <x v="0"/>
    <m/>
    <s v="6150-1461 / 205-4000"/>
    <x v="0"/>
    <x v="0"/>
    <x v="0"/>
    <x v="0"/>
    <x v="0"/>
    <x v="1"/>
    <x v="5"/>
    <d v="1985-08-14T00:00:00"/>
    <m/>
    <x v="1"/>
    <s v="SUCURSAL OBARRIO"/>
    <x v="0"/>
    <x v="0"/>
    <x v="0"/>
    <x v="0"/>
    <x v="0"/>
    <x v="0"/>
  </r>
  <r>
    <n v="7170"/>
    <d v="2013-05-02T00:00:00"/>
    <d v="2013-07-03T00:00:00"/>
    <n v="33"/>
    <n v="31"/>
    <x v="1"/>
    <d v="2013-05-02T00:00:00"/>
    <x v="0"/>
    <s v=""/>
    <s v="Marzo 01-30"/>
    <m/>
    <s v="YISELA "/>
    <s v="BERNAL"/>
    <x v="2"/>
    <x v="0"/>
    <s v="OBARRIO"/>
    <s v="MARTHA  C. DE GUERRA"/>
    <s v="OBARRIO"/>
    <x v="0"/>
    <x v="41"/>
    <n v="10"/>
    <d v="2013-09-28T00:00:00"/>
    <m/>
    <m/>
    <s v=" "/>
    <m/>
    <x v="0"/>
    <s v="REEMPLAZO  DE ALEJANDRINA  DE LA CRU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JUSTO AROSEMENA"/>
    <s v="Rafael Alvarado"/>
    <x v="0"/>
    <s v="8-870-269"/>
    <n v="401017015792"/>
    <n v="23"/>
    <x v="1"/>
    <x v="0"/>
    <s v="PARQUE LEFEVRE, CALLE 13, CASA 6828"/>
    <x v="1"/>
    <x v="0"/>
    <x v="4"/>
    <x v="0"/>
    <m/>
    <m/>
    <x v="0"/>
    <x v="0"/>
    <x v="0"/>
    <x v="0"/>
    <x v="0"/>
    <x v="1"/>
    <x v="5"/>
    <d v="1993-02-04T00:00:00"/>
    <m/>
    <x v="0"/>
    <s v="SUCURSAL OBARRIO"/>
    <x v="0"/>
    <x v="0"/>
    <x v="0"/>
    <x v="0"/>
    <x v="0"/>
    <x v="0"/>
  </r>
  <r>
    <n v="4497"/>
    <d v="2013-11-18T00:00:00"/>
    <d v="2014-01-29T00:00:00"/>
    <n v="27"/>
    <n v="25"/>
    <x v="1"/>
    <d v="2007-09-17T00:00:00"/>
    <x v="1"/>
    <m/>
    <s v="Diciembre 01-30"/>
    <m/>
    <s v="SUSAN "/>
    <s v="BERNAL"/>
    <x v="2"/>
    <x v="0"/>
    <s v="OBARRIO"/>
    <s v="MARTHA  C. DE GUERRA"/>
    <s v="OBARRIO"/>
    <x v="0"/>
    <x v="41"/>
    <n v="10"/>
    <d v="2014-04-01T00:00:00"/>
    <m/>
    <m/>
    <s v=" "/>
    <m/>
    <x v="0"/>
    <s v="REEMPLAZO POR LA SALIDA DE ARILIS SANCH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OBARRIO"/>
    <s v="Ana Cabeza"/>
    <x v="0"/>
    <s v="8-792-1172"/>
    <n v="405012709168"/>
    <n v="30"/>
    <x v="1"/>
    <x v="0"/>
    <s v="PUEBLO NUEVO, ENTRE CALLE 8VA Y NOVENA LOS SAUCES # 2 CASA 28"/>
    <x v="4"/>
    <x v="0"/>
    <x v="4"/>
    <x v="0"/>
    <m/>
    <m/>
    <x v="2"/>
    <x v="0"/>
    <x v="0"/>
    <x v="0"/>
    <x v="0"/>
    <x v="1"/>
    <x v="5"/>
    <d v="1986-02-04T00:00:00"/>
    <m/>
    <x v="0"/>
    <s v="SUCURSAL OBARRIO"/>
    <x v="0"/>
    <x v="0"/>
    <x v="0"/>
    <x v="0"/>
    <x v="0"/>
    <x v="0"/>
  </r>
  <r>
    <n v="6266"/>
    <d v="2011-07-18T00:00:00"/>
    <d v="2015-05-01T00:00:00"/>
    <n v="55"/>
    <n v="9"/>
    <x v="2"/>
    <d v="2011-07-18T00:00:00"/>
    <x v="0"/>
    <d v="2015-05-01T00:00:00"/>
    <s v="Agosto 01-30"/>
    <m/>
    <s v="CAROLINE SHANTAL"/>
    <s v="ESCUDERO ZALDIVAR "/>
    <x v="2"/>
    <x v="0"/>
    <s v="OBARRIO"/>
    <s v="MARTHA  C. DE GUERRA"/>
    <s v="OBARRIO"/>
    <x v="0"/>
    <x v="41"/>
    <n v="10"/>
    <m/>
    <m/>
    <n v="9"/>
    <s v="LIC DE MATERNIDAD DEL 26-nov-15 AL 2-mar-16, (VACACIONES DEL 3-mar-16 AL 1-abr-16) REGRESA 2-abr-16"/>
    <s v="PROMOCIONADA A EJECUTIVA DE NEGOCIO A PARTIR DEL 01 DE MAYO DEL 2015 /"/>
    <x v="0"/>
    <s v="REEMPLAZO POR VACANTE POR LA SALIDA DE CAROLINA PALACI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870-421"/>
    <n v="472017048450"/>
    <n v="22"/>
    <x v="1"/>
    <x v="0"/>
    <s v="VACAMONTE, CALLE 6TA TRANSVERSAL, CASA #F43"/>
    <x v="3"/>
    <x v="0"/>
    <x v="4"/>
    <x v="0"/>
    <m/>
    <s v="6982-9623"/>
    <x v="2"/>
    <x v="0"/>
    <x v="0"/>
    <x v="0"/>
    <x v="0"/>
    <x v="1"/>
    <x v="5"/>
    <d v="1993-05-23T00:00:00"/>
    <m/>
    <x v="1"/>
    <s v="SUCURSAL OBARRIO"/>
    <x v="0"/>
    <x v="0"/>
    <x v="0"/>
    <x v="0"/>
    <x v="0"/>
    <x v="0"/>
  </r>
  <r>
    <n v="7696"/>
    <d v="2014-05-19T00:00:00"/>
    <d v="2014-07-25T00:00:00"/>
    <n v="21"/>
    <n v="19"/>
    <x v="1"/>
    <d v="2014-05-19T00:00:00"/>
    <x v="0"/>
    <m/>
    <s v="Mayo 01-30"/>
    <m/>
    <s v="JOSE JAVIER"/>
    <s v="CARTER"/>
    <x v="2"/>
    <x v="1"/>
    <m/>
    <s v="MARIBEL CASTILLO"/>
    <s v="OBARRIO"/>
    <x v="1"/>
    <x v="41"/>
    <n v="10"/>
    <d v="2015-12-02T00:00:00"/>
    <m/>
    <m/>
    <s v=" "/>
    <m/>
    <x v="3"/>
    <s v="REEMPLAZA LICENCIA DE MATERNIDAD DE CAROLINE ESCUDERO - 26 DE NOVIEMBRE AL 01 DE ABRIL"/>
    <s v="OBAR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PAITILLA"/>
    <s v="Belkis Pinzon"/>
    <x v="0"/>
    <s v="8-851-2441"/>
    <n v="472990307115"/>
    <n v="24"/>
    <x v="0"/>
    <x v="0"/>
    <s v="SAN MIGUELITO, EL VALLE DE SAN ISIDRO."/>
    <x v="4"/>
    <x v="0"/>
    <x v="4"/>
    <x v="1"/>
    <m/>
    <m/>
    <x v="0"/>
    <x v="0"/>
    <x v="0"/>
    <x v="0"/>
    <x v="0"/>
    <x v="1"/>
    <x v="5"/>
    <d v="1991-09-16T00:00:00"/>
    <m/>
    <x v="0"/>
    <s v="SUCURSAL OBARRIO"/>
    <x v="1"/>
    <x v="0"/>
    <x v="1"/>
    <x v="0"/>
    <x v="0"/>
    <x v="3"/>
  </r>
  <r>
    <n v="6887"/>
    <d v="2012-09-17T00:00:00"/>
    <d v="2012-09-17T00:00:00"/>
    <n v="41"/>
    <n v="41"/>
    <x v="0"/>
    <d v="2012-09-17T00:00:00"/>
    <x v="0"/>
    <s v=""/>
    <s v="Octubre 01-30"/>
    <m/>
    <s v="DARLENYS GISSELL"/>
    <s v="GONZALEZ GONZALEZ "/>
    <x v="5"/>
    <x v="0"/>
    <s v="OBARRIO"/>
    <s v="MARTHA  C. DE GUERRA"/>
    <s v="OBARRIO"/>
    <x v="0"/>
    <x v="41"/>
    <n v="10"/>
    <m/>
    <m/>
    <m/>
    <s v="LIC DE MATERNIDAD DEL 14-may-16 AL 19-ago-16, (VACACIONES DEL 20-ago-16 AL 18-sep-16) REGRESA 19-sep-16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830-400"/>
    <n v="472018433387"/>
    <n v="26"/>
    <x v="1"/>
    <x v="0"/>
    <s v="LA LOCERIA CALLE PRIMERA, EDIFICIO LA LOCERIA_x0009__x0009__x0009__x0009__x0009__x000d__x000a__x0009__x0009__x0009__x0009__x0009__x000d__x000a_"/>
    <x v="5"/>
    <x v="0"/>
    <x v="4"/>
    <x v="0"/>
    <m/>
    <m/>
    <x v="0"/>
    <x v="0"/>
    <x v="0"/>
    <x v="0"/>
    <x v="0"/>
    <x v="1"/>
    <x v="5"/>
    <d v="1989-10-24T00:00:00"/>
    <m/>
    <x v="1"/>
    <s v="SUCURSAL OBARRIO"/>
    <x v="0"/>
    <x v="0"/>
    <x v="0"/>
    <x v="0"/>
    <x v="0"/>
    <x v="0"/>
  </r>
  <r>
    <n v="112"/>
    <d v="1979-08-16T00:00:00"/>
    <d v="1979-08-16T00:00:00"/>
    <n v="438"/>
    <n v="438"/>
    <x v="0"/>
    <d v="1979-08-16T00:00:00"/>
    <x v="0"/>
    <s v=""/>
    <s v=" "/>
    <m/>
    <s v="MARTHA STELLA"/>
    <s v="CUCALON  DE GUERRA"/>
    <x v="3"/>
    <x v="0"/>
    <s v="OBARRIO"/>
    <s v="DENISE DE LA VITOLA"/>
    <s v="OBARRIO"/>
    <x v="0"/>
    <x v="41"/>
    <n v="10"/>
    <d v="2010-04-19T00:00:00"/>
    <m/>
    <s v=" "/>
    <s v=" "/>
    <m/>
    <x v="0"/>
    <s v="REEMPLAZO POR EL TRASLADO DE MARIA ISABEL DOMINGUEZ A DEPARTAMENT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4"/>
    <x v="0"/>
    <m/>
    <m/>
    <x v="1"/>
    <s v="PE-8-356"/>
    <n v="401016136147"/>
    <n v="57"/>
    <x v="1"/>
    <x v="1"/>
    <s v="CALLE I, EL CANGREJO, PH TERRANOVA, APTO.7C"/>
    <x v="5"/>
    <x v="0"/>
    <x v="4"/>
    <x v="0"/>
    <s v="263-7543"/>
    <s v="6676-5096"/>
    <x v="1"/>
    <x v="0"/>
    <x v="0"/>
    <x v="0"/>
    <x v="0"/>
    <x v="1"/>
    <x v="5"/>
    <d v="1958-11-25T00:00:00"/>
    <m/>
    <x v="2"/>
    <s v="SUCURSAL OBARRIO"/>
    <x v="0"/>
    <x v="0"/>
    <x v="0"/>
    <x v="0"/>
    <x v="0"/>
    <x v="0"/>
  </r>
  <r>
    <n v="1957"/>
    <d v="1998-03-17T00:00:00"/>
    <d v="1998-03-17T00:00:00"/>
    <n v="215"/>
    <n v="215"/>
    <x v="0"/>
    <d v="1998-03-17T00:00:00"/>
    <x v="0"/>
    <s v=""/>
    <s v="febrero 01-30"/>
    <m/>
    <s v="MAYLU MARGARITA DEL C."/>
    <s v="VARGAS  "/>
    <x v="4"/>
    <x v="0"/>
    <s v="OBARRIO"/>
    <s v="MARTHA  C. DE GUERRA"/>
    <s v="OBARRIO"/>
    <x v="0"/>
    <x v="41"/>
    <n v="10"/>
    <m/>
    <m/>
    <s v=" "/>
    <s v=" "/>
    <m/>
    <x v="0"/>
    <s v="CAMBIA LA ESTRUCTURA DE UN OFICIAL POR UN COORDINADOR ADICIONAL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9-181-400"/>
    <n v="421010068180"/>
    <n v="44"/>
    <x v="1"/>
    <x v="1"/>
    <s v="BETHANIA, URB EL DORADO CLE 3ERA O B NORTE CASA 11 J"/>
    <x v="5"/>
    <x v="0"/>
    <x v="4"/>
    <x v="0"/>
    <s v="260-3865"/>
    <s v="6617-9544"/>
    <x v="1"/>
    <x v="0"/>
    <x v="0"/>
    <x v="0"/>
    <x v="0"/>
    <x v="1"/>
    <x v="5"/>
    <d v="1971-07-25T00:00:00"/>
    <m/>
    <x v="0"/>
    <s v="SUCURSAL OBARRIO"/>
    <x v="0"/>
    <x v="0"/>
    <x v="0"/>
    <x v="0"/>
    <x v="0"/>
    <x v="0"/>
  </r>
  <r>
    <n v="2079"/>
    <d v="1990-10-09T00:00:00"/>
    <d v="1990-10-09T00:00:00"/>
    <n v="304"/>
    <n v="304"/>
    <x v="0"/>
    <d v="1990-10-09T00:00:00"/>
    <x v="0"/>
    <s v=""/>
    <s v="Julio 01-30"/>
    <m/>
    <s v="YAHIR ESTHER"/>
    <s v="GAMBOA POLANCO "/>
    <x v="4"/>
    <x v="0"/>
    <s v="OBARRIO"/>
    <s v="MARTHA  C. DE GUERRA"/>
    <s v="OBARRIO"/>
    <x v="0"/>
    <x v="41"/>
    <n v="10"/>
    <d v="2012-05-03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x v="0"/>
    <x v="0"/>
    <m/>
    <m/>
    <x v="1"/>
    <s v="8-289-280"/>
    <n v="401010186568"/>
    <n v="48"/>
    <x v="1"/>
    <x v="2"/>
    <s v="VILLA DE LAS FUENTES 2, CASA O-3"/>
    <x v="5"/>
    <x v="0"/>
    <x v="4"/>
    <x v="0"/>
    <s v="236-0155"/>
    <s v="6680-8700"/>
    <x v="1"/>
    <x v="0"/>
    <x v="0"/>
    <x v="0"/>
    <x v="0"/>
    <x v="1"/>
    <x v="5"/>
    <d v="1967-12-07T00:00:00"/>
    <m/>
    <x v="2"/>
    <s v="SUCURSAL OBARRIO"/>
    <x v="0"/>
    <x v="0"/>
    <x v="0"/>
    <x v="0"/>
    <x v="0"/>
    <x v="0"/>
  </r>
  <r>
    <n v="3671"/>
    <d v="1986-08-18T00:00:00"/>
    <d v="1986-08-18T00:00:00"/>
    <n v="354"/>
    <n v="354"/>
    <x v="0"/>
    <d v="1986-08-18T00:00:00"/>
    <x v="0"/>
    <s v=""/>
    <s v="Septiembre 01-30"/>
    <m/>
    <s v="NILKA GISELA"/>
    <s v="NAVARRO GUERRERO "/>
    <x v="4"/>
    <x v="0"/>
    <s v="OBARRIO"/>
    <s v="MARTHA  C. DE GUERRA"/>
    <s v="OBARRIO"/>
    <x v="0"/>
    <x v="41"/>
    <n v="10"/>
    <d v="2011-01-03T00:00:00"/>
    <m/>
    <s v=" "/>
    <s v=" "/>
    <m/>
    <x v="0"/>
    <s v="REEMPLAZO POR LA RENUNCIA DE JOSTCKIEN ATENCI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271-549"/>
    <n v="472013197359"/>
    <n v="54"/>
    <x v="1"/>
    <x v="0"/>
    <s v="DORADO LAKES, CALLE N, CASA 159 HILL"/>
    <x v="5"/>
    <x v="0"/>
    <x v="4"/>
    <x v="0"/>
    <s v="224-7784"/>
    <s v="6626-4294"/>
    <x v="1"/>
    <x v="0"/>
    <x v="0"/>
    <x v="0"/>
    <x v="0"/>
    <x v="1"/>
    <x v="5"/>
    <d v="1961-09-29T00:00:00"/>
    <m/>
    <x v="2"/>
    <s v="SUCURSAL OBARRIO"/>
    <x v="0"/>
    <x v="0"/>
    <x v="0"/>
    <x v="0"/>
    <x v="0"/>
    <x v="0"/>
  </r>
  <r>
    <n v="711"/>
    <d v="1990-11-26T00:00:00"/>
    <d v="1990-11-26T00:00:00"/>
    <n v="303"/>
    <n v="303"/>
    <x v="0"/>
    <d v="1990-11-26T00:00:00"/>
    <x v="0"/>
    <s v=""/>
    <s v="febrero 01-30"/>
    <m/>
    <s v="EDGAR HORACIO"/>
    <s v="QUINTANA WONG "/>
    <x v="6"/>
    <x v="0"/>
    <s v="OBARRIO"/>
    <s v="MARTHA  C. DE GUERRA"/>
    <s v="OBARRIO"/>
    <x v="0"/>
    <x v="41"/>
    <n v="10"/>
    <d v="2014-08-20T00:00:00"/>
    <m/>
    <s v=" "/>
    <s v=" "/>
    <m/>
    <x v="0"/>
    <s v="REEMPLAZO DE JAVIER OVIED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225-1842"/>
    <n v="429015641436"/>
    <n v="52"/>
    <x v="0"/>
    <x v="1"/>
    <s v="VILLA LUCRE ALTAVISTA CL 2W CASA 91 A"/>
    <x v="1"/>
    <x v="0"/>
    <x v="4"/>
    <x v="0"/>
    <s v="260-7711"/>
    <s v="6671-2661"/>
    <x v="1"/>
    <x v="0"/>
    <x v="0"/>
    <x v="0"/>
    <x v="0"/>
    <x v="1"/>
    <x v="5"/>
    <d v="1963-10-01T00:00:00"/>
    <m/>
    <x v="2"/>
    <s v="SUCURSAL OBARRIO"/>
    <x v="0"/>
    <x v="0"/>
    <x v="0"/>
    <x v="0"/>
    <x v="0"/>
    <x v="0"/>
  </r>
  <r>
    <n v="8211"/>
    <d v="2014-10-16T00:00:00"/>
    <d v="2014-12-30T00:00:00"/>
    <n v="16"/>
    <n v="14"/>
    <x v="1"/>
    <d v="2014-10-16T00:00:00"/>
    <x v="0"/>
    <m/>
    <s v="Noviembre 01-30"/>
    <m/>
    <s v="NANCY MITZURI"/>
    <s v="GONZALEZ"/>
    <x v="0"/>
    <x v="1"/>
    <m/>
    <s v="MARIBEL CASTILLO"/>
    <s v="BOULEVARD EL DORADO"/>
    <x v="1"/>
    <x v="42"/>
    <n v="2"/>
    <d v="2016-02-01T00:00:00"/>
    <n v="0"/>
    <m/>
    <s v=" "/>
    <m/>
    <x v="1"/>
    <s v="REEMPLAZA VACACIONES DE AILEEN RODRIGUEZ  - FEBRERO 2016"/>
    <s v="PAITILL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65.6"/>
    <x v="1"/>
    <x v="0"/>
    <x v="0"/>
    <s v="DORADO"/>
    <s v="Katherine Escudero"/>
    <x v="0"/>
    <s v="8-795-2327"/>
    <n v="472991535330"/>
    <n v="29"/>
    <x v="1"/>
    <x v="1"/>
    <s v="ARRAIJAN BDA. 7 DE SEPTIEMBRE SECTOR 9"/>
    <x v="3"/>
    <x v="0"/>
    <x v="3"/>
    <x v="1"/>
    <m/>
    <m/>
    <x v="1"/>
    <x v="0"/>
    <x v="0"/>
    <x v="0"/>
    <x v="0"/>
    <x v="0"/>
    <x v="3"/>
    <d v="1986-06-08T00:00:00"/>
    <m/>
    <x v="1"/>
    <s v="SUCURSAL PAITILLA"/>
    <x v="1"/>
    <x v="0"/>
    <x v="1"/>
    <x v="0"/>
    <x v="0"/>
    <x v="3"/>
  </r>
  <r>
    <n v="7946"/>
    <d v="2014-08-18T00:00:00"/>
    <d v="2014-10-29T00:00:00"/>
    <n v="18"/>
    <n v="16"/>
    <x v="1"/>
    <d v="2014-08-18T00:00:00"/>
    <x v="0"/>
    <m/>
    <s v="Julio 01-30"/>
    <m/>
    <s v="JESLENI ITZEL"/>
    <s v="HERRERA"/>
    <x v="0"/>
    <x v="1"/>
    <m/>
    <s v="MARIBEL CASTILLO"/>
    <s v="PAITILLA"/>
    <x v="1"/>
    <x v="42"/>
    <n v="2"/>
    <d v="2015-12-02T00:00:00"/>
    <n v="2"/>
    <m/>
    <s v="LIC DE MATERNIDAD DEL 0-ene-00 AL 0-ene-00, (VACACIONES DEL 0-ene-00 AL 0-ene-00) REGRESA 0-ene-00"/>
    <m/>
    <x v="0"/>
    <s v="POOL APOYO  - FEBRERO 2016"/>
    <s v="PAITILL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3.3999999999996"/>
    <x v="1"/>
    <x v="0"/>
    <x v="0"/>
    <s v="SAN FRANCISCO"/>
    <s v="Iris Arias"/>
    <x v="0"/>
    <s v="8-845-1259"/>
    <n v="472990776716"/>
    <n v="24"/>
    <x v="1"/>
    <x v="0"/>
    <s v="CHORRERA, LA HERRADURA"/>
    <x v="3"/>
    <x v="0"/>
    <x v="3"/>
    <x v="1"/>
    <m/>
    <m/>
    <x v="0"/>
    <x v="0"/>
    <x v="0"/>
    <x v="0"/>
    <x v="0"/>
    <x v="0"/>
    <x v="3"/>
    <d v="1991-02-28T00:00:00"/>
    <m/>
    <x v="0"/>
    <s v="SUCURSAL PAITILLA"/>
    <x v="1"/>
    <x v="0"/>
    <x v="1"/>
    <x v="0"/>
    <x v="0"/>
    <x v="3"/>
  </r>
  <r>
    <n v="5329"/>
    <d v="2008-08-18T00:00:00"/>
    <d v="2008-08-18T00:00:00"/>
    <n v="90"/>
    <n v="90"/>
    <x v="0"/>
    <d v="2008-08-18T00:00:00"/>
    <x v="0"/>
    <s v=""/>
    <s v="Julio 01-30"/>
    <m/>
    <s v="HISEMIA MERCEDES"/>
    <s v="CRUZ  SANCHEZ "/>
    <x v="0"/>
    <x v="0"/>
    <s v="PAITILLA"/>
    <s v="ELIZABETH  DE AMO"/>
    <s v="PAITILLA"/>
    <x v="0"/>
    <x v="42"/>
    <n v="2"/>
    <d v="2015-11-02T00:00:00"/>
    <n v="3"/>
    <s v=" "/>
    <s v=" "/>
    <m/>
    <x v="0"/>
    <s v="REEMPLAZO POR EL TRASLADO DE  ARLEINY ALYENKA TAPIA    DE SELLES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9.6"/>
    <x v="0"/>
    <x v="0"/>
    <x v="0"/>
    <m/>
    <m/>
    <x v="0"/>
    <s v="9-714-1123"/>
    <n v="403014185942"/>
    <n v="34"/>
    <x v="1"/>
    <x v="0"/>
    <s v="ARRAIJAN, BARRIADA LA CONDESA, CASA #27, CALLE PRIMERA"/>
    <x v="3"/>
    <x v="0"/>
    <x v="3"/>
    <x v="0"/>
    <s v="6462-0404"/>
    <s v="6611-6464"/>
    <x v="0"/>
    <x v="0"/>
    <x v="0"/>
    <x v="0"/>
    <x v="0"/>
    <x v="0"/>
    <x v="3"/>
    <d v="1981-07-15T00:00:00"/>
    <m/>
    <x v="1"/>
    <s v="SUCURSAL PAITILLA"/>
    <x v="0"/>
    <x v="0"/>
    <x v="0"/>
    <x v="0"/>
    <x v="0"/>
    <x v="0"/>
  </r>
  <r>
    <n v="6332"/>
    <d v="2011-09-19T00:00:00"/>
    <d v="2011-11-21T00:00:00"/>
    <n v="53"/>
    <n v="51"/>
    <x v="0"/>
    <d v="2011-09-19T00:00:00"/>
    <x v="0"/>
    <s v=""/>
    <s v="Agosto 01-30"/>
    <m/>
    <s v="NORA ITZEL"/>
    <s v="CEDEÑO NAVARRO "/>
    <x v="0"/>
    <x v="0"/>
    <s v="PAITILLA"/>
    <s v="ELIZABETH  DE AMO"/>
    <s v="PAITILLA"/>
    <x v="0"/>
    <x v="42"/>
    <n v="2"/>
    <d v="2015-11-02T00:00:00"/>
    <n v="3"/>
    <s v=" "/>
    <s v=" "/>
    <m/>
    <x v="0"/>
    <s v="REEMPLAZO POR EL TRASLADO DE  ZORAYA ESTHER DA SILVA RIVERA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24.6"/>
    <x v="0"/>
    <x v="0"/>
    <x v="0"/>
    <s v="BOULEVARD EL DORADO"/>
    <n v="0"/>
    <x v="0"/>
    <s v="8-798-1344"/>
    <n v="472017219572"/>
    <n v="29"/>
    <x v="1"/>
    <x v="1"/>
    <s v="LAS CUMBRES RESIDENCIAL PLAZA VALENCIA"/>
    <x v="4"/>
    <x v="0"/>
    <x v="3"/>
    <x v="0"/>
    <s v="6527-5206"/>
    <m/>
    <x v="0"/>
    <x v="0"/>
    <x v="0"/>
    <x v="0"/>
    <x v="0"/>
    <x v="0"/>
    <x v="3"/>
    <d v="1986-09-11T00:00:00"/>
    <m/>
    <x v="1"/>
    <s v="SUCURSAL PAITILLA"/>
    <x v="0"/>
    <x v="0"/>
    <x v="0"/>
    <x v="0"/>
    <x v="0"/>
    <x v="0"/>
  </r>
  <r>
    <n v="3057"/>
    <d v="2006-05-16T00:00:00"/>
    <d v="2006-05-16T00:00:00"/>
    <n v="117"/>
    <n v="117"/>
    <x v="0"/>
    <d v="2006-05-16T00:00:00"/>
    <x v="0"/>
    <s v=""/>
    <s v="Febrero 01-30"/>
    <m/>
    <s v="AILEEN AMELIA"/>
    <s v="RODRIGUEZ GUEVARA DE PORTUGAL"/>
    <x v="0"/>
    <x v="0"/>
    <s v="PAITILLA"/>
    <s v="ELIZABETH  DE AMO"/>
    <s v="PAITILLA"/>
    <x v="0"/>
    <x v="42"/>
    <n v="2"/>
    <d v="2015-11-02T00:00:00"/>
    <n v="3"/>
    <s v=" "/>
    <s v=" "/>
    <m/>
    <x v="0"/>
    <s v="REEMPLAZO POR EL TRASLADO DE  MARIA CLIOFE  SALAZAR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98.75"/>
    <x v="0"/>
    <x v="0"/>
    <x v="0"/>
    <m/>
    <m/>
    <x v="0"/>
    <s v="8-700-823"/>
    <n v="416012086926"/>
    <n v="39"/>
    <x v="1"/>
    <x v="1"/>
    <s v="CAMPO LIMBERGH, TORRE C-3E"/>
    <x v="0"/>
    <x v="0"/>
    <x v="3"/>
    <x v="0"/>
    <s v="228-6766"/>
    <s v="6643-7588"/>
    <x v="0"/>
    <x v="1"/>
    <x v="0"/>
    <x v="0"/>
    <x v="0"/>
    <x v="0"/>
    <x v="3"/>
    <d v="1976-06-16T00:00:00"/>
    <m/>
    <x v="1"/>
    <s v="SUCURSAL PAITILLA"/>
    <x v="0"/>
    <x v="0"/>
    <x v="0"/>
    <x v="0"/>
    <x v="0"/>
    <x v="0"/>
  </r>
  <r>
    <n v="6045"/>
    <d v="2011-02-01T00:00:00"/>
    <d v="2011-02-01T00:00:00"/>
    <n v="60"/>
    <n v="60"/>
    <x v="0"/>
    <d v="2011-02-01T00:00:00"/>
    <x v="0"/>
    <s v=""/>
    <s v="Marzo 01-30"/>
    <m/>
    <s v="FATIMA ARACELY"/>
    <s v="VELASQUEZ JAEN "/>
    <x v="0"/>
    <x v="0"/>
    <s v="PAITILLA"/>
    <s v="ELIZABETH  DE AMO"/>
    <s v="PAITILLA"/>
    <x v="0"/>
    <x v="42"/>
    <n v="2"/>
    <d v="2014-11-06T00:00:00"/>
    <n v="15"/>
    <s v=" "/>
    <s v=" "/>
    <m/>
    <x v="0"/>
    <s v="REEMPLAZO POR EL TRASLADO DE ANGELA MENDOZ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25.4"/>
    <x v="0"/>
    <x v="0"/>
    <x v="0"/>
    <m/>
    <m/>
    <x v="0"/>
    <s v="7-700-1626"/>
    <n v="472016551932"/>
    <n v="38"/>
    <x v="1"/>
    <x v="0"/>
    <s v="RESIDENCIAL LA ESMERALDA, CASA 119, LA CHORRERA"/>
    <x v="3"/>
    <x v="0"/>
    <x v="3"/>
    <x v="0"/>
    <m/>
    <s v="6692-7127"/>
    <x v="2"/>
    <x v="0"/>
    <x v="0"/>
    <x v="0"/>
    <x v="0"/>
    <x v="0"/>
    <x v="3"/>
    <d v="1977-10-07T00:00:00"/>
    <m/>
    <x v="1"/>
    <s v="SUCURSAL PAITILLA"/>
    <x v="0"/>
    <x v="0"/>
    <x v="0"/>
    <x v="0"/>
    <x v="0"/>
    <x v="0"/>
  </r>
  <r>
    <n v="7641"/>
    <d v="2014-04-01T00:00:00"/>
    <d v="2014-06-11T00:00:00"/>
    <n v="22"/>
    <n v="20"/>
    <x v="1"/>
    <d v="2014-04-01T00:00:00"/>
    <x v="0"/>
    <m/>
    <s v="Mayo 01-30"/>
    <m/>
    <s v="YURIBIA DEL CARMEN"/>
    <s v="CASTILLO"/>
    <x v="0"/>
    <x v="0"/>
    <s v="PAITILLA"/>
    <s v="ELIZABETH  DE AMO"/>
    <s v="PAITILLA"/>
    <x v="0"/>
    <x v="42"/>
    <n v="2"/>
    <d v="2015-11-02T00:00:00"/>
    <n v="3"/>
    <m/>
    <s v=" "/>
    <m/>
    <x v="0"/>
    <s v="APROBADO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4.75"/>
    <x v="1"/>
    <x v="0"/>
    <x v="0"/>
    <s v="PLAZA BANCO GENERAL"/>
    <s v="Jose Montenegro"/>
    <x v="0"/>
    <s v="4-736-1614"/>
    <n v="472990022258"/>
    <n v="30"/>
    <x v="1"/>
    <x v="3"/>
    <s v="ARRAIJAN, CABECERA, CALLE ROGELIO AROSEMENA"/>
    <x v="3"/>
    <x v="0"/>
    <x v="3"/>
    <x v="0"/>
    <m/>
    <m/>
    <x v="0"/>
    <x v="0"/>
    <x v="0"/>
    <x v="0"/>
    <x v="0"/>
    <x v="0"/>
    <x v="3"/>
    <d v="1985-05-13T00:00:00"/>
    <m/>
    <x v="0"/>
    <s v="SUCURSAL PAITILLA"/>
    <x v="0"/>
    <x v="0"/>
    <x v="0"/>
    <x v="0"/>
    <x v="0"/>
    <x v="3"/>
  </r>
  <r>
    <n v="6349"/>
    <d v="2011-09-19T00:00:00"/>
    <d v="2011-11-21T00:00:00"/>
    <n v="53"/>
    <n v="51"/>
    <x v="0"/>
    <d v="2011-09-19T00:00:00"/>
    <x v="0"/>
    <s v=""/>
    <s v="Diciembre 01-30"/>
    <m/>
    <s v="IRIS RAQUEL"/>
    <s v="PINTO MARTINEZ "/>
    <x v="0"/>
    <x v="0"/>
    <s v="PAITILLA"/>
    <s v="ELIZABETH  DE AMO"/>
    <s v="PAITILLA"/>
    <x v="0"/>
    <x v="42"/>
    <n v="2"/>
    <d v="2015-11-02T00:00:00"/>
    <n v="3"/>
    <s v=" "/>
    <s v=" "/>
    <m/>
    <x v="0"/>
    <s v="REEMPLAZO POR EL TRASLADO DE  LIZ YEADTHEY GARRIDO TRUJILLO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3.4"/>
    <x v="0"/>
    <x v="0"/>
    <x v="0"/>
    <s v="ALBROOK MALL"/>
    <n v="0"/>
    <x v="0"/>
    <s v="9-726-1874"/>
    <n v="472017218224"/>
    <n v="29"/>
    <x v="1"/>
    <x v="0"/>
    <s v="PALMERAS DEL OESTE, LA CHORRERA"/>
    <x v="3"/>
    <x v="0"/>
    <x v="3"/>
    <x v="0"/>
    <s v="6370-3483"/>
    <m/>
    <x v="0"/>
    <x v="0"/>
    <x v="0"/>
    <x v="0"/>
    <x v="0"/>
    <x v="0"/>
    <x v="3"/>
    <d v="1987-02-09T00:00:00"/>
    <m/>
    <x v="1"/>
    <s v="SUCURSAL PAITILLA"/>
    <x v="0"/>
    <x v="0"/>
    <x v="0"/>
    <x v="0"/>
    <x v="0"/>
    <x v="0"/>
  </r>
  <r>
    <n v="5743"/>
    <d v="2010-03-16T00:00:00"/>
    <d v="2010-03-16T00:00:00"/>
    <n v="71"/>
    <n v="71"/>
    <x v="0"/>
    <d v="2010-03-16T00:00:00"/>
    <x v="0"/>
    <s v=""/>
    <s v="Junio 01-30"/>
    <m/>
    <s v="BETZI YARELYS"/>
    <s v="FRANCIS CAJAR "/>
    <x v="0"/>
    <x v="0"/>
    <s v="PAITILLA"/>
    <s v="ELIZABETH  DE AMO"/>
    <s v="PAITILLA"/>
    <x v="0"/>
    <x v="42"/>
    <n v="2"/>
    <d v="2015-11-02T00:00:00"/>
    <n v="3"/>
    <s v=" "/>
    <s v=" "/>
    <m/>
    <x v="0"/>
    <s v="REEMPLAZO POR EL TRASLADO DE  YARILIN IVETH RODRIGUEZ GONZALEZ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48.8"/>
    <x v="0"/>
    <x v="0"/>
    <x v="0"/>
    <m/>
    <m/>
    <x v="0"/>
    <s v="8-786-1135"/>
    <n v="472015731622"/>
    <n v="32"/>
    <x v="1"/>
    <x v="0"/>
    <s v="TORRIJOS CARTER, BDA EL ESFUERZO, CASA #90"/>
    <x v="4"/>
    <x v="0"/>
    <x v="3"/>
    <x v="0"/>
    <m/>
    <s v="6057-3610"/>
    <x v="0"/>
    <x v="0"/>
    <x v="0"/>
    <x v="0"/>
    <x v="0"/>
    <x v="0"/>
    <x v="3"/>
    <d v="1983-05-26T00:00:00"/>
    <m/>
    <x v="0"/>
    <s v="SUCURSAL PAITILLA"/>
    <x v="0"/>
    <x v="0"/>
    <x v="0"/>
    <x v="0"/>
    <x v="0"/>
    <x v="0"/>
  </r>
  <r>
    <n v="186"/>
    <d v="1982-05-01T00:00:00"/>
    <d v="2014-03-01T00:00:00"/>
    <n v="405"/>
    <n v="23"/>
    <x v="1"/>
    <d v="1982-05-01T00:00:00"/>
    <x v="0"/>
    <d v="2014-03-01T00:00:00"/>
    <s v="Enero 01-30"/>
    <m/>
    <s v="JAVIER ANTONIO"/>
    <s v="GONZALEZ DE LA CRUZ "/>
    <x v="1"/>
    <x v="0"/>
    <s v="PAITILLA"/>
    <s v="ELIZABETH  DE AMO"/>
    <s v="PAITILLA"/>
    <x v="0"/>
    <x v="42"/>
    <n v="2"/>
    <m/>
    <m/>
    <n v="23"/>
    <s v=" "/>
    <s v="PROMOCIONADO A COORDINADOR DE PLATAFORMA A PARTIR DEL 01 DE MARZO 2014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225-1985"/>
    <n v="401010151653"/>
    <n v="52"/>
    <x v="0"/>
    <x v="1"/>
    <s v="VIA PORRAS, EN FRENTE DE GIRLL 50, CASA 47"/>
    <x v="5"/>
    <x v="0"/>
    <x v="3"/>
    <x v="0"/>
    <s v="277-6934"/>
    <s v="6827-4617"/>
    <x v="0"/>
    <x v="0"/>
    <x v="0"/>
    <x v="0"/>
    <x v="0"/>
    <x v="0"/>
    <x v="3"/>
    <d v="1963-09-18T00:00:00"/>
    <m/>
    <x v="0"/>
    <s v="SUCURSAL PAITILLA"/>
    <x v="0"/>
    <x v="0"/>
    <x v="0"/>
    <x v="0"/>
    <x v="0"/>
    <x v="0"/>
  </r>
  <r>
    <n v="6254"/>
    <d v="2011-07-18T00:00:00"/>
    <d v="2011-07-18T00:00:00"/>
    <n v="55"/>
    <n v="55"/>
    <x v="0"/>
    <d v="2011-07-18T00:00:00"/>
    <x v="0"/>
    <s v=""/>
    <s v="Julio 01-30"/>
    <m/>
    <s v="KATHERINE ESTHER"/>
    <s v="VASQUEZ ESTRIBÍ "/>
    <x v="2"/>
    <x v="0"/>
    <s v="PAITILLA"/>
    <s v="ELIZABETH  DE AMO"/>
    <s v="PAITILLA"/>
    <x v="0"/>
    <x v="42"/>
    <n v="2"/>
    <d v="2012-02-02T00:00:00"/>
    <m/>
    <s v=" "/>
    <s v=" "/>
    <m/>
    <x v="0"/>
    <s v="REEMPLAZA POR LA RENUNCIA DE YARISEL MARI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858-64"/>
    <n v="472017043359"/>
    <n v="26"/>
    <x v="1"/>
    <x v="3"/>
    <s v="TOCUMENT ANTES DE LLEGAR A CC LA DOÑA, RESIDENCIAL EL LAGO, ETAPA  BRISAS DEL LAGO, CL. ALLOS CASA I-3_x0009__x0009__x0009__x0009__x0009__x000d__x000a__x0009__x0009__x0009__x0009__x0009__x000d__x000a_"/>
    <x v="0"/>
    <x v="0"/>
    <x v="3"/>
    <x v="0"/>
    <m/>
    <s v="216-4622  6798-4899"/>
    <x v="1"/>
    <x v="0"/>
    <x v="1"/>
    <x v="0"/>
    <x v="0"/>
    <x v="0"/>
    <x v="3"/>
    <d v="1990-02-07T00:00:00"/>
    <m/>
    <x v="1"/>
    <s v="SUCURSAL PAITILLA"/>
    <x v="0"/>
    <x v="0"/>
    <x v="0"/>
    <x v="0"/>
    <x v="0"/>
    <x v="0"/>
  </r>
  <r>
    <n v="3621"/>
    <d v="2002-07-29T00:00:00"/>
    <d v="2009-09-16T00:00:00"/>
    <n v="163"/>
    <n v="77"/>
    <x v="0"/>
    <d v="2002-07-29T00:00:00"/>
    <x v="0"/>
    <d v="2009-09-16T00:00:00"/>
    <s v="Mayo 01-30"/>
    <m/>
    <s v="BELKIS WALKYRIAS"/>
    <s v="PINZON DOMINGUEZ "/>
    <x v="2"/>
    <x v="0"/>
    <s v="PAITILLA"/>
    <s v="ELIZABETH  DE AMO"/>
    <s v="PAITILLA"/>
    <x v="0"/>
    <x v="42"/>
    <n v="2"/>
    <d v="2007-01-10T00:00:00"/>
    <m/>
    <n v="77"/>
    <s v=" "/>
    <s v="RECLASIFICADO EJECUTIVO DE NEGOCIOS 16 SEP. ´09.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08-1915"/>
    <n v="472012958590"/>
    <n v="38"/>
    <x v="1"/>
    <x v="0"/>
    <s v="VILLA LUCRE, CALLE CONCORDIA, COLONIA LAS LOMAS, CASA#150"/>
    <x v="1"/>
    <x v="0"/>
    <x v="3"/>
    <x v="0"/>
    <s v="277-5583"/>
    <s v="6782-3463"/>
    <x v="1"/>
    <x v="1"/>
    <x v="0"/>
    <x v="0"/>
    <x v="0"/>
    <x v="0"/>
    <x v="3"/>
    <d v="1977-05-13T00:00:00"/>
    <m/>
    <x v="0"/>
    <s v="SUCURSAL PAITILLA"/>
    <x v="0"/>
    <x v="0"/>
    <x v="0"/>
    <x v="0"/>
    <x v="0"/>
    <x v="0"/>
  </r>
  <r>
    <n v="3738"/>
    <d v="1997-10-08T00:00:00"/>
    <d v="1997-10-08T00:00:00"/>
    <n v="220"/>
    <n v="220"/>
    <x v="0"/>
    <d v="1997-10-08T00:00:00"/>
    <x v="0"/>
    <s v=""/>
    <s v="Septiembre 01-30"/>
    <m/>
    <s v="MITZEL DEL CARMEN"/>
    <s v="GONZALEZ GONZALEZ "/>
    <x v="2"/>
    <x v="0"/>
    <s v="PAITILLA"/>
    <s v="ELIZABETH  DE AMO"/>
    <s v="PAITILLA"/>
    <x v="0"/>
    <x v="42"/>
    <n v="2"/>
    <d v="1899-12-30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465-270"/>
    <n v="472013197537"/>
    <n v="41"/>
    <x v="1"/>
    <x v="1"/>
    <s v="SAN FERNANDO JUAN DIAZ CL FCO SUCRE CASA 5218"/>
    <x v="0"/>
    <x v="0"/>
    <x v="3"/>
    <x v="0"/>
    <s v="266-4518"/>
    <s v="6735-0041"/>
    <x v="1"/>
    <x v="0"/>
    <x v="0"/>
    <x v="0"/>
    <x v="0"/>
    <x v="0"/>
    <x v="3"/>
    <d v="1974-03-18T00:00:00"/>
    <m/>
    <x v="0"/>
    <s v="SUCURSAL PAITILLA"/>
    <x v="0"/>
    <x v="0"/>
    <x v="0"/>
    <x v="0"/>
    <x v="0"/>
    <x v="0"/>
  </r>
  <r>
    <n v="5279"/>
    <d v="2008-07-16T00:00:00"/>
    <d v="2008-07-16T00:00:00"/>
    <n v="91"/>
    <n v="91"/>
    <x v="0"/>
    <d v="2008-07-16T00:00:00"/>
    <x v="0"/>
    <s v=""/>
    <s v="Junio 01-30"/>
    <m/>
    <s v="ZORAYA GABRIELA"/>
    <s v="CORDOBA BONILLA "/>
    <x v="2"/>
    <x v="0"/>
    <s v="PAITILLA"/>
    <s v="ELIZABETH  DE AMO"/>
    <s v="PAITILLA"/>
    <x v="0"/>
    <x v="42"/>
    <n v="2"/>
    <d v="2008-12-03T00:00:00"/>
    <m/>
    <s v=" "/>
    <s v=" "/>
    <m/>
    <x v="0"/>
    <s v="REEMPLAZA VACANTE POR RENUNCIA DE LUZMILA SA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495-489"/>
    <n v="405014107132"/>
    <n v="41"/>
    <x v="1"/>
    <x v="0"/>
    <s v="ARRAIJAN CALLE INTERMERICANA FRENTE A UNION FENOSA, CASA 3230"/>
    <x v="3"/>
    <x v="0"/>
    <x v="3"/>
    <x v="0"/>
    <m/>
    <s v="6656-5947"/>
    <x v="0"/>
    <x v="0"/>
    <x v="0"/>
    <x v="0"/>
    <x v="0"/>
    <x v="0"/>
    <x v="3"/>
    <d v="1974-12-22T00:00:00"/>
    <m/>
    <x v="1"/>
    <s v="SUCURSAL PAITILLA"/>
    <x v="0"/>
    <x v="0"/>
    <x v="0"/>
    <x v="0"/>
    <x v="0"/>
    <x v="0"/>
  </r>
  <r>
    <n v="7892"/>
    <d v="2014-07-16T00:00:00"/>
    <d v="2014-09-24T00:00:00"/>
    <n v="19"/>
    <n v="17"/>
    <x v="1"/>
    <d v="2014-07-16T00:00:00"/>
    <x v="0"/>
    <m/>
    <s v="Agosto 01-30"/>
    <m/>
    <s v="TATIANA YISSELL"/>
    <s v="MAURE"/>
    <x v="2"/>
    <x v="0"/>
    <s v="PAITILLA"/>
    <s v="ELIZABETH  DE AMO"/>
    <s v="PAITILLA"/>
    <x v="0"/>
    <x v="42"/>
    <n v="2"/>
    <d v="2015-06-11T00:00:00"/>
    <m/>
    <m/>
    <s v=" "/>
    <m/>
    <x v="0"/>
    <s v="REEMPLAZO PERMANENTE  POR LA PROMOCION Y TRASLADO DE MARIELA MONTENEGRO - AGOSTO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JUSTO AROSEMENA"/>
    <s v="Guadaluupe Guerrero"/>
    <x v="0"/>
    <s v="8-885-311"/>
    <n v="472990776421"/>
    <n v="21"/>
    <x v="1"/>
    <x v="0"/>
    <s v="GONZALILLO, SECTOR #8A, CALLE DE LOS OCUENOS, CASA #77"/>
    <x v="4"/>
    <x v="0"/>
    <x v="3"/>
    <x v="0"/>
    <m/>
    <m/>
    <x v="0"/>
    <x v="0"/>
    <x v="0"/>
    <x v="0"/>
    <x v="0"/>
    <x v="0"/>
    <x v="3"/>
    <d v="1994-06-07T00:00:00"/>
    <m/>
    <x v="0"/>
    <s v="SUCURSAL PAITILLA"/>
    <x v="0"/>
    <x v="0"/>
    <x v="0"/>
    <x v="0"/>
    <x v="0"/>
    <x v="1"/>
  </r>
  <r>
    <n v="36"/>
    <d v="2006-01-01T00:00:00"/>
    <d v="2006-01-01T00:00:00"/>
    <n v="121"/>
    <n v="121"/>
    <x v="0"/>
    <d v="2006-01-01T00:00:00"/>
    <x v="0"/>
    <s v=""/>
    <s v="Marzo "/>
    <m/>
    <s v="ELIZABETH"/>
    <s v="LASSO DE LA VEGA  DE AMO"/>
    <x v="3"/>
    <x v="0"/>
    <s v="PAITILLA"/>
    <s v="LAURA OLIVELLA "/>
    <s v="PAITILLA"/>
    <x v="0"/>
    <x v="42"/>
    <n v="2"/>
    <d v="1899-12-30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x v="0"/>
    <x v="0"/>
    <m/>
    <m/>
    <x v="1"/>
    <s v="8-153-1829"/>
    <n v="401016136829"/>
    <n v="71"/>
    <x v="1"/>
    <x v="1"/>
    <s v="LA LOCERIA, CALLE JUAN PABLO II, RESIDENCIALES COLONIALES #4"/>
    <x v="5"/>
    <x v="0"/>
    <x v="3"/>
    <x v="0"/>
    <s v="236-4237"/>
    <s v="6631-0402"/>
    <x v="1"/>
    <x v="0"/>
    <x v="0"/>
    <x v="0"/>
    <x v="0"/>
    <x v="0"/>
    <x v="3"/>
    <d v="1945-02-16T00:00:00"/>
    <m/>
    <x v="2"/>
    <s v="SUCURSAL PAITILLA"/>
    <x v="0"/>
    <x v="0"/>
    <x v="0"/>
    <x v="0"/>
    <x v="0"/>
    <x v="0"/>
  </r>
  <r>
    <n v="544"/>
    <d v="1987-01-16T00:00:00"/>
    <d v="1987-01-16T00:00:00"/>
    <n v="349"/>
    <n v="349"/>
    <x v="0"/>
    <d v="1987-01-16T00:00:00"/>
    <x v="0"/>
    <s v=""/>
    <s v="Junio 01-15"/>
    <s v="Noviembre 01-15"/>
    <s v="YARITZA DEL CARMEN"/>
    <s v="SEN  DE VEGA"/>
    <x v="4"/>
    <x v="0"/>
    <s v="PAITILLA"/>
    <s v="ELIZABETH  DE AMO"/>
    <s v="PAITILLA"/>
    <x v="0"/>
    <x v="42"/>
    <n v="2"/>
    <d v="2013-07-08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244-427"/>
    <n v="410010845377"/>
    <n v="50"/>
    <x v="1"/>
    <x v="1"/>
    <s v="SAN FRANCISCO CL 74 EDIF. PH BEGOMAR APTO 102-A"/>
    <x v="5"/>
    <x v="0"/>
    <x v="3"/>
    <x v="0"/>
    <s v="270-7633"/>
    <s v="6669-1555 / 6626-9991"/>
    <x v="1"/>
    <x v="0"/>
    <x v="0"/>
    <x v="0"/>
    <x v="0"/>
    <x v="0"/>
    <x v="3"/>
    <d v="1965-11-23T00:00:00"/>
    <m/>
    <x v="1"/>
    <s v="SUCURSAL PAITILLA"/>
    <x v="0"/>
    <x v="0"/>
    <x v="0"/>
    <x v="0"/>
    <x v="0"/>
    <x v="0"/>
  </r>
  <r>
    <n v="1309"/>
    <d v="1996-11-06T00:00:00"/>
    <d v="2010-04-01T00:00:00"/>
    <n v="231"/>
    <n v="70"/>
    <x v="0"/>
    <d v="1996-11-06T00:00:00"/>
    <x v="0"/>
    <d v="2010-04-01T00:00:00"/>
    <s v="Junio 16-30"/>
    <s v="Septiembre 01-15"/>
    <s v="CAROLINA"/>
    <s v="OLMOS MORENO "/>
    <x v="4"/>
    <x v="0"/>
    <s v="PAITILLA"/>
    <s v="ELIZABETH  DE AMO"/>
    <s v="PAITILLA"/>
    <x v="0"/>
    <x v="42"/>
    <n v="2"/>
    <d v="2012-07-10T00:00:00"/>
    <m/>
    <n v="70"/>
    <s v=" "/>
    <s v="PROMOVIDO A OFICIAL EL 01 DE ABRIL ´10. "/>
    <x v="0"/>
    <s v="REEMPLAZA TRASLADO DE GINA DUMANUOR /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2-139-980"/>
    <n v="401016136236"/>
    <n v="43"/>
    <x v="1"/>
    <x v="0"/>
    <s v="EDIFICIO PH RESIDENCIAL SAN CRISTOBAL, APTO 6, CALLE PRINCIPAL, DETRAS DEL CENTRO COMERCIAL SAN CRISTOBAL"/>
    <x v="1"/>
    <x v="0"/>
    <x v="3"/>
    <x v="0"/>
    <s v="274-0592"/>
    <s v="260-9847 / 6480-1502"/>
    <x v="0"/>
    <x v="0"/>
    <x v="0"/>
    <x v="0"/>
    <x v="0"/>
    <x v="0"/>
    <x v="3"/>
    <d v="1972-04-17T00:00:00"/>
    <m/>
    <x v="0"/>
    <s v="SUCURSAL PAITILLA"/>
    <x v="0"/>
    <x v="0"/>
    <x v="0"/>
    <x v="0"/>
    <x v="0"/>
    <x v="0"/>
  </r>
  <r>
    <n v="248"/>
    <d v="1984-05-17T00:00:00"/>
    <d v="1984-05-17T00:00:00"/>
    <n v="381"/>
    <n v="381"/>
    <x v="0"/>
    <d v="1984-05-17T00:00:00"/>
    <x v="0"/>
    <s v=""/>
    <s v="Abril 01-30"/>
    <m/>
    <s v="ALEX ROBERTO"/>
    <s v="RIVERA MENDOZA "/>
    <x v="6"/>
    <x v="0"/>
    <s v="PAITILLA"/>
    <s v="ELIZABETH  DE AMO"/>
    <s v="PAITILLA"/>
    <x v="0"/>
    <x v="42"/>
    <n v="2"/>
    <d v="1899-12-30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283-322"/>
    <n v="401010159747"/>
    <n v="55"/>
    <x v="0"/>
    <x v="0"/>
    <s v="VILLA LUCRE CASA 5C CL. 19"/>
    <x v="1"/>
    <x v="0"/>
    <x v="3"/>
    <x v="0"/>
    <s v="263-9000"/>
    <s v="6657-2411"/>
    <x v="1"/>
    <x v="0"/>
    <x v="0"/>
    <x v="0"/>
    <x v="0"/>
    <x v="0"/>
    <x v="3"/>
    <d v="1960-04-17T00:00:00"/>
    <m/>
    <x v="1"/>
    <s v="SUCURSAL PAITILLA"/>
    <x v="0"/>
    <x v="0"/>
    <x v="0"/>
    <x v="0"/>
    <x v="0"/>
    <x v="0"/>
  </r>
  <r>
    <n v="828"/>
    <d v="1991-10-16T00:00:00"/>
    <d v="1991-10-16T00:00:00"/>
    <n v="292"/>
    <n v="292"/>
    <x v="0"/>
    <d v="1991-10-16T00:00:00"/>
    <x v="0"/>
    <s v=""/>
    <s v="Octubre 01-30"/>
    <m/>
    <s v="LUIS ALFONSO"/>
    <s v="CHACON CRUZ "/>
    <x v="7"/>
    <x v="0"/>
    <s v="PAITILLA"/>
    <s v="ELIZABETH  DE AMO"/>
    <s v="PAITILLA"/>
    <x v="0"/>
    <x v="42"/>
    <n v="2"/>
    <d v="1899-12-30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320-631"/>
    <n v="401010160591"/>
    <n v="52"/>
    <x v="0"/>
    <x v="1"/>
    <s v="CERRO BATE A ALTOS DEL LIRIO # 167"/>
    <x v="4"/>
    <x v="0"/>
    <x v="3"/>
    <x v="0"/>
    <s v="226-7120"/>
    <s v="6540-8061"/>
    <x v="1"/>
    <x v="0"/>
    <x v="0"/>
    <x v="0"/>
    <x v="0"/>
    <x v="0"/>
    <x v="3"/>
    <d v="1963-12-26T00:00:00"/>
    <m/>
    <x v="1"/>
    <s v="SUCURSAL PAITILLA"/>
    <x v="0"/>
    <x v="0"/>
    <x v="0"/>
    <x v="0"/>
    <x v="0"/>
    <x v="0"/>
  </r>
  <r>
    <n v="1753"/>
    <d v="1999-07-19T00:00:00"/>
    <d v="1999-07-19T00:00:00"/>
    <n v="199"/>
    <n v="199"/>
    <x v="0"/>
    <d v="1999-07-19T00:00:00"/>
    <x v="0"/>
    <s v=""/>
    <s v="Septiembre 01-30"/>
    <m/>
    <s v="JULISSA AMADITH"/>
    <s v="JULIO GUZMAN "/>
    <x v="0"/>
    <x v="0"/>
    <s v="PANAMÁ PACÍFICO"/>
    <s v="ANA PATRICIA GUARDIA"/>
    <s v="PANAMÁ PACÍFICO"/>
    <x v="0"/>
    <x v="43"/>
    <n v="35"/>
    <d v="2014-06-26T00:00:00"/>
    <n v="20"/>
    <s v=" "/>
    <s v=" "/>
    <m/>
    <x v="0"/>
    <s v="ASIGNADA PARA PANAMÁ PACIFICO //REEMPLAZO TEMPORAL DE DILIA VIQUEZ ESTA HACIENDO EL BALANC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37.6"/>
    <x v="0"/>
    <x v="0"/>
    <x v="0"/>
    <m/>
    <m/>
    <x v="0"/>
    <s v="8-497-582"/>
    <n v="401016137656"/>
    <n v="40"/>
    <x v="1"/>
    <x v="1"/>
    <s v="ARRAIJAN, COLINAS DEL SOL, AVE. EL PALMAR, CASA 275"/>
    <x v="3"/>
    <x v="4"/>
    <x v="2"/>
    <x v="12"/>
    <s v="259-8670"/>
    <s v="6452-1410"/>
    <x v="1"/>
    <x v="1"/>
    <x v="0"/>
    <x v="0"/>
    <x v="0"/>
    <x v="0"/>
    <x v="2"/>
    <d v="1975-10-02T00:00:00"/>
    <m/>
    <x v="3"/>
    <s v="SUCURSAL PANAMA PACIFICO"/>
    <x v="0"/>
    <x v="0"/>
    <x v="0"/>
    <x v="0"/>
    <x v="0"/>
    <x v="0"/>
  </r>
  <r>
    <n v="3953"/>
    <d v="2004-09-16T00:00:00"/>
    <d v="2004-09-16T00:00:00"/>
    <n v="137"/>
    <n v="137"/>
    <x v="0"/>
    <d v="2004-09-16T00:00:00"/>
    <x v="0"/>
    <s v=""/>
    <s v="Noviembre 01-30"/>
    <m/>
    <s v="MARISOL"/>
    <s v="BERRIO BERMUDEZ "/>
    <x v="0"/>
    <x v="0"/>
    <s v="PANAMÁ PACÍFICO"/>
    <s v="ANA PATRICIA GUARDIA"/>
    <s v="PANAMÁ PACÍFICO"/>
    <x v="0"/>
    <x v="43"/>
    <n v="35"/>
    <d v="2014-06-16T00:00:00"/>
    <n v="20"/>
    <s v=" "/>
    <s v=" "/>
    <m/>
    <x v="0"/>
    <s v="ASIGNADA PARA PANAMA PACIFICO // REEMPLAZO POR TRASLADO DE ARIEL MENDOZ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49.6"/>
    <x v="0"/>
    <x v="0"/>
    <x v="0"/>
    <m/>
    <m/>
    <x v="0"/>
    <s v="8-497-496"/>
    <n v="472013016090"/>
    <n v="40"/>
    <x v="1"/>
    <x v="3"/>
    <s v="NVO. CHORRILLO, COLINAS DEL SOL, AVE. EL PALMAR, #167"/>
    <x v="3"/>
    <x v="4"/>
    <x v="2"/>
    <x v="12"/>
    <m/>
    <s v="6624-3334"/>
    <x v="1"/>
    <x v="1"/>
    <x v="0"/>
    <x v="0"/>
    <x v="0"/>
    <x v="0"/>
    <x v="2"/>
    <d v="1975-08-19T00:00:00"/>
    <m/>
    <x v="0"/>
    <s v="SUCURSAL PANAMA PACIFICO"/>
    <x v="0"/>
    <x v="0"/>
    <x v="0"/>
    <x v="0"/>
    <x v="0"/>
    <x v="0"/>
  </r>
  <r>
    <n v="6589"/>
    <d v="2012-03-16T00:00:00"/>
    <d v="2015-07-01T00:00:00"/>
    <n v="47"/>
    <n v="7"/>
    <x v="2"/>
    <d v="2012-03-16T00:00:00"/>
    <x v="0"/>
    <d v="2015-07-01T00:00:00"/>
    <s v="Marzo 01-30"/>
    <m/>
    <s v="KATHERINE ALISSA"/>
    <s v="CABALLERO NAVARRO "/>
    <x v="1"/>
    <x v="0"/>
    <s v="ALBROOK MALL"/>
    <s v="ANA PATRICIA GUARDIA"/>
    <s v="PANAMÁ PACÍFICO"/>
    <x v="0"/>
    <x v="43"/>
    <n v="35"/>
    <d v="2016-01-20T00:00:00"/>
    <m/>
    <n v="7"/>
    <s v="LIC DE MATERNIDAD DEL 2-jul-16 AL 7-oct-16, (VACACIONES DEL 8-oct-16 AL 7-nov-16) REGRESA 8-nov-16"/>
    <s v="PROMOCIONADO A COORDINADOR DE PLATAFORMA A PARTIR DEL 01 DE JULIO 2015 "/>
    <x v="0"/>
    <s v="REEMPLAZO TEMPORAL MIENTRAS ESTE EMBARAZADA.  CUANDO SALE DE LICENCIA COORDINAR REEMPLAZO PARA ALBROOK MALL. //REEMPLAZO POR EL TRASLADO DE CATALINA JIMEN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ALBROOK MALL"/>
    <s v="Anyaneth Sanchez"/>
    <x v="1"/>
    <s v="8-842-470"/>
    <n v="472017763181"/>
    <n v="25"/>
    <x v="1"/>
    <x v="0"/>
    <s v="ARRAIJAN, VISTA ALEGRE"/>
    <x v="3"/>
    <x v="4"/>
    <x v="2"/>
    <x v="12"/>
    <m/>
    <m/>
    <x v="1"/>
    <x v="0"/>
    <x v="0"/>
    <x v="0"/>
    <x v="0"/>
    <x v="0"/>
    <x v="2"/>
    <d v="1990-10-20T00:00:00"/>
    <m/>
    <x v="2"/>
    <s v="SUCURSAL PANAMA PACIFICO"/>
    <x v="0"/>
    <x v="0"/>
    <x v="0"/>
    <x v="0"/>
    <x v="0"/>
    <x v="0"/>
  </r>
  <r>
    <n v="5431"/>
    <d v="2008-10-16T00:00:00"/>
    <d v="2011-03-16T00:00:00"/>
    <n v="88"/>
    <n v="59"/>
    <x v="0"/>
    <d v="2008-10-16T00:00:00"/>
    <x v="0"/>
    <d v="2011-03-16T00:00:00"/>
    <s v="Julio 01-30"/>
    <m/>
    <s v="LISSETH DEL CARMEN"/>
    <s v="ATENCIO  MUÑOZ "/>
    <x v="2"/>
    <x v="0"/>
    <s v="PANAMÁ PACÍFICO"/>
    <s v="ANA PATRICIA GUARDIA"/>
    <s v="PANAMÁ PACÍFICO"/>
    <x v="0"/>
    <x v="43"/>
    <n v="35"/>
    <d v="2009-10-01T00:00:00"/>
    <m/>
    <n v="59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92-1567"/>
    <n v="472014363166"/>
    <n v="30"/>
    <x v="1"/>
    <x v="3"/>
    <s v="CHORRERA, URBANIZACIÓN MONTELIMAR."/>
    <x v="3"/>
    <x v="4"/>
    <x v="2"/>
    <x v="12"/>
    <s v="6578-1730"/>
    <s v="6518-1730"/>
    <x v="1"/>
    <x v="0"/>
    <x v="1"/>
    <x v="0"/>
    <x v="0"/>
    <x v="0"/>
    <x v="2"/>
    <d v="1986-01-18T00:00:00"/>
    <m/>
    <x v="2"/>
    <s v="SUCURSAL PANAMA PACIFICO"/>
    <x v="0"/>
    <x v="0"/>
    <x v="0"/>
    <x v="0"/>
    <x v="0"/>
    <x v="0"/>
  </r>
  <r>
    <n v="7878"/>
    <d v="2014-07-02T00:00:00"/>
    <d v="2014-07-02T00:00:00"/>
    <n v="19"/>
    <n v="19"/>
    <x v="1"/>
    <d v="2014-07-02T00:00:00"/>
    <x v="0"/>
    <m/>
    <s v="Abril 16-30"/>
    <s v="Abril  13 al 15 , 16 al 30 /Noviembre  21 al 28 /  9 días calendario por 7 días hábiles//"/>
    <s v="ANA PATRICIA"/>
    <s v="GUARDIA SANTANACH"/>
    <x v="3"/>
    <x v="0"/>
    <s v="PANAMÁ PACÍFICO"/>
    <s v="NATALIA LAY"/>
    <s v="PANAMÁ PACÍFICO"/>
    <x v="0"/>
    <x v="43"/>
    <n v="35"/>
    <d v="2014-11-19T00:00:00"/>
    <m/>
    <m/>
    <s v=" "/>
    <m/>
    <x v="0"/>
    <s v="REEMPLAZO POR TRASLADO DE MARIANA DE GUEVA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1"/>
    <s v="8-782-884"/>
    <n v="472990776082"/>
    <n v="30"/>
    <x v="1"/>
    <x v="0"/>
    <s v="RUFINA ALFARO, POR BRISAS DEL GOLF, COLINAS DEL GOLF, CALLE YORK ,CASA 97"/>
    <x v="3"/>
    <x v="4"/>
    <x v="2"/>
    <x v="12"/>
    <s v="6006--0251"/>
    <m/>
    <x v="1"/>
    <x v="0"/>
    <x v="0"/>
    <x v="0"/>
    <x v="0"/>
    <x v="0"/>
    <x v="2"/>
    <d v="1985-02-20T00:00:00"/>
    <m/>
    <x v="1"/>
    <s v="SUCURSAL PANAMA PACIFICO"/>
    <x v="0"/>
    <x v="0"/>
    <x v="0"/>
    <x v="0"/>
    <x v="0"/>
    <x v="0"/>
  </r>
  <r>
    <n v="5337"/>
    <d v="2008-08-18T00:00:00"/>
    <d v="2012-10-01T00:00:00"/>
    <n v="90"/>
    <n v="40"/>
    <x v="0"/>
    <d v="2008-08-18T00:00:00"/>
    <x v="0"/>
    <d v="2012-10-01T00:00:00"/>
    <s v="Octubre 01-30"/>
    <m/>
    <s v="LUIS ENRIQUE"/>
    <s v="DOMINGUEZ ROSAS "/>
    <x v="4"/>
    <x v="0"/>
    <s v="PANAMÁ PACÍFICO"/>
    <s v="ANA PATRICIA GUARDIA"/>
    <s v="PANAMÁ PACÍFICO"/>
    <x v="0"/>
    <x v="43"/>
    <n v="35"/>
    <d v="2014-06-30T00:00:00"/>
    <m/>
    <m/>
    <s v=" "/>
    <s v="PROMOCIONADO A OFICIAL  EL 1 DE OCTUBRE 2012  / PROMOCIONADO COORDINADOR 01 FEBRERO ´11"/>
    <x v="0"/>
    <s v="ASIGNADO PARA PANAMÁ PACÍFIC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x v="0"/>
    <x v="0"/>
    <m/>
    <m/>
    <x v="1"/>
    <s v="8-734-1053"/>
    <n v="472014170850"/>
    <n v="36"/>
    <x v="0"/>
    <x v="1"/>
    <s v="ARRAIJAN VACAMONTE LA FLORESTA CALLE 1RA, CASA B-77"/>
    <x v="3"/>
    <x v="4"/>
    <x v="2"/>
    <x v="12"/>
    <m/>
    <s v="6592-9859"/>
    <x v="0"/>
    <x v="0"/>
    <x v="0"/>
    <x v="0"/>
    <x v="0"/>
    <x v="0"/>
    <x v="2"/>
    <d v="1980-01-29T00:00:00"/>
    <m/>
    <x v="0"/>
    <s v="SUCURSAL PANAMA PACIFICO"/>
    <x v="0"/>
    <x v="0"/>
    <x v="0"/>
    <x v="0"/>
    <x v="0"/>
    <x v="0"/>
  </r>
  <r>
    <n v="7951"/>
    <d v="2014-08-18T00:00:00"/>
    <d v="2014-10-29T00:00:00"/>
    <n v="18"/>
    <n v="16"/>
    <x v="1"/>
    <d v="2014-08-18T00:00:00"/>
    <x v="0"/>
    <m/>
    <s v="Octubre 01-30"/>
    <m/>
    <s v="MELISSA GABRIELA"/>
    <s v="RODRIGUEZ"/>
    <x v="0"/>
    <x v="1"/>
    <m/>
    <s v="MARIBEL CASTILLO"/>
    <s v="PARQUE LEFEVRE"/>
    <x v="1"/>
    <x v="44"/>
    <n v="29"/>
    <d v="2016-01-02T00:00:00"/>
    <n v="1"/>
    <m/>
    <s v=" "/>
    <m/>
    <x v="1"/>
    <s v="REEMPLAZA VACACIONES DE YIZZA CASTILLO - FEBRERO 2016"/>
    <s v="PARQUE LEFEV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39"/>
    <x v="1"/>
    <x v="0"/>
    <x v="0"/>
    <s v="METROMALL"/>
    <s v="Luis Barrios"/>
    <x v="0"/>
    <s v="9-731-2438"/>
    <n v="472990776510"/>
    <n v="26"/>
    <x v="1"/>
    <x v="0"/>
    <s v="TORRIJOS CARTER, SAN MIGUELITO"/>
    <x v="4"/>
    <x v="0"/>
    <x v="3"/>
    <x v="1"/>
    <m/>
    <m/>
    <x v="0"/>
    <x v="0"/>
    <x v="0"/>
    <x v="0"/>
    <x v="0"/>
    <x v="0"/>
    <x v="3"/>
    <d v="1989-10-22T00:00:00"/>
    <m/>
    <x v="0"/>
    <s v="SUCURSAL PARQUE LEFEVRE"/>
    <x v="1"/>
    <x v="0"/>
    <x v="1"/>
    <x v="0"/>
    <x v="0"/>
    <x v="3"/>
  </r>
  <r>
    <n v="6906"/>
    <d v="2012-09-17T00:00:00"/>
    <d v="2012-12-05T00:00:00"/>
    <n v="41"/>
    <n v="38"/>
    <x v="0"/>
    <d v="2012-09-17T00:00:00"/>
    <x v="0"/>
    <s v=""/>
    <s v="Octubre 01-30"/>
    <m/>
    <s v="GABRIELA JUDITH"/>
    <s v="MARTINEZ ZUÑIGA "/>
    <x v="0"/>
    <x v="0"/>
    <s v="PARQUE LEFEVRE"/>
    <s v="SARA   DE GUARDIA"/>
    <s v="PARQUE LEFEVRE"/>
    <x v="0"/>
    <x v="44"/>
    <n v="29"/>
    <d v="2015-11-02T00:00:00"/>
    <n v="3"/>
    <m/>
    <s v=" "/>
    <m/>
    <x v="0"/>
    <s v="REEMPLAZO POR EL TRASLADO DE  JOSE EDWIN MORENO  CORTES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26"/>
    <x v="0"/>
    <x v="0"/>
    <x v="0"/>
    <s v="PARQUE LEFEVRE"/>
    <s v="Natividad de Abrego"/>
    <x v="0"/>
    <s v="8-826-72"/>
    <n v="444014453051"/>
    <n v="26"/>
    <x v="1"/>
    <x v="0"/>
    <s v="JUAN DIAZ"/>
    <x v="0"/>
    <x v="0"/>
    <x v="3"/>
    <x v="0"/>
    <m/>
    <m/>
    <x v="1"/>
    <x v="0"/>
    <x v="0"/>
    <x v="0"/>
    <x v="0"/>
    <x v="0"/>
    <x v="3"/>
    <d v="1989-06-09T00:00:00"/>
    <m/>
    <x v="0"/>
    <s v="SUCURSAL PARQUE LEFEVRE"/>
    <x v="0"/>
    <x v="0"/>
    <x v="0"/>
    <x v="0"/>
    <x v="0"/>
    <x v="0"/>
  </r>
  <r>
    <n v="6558"/>
    <d v="2012-02-16T00:00:00"/>
    <d v="2012-05-23T00:00:00"/>
    <n v="48"/>
    <n v="45"/>
    <x v="0"/>
    <d v="2012-02-16T00:00:00"/>
    <x v="0"/>
    <s v=""/>
    <s v="Febrero 01-30"/>
    <m/>
    <s v="YIZZA FIORELLA"/>
    <s v="CASTILLO TORRES "/>
    <x v="0"/>
    <x v="0"/>
    <s v="PARQUE LEFEVRE"/>
    <s v="SARA   DE GUARDIA"/>
    <s v="PARQUE LEFEVRE"/>
    <x v="0"/>
    <x v="44"/>
    <n v="29"/>
    <d v="2015-11-02T00:00:00"/>
    <n v="3"/>
    <s v=" "/>
    <s v=" "/>
    <m/>
    <x v="0"/>
    <s v="REEMPLAZO POR EL TRASLADO DE  MIRIAM GICELA BUSTAMANTE RIZO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34.5"/>
    <x v="0"/>
    <x v="0"/>
    <x v="0"/>
    <s v="PARQUE LEFEVRE"/>
    <s v="Natividad de Abrego"/>
    <x v="0"/>
    <s v="4-750-2473"/>
    <n v="472017667030"/>
    <n v="26"/>
    <x v="1"/>
    <x v="0"/>
    <s v="EL INGENIO, CALLE PRIMERA, CASA # 36"/>
    <x v="1"/>
    <x v="0"/>
    <x v="3"/>
    <x v="0"/>
    <m/>
    <m/>
    <x v="0"/>
    <x v="0"/>
    <x v="0"/>
    <x v="0"/>
    <x v="0"/>
    <x v="0"/>
    <x v="3"/>
    <d v="1989-09-12T00:00:00"/>
    <m/>
    <x v="1"/>
    <s v="SUCURSAL PARQUE LEFEVRE"/>
    <x v="0"/>
    <x v="0"/>
    <x v="0"/>
    <x v="0"/>
    <x v="0"/>
    <x v="0"/>
  </r>
  <r>
    <n v="6192"/>
    <d v="2011-06-16T00:00:00"/>
    <d v="2011-06-16T00:00:00"/>
    <n v="56"/>
    <n v="56"/>
    <x v="0"/>
    <d v="2011-06-16T00:00:00"/>
    <x v="0"/>
    <s v=""/>
    <s v="Agosto 01-30"/>
    <m/>
    <s v="KATHIRYS DEL CARMEN"/>
    <s v="DE LEON GONZALEZ "/>
    <x v="0"/>
    <x v="0"/>
    <s v="PARQUE LEFEVRE"/>
    <s v="SARA   DE GUARDIA"/>
    <s v="PARQUE LEFEVRE"/>
    <x v="0"/>
    <x v="44"/>
    <n v="29"/>
    <d v="2015-11-02T00:00:00"/>
    <n v="3"/>
    <s v=" "/>
    <s v=" "/>
    <m/>
    <x v="0"/>
    <s v="REEMPLAZO POR EL TRASLADO DE  MARICELA CAMBRA GUERRERO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56.3999999999996"/>
    <x v="0"/>
    <x v="0"/>
    <x v="0"/>
    <m/>
    <m/>
    <x v="0"/>
    <s v="8-785-2441"/>
    <n v="472016951006"/>
    <n v="30"/>
    <x v="1"/>
    <x v="3"/>
    <s v="PEDREGAL, BARRIADA VILLAS DEL NARANJAL"/>
    <x v="0"/>
    <x v="0"/>
    <x v="3"/>
    <x v="0"/>
    <m/>
    <s v="6053-5539"/>
    <x v="0"/>
    <x v="0"/>
    <x v="0"/>
    <x v="0"/>
    <x v="0"/>
    <x v="0"/>
    <x v="3"/>
    <d v="1985-04-09T00:00:00"/>
    <m/>
    <x v="1"/>
    <s v="SUCURSAL PARQUE LEFEVRE"/>
    <x v="0"/>
    <x v="0"/>
    <x v="0"/>
    <x v="0"/>
    <x v="0"/>
    <x v="0"/>
  </r>
  <r>
    <n v="4864"/>
    <d v="2014-04-21T00:00:00"/>
    <d v="2014-04-21T00:00:00"/>
    <n v="22"/>
    <n v="22"/>
    <x v="1"/>
    <d v="2014-04-21T00:00:00"/>
    <x v="0"/>
    <m/>
    <s v="Marzo 01-30"/>
    <m/>
    <s v="VANESSA "/>
    <s v="GUERRA"/>
    <x v="0"/>
    <x v="0"/>
    <s v="PARQUE LEFEVRE"/>
    <s v="SARA   DE GUARDIA"/>
    <s v="PARQUE LEFEVRE"/>
    <x v="0"/>
    <x v="44"/>
    <n v="29"/>
    <d v="2015-11-02T00:00:00"/>
    <n v="3"/>
    <m/>
    <s v=" "/>
    <m/>
    <x v="0"/>
    <s v="REEMPLAZO POR EL TRASLADO DE  CELESTE DEL CARMEN GONZALEZ CONCEPCION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85.5"/>
    <x v="1"/>
    <x v="0"/>
    <x v="0"/>
    <m/>
    <m/>
    <x v="0"/>
    <s v="8-742-1455"/>
    <n v="423013672068"/>
    <n v="35"/>
    <x v="1"/>
    <x v="0"/>
    <s v="NUEVO HIPODROMO, CALLE D, CASA 77"/>
    <x v="1"/>
    <x v="0"/>
    <x v="3"/>
    <x v="0"/>
    <m/>
    <m/>
    <x v="1"/>
    <x v="0"/>
    <x v="0"/>
    <x v="0"/>
    <x v="0"/>
    <x v="0"/>
    <x v="3"/>
    <d v="1980-12-17T00:00:00"/>
    <m/>
    <x v="1"/>
    <s v="SUCURSAL PARQUE LEFEVRE"/>
    <x v="0"/>
    <x v="0"/>
    <x v="0"/>
    <x v="0"/>
    <x v="0"/>
    <x v="0"/>
  </r>
  <r>
    <n v="7069"/>
    <d v="2013-02-18T00:00:00"/>
    <d v="2013-05-03T00:00:00"/>
    <n v="36"/>
    <n v="33"/>
    <x v="1"/>
    <d v="2013-02-18T00:00:00"/>
    <x v="0"/>
    <s v=""/>
    <s v="Enero 01-30"/>
    <m/>
    <s v="STEFANIE ARGELIS"/>
    <s v="WILLIAMS BRAND DE LA CRUZ"/>
    <x v="0"/>
    <x v="0"/>
    <s v="PARQUE LEFEVRE"/>
    <s v="SARA   DE GUARDIA"/>
    <s v="PARQUE LEFEVRE"/>
    <x v="0"/>
    <x v="44"/>
    <n v="29"/>
    <d v="2015-06-01T00:00:00"/>
    <n v="8"/>
    <m/>
    <s v="LIC DE MATERNIDAD DEL 22-may-16 AL 27-ago-16, (VACACIONES DEL 28-ago-16 AL 26-sep-16) REGRESA 27-sep-16"/>
    <m/>
    <x v="0"/>
    <s v="REEMPLAZO PERMANENTE POR LA PROMOCION DE KATHERINE SANTAN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3"/>
    <x v="1"/>
    <x v="0"/>
    <x v="0"/>
    <s v="LOS PUEBLOS"/>
    <s v="Azael Saltarin"/>
    <x v="0"/>
    <s v="8-760-2005"/>
    <n v="472018945875"/>
    <n v="33"/>
    <x v="1"/>
    <x v="1"/>
    <s v="CABRA RESIDENCIAL EL TREBOL, CALLE 8VA, CASA 26"/>
    <x v="0"/>
    <x v="0"/>
    <x v="3"/>
    <x v="0"/>
    <m/>
    <m/>
    <x v="0"/>
    <x v="0"/>
    <x v="0"/>
    <x v="0"/>
    <x v="0"/>
    <x v="0"/>
    <x v="3"/>
    <d v="1982-10-16T00:00:00"/>
    <m/>
    <x v="1"/>
    <s v="SUCURSAL PARQUE LEFEVRE"/>
    <x v="0"/>
    <x v="0"/>
    <x v="0"/>
    <x v="0"/>
    <x v="0"/>
    <x v="1"/>
  </r>
  <r>
    <n v="1247"/>
    <d v="1995-11-01T00:00:00"/>
    <d v="1995-11-01T00:00:00"/>
    <n v="243"/>
    <n v="243"/>
    <x v="0"/>
    <d v="1995-11-01T00:00:00"/>
    <x v="0"/>
    <s v=""/>
    <s v="Diciembre 01-30"/>
    <m/>
    <s v="WALTER IVAN"/>
    <s v="TORRES GRAJALES "/>
    <x v="0"/>
    <x v="0"/>
    <s v="PARQUE LEFEVRE"/>
    <s v="SARA   DE GUARDIA"/>
    <s v="PARQUE LEFEVRE"/>
    <x v="0"/>
    <x v="44"/>
    <n v="29"/>
    <d v="2014-11-06T00:00:00"/>
    <n v="15"/>
    <s v=" "/>
    <s v=" "/>
    <m/>
    <x v="0"/>
    <s v="REEMPLAZO POR EL TRASLADO DE  BREDIO VARGA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75.3999999999996"/>
    <x v="0"/>
    <x v="0"/>
    <x v="0"/>
    <m/>
    <m/>
    <x v="0"/>
    <s v="8-377-339"/>
    <n v="401010153328"/>
    <n v="52"/>
    <x v="0"/>
    <x v="1"/>
    <s v="RIO ABAJO, CALLE 5 FINAL CASA 3"/>
    <x v="1"/>
    <x v="0"/>
    <x v="3"/>
    <x v="0"/>
    <s v="221-4084"/>
    <s v="6650-1725"/>
    <x v="1"/>
    <x v="0"/>
    <x v="0"/>
    <x v="0"/>
    <x v="0"/>
    <x v="0"/>
    <x v="3"/>
    <d v="1963-10-21T00:00:00"/>
    <m/>
    <x v="2"/>
    <s v="SUCURSAL PARQUE LEFEVRE"/>
    <x v="0"/>
    <x v="0"/>
    <x v="0"/>
    <x v="0"/>
    <x v="0"/>
    <x v="0"/>
  </r>
  <r>
    <n v="1695"/>
    <d v="1999-04-12T00:00:00"/>
    <d v="2013-04-16T00:00:00"/>
    <n v="202"/>
    <n v="34"/>
    <x v="1"/>
    <d v="1999-04-12T00:00:00"/>
    <x v="0"/>
    <d v="2013-04-16T00:00:00"/>
    <s v="Enero 01-30"/>
    <m/>
    <s v="JEOVANA LIZBETH"/>
    <s v=" "/>
    <x v="1"/>
    <x v="0"/>
    <s v="PARQUE LEFEVRE"/>
    <s v="SARA   DE GUARDIA"/>
    <s v="PARQUE LEFEVRE"/>
    <x v="0"/>
    <x v="44"/>
    <n v="29"/>
    <d v="2009-12-02T00:00:00"/>
    <m/>
    <n v="34"/>
    <s v=" "/>
    <s v=" PROMOCIONADA A COORDINADORA DE PLATAFORMA A PARTIR DEL 16 ABRIL 2013 /"/>
    <x v="0"/>
    <s v=" REEMPLAZA VACANTE POR RECLASIFICACION DE EDNA GUEVA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395-433"/>
    <n v="401010164990"/>
    <n v="44"/>
    <x v="1"/>
    <x v="3"/>
    <s v="CIUDAD JARDIN SAN ANTONIO, CAMINO REAL, AVENIDA EL RECREO, CASA N-69"/>
    <x v="0"/>
    <x v="0"/>
    <x v="3"/>
    <x v="0"/>
    <s v="239-1809"/>
    <s v="6674-3535"/>
    <x v="1"/>
    <x v="0"/>
    <x v="0"/>
    <x v="0"/>
    <x v="0"/>
    <x v="0"/>
    <x v="3"/>
    <d v="1971-10-22T00:00:00"/>
    <m/>
    <x v="0"/>
    <s v="SUCURSAL PARQUE LEFEVRE"/>
    <x v="0"/>
    <x v="0"/>
    <x v="0"/>
    <x v="0"/>
    <x v="0"/>
    <x v="0"/>
  </r>
  <r>
    <n v="534"/>
    <d v="1986-12-19T00:00:00"/>
    <d v="2010-05-16T00:00:00"/>
    <n v="350"/>
    <n v="69"/>
    <x v="0"/>
    <d v="1986-12-19T00:00:00"/>
    <x v="0"/>
    <d v="2010-05-16T00:00:00"/>
    <s v="Noviembre 01-30"/>
    <m/>
    <s v="GLORIELA EDITH"/>
    <s v="ATENCIO  DE CALDERON"/>
    <x v="1"/>
    <x v="1"/>
    <m/>
    <s v="MARIBEL CASTILLO"/>
    <s v="PARQUE LEFEVRE"/>
    <x v="1"/>
    <x v="44"/>
    <n v="29"/>
    <d v="2015-11-02T00:00:00"/>
    <m/>
    <n v="69"/>
    <s v=" "/>
    <m/>
    <x v="2"/>
    <s v="REEMPLAZA INCAPACIDAD DE GEOVANA - FEBRERO 2016."/>
    <s v="PARQUE LEFEV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231-422"/>
    <n v="401010148805"/>
    <n v="51"/>
    <x v="1"/>
    <x v="1"/>
    <s v="BRISAS DEL GOLF, CALLE 20 CASA 107E"/>
    <x v="0"/>
    <x v="0"/>
    <x v="3"/>
    <x v="1"/>
    <m/>
    <s v="6677-6585"/>
    <x v="0"/>
    <x v="0"/>
    <x v="0"/>
    <x v="0"/>
    <x v="0"/>
    <x v="0"/>
    <x v="3"/>
    <d v="1964-03-25T00:00:00"/>
    <m/>
    <x v="0"/>
    <s v="SUCURSAL PARQUE LEFEVRE"/>
    <x v="1"/>
    <x v="0"/>
    <x v="1"/>
    <x v="0"/>
    <x v="0"/>
    <x v="2"/>
  </r>
  <r>
    <n v="7983"/>
    <d v="2014-09-16T00:00:00"/>
    <d v="2014-12-05T00:00:00"/>
    <n v="17"/>
    <n v="14"/>
    <x v="1"/>
    <d v="2014-09-16T00:00:00"/>
    <x v="0"/>
    <m/>
    <s v="Agosto 01-30"/>
    <m/>
    <s v="AILEEN ANNETTE"/>
    <s v="ARDINES"/>
    <x v="2"/>
    <x v="1"/>
    <m/>
    <s v="MARIBEL CASTILLO"/>
    <s v="DORADO"/>
    <x v="1"/>
    <x v="44"/>
    <n v="29"/>
    <d v="2016-02-01T00:00:00"/>
    <m/>
    <m/>
    <s v=" "/>
    <m/>
    <x v="1"/>
    <s v="REEMPLAZA INDIRECTAMENTE VACACIONES DE KATHERINE SANTANA   - FEBRERO 2016"/>
    <s v="PARQUE LEFEV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HATO PINTADO"/>
    <s v="Jose Angel Villarreal"/>
    <x v="0"/>
    <s v="8-847-831"/>
    <n v="472991096735"/>
    <n v="24"/>
    <x v="1"/>
    <x v="0"/>
    <s v="CHANIS, LA FONTANA"/>
    <x v="1"/>
    <x v="0"/>
    <x v="3"/>
    <x v="1"/>
    <m/>
    <m/>
    <x v="0"/>
    <x v="0"/>
    <x v="0"/>
    <x v="0"/>
    <x v="0"/>
    <x v="0"/>
    <x v="3"/>
    <d v="1991-03-23T00:00:00"/>
    <m/>
    <x v="0"/>
    <s v="SUCURSAL PARQUE LEFEVRE"/>
    <x v="1"/>
    <x v="0"/>
    <x v="1"/>
    <x v="0"/>
    <x v="0"/>
    <x v="2"/>
  </r>
  <r>
    <n v="7064"/>
    <d v="2013-02-18T00:00:00"/>
    <d v="2015-07-01T00:00:00"/>
    <n v="36"/>
    <n v="7"/>
    <x v="2"/>
    <d v="2013-02-18T00:00:00"/>
    <x v="0"/>
    <d v="2015-07-01T00:00:00"/>
    <s v="Febrero 01-30"/>
    <m/>
    <s v="KATHERINE"/>
    <s v="SANTANA RODRIGUEZ "/>
    <x v="2"/>
    <x v="0"/>
    <s v="PARQUE LEFEVRE"/>
    <s v="SARA   DE GUARDIA"/>
    <s v="PARQUE LEFEVRE"/>
    <x v="0"/>
    <x v="44"/>
    <n v="29"/>
    <d v="2014-11-06T00:00:00"/>
    <n v="15"/>
    <m/>
    <s v=" "/>
    <s v="PROMOCIONADA A EJECUTIVO DE NEGOCIO A PARTIR DEL 01 DE JULIO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58.5"/>
    <x v="1"/>
    <x v="0"/>
    <x v="0"/>
    <s v="PLAZA TOCUMEN"/>
    <s v="Manuel Garrido"/>
    <x v="0"/>
    <s v="8-837-129"/>
    <n v="472018970661"/>
    <n v="25"/>
    <x v="1"/>
    <x v="0"/>
    <s v="24 DE DICIEMBRE, BARRIADA RUBEN D. PAREDES, SECTOR #2, CASA #16, TOCUMEN"/>
    <x v="0"/>
    <x v="0"/>
    <x v="3"/>
    <x v="0"/>
    <m/>
    <m/>
    <x v="0"/>
    <x v="0"/>
    <x v="0"/>
    <x v="0"/>
    <x v="0"/>
    <x v="0"/>
    <x v="3"/>
    <d v="1990-03-28T00:00:00"/>
    <m/>
    <x v="1"/>
    <s v="SUCURSAL PARQUE LEFEVRE"/>
    <x v="0"/>
    <x v="0"/>
    <x v="0"/>
    <x v="0"/>
    <x v="0"/>
    <x v="0"/>
  </r>
  <r>
    <n v="6340"/>
    <d v="2011-09-19T00:00:00"/>
    <d v="2014-10-16T00:00:00"/>
    <n v="53"/>
    <n v="16"/>
    <x v="1"/>
    <d v="2011-09-19T00:00:00"/>
    <x v="0"/>
    <d v="2014-10-16T00:00:00"/>
    <s v="Diciembre 01-30"/>
    <m/>
    <s v="AMBAR ARELIS"/>
    <s v="SANTOS PINEDA "/>
    <x v="2"/>
    <x v="2"/>
    <s v="PARQUE LEFEVRE"/>
    <s v="SARA   DE GUARDIA"/>
    <s v="PARQUE LEFEVRE"/>
    <x v="0"/>
    <x v="44"/>
    <n v="29"/>
    <d v="2012-08-31T00:00:00"/>
    <n v="42"/>
    <n v="16"/>
    <s v="LIC DE MATERNIDAD DEL 6-mar-16 AL 11-jun-16, (VACACIONES DEL 12-jun-16 AL 11-jul-16) REGRESA 12-jul-16"/>
    <s v="PROMOCIONADA A EJECUTIVO DE NEGOCIOS DUAL A PARTIR DEL 16 DE OCTUBRE 2014 /"/>
    <x v="0"/>
    <s v="REEMPLAZO PERMANENTE POR EL TRASLADO MIGUEL MARTINEZ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PARQUE LEFEVRE"/>
    <n v="0"/>
    <x v="0"/>
    <s v="4-728-2305"/>
    <n v="401012900216"/>
    <n v="32"/>
    <x v="1"/>
    <x v="1"/>
    <s v="24 DE DICIEMBRE BARRIADA SANTA RITA"/>
    <x v="0"/>
    <x v="0"/>
    <x v="3"/>
    <x v="2"/>
    <s v="396-3396"/>
    <s v="6889-4754"/>
    <x v="0"/>
    <x v="1"/>
    <x v="0"/>
    <x v="0"/>
    <x v="0"/>
    <x v="0"/>
    <x v="3"/>
    <d v="1983-04-26T00:00:00"/>
    <m/>
    <x v="1"/>
    <s v="SUCURSAL PARQUE LEFEVRE"/>
    <x v="0"/>
    <x v="0"/>
    <x v="0"/>
    <x v="0"/>
    <x v="0"/>
    <x v="0"/>
  </r>
  <r>
    <n v="2342"/>
    <d v="2001-07-23T00:00:00"/>
    <d v="2009-03-16T00:00:00"/>
    <n v="175"/>
    <n v="83"/>
    <x v="0"/>
    <d v="2001-07-23T00:00:00"/>
    <x v="0"/>
    <d v="2009-03-16T00:00:00"/>
    <s v="Mayo 01-30"/>
    <m/>
    <s v="VIVELKA DEL CARMEN"/>
    <s v="GORDON OGG "/>
    <x v="2"/>
    <x v="0"/>
    <s v="PARQUE LEFEVRE"/>
    <s v="SARA   DE GUARDIA"/>
    <s v="PARQUE LEFEVRE"/>
    <x v="0"/>
    <x v="44"/>
    <n v="29"/>
    <d v="1899-12-30T00:00:00"/>
    <m/>
    <n v="83"/>
    <s v=" "/>
    <s v="RECLASIFICADO EJECUTIVO DE NEGOCIOS 03/16/09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401-85"/>
    <n v="424010475402"/>
    <n v="44"/>
    <x v="1"/>
    <x v="0"/>
    <s v="VILLAS DE DON BOSCO CASA 50 C AVE. PRIMERA MANZANA 8"/>
    <x v="0"/>
    <x v="0"/>
    <x v="3"/>
    <x v="0"/>
    <s v="290-1149"/>
    <s v="6434-2848"/>
    <x v="1"/>
    <x v="0"/>
    <x v="0"/>
    <x v="0"/>
    <x v="0"/>
    <x v="0"/>
    <x v="3"/>
    <d v="1971-12-18T00:00:00"/>
    <m/>
    <x v="0"/>
    <s v="SUCURSAL PARQUE LEFEVRE"/>
    <x v="0"/>
    <x v="0"/>
    <x v="0"/>
    <x v="0"/>
    <x v="0"/>
    <x v="0"/>
  </r>
  <r>
    <n v="7725"/>
    <d v="2014-05-19T00:00:00"/>
    <d v="2014-07-25T00:00:00"/>
    <n v="21"/>
    <n v="19"/>
    <x v="1"/>
    <d v="2014-05-19T00:00:00"/>
    <x v="0"/>
    <m/>
    <s v="Marzo 01-30"/>
    <m/>
    <s v="YINELKA ESTEFANIA"/>
    <s v="HERRERA"/>
    <x v="2"/>
    <x v="0"/>
    <s v="PARQUE LEFEVRE"/>
    <s v="SARA   DE GUARDIA"/>
    <s v="PARQUE LEFEVRE"/>
    <x v="0"/>
    <x v="44"/>
    <n v="29"/>
    <d v="2014-10-18T00:00:00"/>
    <m/>
    <m/>
    <s v=" "/>
    <m/>
    <x v="0"/>
    <s v="REEMPLAZO POR EL TRASLADO DE DAMARIS CEDEÑ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PARQUE LEFEVRE"/>
    <s v="Vivelka Gordon"/>
    <x v="0"/>
    <s v="8-852-440"/>
    <n v="472990307101"/>
    <n v="24"/>
    <x v="1"/>
    <x v="0"/>
    <s v="SAN MIGUELITO, NUEVO VERANILLO"/>
    <x v="4"/>
    <x v="0"/>
    <x v="3"/>
    <x v="0"/>
    <m/>
    <m/>
    <x v="0"/>
    <x v="0"/>
    <x v="1"/>
    <x v="0"/>
    <x v="0"/>
    <x v="0"/>
    <x v="3"/>
    <d v="1991-10-15T00:00:00"/>
    <m/>
    <x v="0"/>
    <s v="SUCURSAL PARQUE LEFEVRE"/>
    <x v="0"/>
    <x v="0"/>
    <x v="0"/>
    <x v="0"/>
    <x v="0"/>
    <x v="0"/>
  </r>
  <r>
    <n v="1928"/>
    <d v="1987-02-09T00:00:00"/>
    <d v="1987-02-09T00:00:00"/>
    <n v="348"/>
    <n v="348"/>
    <x v="0"/>
    <d v="1987-02-09T00:00:00"/>
    <x v="0"/>
    <s v=""/>
    <s v="Febrero 01-15"/>
    <m/>
    <s v="SARA JUDITH"/>
    <s v="GUERRERO  DE GUARDIA"/>
    <x v="3"/>
    <x v="0"/>
    <s v="PARQUE LEFEVRE"/>
    <s v="LAURA OLIVELLA "/>
    <s v="PARQUE LEFEVRE"/>
    <x v="0"/>
    <x v="44"/>
    <n v="29"/>
    <d v="1899-12-30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2-99-216"/>
    <n v="401016136205"/>
    <n v="52"/>
    <x v="1"/>
    <x v="1"/>
    <s v="VILLA LUCRE, COLONIA LAS LOMAS, CASA #74, LA PULIDA."/>
    <x v="1"/>
    <x v="0"/>
    <x v="3"/>
    <x v="0"/>
    <s v="277-5051"/>
    <s v="6685-4051"/>
    <x v="1"/>
    <x v="0"/>
    <x v="0"/>
    <x v="0"/>
    <x v="0"/>
    <x v="0"/>
    <x v="3"/>
    <d v="1963-06-26T00:00:00"/>
    <m/>
    <x v="2"/>
    <s v="SUCURSAL PARQUE LEFEVRE"/>
    <x v="0"/>
    <x v="0"/>
    <x v="0"/>
    <x v="0"/>
    <x v="0"/>
    <x v="0"/>
  </r>
  <r>
    <n v="1366"/>
    <d v="1997-03-03T00:00:00"/>
    <d v="1997-03-03T00:00:00"/>
    <n v="227"/>
    <n v="227"/>
    <x v="0"/>
    <d v="1997-03-03T00:00:00"/>
    <x v="0"/>
    <s v=""/>
    <s v="Enero 01-15"/>
    <s v="Junio 01-15"/>
    <s v="LILIANA DEL CARMEN"/>
    <s v="ZULETA  MONG "/>
    <x v="4"/>
    <x v="0"/>
    <s v="PARQUE LEFEVRE"/>
    <s v="SARA   DE GUARDIA"/>
    <s v="PARQUE LEFEVRE"/>
    <x v="0"/>
    <x v="44"/>
    <n v="29"/>
    <d v="2015-11-12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458-847"/>
    <n v="401010156008"/>
    <n v="41"/>
    <x v="1"/>
    <x v="1"/>
    <s v="URBANIZACION BRISAS DEL GOLF, CALLE 24, CASA 48F"/>
    <x v="0"/>
    <x v="0"/>
    <x v="3"/>
    <x v="0"/>
    <s v="224-5959"/>
    <s v="6613-7510"/>
    <x v="1"/>
    <x v="0"/>
    <x v="0"/>
    <x v="0"/>
    <x v="0"/>
    <x v="0"/>
    <x v="3"/>
    <d v="1974-03-30T00:00:00"/>
    <m/>
    <x v="2"/>
    <s v="SUCURSAL PARQUE LEFEVRE"/>
    <x v="0"/>
    <x v="0"/>
    <x v="0"/>
    <x v="0"/>
    <x v="0"/>
    <x v="0"/>
  </r>
  <r>
    <n v="5072"/>
    <d v="2008-04-16T00:00:00"/>
    <d v="2008-04-16T00:00:00"/>
    <n v="94"/>
    <n v="94"/>
    <x v="0"/>
    <d v="2008-04-16T00:00:00"/>
    <x v="0"/>
    <s v=""/>
    <s v="Febrero 01-30"/>
    <m/>
    <s v="DIGNA MARLINA"/>
    <s v="JAEN QUEZADA "/>
    <x v="0"/>
    <x v="0"/>
    <s v="PENONOME"/>
    <s v="RITA TEJEIRA"/>
    <s v="PENONOME"/>
    <x v="0"/>
    <x v="45"/>
    <n v="37"/>
    <d v="2013-11-27T00:00:00"/>
    <n v="27"/>
    <s v=" "/>
    <s v=" "/>
    <m/>
    <x v="0"/>
    <s v=" REEMPLAZO POR EL TRASLADO DE HISEMIA CRU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95.4"/>
    <x v="0"/>
    <x v="0"/>
    <x v="0"/>
    <m/>
    <m/>
    <x v="0"/>
    <s v="2-144-127"/>
    <n v="472013877950"/>
    <n v="43"/>
    <x v="1"/>
    <x v="0"/>
    <s v="LAS CUMBRES, CALLE 20 LA ALEGRIA, CASA 109"/>
    <x v="2"/>
    <x v="1"/>
    <x v="1"/>
    <x v="3"/>
    <s v="217-4332"/>
    <s v="6699-4268"/>
    <x v="1"/>
    <x v="0"/>
    <x v="0"/>
    <x v="0"/>
    <x v="0"/>
    <x v="0"/>
    <x v="1"/>
    <d v="1972-05-30T00:00:00"/>
    <m/>
    <x v="0"/>
    <s v="SUCURSAL PENONOME"/>
    <x v="0"/>
    <x v="0"/>
    <x v="0"/>
    <x v="0"/>
    <x v="0"/>
    <x v="0"/>
  </r>
  <r>
    <n v="5817"/>
    <d v="2010-06-16T00:00:00"/>
    <d v="2010-06-16T00:00:00"/>
    <n v="68"/>
    <n v="68"/>
    <x v="0"/>
    <d v="2010-06-16T00:00:00"/>
    <x v="0"/>
    <s v=""/>
    <s v="Junio 01-30"/>
    <m/>
    <s v="JAIME ADOLFO"/>
    <s v="GOMEZ  "/>
    <x v="0"/>
    <x v="0"/>
    <s v="PENONOME"/>
    <s v="RITA TEJEIRA"/>
    <s v="PENONOME"/>
    <x v="0"/>
    <x v="45"/>
    <n v="37"/>
    <d v="2012-06-01T00:00:00"/>
    <n v="44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46"/>
    <x v="0"/>
    <x v="0"/>
    <x v="0"/>
    <m/>
    <m/>
    <x v="0"/>
    <s v="2-140-752"/>
    <n v="437013881284"/>
    <n v="43"/>
    <x v="0"/>
    <x v="1"/>
    <s v="SARDINA, VIA LAS DELICIAS"/>
    <x v="2"/>
    <x v="1"/>
    <x v="1"/>
    <x v="3"/>
    <m/>
    <s v="6466-1239"/>
    <x v="0"/>
    <x v="0"/>
    <x v="0"/>
    <x v="0"/>
    <x v="0"/>
    <x v="0"/>
    <x v="1"/>
    <d v="1972-03-10T00:00:00"/>
    <m/>
    <x v="0"/>
    <s v="SUCURSAL PENONOME"/>
    <x v="0"/>
    <x v="0"/>
    <x v="0"/>
    <x v="0"/>
    <x v="0"/>
    <x v="0"/>
  </r>
  <r>
    <n v="2015"/>
    <d v="1999-12-06T00:00:00"/>
    <d v="1999-12-06T00:00:00"/>
    <n v="194"/>
    <n v="194"/>
    <x v="0"/>
    <d v="1999-12-06T00:00:00"/>
    <x v="0"/>
    <s v=""/>
    <s v="Noviembre 01-30"/>
    <m/>
    <s v="JOSE CATALINO"/>
    <s v="BUITRAGO MONTOYA "/>
    <x v="0"/>
    <x v="0"/>
    <s v="PENONOME"/>
    <s v="RITA TEJEIRA"/>
    <s v="PENONOME"/>
    <x v="0"/>
    <x v="45"/>
    <n v="37"/>
    <d v="1999-12-06T00:00:00"/>
    <n v="194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13"/>
    <x v="0"/>
    <x v="0"/>
    <x v="0"/>
    <m/>
    <m/>
    <x v="0"/>
    <s v="2-98-2121"/>
    <n v="422010003871"/>
    <n v="55"/>
    <x v="0"/>
    <x v="1"/>
    <s v="AVE. JUAN DEMOSTENES AROSEMENA, CASA 3437, PENONOME"/>
    <x v="2"/>
    <x v="1"/>
    <x v="1"/>
    <x v="3"/>
    <s v="997-7122"/>
    <m/>
    <x v="0"/>
    <x v="0"/>
    <x v="0"/>
    <x v="0"/>
    <x v="0"/>
    <x v="0"/>
    <x v="1"/>
    <d v="1961-01-24T00:00:00"/>
    <m/>
    <x v="0"/>
    <s v="SUCURSAL PENONOME"/>
    <x v="0"/>
    <x v="0"/>
    <x v="0"/>
    <x v="0"/>
    <x v="0"/>
    <x v="0"/>
  </r>
  <r>
    <n v="5929"/>
    <d v="2010-10-18T00:00:00"/>
    <d v="2010-10-18T00:00:00"/>
    <n v="64"/>
    <n v="64"/>
    <x v="0"/>
    <d v="2010-10-18T00:00:00"/>
    <x v="0"/>
    <s v=""/>
    <s v="Septiembre 01-30"/>
    <m/>
    <s v="ANAYANSI"/>
    <s v="CHERIGO GUTIERREZ "/>
    <x v="0"/>
    <x v="0"/>
    <s v="PENONOME"/>
    <s v="RITA TEJEIRA"/>
    <s v="PENONOME"/>
    <x v="0"/>
    <x v="45"/>
    <n v="37"/>
    <d v="2010-10-18T00:00:00"/>
    <n v="64"/>
    <s v=" "/>
    <s v=" "/>
    <m/>
    <x v="0"/>
    <s v="REEMPLAZO POR LA SALIDA DE JAIME ACHUR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57.3999999999996"/>
    <x v="0"/>
    <x v="0"/>
    <x v="0"/>
    <m/>
    <m/>
    <x v="0"/>
    <s v="2-716-1872"/>
    <n v="437016295062"/>
    <n v="30"/>
    <x v="1"/>
    <x v="0"/>
    <s v="CALLE JOSE VASQUEZ FINAL SIN SALIDA, DAMIEN CARLES"/>
    <x v="2"/>
    <x v="1"/>
    <x v="1"/>
    <x v="3"/>
    <s v="997-4939"/>
    <s v="6052-7800"/>
    <x v="0"/>
    <x v="0"/>
    <x v="0"/>
    <x v="0"/>
    <x v="0"/>
    <x v="0"/>
    <x v="1"/>
    <d v="1985-09-02T00:00:00"/>
    <m/>
    <x v="0"/>
    <s v="SUCURSAL PENONOME"/>
    <x v="0"/>
    <x v="0"/>
    <x v="0"/>
    <x v="0"/>
    <x v="0"/>
    <x v="0"/>
  </r>
  <r>
    <n v="1964"/>
    <d v="1999-11-16T00:00:00"/>
    <d v="2011-06-01T00:00:00"/>
    <n v="195"/>
    <n v="56"/>
    <x v="0"/>
    <d v="1999-11-16T00:00:00"/>
    <x v="0"/>
    <d v="2011-06-01T00:00:00"/>
    <s v="Julio 01-30"/>
    <m/>
    <s v="DAYSI GISELA"/>
    <s v="HERRERA TORRES "/>
    <x v="1"/>
    <x v="0"/>
    <s v="PENONOME"/>
    <s v="RITA TEJEIRA"/>
    <s v="PENONOME"/>
    <x v="0"/>
    <x v="45"/>
    <n v="37"/>
    <d v="2007-01-11T00:00:00"/>
    <m/>
    <n v="56"/>
    <s v=" "/>
    <s v="PROMOCIONADO COORDINADOR DE PALTAFORMA EL 01 DE JUNIO 2011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x v="0"/>
    <x v="0"/>
    <m/>
    <m/>
    <x v="1"/>
    <s v="2-122-538"/>
    <n v="422010003868"/>
    <n v="47"/>
    <x v="1"/>
    <x v="0"/>
    <s v="EL ENCANTO, CL.28 DE NOVIEMBRE , PENONOME "/>
    <x v="2"/>
    <x v="1"/>
    <x v="1"/>
    <x v="3"/>
    <s v="991-2166"/>
    <s v="6774-9562 / 6579-0520"/>
    <x v="1"/>
    <x v="1"/>
    <x v="0"/>
    <x v="0"/>
    <x v="0"/>
    <x v="0"/>
    <x v="1"/>
    <d v="1969-01-15T00:00:00"/>
    <m/>
    <x v="0"/>
    <s v="SUCURSAL PENONOME"/>
    <x v="0"/>
    <x v="0"/>
    <x v="0"/>
    <x v="0"/>
    <x v="0"/>
    <x v="0"/>
  </r>
  <r>
    <n v="5680"/>
    <d v="2009-11-23T00:00:00"/>
    <d v="2010-07-16T00:00:00"/>
    <n v="75"/>
    <n v="67"/>
    <x v="0"/>
    <d v="2009-11-23T00:00:00"/>
    <x v="0"/>
    <d v="2010-07-16T00:00:00"/>
    <s v="Noviembre 01-30"/>
    <m/>
    <s v="JOSE ANTONIO"/>
    <s v="DE LEON CIOKON "/>
    <x v="2"/>
    <x v="2"/>
    <s v="PENONOME"/>
    <s v="RITA TEJEIRA"/>
    <s v="PENONOME"/>
    <x v="0"/>
    <x v="45"/>
    <n v="37"/>
    <d v="2009-11-23T00:00:00"/>
    <m/>
    <n v="67"/>
    <s v=" "/>
    <s v="RECLASIFICACION A PARTIR DEL 16-7-20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532-130"/>
    <n v="437015445978"/>
    <n v="40"/>
    <x v="0"/>
    <x v="1"/>
    <s v="URB ALTOS DEL PRADO CASA 143"/>
    <x v="2"/>
    <x v="1"/>
    <x v="1"/>
    <x v="4"/>
    <m/>
    <s v="6689-7948"/>
    <x v="1"/>
    <x v="1"/>
    <x v="0"/>
    <x v="0"/>
    <x v="0"/>
    <x v="0"/>
    <x v="1"/>
    <d v="1975-04-23T00:00:00"/>
    <m/>
    <x v="0"/>
    <s v="SUCURSAL PENONOME"/>
    <x v="0"/>
    <x v="0"/>
    <x v="2"/>
    <x v="0"/>
    <x v="0"/>
    <x v="0"/>
  </r>
  <r>
    <n v="5963"/>
    <d v="2010-11-16T00:00:00"/>
    <d v="2010-11-16T00:00:00"/>
    <n v="63"/>
    <n v="63"/>
    <x v="0"/>
    <d v="2010-11-16T00:00:00"/>
    <x v="0"/>
    <s v=""/>
    <s v="Octubre 01-30"/>
    <m/>
    <s v="MARIELA YISEL"/>
    <s v="CAMARENA TUÑON "/>
    <x v="2"/>
    <x v="0"/>
    <s v="PENONOME"/>
    <s v="RITA TEJEIRA"/>
    <s v="PENONOME"/>
    <x v="0"/>
    <x v="45"/>
    <n v="37"/>
    <d v="1899-12-30T00:00:00"/>
    <m/>
    <s v=" "/>
    <s v=" "/>
    <m/>
    <x v="0"/>
    <s v="REEMPLAZA VACANTE POR LA SALIDA DE BETILDA ACOST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9-719-2365"/>
    <n v="437016351056"/>
    <n v="31"/>
    <x v="1"/>
    <x v="1"/>
    <s v="BARRIADA VILLA CUMBRERAS No. 2, CALLE LOS TULIPANES PENONOME, "/>
    <x v="2"/>
    <x v="1"/>
    <x v="1"/>
    <x v="3"/>
    <m/>
    <s v="6948-8134"/>
    <x v="1"/>
    <x v="1"/>
    <x v="1"/>
    <x v="0"/>
    <x v="0"/>
    <x v="0"/>
    <x v="1"/>
    <d v="1984-05-11T00:00:00"/>
    <m/>
    <x v="0"/>
    <s v="SUCURSAL PENONOME"/>
    <x v="0"/>
    <x v="0"/>
    <x v="0"/>
    <x v="0"/>
    <x v="0"/>
    <x v="0"/>
  </r>
  <r>
    <n v="6630"/>
    <d v="2012-04-02T00:00:00"/>
    <d v="2012-04-02T00:00:00"/>
    <n v="46"/>
    <n v="46"/>
    <x v="0"/>
    <d v="2012-04-02T00:00:00"/>
    <x v="0"/>
    <s v=""/>
    <s v="Abril 01-30"/>
    <m/>
    <s v="ROSINA MARIA"/>
    <s v="LOZADA JIMENEZ "/>
    <x v="2"/>
    <x v="0"/>
    <s v="PENONOME"/>
    <s v="RITA TEJEIRA"/>
    <s v="PENONOME"/>
    <x v="0"/>
    <x v="45"/>
    <n v="37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2-713-752"/>
    <n v="437017840326"/>
    <n v="32"/>
    <x v="1"/>
    <x v="3"/>
    <s v="PENONOME, CALLE CHOGRE-PRINCIPAL"/>
    <x v="2"/>
    <x v="1"/>
    <x v="1"/>
    <x v="3"/>
    <m/>
    <s v="67811583"/>
    <x v="2"/>
    <x v="1"/>
    <x v="0"/>
    <x v="0"/>
    <x v="0"/>
    <x v="0"/>
    <x v="1"/>
    <d v="1983-09-07T00:00:00"/>
    <m/>
    <x v="1"/>
    <s v="SUCURSAL PENONOME"/>
    <x v="0"/>
    <x v="0"/>
    <x v="0"/>
    <x v="0"/>
    <x v="0"/>
    <x v="0"/>
  </r>
  <r>
    <n v="2386"/>
    <d v="2001-10-29T00:00:00"/>
    <d v="2001-10-29T00:00:00"/>
    <n v="172"/>
    <n v="172"/>
    <x v="0"/>
    <d v="2001-10-29T00:00:00"/>
    <x v="0"/>
    <s v=""/>
    <s v="Enero 01-15"/>
    <m/>
    <s v="RITA CECILIA"/>
    <s v="TEJEIRA QUIROS "/>
    <x v="3"/>
    <x v="0"/>
    <s v="PENONOME"/>
    <s v="CARMEN SANDOVAL"/>
    <s v="PENONOME"/>
    <x v="0"/>
    <x v="45"/>
    <n v="37"/>
    <d v="1899-12-30T00:00:00"/>
    <m/>
    <s v=" "/>
    <s v=" "/>
    <m/>
    <x v="0"/>
    <s v="CAMBIO DE ESTUCTU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2"/>
    <x v="0"/>
    <m/>
    <m/>
    <x v="1"/>
    <s v="8-280-509"/>
    <n v="424010546160"/>
    <n v="48"/>
    <x v="1"/>
    <x v="1"/>
    <s v="BARRIADA MIRAFLORES, PENONOME_x000d__x000a_"/>
    <x v="2"/>
    <x v="1"/>
    <x v="1"/>
    <x v="3"/>
    <m/>
    <s v="6613-8743"/>
    <x v="1"/>
    <x v="0"/>
    <x v="0"/>
    <x v="0"/>
    <x v="0"/>
    <x v="0"/>
    <x v="1"/>
    <d v="1967-10-19T00:00:00"/>
    <m/>
    <x v="0"/>
    <s v="SUCURSAL PENONOME"/>
    <x v="0"/>
    <x v="0"/>
    <x v="0"/>
    <x v="0"/>
    <x v="0"/>
    <x v="0"/>
  </r>
  <r>
    <n v="2310"/>
    <d v="2000-07-03T00:00:00"/>
    <d v="2011-06-01T00:00:00"/>
    <n v="187"/>
    <n v="56"/>
    <x v="0"/>
    <d v="2000-07-03T00:00:00"/>
    <x v="0"/>
    <d v="2011-06-01T00:00:00"/>
    <s v="Junio 01-30"/>
    <m/>
    <s v="ADOLFO FERNANDO"/>
    <s v="NUÑEZ CHEN "/>
    <x v="4"/>
    <x v="0"/>
    <s v="PENONOME"/>
    <s v="RITA TEJEIRA"/>
    <s v="PENONOME"/>
    <x v="0"/>
    <x v="45"/>
    <n v="37"/>
    <d v="2008-09-16T00:00:00"/>
    <m/>
    <n v="56"/>
    <s v=" "/>
    <s v="PROMOCIONADO OFICIAL EL 01 DE JUNIO 2011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x v="0"/>
    <x v="0"/>
    <m/>
    <m/>
    <x v="1"/>
    <s v="2-126-27"/>
    <n v="437010000704"/>
    <n v="46"/>
    <x v="0"/>
    <x v="1"/>
    <s v="BARRIADA VILLA CUMBRERA NO. 2 CASA 111, CALLE LAS MAGNOLIAS"/>
    <x v="2"/>
    <x v="1"/>
    <x v="1"/>
    <x v="3"/>
    <s v="997-7232"/>
    <s v="6532-3991"/>
    <x v="0"/>
    <x v="0"/>
    <x v="0"/>
    <x v="0"/>
    <x v="0"/>
    <x v="0"/>
    <x v="1"/>
    <d v="1969-06-26T00:00:00"/>
    <m/>
    <x v="0"/>
    <s v="SUCURSAL PENONOME"/>
    <x v="0"/>
    <x v="0"/>
    <x v="0"/>
    <x v="0"/>
    <x v="0"/>
    <x v="0"/>
  </r>
  <r>
    <n v="7842"/>
    <d v="2014-06-16T00:00:00"/>
    <d v="2014-08-28T00:00:00"/>
    <n v="20"/>
    <n v="18"/>
    <x v="1"/>
    <d v="2014-06-16T00:00:00"/>
    <x v="0"/>
    <m/>
    <s v="Abril 01-30"/>
    <m/>
    <s v="DIANA LISBETH"/>
    <s v="RODRIGUEZ"/>
    <x v="0"/>
    <x v="0"/>
    <s v="PLAZA BANCO GENERAL"/>
    <s v="MELISSA ALVAREZ"/>
    <s v="PLAZA BANCO GENERAL"/>
    <x v="0"/>
    <x v="46"/>
    <n v="72"/>
    <d v="2015-04-27T00:00:00"/>
    <n v="10"/>
    <m/>
    <s v=" "/>
    <m/>
    <x v="0"/>
    <s v="REEMPLAZO POR TRASLADO DE DENISE MONTILL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66.2"/>
    <x v="1"/>
    <x v="0"/>
    <x v="0"/>
    <s v="PLAZA BANCO GENERAL"/>
    <s v="Jose Montenegro"/>
    <x v="0"/>
    <s v="9-734-2376"/>
    <n v="472990306812"/>
    <n v="24"/>
    <x v="1"/>
    <x v="0"/>
    <s v="VALLE LOS CEREZOS VACAMONTE"/>
    <x v="3"/>
    <x v="0"/>
    <x v="3"/>
    <x v="0"/>
    <m/>
    <m/>
    <x v="0"/>
    <x v="0"/>
    <x v="0"/>
    <x v="0"/>
    <x v="0"/>
    <x v="0"/>
    <x v="3"/>
    <d v="1991-03-29T00:00:00"/>
    <m/>
    <x v="0"/>
    <s v="SUCURSAL PLAZA BANCO GENERAL "/>
    <x v="0"/>
    <x v="0"/>
    <x v="0"/>
    <x v="0"/>
    <x v="0"/>
    <x v="1"/>
  </r>
  <r>
    <n v="6569"/>
    <d v="2012-02-16T00:00:00"/>
    <d v="2012-05-23T00:00:00"/>
    <n v="48"/>
    <n v="45"/>
    <x v="0"/>
    <d v="2012-02-16T00:00:00"/>
    <x v="0"/>
    <s v=""/>
    <s v="Mayo 01-30"/>
    <m/>
    <s v="JITZEL LINETH"/>
    <s v="PALACIO RIZO "/>
    <x v="0"/>
    <x v="0"/>
    <s v="PLAZA BANCO GENERAL"/>
    <s v="MELISSA ALVAREZ"/>
    <s v="PLAZA BANCO GENERAL"/>
    <x v="0"/>
    <x v="46"/>
    <n v="72"/>
    <d v="2014-09-03T00:00:00"/>
    <n v="17"/>
    <s v=" "/>
    <s v=" "/>
    <m/>
    <x v="0"/>
    <s v="TRASLADAR EN NOVIEMBRE 2016 // REEMPLAZO POR EL TRASLADO DE JAIZA SANCH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75.6000000000004"/>
    <x v="0"/>
    <x v="0"/>
    <x v="0"/>
    <s v="DORADO"/>
    <s v="Bexabel Morales"/>
    <x v="0"/>
    <s v="8-802-734"/>
    <n v="472017666772"/>
    <n v="29"/>
    <x v="1"/>
    <x v="1"/>
    <s v="TOCUMEN, BARRIADA BUENA VISTA"/>
    <x v="0"/>
    <x v="0"/>
    <x v="3"/>
    <x v="0"/>
    <m/>
    <s v="6442-4800"/>
    <x v="0"/>
    <x v="0"/>
    <x v="0"/>
    <x v="0"/>
    <x v="0"/>
    <x v="0"/>
    <x v="3"/>
    <d v="1987-01-18T00:00:00"/>
    <m/>
    <x v="1"/>
    <s v="SUCURSAL PLAZA BANCO GENERAL "/>
    <x v="0"/>
    <x v="0"/>
    <x v="0"/>
    <x v="0"/>
    <x v="0"/>
    <x v="0"/>
  </r>
  <r>
    <n v="7066"/>
    <d v="2013-02-18T00:00:00"/>
    <d v="2013-05-03T00:00:00"/>
    <n v="36"/>
    <n v="33"/>
    <x v="1"/>
    <d v="2013-02-18T00:00:00"/>
    <x v="0"/>
    <s v=""/>
    <s v="Enero 01-30"/>
    <m/>
    <s v="MELISSA YISETH"/>
    <s v="VILLARREAL BARRERA "/>
    <x v="0"/>
    <x v="0"/>
    <s v="PLAZA BANCO GENERAL"/>
    <s v="MELISSA ALVAREZ"/>
    <s v="PLAZA BANCO GENERAL"/>
    <x v="0"/>
    <x v="46"/>
    <n v="72"/>
    <d v="2015-11-02T00:00:00"/>
    <n v="3"/>
    <m/>
    <s v=" "/>
    <m/>
    <x v="0"/>
    <s v="REEMPLAZO POR EL TRASLADO DE  KATHIA GISELA AYALA CAMPOS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62.5"/>
    <x v="1"/>
    <x v="0"/>
    <x v="0"/>
    <s v="BOULEVARD EL DORADO"/>
    <s v="Noemi Arcia"/>
    <x v="0"/>
    <s v="8-780-983"/>
    <n v="472018970630"/>
    <n v="31"/>
    <x v="1"/>
    <x v="3"/>
    <s v="LA CHORRERA, VILLAS DEL CARMEN, LA HERRADURA"/>
    <x v="3"/>
    <x v="0"/>
    <x v="3"/>
    <x v="0"/>
    <m/>
    <m/>
    <x v="0"/>
    <x v="0"/>
    <x v="0"/>
    <x v="0"/>
    <x v="0"/>
    <x v="0"/>
    <x v="3"/>
    <d v="1984-09-10T00:00:00"/>
    <m/>
    <x v="1"/>
    <s v="SUCURSAL PLAZA BANCO GENERAL "/>
    <x v="0"/>
    <x v="0"/>
    <x v="0"/>
    <x v="0"/>
    <x v="0"/>
    <x v="0"/>
  </r>
  <r>
    <n v="3143"/>
    <d v="2006-08-01T00:00:00"/>
    <d v="2006-08-01T00:00:00"/>
    <n v="114"/>
    <n v="114"/>
    <x v="0"/>
    <d v="2006-08-01T00:00:00"/>
    <x v="0"/>
    <s v=""/>
    <s v="Agosto 01-30"/>
    <m/>
    <s v="JAIME"/>
    <s v="MARTINEZ ALMANZA "/>
    <x v="0"/>
    <x v="0"/>
    <s v="PLAZA BANCO GENERAL"/>
    <s v="MELISSA ALVAREZ"/>
    <s v="PLAZA BANCO GENERAL"/>
    <x v="0"/>
    <x v="46"/>
    <n v="72"/>
    <d v="2015-11-02T00:00:00"/>
    <n v="3"/>
    <s v=" "/>
    <s v=" "/>
    <m/>
    <x v="0"/>
    <s v="REEMPLAZO POR EL TRASLADO DE  JOSE DE LA CRUZ MONTENEGRO MONTENEGRO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64.3999999999996"/>
    <x v="0"/>
    <x v="0"/>
    <x v="0"/>
    <m/>
    <m/>
    <x v="0"/>
    <s v="8-521-1208"/>
    <n v="424012184489"/>
    <n v="45"/>
    <x v="0"/>
    <x v="3"/>
    <s v="ALCALDE DIAZ, CALLE 7º, CASA #678"/>
    <x v="4"/>
    <x v="0"/>
    <x v="3"/>
    <x v="0"/>
    <s v="268-2206"/>
    <s v="6629-2794"/>
    <x v="1"/>
    <x v="1"/>
    <x v="0"/>
    <x v="0"/>
    <x v="0"/>
    <x v="0"/>
    <x v="3"/>
    <d v="1970-12-16T00:00:00"/>
    <m/>
    <x v="2"/>
    <s v="SUCURSAL PLAZA BANCO GENERAL "/>
    <x v="0"/>
    <x v="0"/>
    <x v="0"/>
    <x v="0"/>
    <x v="0"/>
    <x v="0"/>
  </r>
  <r>
    <n v="6354"/>
    <d v="2011-09-19T00:00:00"/>
    <d v="2011-11-21T00:00:00"/>
    <n v="53"/>
    <n v="51"/>
    <x v="0"/>
    <d v="2011-09-19T00:00:00"/>
    <x v="0"/>
    <s v=""/>
    <s v="Diciembre 01-30"/>
    <m/>
    <s v="ESTEFANY YAZNIA"/>
    <s v="GOMEZ AGRAZAL "/>
    <x v="0"/>
    <x v="0"/>
    <s v="PLAZA BANCO GENERAL"/>
    <s v="MELISSA ALVAREZ"/>
    <s v="PLAZA BANCO GENERAL"/>
    <x v="0"/>
    <x v="46"/>
    <n v="72"/>
    <d v="2015-11-02T00:00:00"/>
    <n v="3"/>
    <s v=" "/>
    <s v=" "/>
    <m/>
    <x v="0"/>
    <s v="REEMPLAZO POR EL TRASLADO DE  MIROSLAVA BATISTA GONZALEZ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81.2"/>
    <x v="0"/>
    <x v="0"/>
    <x v="0"/>
    <s v="TRANSISTMICA"/>
    <n v="0"/>
    <x v="0"/>
    <s v="8-880-1724"/>
    <n v="472017219079"/>
    <n v="27"/>
    <x v="1"/>
    <x v="3"/>
    <s v="ARRAIJAN, VACAMONTE, VALLE DE LOS CEREZOS, MANZANA #9 CASA 0509_x0009__x0009__x0009__x0009__x0009__x000d__x000a__x0009__x0009__x0009__x0009__x0009__x000d__x000a_"/>
    <x v="3"/>
    <x v="0"/>
    <x v="3"/>
    <x v="0"/>
    <s v="262-6323"/>
    <s v="279-5532 / 6042-0487"/>
    <x v="0"/>
    <x v="1"/>
    <x v="0"/>
    <x v="0"/>
    <x v="0"/>
    <x v="0"/>
    <x v="3"/>
    <d v="1988-12-28T00:00:00"/>
    <m/>
    <x v="1"/>
    <s v="SUCURSAL PLAZA BANCO GENERAL "/>
    <x v="0"/>
    <x v="0"/>
    <x v="0"/>
    <x v="0"/>
    <x v="0"/>
    <x v="0"/>
  </r>
  <r>
    <n v="3514"/>
    <d v="1999-10-11T00:00:00"/>
    <d v="2014-05-01T00:00:00"/>
    <n v="196"/>
    <n v="21"/>
    <x v="1"/>
    <d v="1999-10-11T00:00:00"/>
    <x v="0"/>
    <d v="2014-05-01T00:00:00"/>
    <s v="Agosto 01-30"/>
    <m/>
    <s v="HEIDI BELEN"/>
    <s v="CORTEZ BARNES DE VEGA"/>
    <x v="1"/>
    <x v="0"/>
    <s v="PLAZA BANCO GENERAL"/>
    <s v="MELISSA ALVAREZ"/>
    <s v="PLAZA BANCO GENERAL"/>
    <x v="0"/>
    <x v="46"/>
    <n v="72"/>
    <d v="2011-09-02T00:00:00"/>
    <m/>
    <n v="21"/>
    <s v=" "/>
    <s v="PROMOCIONADA A COORDINADORA DE PLATAFORMA A PARTIR DEL 01 DE MAYO DEL 2014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25-408"/>
    <n v="472012935673"/>
    <n v="37"/>
    <x v="1"/>
    <x v="1"/>
    <s v="SAN MIGUELITO , SANTA LIBRADA CORREGIMIENTO DE OMAR TORRIJOS . SANTA LIBRADA 3ERA ETAPA CASA J-34"/>
    <x v="4"/>
    <x v="0"/>
    <x v="3"/>
    <x v="0"/>
    <s v="231-6468"/>
    <s v="6632-1821"/>
    <x v="1"/>
    <x v="0"/>
    <x v="1"/>
    <x v="0"/>
    <x v="0"/>
    <x v="0"/>
    <x v="3"/>
    <d v="1978-12-28T00:00:00"/>
    <m/>
    <x v="1"/>
    <s v="SUCURSAL PLAZA BANCO GENERAL "/>
    <x v="0"/>
    <x v="0"/>
    <x v="0"/>
    <x v="0"/>
    <x v="0"/>
    <x v="0"/>
  </r>
  <r>
    <n v="8509"/>
    <d v="2015-05-04T00:00:00"/>
    <d v="2015-07-10T00:00:00"/>
    <n v="9"/>
    <n v="7"/>
    <x v="2"/>
    <d v="2015-05-04T00:00:00"/>
    <x v="0"/>
    <m/>
    <s v="LIC DE MATERNIDAD 01-30"/>
    <m/>
    <s v="SHARYN STEFI"/>
    <s v="BELTRAN"/>
    <x v="2"/>
    <x v="1"/>
    <m/>
    <s v="MARIBEL CASTILLO"/>
    <s v="CALLE 50"/>
    <x v="1"/>
    <x v="46"/>
    <n v="72"/>
    <d v="2016-02-01T00:00:00"/>
    <m/>
    <m/>
    <s v="LIC DE MATERNIDAD DEL 6-may-16 AL 11-ago-16, (VACACIONES DEL 12-ago-16 AL 10-sep-16) REGRESA 12-sep-16"/>
    <m/>
    <x v="1"/>
    <s v="APOYO POR VACACIONES DE KAREM AROSEMENA - FEBRERO 2016"/>
    <s v="PLAZA BANCO GENERA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LOS PUEBLOS"/>
    <s v="Karen Estrada"/>
    <x v="0"/>
    <s v="8-860-732"/>
    <n v="423991699442"/>
    <n v="23"/>
    <x v="1"/>
    <x v="3"/>
    <s v="JUAN DÍAZ, CONCEPCION"/>
    <x v="0"/>
    <x v="0"/>
    <x v="3"/>
    <x v="1"/>
    <m/>
    <m/>
    <x v="0"/>
    <x v="0"/>
    <x v="0"/>
    <x v="0"/>
    <x v="0"/>
    <x v="0"/>
    <x v="3"/>
    <d v="1992-03-19T00:00:00"/>
    <m/>
    <x v="0"/>
    <s v="SUCURSAL PLAZA BANCO GENERAL "/>
    <x v="1"/>
    <x v="0"/>
    <x v="1"/>
    <x v="0"/>
    <x v="0"/>
    <x v="1"/>
  </r>
  <r>
    <n v="4688"/>
    <d v="2007-09-24T00:00:00"/>
    <d v="2014-01-16T00:00:00"/>
    <n v="101"/>
    <n v="25"/>
    <x v="1"/>
    <d v="2007-09-24T00:00:00"/>
    <x v="0"/>
    <d v="2014-01-16T00:00:00"/>
    <s v="Junio 01-30"/>
    <m/>
    <s v="ELENA"/>
    <s v="OSES MUNOZ "/>
    <x v="2"/>
    <x v="2"/>
    <s v="PLAZA BANCO GENERAL"/>
    <s v="MELISSA ALVAREZ"/>
    <s v="PLAZA BANCO GENERAL"/>
    <x v="0"/>
    <x v="46"/>
    <n v="72"/>
    <d v="2015-06-24T00:00:00"/>
    <m/>
    <n v="25"/>
    <s v=" "/>
    <s v="PROMOCIONADA A EJECUTIVA DE NEGOCIO A PARTIR DEL 16 DE ENERO 2014"/>
    <x v="0"/>
    <s v="REEMPLAZO POR PROMOCION DE ERIC RI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528-682"/>
    <n v="401013438616"/>
    <n v="40"/>
    <x v="1"/>
    <x v="1"/>
    <s v="ALTOS DEL CRISOL N°2, CALLE 14, CASA 196"/>
    <x v="1"/>
    <x v="0"/>
    <x v="3"/>
    <x v="2"/>
    <m/>
    <s v="6634-8587"/>
    <x v="0"/>
    <x v="1"/>
    <x v="0"/>
    <x v="0"/>
    <x v="0"/>
    <x v="0"/>
    <x v="3"/>
    <d v="1976-01-31T00:00:00"/>
    <m/>
    <x v="1"/>
    <s v="SUCURSAL PLAZA BANCO GENERAL "/>
    <x v="0"/>
    <x v="0"/>
    <x v="0"/>
    <x v="0"/>
    <x v="0"/>
    <x v="0"/>
  </r>
  <r>
    <n v="6588"/>
    <d v="2012-03-16T00:00:00"/>
    <d v="2012-05-25T00:00:00"/>
    <n v="47"/>
    <n v="45"/>
    <x v="0"/>
    <d v="2012-03-16T00:00:00"/>
    <x v="0"/>
    <s v=""/>
    <s v="Mayo 01-30"/>
    <m/>
    <s v="SISLEY ELIZABETH"/>
    <s v="SANCHEZ SAEZ "/>
    <x v="2"/>
    <x v="0"/>
    <s v="PLAZA BANCO GENERAL"/>
    <s v="MELISSA ALVAREZ"/>
    <s v="PLAZA BANCO GENERAL"/>
    <x v="0"/>
    <x v="46"/>
    <n v="72"/>
    <d v="2012-11-01T00:00:00"/>
    <m/>
    <s v=" "/>
    <s v=" "/>
    <m/>
    <x v="0"/>
    <s v="REEMPLAZO  POR RENUNCIA DE BARBARA RODRIG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PLAZA BANCO GENERAL"/>
    <s v="Barbara Rodríguez"/>
    <x v="1"/>
    <s v="8-804-846"/>
    <n v="472017756932"/>
    <n v="28"/>
    <x v="1"/>
    <x v="0"/>
    <s v="ANCON"/>
    <x v="5"/>
    <x v="0"/>
    <x v="3"/>
    <x v="0"/>
    <s v="2120214"/>
    <m/>
    <x v="0"/>
    <x v="0"/>
    <x v="0"/>
    <x v="0"/>
    <x v="0"/>
    <x v="0"/>
    <x v="3"/>
    <d v="1987-03-24T00:00:00"/>
    <m/>
    <x v="0"/>
    <s v="SUCURSAL PLAZA BANCO GENERAL "/>
    <x v="0"/>
    <x v="0"/>
    <x v="0"/>
    <x v="0"/>
    <x v="0"/>
    <x v="0"/>
  </r>
  <r>
    <n v="7550"/>
    <d v="2014-02-03T00:00:00"/>
    <d v="2014-04-16T00:00:00"/>
    <n v="24"/>
    <n v="22"/>
    <x v="1"/>
    <d v="2014-02-03T00:00:00"/>
    <x v="0"/>
    <m/>
    <s v="Marzo 01-30"/>
    <m/>
    <s v="GISELCRI KRISEL"/>
    <s v="CRUZ"/>
    <x v="2"/>
    <x v="0"/>
    <s v="PLAZA BANCO GENERAL"/>
    <s v="MELISSA ALVAREZ"/>
    <s v="PLAZA BANCO GENERAL"/>
    <x v="0"/>
    <x v="46"/>
    <n v="72"/>
    <d v="2015-07-01T00:00:00"/>
    <m/>
    <m/>
    <s v=" "/>
    <m/>
    <x v="0"/>
    <s v="REEMPLAZO PERMANENTE POR VICTORIA CRU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CHORRERA"/>
    <s v="Yeira Cordoba"/>
    <x v="0"/>
    <s v="8-852-783"/>
    <n v="472990021393"/>
    <n v="24"/>
    <x v="1"/>
    <x v="0"/>
    <s v="ARRAIJAN, ENTRADA DE NUEVO CHORRILLO, BARRIADA FUNDAVICO, CASA A-42"/>
    <x v="3"/>
    <x v="0"/>
    <x v="3"/>
    <x v="0"/>
    <m/>
    <m/>
    <x v="0"/>
    <x v="0"/>
    <x v="0"/>
    <x v="0"/>
    <x v="0"/>
    <x v="0"/>
    <x v="3"/>
    <d v="1991-09-21T00:00:00"/>
    <m/>
    <x v="0"/>
    <s v="SUCURSAL PLAZA BANCO GENERAL "/>
    <x v="0"/>
    <x v="0"/>
    <x v="0"/>
    <x v="0"/>
    <x v="0"/>
    <x v="1"/>
  </r>
  <r>
    <n v="4836"/>
    <d v="2008-01-16T00:00:00"/>
    <d v="2008-01-16T00:00:00"/>
    <n v="97"/>
    <n v="97"/>
    <x v="0"/>
    <d v="2008-01-16T00:00:00"/>
    <x v="0"/>
    <s v=""/>
    <s v="Abril 01-30"/>
    <m/>
    <s v="SHARON ZUHAM"/>
    <s v="PICOTA HERRERA "/>
    <x v="2"/>
    <x v="0"/>
    <s v="PLAZA BANCO GENERAL"/>
    <s v="MELISSA ALVAREZ"/>
    <s v="PLAZA BANCO GENERAL"/>
    <x v="0"/>
    <x v="46"/>
    <n v="72"/>
    <d v="2014-12-15T00:00:00"/>
    <m/>
    <s v=" "/>
    <s v=" "/>
    <m/>
    <x v="0"/>
    <s v="SE PASO A PLAZA BG COMO EXTRA POR LA TRANSACCIONALIDAD/ APROBADO ENERO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830-927"/>
    <n v="472013644451"/>
    <n v="26"/>
    <x v="1"/>
    <x v="1"/>
    <s v="CERRO VIENTO CALLE NOVENA, CASA 1410"/>
    <x v="0"/>
    <x v="0"/>
    <x v="3"/>
    <x v="0"/>
    <m/>
    <s v="6539-8319"/>
    <x v="2"/>
    <x v="0"/>
    <x v="0"/>
    <x v="0"/>
    <x v="0"/>
    <x v="0"/>
    <x v="3"/>
    <d v="1989-10-25T00:00:00"/>
    <s v="Cónyuge Rubén Pérez / Centro de Tarjetas"/>
    <x v="1"/>
    <s v="SUCURSAL PLAZA BANCO GENERAL "/>
    <x v="0"/>
    <x v="0"/>
    <x v="0"/>
    <x v="0"/>
    <x v="0"/>
    <x v="0"/>
  </r>
  <r>
    <n v="7542"/>
    <d v="2014-02-03T00:00:00"/>
    <d v="2014-04-16T00:00:00"/>
    <n v="24"/>
    <n v="22"/>
    <x v="1"/>
    <d v="2014-02-03T00:00:00"/>
    <x v="0"/>
    <m/>
    <s v="Febrero 01-30"/>
    <m/>
    <s v="KAREM JESSIEL"/>
    <s v="AROSEMENA"/>
    <x v="2"/>
    <x v="0"/>
    <s v="PLAZA BANCO GENERAL"/>
    <s v="MELISSA ALVAREZ"/>
    <s v="PLAZA BANCO GENERAL"/>
    <x v="0"/>
    <x v="46"/>
    <n v="72"/>
    <d v="2014-09-15T00:00:00"/>
    <m/>
    <m/>
    <s v=" "/>
    <m/>
    <x v="0"/>
    <s v=" REEMPLAZO POR EL TRASLADO DE AMBAR A PARTIR DEL 18 SEPTIEMBR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PLAZA BANCO GENERAL"/>
    <s v="Ruth Arauz"/>
    <x v="0"/>
    <s v="7-707-2404"/>
    <n v="472990021571"/>
    <n v="24"/>
    <x v="1"/>
    <x v="0"/>
    <s v="EL CANGREJO, EDIFICIO MADURITO, APTO. 5C"/>
    <x v="5"/>
    <x v="0"/>
    <x v="3"/>
    <x v="0"/>
    <m/>
    <m/>
    <x v="0"/>
    <x v="0"/>
    <x v="0"/>
    <x v="0"/>
    <x v="0"/>
    <x v="0"/>
    <x v="3"/>
    <d v="1991-11-16T00:00:00"/>
    <m/>
    <x v="3"/>
    <s v="SUCURSAL PLAZA BANCO GENERAL "/>
    <x v="0"/>
    <x v="0"/>
    <x v="0"/>
    <x v="0"/>
    <x v="0"/>
    <x v="0"/>
  </r>
  <r>
    <n v="6593"/>
    <d v="2012-03-16T00:00:00"/>
    <d v="2012-05-25T00:00:00"/>
    <n v="47"/>
    <n v="45"/>
    <x v="0"/>
    <d v="2012-03-16T00:00:00"/>
    <x v="0"/>
    <s v=""/>
    <s v="Enero 01-30"/>
    <m/>
    <s v="GILDA JACKLIN"/>
    <s v="OLMEDO  "/>
    <x v="2"/>
    <x v="0"/>
    <s v="PLAZA BANCO GENERAL"/>
    <s v="MELISSA ALVAREZ"/>
    <s v="PLAZA BANCO GENERAL"/>
    <x v="0"/>
    <x v="46"/>
    <n v="72"/>
    <d v="2014-02-25T00:00:00"/>
    <m/>
    <s v=" "/>
    <s v=" "/>
    <m/>
    <x v="0"/>
    <s v="REEMPLAZO POR RENUNCIA DE ZUHELEN ZARAT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CHORRERA"/>
    <s v="Xiomara Cabeza"/>
    <x v="0"/>
    <s v="8-773-2050"/>
    <n v="401015475037"/>
    <n v="31"/>
    <x v="1"/>
    <x v="0"/>
    <s v="LA CHORRERA, LA CABALLERIZA, CASA #2308"/>
    <x v="3"/>
    <x v="0"/>
    <x v="3"/>
    <x v="0"/>
    <s v="2534330"/>
    <s v="66797377"/>
    <x v="0"/>
    <x v="0"/>
    <x v="0"/>
    <x v="0"/>
    <x v="0"/>
    <x v="0"/>
    <x v="3"/>
    <d v="1984-03-21T00:00:00"/>
    <m/>
    <x v="0"/>
    <s v="SUCURSAL PLAZA BANCO GENERAL "/>
    <x v="0"/>
    <x v="0"/>
    <x v="0"/>
    <x v="0"/>
    <x v="0"/>
    <x v="0"/>
  </r>
  <r>
    <n v="2372"/>
    <d v="2001-09-24T00:00:00"/>
    <d v="2013-07-01T00:00:00"/>
    <n v="173"/>
    <n v="31"/>
    <x v="1"/>
    <d v="2001-09-24T00:00:00"/>
    <x v="0"/>
    <d v="2013-07-01T00:00:00"/>
    <s v="Noviembre 01-30"/>
    <m/>
    <s v="ERIC HERMIR"/>
    <s v="RIOS MIRANDA "/>
    <x v="2"/>
    <x v="0"/>
    <s v="PLAZA BANCO GENERAL"/>
    <s v="MELISSA ALVAREZ"/>
    <s v="PLAZA BANCO GENERAL"/>
    <x v="0"/>
    <x v="46"/>
    <n v="72"/>
    <d v="2011-04-18T00:00:00"/>
    <m/>
    <n v="31"/>
    <s v=" "/>
    <s v="PROMOCIONADO A EJECUTIVO DE NEGOCIO DUAL A PARTIR DEL 01 DE JULIO DEL 2013 / RECLASIFICACION EL 01 ENERO 20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424-149"/>
    <n v="401016137879"/>
    <n v="43"/>
    <x v="0"/>
    <x v="3"/>
    <s v="SAN MIGUELITO, VICTORIANO LORENZO, CALLE LA PROVIDENCIA, CASA # 19-181"/>
    <x v="4"/>
    <x v="0"/>
    <x v="3"/>
    <x v="0"/>
    <s v="2746299"/>
    <s v="6618-0132"/>
    <x v="1"/>
    <x v="1"/>
    <x v="0"/>
    <x v="0"/>
    <x v="0"/>
    <x v="0"/>
    <x v="3"/>
    <d v="1972-08-26T00:00:00"/>
    <m/>
    <x v="4"/>
    <s v="SUCURSAL PLAZA BANCO GENERAL "/>
    <x v="0"/>
    <x v="0"/>
    <x v="2"/>
    <x v="0"/>
    <x v="0"/>
    <x v="0"/>
  </r>
  <r>
    <n v="8322"/>
    <d v="2014-11-17T00:00:00"/>
    <d v="2015-02-04T00:00:00"/>
    <n v="15"/>
    <n v="12"/>
    <x v="1"/>
    <d v="2014-11-17T00:00:00"/>
    <x v="0"/>
    <m/>
    <s v="Octubre 01-30"/>
    <m/>
    <s v="LOURDES RAQUEL"/>
    <s v="BATISTA"/>
    <x v="2"/>
    <x v="0"/>
    <s v="PLAZA BANCO GENERAL"/>
    <s v="MELISSA ALVAREZ"/>
    <s v="PLAZA BANCO GENERAL"/>
    <x v="0"/>
    <x v="46"/>
    <n v="72"/>
    <d v="2015-08-10T00:00:00"/>
    <m/>
    <m/>
    <s v=" "/>
    <m/>
    <x v="0"/>
    <s v="REEMPLAZO POR EL TRASLADO DE RUTH ARAUZ EL 10 DE AGOSTO 2015. 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VILLA LUCRE"/>
    <s v="Lisbeth Alveo"/>
    <x v="0"/>
    <s v="7-706-1187"/>
    <n v="472991535299"/>
    <n v="27"/>
    <x v="1"/>
    <x v="0"/>
    <s v="LA LOCERIA, EDIFICIO LA AMISTAD, APTO 41D"/>
    <x v="5"/>
    <x v="0"/>
    <x v="3"/>
    <x v="0"/>
    <m/>
    <m/>
    <x v="0"/>
    <x v="0"/>
    <x v="0"/>
    <x v="0"/>
    <x v="0"/>
    <x v="0"/>
    <x v="3"/>
    <d v="1988-07-29T00:00:00"/>
    <m/>
    <x v="0"/>
    <s v="SUCURSAL PLAZA BANCO GENERAL "/>
    <x v="0"/>
    <x v="0"/>
    <x v="0"/>
    <x v="0"/>
    <x v="0"/>
    <x v="2"/>
  </r>
  <r>
    <n v="8849"/>
    <d v="2015-10-19T00:00:00"/>
    <d v="2016-01-05T00:00:00"/>
    <n v="4"/>
    <n v="1"/>
    <x v="2"/>
    <d v="1994-03-09T00:00:00"/>
    <x v="1"/>
    <m/>
    <s v="Noviembre 01-30"/>
    <m/>
    <s v="YOHANA MARITZA"/>
    <s v="CASTILLO"/>
    <x v="2"/>
    <x v="1"/>
    <m/>
    <s v="MARIBEL CASTILLO"/>
    <s v="PLAZA BANCO GENERAL"/>
    <x v="1"/>
    <x v="46"/>
    <n v="72"/>
    <d v="2016-01-08T00:00:00"/>
    <m/>
    <m/>
    <s v=" "/>
    <m/>
    <x v="1"/>
    <s v="REEMPLAZO INDIRECTO POR VACACIONES DE KAREN AGUILAR"/>
    <s v="PLAZA BANCO GENERAL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PLAZA BANCO GENERAL"/>
    <s v="SISLEY SANCHEZ"/>
    <x v="0"/>
    <s v="8-844-280"/>
    <m/>
    <n v="25"/>
    <x v="1"/>
    <x v="1"/>
    <s v="LAS CUMBRES, PH BRISAS DEL LAGO"/>
    <x v="4"/>
    <x v="0"/>
    <x v="3"/>
    <x v="1"/>
    <m/>
    <m/>
    <x v="0"/>
    <x v="0"/>
    <x v="0"/>
    <x v="0"/>
    <x v="0"/>
    <x v="0"/>
    <x v="3"/>
    <d v="1990-02-25T00:00:00"/>
    <m/>
    <x v="0"/>
    <s v="SUCURSAL PLAZA BANCO GENERAL "/>
    <x v="1"/>
    <x v="0"/>
    <x v="1"/>
    <x v="0"/>
    <x v="0"/>
    <x v="1"/>
  </r>
  <r>
    <n v="6944"/>
    <d v="2012-11-01T00:00:00"/>
    <d v="2012-11-01T00:00:00"/>
    <n v="39"/>
    <n v="39"/>
    <x v="0"/>
    <d v="2012-11-01T00:00:00"/>
    <x v="0"/>
    <s v=""/>
    <s v="Febrero 01-30"/>
    <s v="Diciembre 01-30"/>
    <s v="KAREN LUCIA"/>
    <s v="AGUILAR DOMINGUEZ "/>
    <x v="5"/>
    <x v="0"/>
    <s v="PLAZA BANCO GENERAL"/>
    <s v="MELISSA ALVAREZ"/>
    <s v="PLAZA BANCO GENERAL"/>
    <x v="0"/>
    <x v="46"/>
    <n v="72"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836-2484"/>
    <n v="472018554783"/>
    <n v="25"/>
    <x v="1"/>
    <x v="0"/>
    <s v="VILLA BOLIVARIANA, ALCALDE DIAZ"/>
    <x v="4"/>
    <x v="0"/>
    <x v="3"/>
    <x v="0"/>
    <m/>
    <m/>
    <x v="0"/>
    <x v="0"/>
    <x v="0"/>
    <x v="0"/>
    <x v="0"/>
    <x v="0"/>
    <x v="3"/>
    <d v="1990-06-17T00:00:00"/>
    <m/>
    <x v="1"/>
    <s v="SUCURSAL PLAZA BANCO GENERAL "/>
    <x v="0"/>
    <x v="0"/>
    <x v="0"/>
    <x v="0"/>
    <x v="0"/>
    <x v="0"/>
  </r>
  <r>
    <n v="3272"/>
    <d v="2004-10-25T00:00:00"/>
    <d v="2004-10-25T00:00:00"/>
    <n v="136"/>
    <n v="136"/>
    <x v="0"/>
    <d v="2004-10-25T00:00:00"/>
    <x v="0"/>
    <s v=""/>
    <s v="Enero 16-30"/>
    <m/>
    <s v="EMILY MELISSA"/>
    <s v="ALVAREZ PRICE "/>
    <x v="3"/>
    <x v="0"/>
    <s v="PLAZA BANCO GENERAL"/>
    <s v="LAURA OLIVELLA "/>
    <s v="PLAZA BANCO GENERAL"/>
    <x v="0"/>
    <x v="46"/>
    <n v="72"/>
    <d v="2015-11-02T00:00:00"/>
    <m/>
    <s v=" "/>
    <s v=" "/>
    <m/>
    <x v="0"/>
    <s v="REEMPLAZO POR EL TRASLADO DE PRISCILLA CORC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4-145-773"/>
    <n v="472013020190"/>
    <n v="50"/>
    <x v="1"/>
    <x v="2"/>
    <s v="EL CARMEN, VIA GRECIA, EDIFICIO MEILYN, APT. 4_x0009__x0009__x0009__x0009__x0009__x000d__x000a__x0009__x0009__x0009__x0009__x0009__x000d__x000a_"/>
    <x v="5"/>
    <x v="0"/>
    <x v="3"/>
    <x v="0"/>
    <m/>
    <s v="6615-3139"/>
    <x v="1"/>
    <x v="0"/>
    <x v="0"/>
    <x v="0"/>
    <x v="0"/>
    <x v="0"/>
    <x v="3"/>
    <d v="1965-04-02T00:00:00"/>
    <m/>
    <x v="3"/>
    <s v="SUCURSAL PLAZA BANCO GENERAL "/>
    <x v="0"/>
    <x v="0"/>
    <x v="0"/>
    <x v="0"/>
    <x v="0"/>
    <x v="0"/>
  </r>
  <r>
    <n v="798"/>
    <d v="1991-08-01T00:00:00"/>
    <d v="1991-08-01T00:00:00"/>
    <n v="294"/>
    <n v="294"/>
    <x v="0"/>
    <d v="1991-08-01T00:00:00"/>
    <x v="0"/>
    <s v=""/>
    <s v="Febrero 01-15"/>
    <s v="Julio 01-15"/>
    <s v="PRISCILA GIANNINA"/>
    <s v="FAMIGLIETTI ROMERO "/>
    <x v="4"/>
    <x v="0"/>
    <s v="PLAZA BANCO GENERAL"/>
    <s v="MELISSA ALVAREZ"/>
    <s v="PLAZA BANCO GENERAL"/>
    <x v="0"/>
    <x v="46"/>
    <n v="72"/>
    <d v="1899-12-30T00:00:00"/>
    <m/>
    <s v=" "/>
    <s v=" "/>
    <m/>
    <x v="0"/>
    <s v="REEMPLAZO POR EL TRASLADO DE MELISSA ROMAN A DEPARTAMENT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447-95"/>
    <n v="401016137420"/>
    <n v="42"/>
    <x v="1"/>
    <x v="1"/>
    <s v="VILLA LUCRE, VILLA DE LAS AZORES, CALLE ISLA FLORES, DUPLEZ AZ-11"/>
    <x v="1"/>
    <x v="0"/>
    <x v="3"/>
    <x v="0"/>
    <s v="229-0493"/>
    <s v="631-4805 / 6671-6774"/>
    <x v="1"/>
    <x v="0"/>
    <x v="0"/>
    <x v="0"/>
    <x v="0"/>
    <x v="0"/>
    <x v="3"/>
    <d v="1973-07-03T00:00:00"/>
    <m/>
    <x v="2"/>
    <s v="SUCURSAL PLAZA BANCO GENERAL "/>
    <x v="0"/>
    <x v="0"/>
    <x v="0"/>
    <x v="0"/>
    <x v="0"/>
    <x v="0"/>
  </r>
  <r>
    <n v="1671"/>
    <d v="1999-02-22T00:00:00"/>
    <d v="2014-05-01T00:00:00"/>
    <n v="204"/>
    <n v="21"/>
    <x v="1"/>
    <d v="1999-02-22T00:00:00"/>
    <x v="0"/>
    <d v="2014-05-01T00:00:00"/>
    <s v="Febrero 16-30"/>
    <s v="Septiembre 01-15"/>
    <s v="DALYS ITZEL"/>
    <s v="GONZALEZ PIMENTEL "/>
    <x v="4"/>
    <x v="0"/>
    <s v="PLAZA BANCO GENERAL"/>
    <s v="MELISSA ALVAREZ"/>
    <s v="PLAZA BANCO GENERAL"/>
    <x v="0"/>
    <x v="46"/>
    <n v="72"/>
    <d v="2009-04-29T00:00:00"/>
    <m/>
    <m/>
    <s v=" "/>
    <s v="PROMOCIONADA A OFICIAL A PARTIR DEL 01 DE MAYO DEL 2014 // PROMOCIONADA A COORDINADOR DE PLATAFORMA A PARTIR DEL 01 FEB  2013 / "/>
    <x v="0"/>
    <s v="REEMPLAZA VACANTE POR TRASLADO DE DORA RODRIGUEZ AL AREA OEST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433-733"/>
    <n v="401010150090"/>
    <n v="42"/>
    <x v="1"/>
    <x v="1"/>
    <s v="VILLA LUCRE, VISTA ALTA, CALLE BERLIN, CASA M-21"/>
    <x v="1"/>
    <x v="0"/>
    <x v="3"/>
    <x v="0"/>
    <s v="261-1132"/>
    <s v="6587-5263"/>
    <x v="0"/>
    <x v="0"/>
    <x v="0"/>
    <x v="0"/>
    <x v="0"/>
    <x v="0"/>
    <x v="3"/>
    <d v="1973-05-31T00:00:00"/>
    <m/>
    <x v="0"/>
    <s v="SUCURSAL PLAZA BANCO GENERAL "/>
    <x v="0"/>
    <x v="0"/>
    <x v="0"/>
    <x v="0"/>
    <x v="0"/>
    <x v="0"/>
  </r>
  <r>
    <n v="8744"/>
    <d v="2015-08-17T00:00:00"/>
    <d v="2015-10-27T00:00:00"/>
    <n v="6"/>
    <n v="4"/>
    <x v="2"/>
    <e v="#N/A"/>
    <x v="2"/>
    <m/>
    <s v="Agosto 01-30"/>
    <m/>
    <s v="LADY DIANE"/>
    <s v="MOJICA"/>
    <x v="0"/>
    <x v="1"/>
    <m/>
    <s v="MARIBEL CASTILLO"/>
    <s v="PLAZA CAROLINA"/>
    <x v="1"/>
    <x v="47"/>
    <n v="78"/>
    <d v="2015-10-27T00:00:00"/>
    <n v="4"/>
    <m/>
    <s v=" "/>
    <m/>
    <x v="2"/>
    <s v="REEMPLAZA INCAPACIDAD NIDIA  DOMINGUEZ HASTA EL 23 DE ENERO 2016"/>
    <s v="PLAZA CAROLIN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COSTA DEL ESTE"/>
    <s v="Brenda Brands"/>
    <x v="0"/>
    <s v="8-819-1589"/>
    <n v="472993046264"/>
    <n v="27"/>
    <x v="1"/>
    <x v="1"/>
    <s v="TOCUMEN, BUENA VISTA"/>
    <x v="0"/>
    <x v="0"/>
    <x v="0"/>
    <x v="1"/>
    <m/>
    <m/>
    <x v="0"/>
    <x v="0"/>
    <x v="0"/>
    <x v="0"/>
    <x v="0"/>
    <x v="0"/>
    <x v="0"/>
    <d v="1988-10-16T00:00:00"/>
    <m/>
    <x v="0"/>
    <s v="SUCURSAL PLAZA CAROLINA "/>
    <x v="1"/>
    <x v="0"/>
    <x v="1"/>
    <x v="0"/>
    <x v="0"/>
    <x v="1"/>
  </r>
  <r>
    <n v="4129"/>
    <d v="2005-09-21T00:00:00"/>
    <d v="2005-09-21T00:00:00"/>
    <n v="125"/>
    <n v="125"/>
    <x v="0"/>
    <d v="2005-09-21T00:00:00"/>
    <x v="0"/>
    <s v=""/>
    <s v="Diciembre 01-30"/>
    <m/>
    <s v="BRENDA PAULINA"/>
    <s v="BRANDS GONZALEZ "/>
    <x v="0"/>
    <x v="0"/>
    <s v="PLAZA CAROLINA"/>
    <s v="EMILY GUILLEN"/>
    <s v="PLAZA CAROLINA"/>
    <x v="0"/>
    <x v="47"/>
    <n v="78"/>
    <d v="2015-11-02T00:00:00"/>
    <n v="3"/>
    <s v=" "/>
    <s v=" "/>
    <m/>
    <x v="0"/>
    <s v="REEMPLAZO POR EL TRASLADO DE  EIRA MARIA FUENTES DE LEON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10.2"/>
    <x v="0"/>
    <x v="0"/>
    <x v="0"/>
    <m/>
    <m/>
    <x v="0"/>
    <s v="4-253-821"/>
    <n v="472013082060"/>
    <n v="44"/>
    <x v="1"/>
    <x v="1"/>
    <s v="LOS ROBLES , CALLE I CASA 629, DON BOSCO"/>
    <x v="0"/>
    <x v="0"/>
    <x v="0"/>
    <x v="0"/>
    <s v="6634-0486"/>
    <s v="6634-0486"/>
    <x v="0"/>
    <x v="0"/>
    <x v="0"/>
    <x v="0"/>
    <x v="0"/>
    <x v="0"/>
    <x v="0"/>
    <d v="1971-10-12T00:00:00"/>
    <m/>
    <x v="0"/>
    <s v="SUCURSAL PLAZA CAROLINA "/>
    <x v="0"/>
    <x v="0"/>
    <x v="0"/>
    <x v="0"/>
    <x v="0"/>
    <x v="0"/>
  </r>
  <r>
    <n v="1444"/>
    <d v="1997-12-09T00:00:00"/>
    <d v="1997-12-09T00:00:00"/>
    <n v="218"/>
    <n v="218"/>
    <x v="0"/>
    <d v="1997-12-09T00:00:00"/>
    <x v="0"/>
    <s v=""/>
    <s v="Septiembre 01-30"/>
    <m/>
    <s v="MARTA CECILIA"/>
    <s v="JIMENEZ   DE DE YCAZA"/>
    <x v="0"/>
    <x v="0"/>
    <s v="PLAZA CAROLINA"/>
    <s v="EMILY GUILLEN"/>
    <s v="PLAZA CAROLINA"/>
    <x v="0"/>
    <x v="47"/>
    <n v="78"/>
    <d v="2015-04-06T00:00:00"/>
    <n v="10"/>
    <s v=" "/>
    <s v=" "/>
    <m/>
    <x v="0"/>
    <s v="REEMPLAZO  POR PROMOCIÓN DE CELESTE ORTI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2.2"/>
    <x v="0"/>
    <x v="0"/>
    <x v="0"/>
    <m/>
    <m/>
    <x v="0"/>
    <s v="9-121-316"/>
    <n v="401010149560"/>
    <n v="49"/>
    <x v="1"/>
    <x v="1"/>
    <s v="VILLALUCRE, VISTA ALTA, CALLE LAS BRISAS CASA#  M136"/>
    <x v="1"/>
    <x v="0"/>
    <x v="0"/>
    <x v="0"/>
    <s v="224-8181"/>
    <s v="6694-4659"/>
    <x v="0"/>
    <x v="0"/>
    <x v="0"/>
    <x v="0"/>
    <x v="0"/>
    <x v="0"/>
    <x v="0"/>
    <d v="1967-01-19T00:00:00"/>
    <m/>
    <x v="1"/>
    <s v="SUCURSAL PLAZA CAROLINA "/>
    <x v="0"/>
    <x v="0"/>
    <x v="0"/>
    <x v="0"/>
    <x v="0"/>
    <x v="1"/>
  </r>
  <r>
    <n v="5618"/>
    <d v="2009-11-20T00:00:00"/>
    <d v="2009-11-20T00:00:00"/>
    <n v="75"/>
    <n v="75"/>
    <x v="0"/>
    <d v="2009-09-21T00:00:00"/>
    <x v="0"/>
    <s v=""/>
    <s v="Octubre 01-30"/>
    <m/>
    <s v="RICARDO ANTONIO"/>
    <s v="CINUS JURADO "/>
    <x v="0"/>
    <x v="0"/>
    <s v="PLAZA CAROLINA"/>
    <s v="EMILY GUILLEN"/>
    <s v="PLAZA CAROLINA"/>
    <x v="0"/>
    <x v="47"/>
    <n v="78"/>
    <d v="2014-11-06T00:00:00"/>
    <n v="15"/>
    <s v=" "/>
    <s v=" "/>
    <m/>
    <x v="0"/>
    <s v="REEMPLAZO POR EL TRASLADO DE JOSE PINED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49"/>
    <x v="0"/>
    <x v="0"/>
    <x v="0"/>
    <m/>
    <m/>
    <x v="0"/>
    <s v="8-826-1549"/>
    <n v="472015263922"/>
    <n v="27"/>
    <x v="0"/>
    <x v="0"/>
    <s v="SAN MIGUELITO"/>
    <x v="4"/>
    <x v="0"/>
    <x v="0"/>
    <x v="0"/>
    <m/>
    <m/>
    <x v="2"/>
    <x v="0"/>
    <x v="0"/>
    <x v="0"/>
    <x v="0"/>
    <x v="0"/>
    <x v="0"/>
    <d v="1988-05-07T00:00:00"/>
    <m/>
    <x v="1"/>
    <s v="SUCURSAL PLAZA CAROLINA "/>
    <x v="0"/>
    <x v="0"/>
    <x v="0"/>
    <x v="0"/>
    <x v="0"/>
    <x v="0"/>
  </r>
  <r>
    <n v="4862"/>
    <d v="2008-01-16T00:00:00"/>
    <d v="2008-01-16T00:00:00"/>
    <n v="97"/>
    <n v="97"/>
    <x v="0"/>
    <d v="2008-01-16T00:00:00"/>
    <x v="0"/>
    <s v=""/>
    <s v="Febrero 01-30"/>
    <s v="Noviembre 01-30"/>
    <s v="ERIKA LISBETH"/>
    <s v="PEREZ MEDINA "/>
    <x v="0"/>
    <x v="0"/>
    <s v="PLAZA CAROLINA"/>
    <s v="EMILY GUILLEN"/>
    <s v="PLAZA CAROLINA"/>
    <x v="0"/>
    <x v="47"/>
    <n v="78"/>
    <d v="2014-12-09T00:00:00"/>
    <n v="14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45.4"/>
    <x v="0"/>
    <x v="0"/>
    <x v="0"/>
    <m/>
    <m/>
    <x v="0"/>
    <s v="8-772-1546"/>
    <n v="419013669717"/>
    <n v="39"/>
    <x v="1"/>
    <x v="0"/>
    <s v="MILLA 8  EL VALLE DE SAN ISODRO CALLE PRINCIPAL CASA 393"/>
    <x v="4"/>
    <x v="0"/>
    <x v="0"/>
    <x v="0"/>
    <s v="237-0267"/>
    <s v="6729-5822"/>
    <x v="0"/>
    <x v="0"/>
    <x v="0"/>
    <x v="0"/>
    <x v="0"/>
    <x v="0"/>
    <x v="0"/>
    <d v="1976-02-13T00:00:00"/>
    <m/>
    <x v="0"/>
    <s v="SUCURSAL PLAZA CAROLINA "/>
    <x v="0"/>
    <x v="0"/>
    <x v="0"/>
    <x v="0"/>
    <x v="0"/>
    <x v="0"/>
  </r>
  <r>
    <n v="626"/>
    <d v="1990-05-14T00:00:00"/>
    <d v="1990-05-14T00:00:00"/>
    <n v="309"/>
    <n v="309"/>
    <x v="0"/>
    <d v="1990-05-14T00:00:00"/>
    <x v="0"/>
    <s v=""/>
    <s v="Marzo 01-15"/>
    <m/>
    <s v="NIDIA"/>
    <s v="DOMINGUEZ  "/>
    <x v="0"/>
    <x v="0"/>
    <s v="PLAZA CAROLINA"/>
    <s v="EMILY GUILLEN"/>
    <s v="PLAZA CAROLINA"/>
    <x v="0"/>
    <x v="47"/>
    <n v="78"/>
    <d v="2015-08-20T00:00:00"/>
    <n v="6"/>
    <s v=" "/>
    <s v=" "/>
    <m/>
    <x v="0"/>
    <s v="INCAPACIDAD HASTA 22 DE FEBRERO 2016 //TRASLADADA  POR TRATAMIENTO POR INFARTO, ESTÁ EN TERAPIA JULIO 2015 //REEMPLAZO POR EL TRASLADO DE YARIELA MARTIN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7.25"/>
    <x v="0"/>
    <x v="0"/>
    <x v="0"/>
    <m/>
    <m/>
    <x v="0"/>
    <s v="7-71-931"/>
    <n v="401010149111"/>
    <n v="61"/>
    <x v="1"/>
    <x v="1"/>
    <s v="VILLA LUCRE, VISTA ALTA CALLE OLIMPO # M-59"/>
    <x v="1"/>
    <x v="0"/>
    <x v="0"/>
    <x v="0"/>
    <s v="277-0237"/>
    <s v="6604-1104"/>
    <x v="1"/>
    <x v="0"/>
    <x v="0"/>
    <x v="0"/>
    <x v="0"/>
    <x v="0"/>
    <x v="0"/>
    <d v="1954-12-24T00:00:00"/>
    <m/>
    <x v="0"/>
    <s v="SUCURSAL PLAZA CAROLINA "/>
    <x v="0"/>
    <x v="0"/>
    <x v="0"/>
    <x v="0"/>
    <x v="0"/>
    <x v="0"/>
  </r>
  <r>
    <n v="8435"/>
    <d v="2015-03-16T00:00:00"/>
    <d v="2015-05-28T00:00:00"/>
    <n v="11"/>
    <n v="9"/>
    <x v="2"/>
    <d v="2015-03-16T00:00:00"/>
    <x v="0"/>
    <m/>
    <s v="Marzo 01-30"/>
    <m/>
    <s v="MILITZA ESTEPHANY"/>
    <s v="AGUIRRE"/>
    <x v="0"/>
    <x v="1"/>
    <m/>
    <s v="MARIBEL CASTILLO"/>
    <s v="PLAZA CAROLINA"/>
    <x v="1"/>
    <x v="47"/>
    <n v="78"/>
    <d v="2016-01-02T00:00:00"/>
    <n v="1"/>
    <m/>
    <s v=" "/>
    <m/>
    <x v="1"/>
    <s v="REEMPLAZA VACACIONES DE ERIKA PEREZ  - FEBRERO 2016"/>
    <s v="PLAZA CAROLIN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SAN FRANCISCO"/>
    <s v="Alexander Mitre"/>
    <x v="0"/>
    <s v="8-838-375"/>
    <n v="472991767689"/>
    <n v="26"/>
    <x v="1"/>
    <x v="3"/>
    <s v="PANAMÁ VIEJO, VILLA DEL REY, CALLE 3, CASA NO.9"/>
    <x v="1"/>
    <x v="0"/>
    <x v="0"/>
    <x v="1"/>
    <m/>
    <m/>
    <x v="0"/>
    <x v="0"/>
    <x v="0"/>
    <x v="0"/>
    <x v="0"/>
    <x v="0"/>
    <x v="0"/>
    <d v="1989-06-22T00:00:00"/>
    <m/>
    <x v="0"/>
    <s v="SUCURSAL PLAZA CAROLINA "/>
    <x v="1"/>
    <x v="0"/>
    <x v="1"/>
    <x v="0"/>
    <x v="0"/>
    <x v="3"/>
  </r>
  <r>
    <n v="6818"/>
    <d v="2012-08-01T00:00:00"/>
    <d v="2015-06-01T00:00:00"/>
    <n v="42"/>
    <n v="8"/>
    <x v="2"/>
    <d v="2012-08-01T00:00:00"/>
    <x v="0"/>
    <d v="2015-06-01T00:00:00"/>
    <s v="Marzo 01-30"/>
    <m/>
    <s v="PEDRO"/>
    <s v="RUIZ ARBOLEDA "/>
    <x v="1"/>
    <x v="1"/>
    <s v="PLAZA CAROLINA"/>
    <s v="MARIBEL CASTILLO"/>
    <s v="PLAZA CAROLINA"/>
    <x v="1"/>
    <x v="47"/>
    <n v="78"/>
    <m/>
    <m/>
    <n v="8"/>
    <s v=" "/>
    <s v="PROMOCIONADO A  COORDINADOR DE PLATAFORMA A PARTIR DEL 01 DE JUNIO DEL 2015 // "/>
    <x v="0"/>
    <s v="SE MANTIENE EN PLAZA CAROLINA HASTA CUANDO REGRESE AMAVETH DE PROYECTO // APROBACION ESPECIAL POR CAMBIO DE ESTRUCTU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PLAZA CAROLINA"/>
    <s v="Eloy Sam"/>
    <x v="1"/>
    <s v="8-855-1628"/>
    <n v="423017278590"/>
    <n v="26"/>
    <x v="0"/>
    <x v="0"/>
    <s v="TOCUMEN CIUDAD BELEN CALLE ANGEL CASA 165"/>
    <x v="0"/>
    <x v="0"/>
    <x v="0"/>
    <x v="1"/>
    <m/>
    <m/>
    <x v="1"/>
    <x v="0"/>
    <x v="0"/>
    <x v="0"/>
    <x v="0"/>
    <x v="0"/>
    <x v="0"/>
    <d v="1989-10-31T00:00:00"/>
    <m/>
    <x v="0"/>
    <s v="SUCURSAL PLAZA CAROLINA "/>
    <x v="1"/>
    <x v="0"/>
    <x v="1"/>
    <x v="0"/>
    <x v="0"/>
    <x v="0"/>
  </r>
  <r>
    <n v="2478"/>
    <d v="2002-07-01T00:00:00"/>
    <d v="2012-03-16T00:00:00"/>
    <n v="163"/>
    <n v="47"/>
    <x v="0"/>
    <d v="2002-07-01T00:00:00"/>
    <x v="0"/>
    <d v="2012-03-16T00:00:00"/>
    <s v="Mayo 01-30"/>
    <m/>
    <s v="CARMEN ELENA"/>
    <s v="BRAVO PEÑALBA DE GONZALEZ"/>
    <x v="1"/>
    <x v="0"/>
    <s v="PLAZA CAROLINA"/>
    <s v="EMILY GUILLEN"/>
    <s v="PLAZA CAROLINA"/>
    <x v="0"/>
    <x v="47"/>
    <n v="78"/>
    <d v="2013-10-28T00:00:00"/>
    <m/>
    <n v="47"/>
    <s v=" "/>
    <s v=" PROMOCIONADA A COORDINADORA DE PLATAFORMA EL 16 DE MAYO 2012"/>
    <x v="0"/>
    <s v="REEMPLAZO PERMANENTE DEL COORDINADOR  //TRASLADO A SOLICITUD DE ELLA MISMA 07/02/08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x v="0"/>
    <x v="0"/>
    <m/>
    <m/>
    <x v="1"/>
    <s v="8-705-2303"/>
    <n v="424010722679"/>
    <n v="39"/>
    <x v="1"/>
    <x v="1"/>
    <s v="JUAN DIAZ, BARRIADA VILLA DE DON BOSCO, AVENIDA CUARTA  MANZANA 9, CASA 387"/>
    <x v="0"/>
    <x v="0"/>
    <x v="0"/>
    <x v="0"/>
    <s v="231-8021"/>
    <s v="6519-0023"/>
    <x v="0"/>
    <x v="0"/>
    <x v="0"/>
    <x v="0"/>
    <x v="0"/>
    <x v="0"/>
    <x v="0"/>
    <d v="1977-01-05T00:00:00"/>
    <m/>
    <x v="1"/>
    <s v="SUCURSAL PLAZA CAROLINA "/>
    <x v="0"/>
    <x v="0"/>
    <x v="0"/>
    <x v="0"/>
    <x v="0"/>
    <x v="0"/>
  </r>
  <r>
    <n v="2277"/>
    <d v="2001-05-02T00:00:00"/>
    <d v="2015-05-01T00:00:00"/>
    <n v="177"/>
    <n v="9"/>
    <x v="2"/>
    <d v="2001-05-02T00:00:00"/>
    <x v="0"/>
    <d v="2015-05-01T00:00:00"/>
    <s v="Abril 01-30"/>
    <m/>
    <s v="CELESTE VIVIANE"/>
    <s v="ORTIZ  OROZCO "/>
    <x v="2"/>
    <x v="0"/>
    <s v="PLAZA CAROLINA"/>
    <s v="EMILY GUILLEN"/>
    <s v="PLAZA CAROLINA"/>
    <x v="0"/>
    <x v="47"/>
    <n v="78"/>
    <d v="2014-11-06T00:00:00"/>
    <n v="15"/>
    <n v="9"/>
    <s v=" "/>
    <s v="PROMOCIONADA A EJECUTIVA DE NEGOCIO A PARTIR DEL 01 DE MAYO DEL 2015   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2.5"/>
    <x v="0"/>
    <x v="0"/>
    <x v="0"/>
    <m/>
    <m/>
    <x v="0"/>
    <s v="8-494-49"/>
    <n v="424010406280"/>
    <n v="40"/>
    <x v="1"/>
    <x v="1"/>
    <s v="EL CRISOL, LA CASTELLANA, CALLE PRINCIPAL, CASA 46 A"/>
    <x v="1"/>
    <x v="0"/>
    <x v="0"/>
    <x v="0"/>
    <s v="233-7480"/>
    <s v="6524-1762"/>
    <x v="1"/>
    <x v="0"/>
    <x v="0"/>
    <x v="0"/>
    <x v="0"/>
    <x v="0"/>
    <x v="0"/>
    <d v="1975-06-24T00:00:00"/>
    <m/>
    <x v="0"/>
    <s v="SUCURSAL PLAZA CAROLINA "/>
    <x v="0"/>
    <x v="0"/>
    <x v="0"/>
    <x v="0"/>
    <x v="0"/>
    <x v="0"/>
  </r>
  <r>
    <n v="6314"/>
    <d v="2011-09-01T00:00:00"/>
    <d v="2011-09-01T00:00:00"/>
    <n v="53"/>
    <n v="53"/>
    <x v="0"/>
    <d v="2011-09-01T00:00:00"/>
    <x v="0"/>
    <s v=""/>
    <s v="Octubre 01-30"/>
    <m/>
    <s v="YESSICA DEL CARMEN"/>
    <s v="SAENZ PEREZ "/>
    <x v="2"/>
    <x v="0"/>
    <s v="PLAZA CAROLINA"/>
    <s v="EMILY GUILLEN"/>
    <s v="PLAZA CAROLINA"/>
    <x v="0"/>
    <x v="47"/>
    <n v="78"/>
    <d v="2011-09-01T00:00:00"/>
    <m/>
    <s v=" "/>
    <s v=" "/>
    <m/>
    <x v="0"/>
    <s v="REEMPLAZO POR LA PROMOCION DE HILDA FERNAND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2-145-815"/>
    <n v="472017178822"/>
    <n v="43"/>
    <x v="1"/>
    <x v="1"/>
    <s v="EL CRISOL, VILLA VERÓNICA CALLE 1, CASA 39-E"/>
    <x v="1"/>
    <x v="0"/>
    <x v="0"/>
    <x v="0"/>
    <m/>
    <s v="6070-6642"/>
    <x v="1"/>
    <x v="0"/>
    <x v="1"/>
    <x v="0"/>
    <x v="0"/>
    <x v="0"/>
    <x v="0"/>
    <d v="1972-04-22T00:00:00"/>
    <m/>
    <x v="1"/>
    <s v="SUCURSAL PLAZA CAROLINA "/>
    <x v="0"/>
    <x v="0"/>
    <x v="0"/>
    <x v="0"/>
    <x v="0"/>
    <x v="0"/>
  </r>
  <r>
    <n v="2467"/>
    <d v="2002-06-10T00:00:00"/>
    <d v="2015-10-01T00:00:00"/>
    <n v="164"/>
    <n v="4"/>
    <x v="2"/>
    <d v="2002-06-10T00:00:00"/>
    <x v="0"/>
    <d v="2015-10-01T00:00:00"/>
    <s v="Junio 16-30"/>
    <s v="Julio 01-15"/>
    <s v="EMILY"/>
    <s v="GUILLEN RAMIREZ "/>
    <x v="3"/>
    <x v="0"/>
    <s v="PLAZA CAROLINA"/>
    <s v="MARIBEL DE MUÑOZ"/>
    <s v="PLAZA CAROLINA"/>
    <x v="0"/>
    <x v="47"/>
    <n v="78"/>
    <d v="2015-02-20T00:00:00"/>
    <m/>
    <n v="4"/>
    <s v="LIC DE MATERNIDAD DEL 10-mar-16 AL 15-jun-16, (VACACIONES DEL 16-jun-16 AL 15-jul-16) REGRESA 16-jul-16"/>
    <s v="PROMOCIONADA A  GERENTE DE SUCURSAL A PARTIR DEL 01 DE OCTUBRE 2015 // PROMOVIDO A OFICIAL 01 DE NOVIEMBRE 2010"/>
    <x v="0"/>
    <s v="REEMPLAZA A MARLENE LACAYO ASIGNADA A PROYECTO/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x v="0"/>
    <x v="0"/>
    <m/>
    <m/>
    <x v="1"/>
    <s v="8-749-1411"/>
    <n v="424010710303"/>
    <n v="34"/>
    <x v="1"/>
    <x v="1"/>
    <s v="ARRAIJAN, URBANIZACION COLINAS DEL SOL, AVE. EL SOL, CASA 500"/>
    <x v="3"/>
    <x v="0"/>
    <x v="0"/>
    <x v="0"/>
    <s v="260-0277"/>
    <s v="6130-1909"/>
    <x v="1"/>
    <x v="0"/>
    <x v="0"/>
    <x v="0"/>
    <x v="0"/>
    <x v="0"/>
    <x v="0"/>
    <d v="1981-09-08T00:00:00"/>
    <m/>
    <x v="0"/>
    <s v="SUCURSAL PLAZA CAROLINA "/>
    <x v="0"/>
    <x v="0"/>
    <x v="0"/>
    <x v="0"/>
    <x v="0"/>
    <x v="0"/>
  </r>
  <r>
    <n v="2036"/>
    <d v="1994-07-11T00:00:00"/>
    <d v="2013-10-01T00:00:00"/>
    <n v="259"/>
    <n v="28"/>
    <x v="1"/>
    <d v="1994-07-11T00:00:00"/>
    <x v="0"/>
    <d v="2013-10-01T00:00:00"/>
    <s v="Septiembre 01-30"/>
    <m/>
    <s v="DIANET MERCEDES"/>
    <s v="NUÑEZ GALVEZ "/>
    <x v="4"/>
    <x v="0"/>
    <s v="PLAZA CAROLINA"/>
    <s v="EMILY GUILLEN"/>
    <s v="PLAZA CAROLINA"/>
    <x v="0"/>
    <x v="47"/>
    <n v="78"/>
    <d v="2013-10-02T00:00:00"/>
    <m/>
    <n v="28"/>
    <s v=" "/>
    <s v="PROMOCIONADA EL 01 DE OCTUBRE 2013 A OFICIAL."/>
    <x v="0"/>
    <s v="REEMPLAZO POR EL TRASLADO DE LEA DE VARELA //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3"/>
    <x v="0"/>
    <x v="0"/>
    <m/>
    <m/>
    <x v="1"/>
    <s v="2-132-246"/>
    <n v="417010034206"/>
    <n v="45"/>
    <x v="1"/>
    <x v="1"/>
    <s v="URB. CAMINO REAL 2DA. ETAPA, CALLE SAN MARTIN, CASA H-10"/>
    <x v="0"/>
    <x v="0"/>
    <x v="0"/>
    <x v="0"/>
    <s v="239-2596"/>
    <s v="6648-6431"/>
    <x v="0"/>
    <x v="0"/>
    <x v="0"/>
    <x v="0"/>
    <x v="0"/>
    <x v="0"/>
    <x v="0"/>
    <d v="1970-11-26T00:00:00"/>
    <m/>
    <x v="0"/>
    <s v="SUCURSAL PLAZA CAROLINA "/>
    <x v="0"/>
    <x v="0"/>
    <x v="0"/>
    <x v="0"/>
    <x v="0"/>
    <x v="0"/>
  </r>
  <r>
    <n v="3145"/>
    <d v="2006-08-01T00:00:00"/>
    <d v="2006-08-01T00:00:00"/>
    <n v="114"/>
    <n v="114"/>
    <x v="0"/>
    <d v="2006-08-01T00:00:00"/>
    <x v="0"/>
    <s v=""/>
    <s v="Junio 01-30"/>
    <m/>
    <s v="JUAN FELIPE"/>
    <s v="MONTERO CUETO "/>
    <x v="0"/>
    <x v="0"/>
    <s v="PLAZA CORDOBA"/>
    <s v="GABRIELA LOPEZ"/>
    <s v="PLAZA CORDOBA"/>
    <x v="0"/>
    <x v="48"/>
    <n v="79"/>
    <d v="2015-11-02T00:00:00"/>
    <n v="3"/>
    <s v=" "/>
    <s v=" "/>
    <m/>
    <x v="0"/>
    <s v="REEMPLAZO POR EL TRASLADO DE  ALFONSO BAYARD  ALVEO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60.8"/>
    <x v="0"/>
    <x v="0"/>
    <x v="0"/>
    <m/>
    <m/>
    <x v="0"/>
    <s v="8-715-417"/>
    <n v="424012180402"/>
    <n v="38"/>
    <x v="0"/>
    <x v="1"/>
    <s v="VISTA ALEGRE VALLE DEL SOL, CALLE LAS PALMERAS, CASA 243"/>
    <x v="3"/>
    <x v="0"/>
    <x v="0"/>
    <x v="0"/>
    <s v="223-5617"/>
    <s v="6415-6459"/>
    <x v="0"/>
    <x v="0"/>
    <x v="0"/>
    <x v="0"/>
    <x v="0"/>
    <x v="0"/>
    <x v="0"/>
    <d v="1978-01-26T00:00:00"/>
    <m/>
    <x v="0"/>
    <s v="SUCURSAL PLAZA CORDOBA"/>
    <x v="0"/>
    <x v="0"/>
    <x v="0"/>
    <x v="0"/>
    <x v="0"/>
    <x v="0"/>
  </r>
  <r>
    <n v="6567"/>
    <d v="2012-02-16T00:00:00"/>
    <d v="2012-05-23T00:00:00"/>
    <n v="48"/>
    <n v="45"/>
    <x v="0"/>
    <d v="2012-02-16T00:00:00"/>
    <x v="0"/>
    <s v=""/>
    <s v="Diciembre 01-30"/>
    <m/>
    <s v="ANA GRACIELA"/>
    <s v="CHECA ACOSTA "/>
    <x v="0"/>
    <x v="0"/>
    <s v="PLAZA CORDOBA"/>
    <s v="GABRIELA LOPEZ"/>
    <s v="PLAZA CORDOBA"/>
    <x v="0"/>
    <x v="48"/>
    <n v="79"/>
    <d v="2015-05-02T00:00:00"/>
    <n v="9"/>
    <s v=" "/>
    <s v=" "/>
    <m/>
    <x v="0"/>
    <s v="REEMPAZO POR TARASLADO DE JILMA MIRAND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17.3999999999996"/>
    <x v="0"/>
    <x v="0"/>
    <x v="0"/>
    <s v="ALBROOK MALL"/>
    <s v="Dilia Viquez"/>
    <x v="0"/>
    <s v="8-820-450"/>
    <n v="472017673535"/>
    <n v="27"/>
    <x v="1"/>
    <x v="0"/>
    <s v="BETHANIA,  EN FRENTE DEL PARQUE DE LAS ENFERMERAS , CASA #248 , CERCA DE LA CALLE PRINCIPAL DE LA DELTA DEL INGENIO."/>
    <x v="5"/>
    <x v="0"/>
    <x v="0"/>
    <x v="0"/>
    <m/>
    <s v=" 6870-6130  "/>
    <x v="1"/>
    <x v="0"/>
    <x v="0"/>
    <x v="0"/>
    <x v="0"/>
    <x v="0"/>
    <x v="0"/>
    <d v="1988-11-12T00:00:00"/>
    <m/>
    <x v="1"/>
    <s v="SUCURSAL PLAZA CORDOBA"/>
    <x v="0"/>
    <x v="0"/>
    <x v="0"/>
    <x v="0"/>
    <x v="0"/>
    <x v="1"/>
  </r>
  <r>
    <n v="4914"/>
    <d v="2008-02-11T00:00:00"/>
    <d v="2008-02-11T00:00:00"/>
    <n v="96"/>
    <n v="96"/>
    <x v="0"/>
    <d v="2008-02-11T00:00:00"/>
    <x v="0"/>
    <s v=""/>
    <s v="Mayo 01-30"/>
    <m/>
    <s v="LIDEIKA"/>
    <s v="MORAN AMORES "/>
    <x v="0"/>
    <x v="0"/>
    <s v="PLAZA CORDOBA"/>
    <s v="GABRIELA LOPEZ"/>
    <s v="PLAZA CORDOBA"/>
    <x v="0"/>
    <x v="48"/>
    <n v="79"/>
    <d v="2014-12-02T00:00:00"/>
    <n v="14"/>
    <s v=" "/>
    <s v=" "/>
    <m/>
    <x v="0"/>
    <s v="REEMPLAZO POR EL TRASLADO DE ERIKA PER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50"/>
    <x v="0"/>
    <x v="0"/>
    <x v="0"/>
    <m/>
    <m/>
    <x v="0"/>
    <s v="8-764-741"/>
    <n v="403013711109"/>
    <n v="32"/>
    <x v="1"/>
    <x v="0"/>
    <s v="SAN MIGUELITO, BDA. 9 DE ENERO, SECTOR N|5, CASA N.86"/>
    <x v="4"/>
    <x v="0"/>
    <x v="0"/>
    <x v="0"/>
    <s v="267-9977"/>
    <s v="6072-8454"/>
    <x v="0"/>
    <x v="0"/>
    <x v="0"/>
    <x v="0"/>
    <x v="0"/>
    <x v="0"/>
    <x v="0"/>
    <d v="1983-03-04T00:00:00"/>
    <m/>
    <x v="0"/>
    <s v="SUCURSAL PLAZA CORDOBA"/>
    <x v="0"/>
    <x v="0"/>
    <x v="0"/>
    <x v="0"/>
    <x v="0"/>
    <x v="0"/>
  </r>
  <r>
    <n v="1760"/>
    <d v="1999-07-27T00:00:00"/>
    <d v="1999-07-27T00:00:00"/>
    <n v="199"/>
    <n v="199"/>
    <x v="0"/>
    <d v="1999-07-27T00:00:00"/>
    <x v="0"/>
    <s v=""/>
    <s v="Julio 01-30"/>
    <m/>
    <s v="MARIOLY CECILIA"/>
    <s v="ORTIZ DE LA HOZ "/>
    <x v="1"/>
    <x v="0"/>
    <s v="PLAZA CORDOBA"/>
    <s v="GABRIELA LOPEZ"/>
    <s v="PLAZA CORDOBA"/>
    <x v="0"/>
    <x v="48"/>
    <n v="79"/>
    <d v="2015-02-02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473-880"/>
    <n v="401010168579"/>
    <n v="41"/>
    <x v="1"/>
    <x v="1"/>
    <s v="RESIDENCIAL ALTOS DE LA CASTELLANA CALLE MADRID ESTE, CASA #E8"/>
    <x v="5"/>
    <x v="0"/>
    <x v="0"/>
    <x v="0"/>
    <s v="233-7231"/>
    <s v="6674-0937"/>
    <x v="1"/>
    <x v="0"/>
    <x v="0"/>
    <x v="0"/>
    <x v="0"/>
    <x v="0"/>
    <x v="0"/>
    <d v="1974-12-06T00:00:00"/>
    <m/>
    <x v="2"/>
    <s v="SUCURSAL PLAZA CORDOBA"/>
    <x v="0"/>
    <x v="0"/>
    <x v="0"/>
    <x v="0"/>
    <x v="0"/>
    <x v="0"/>
  </r>
  <r>
    <n v="4488"/>
    <d v="2007-09-17T00:00:00"/>
    <d v="2013-11-01T00:00:00"/>
    <n v="101"/>
    <n v="27"/>
    <x v="1"/>
    <d v="2007-09-17T00:00:00"/>
    <x v="0"/>
    <d v="2013-11-01T00:00:00"/>
    <s v="Octubre 01-30"/>
    <m/>
    <s v="OSCAR ENRIQUE"/>
    <s v="BATISTA MONTENEGRO "/>
    <x v="2"/>
    <x v="2"/>
    <s v="PLAZA CORDOBA"/>
    <s v="GABRIELA LOPEZ"/>
    <s v="PLAZA CORDOBA"/>
    <x v="0"/>
    <x v="48"/>
    <n v="79"/>
    <d v="2014-06-11T00:00:00"/>
    <m/>
    <n v="27"/>
    <s v=" "/>
    <s v=" PROMOCIONADO A EJECUTIVO DE NEGOCIO DUAL A PARTIR DEL 01 DE NOVIEMBRE 2013 // "/>
    <x v="0"/>
    <s v="REEMPLAZO POR EL TRASLADO DE RAFAEL ALVARAD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7-700-1304"/>
    <n v="403013430270"/>
    <n v="38"/>
    <x v="0"/>
    <x v="3"/>
    <s v="VILLA CACERES, VIA TUMBA MUERTO, CONDOMINIOS ALTOS DE NAZARETH, EDIFICIO ANTON APARTAMENTO 211."/>
    <x v="5"/>
    <x v="0"/>
    <x v="0"/>
    <x v="2"/>
    <s v="260-7941"/>
    <s v="6591-3303"/>
    <x v="1"/>
    <x v="1"/>
    <x v="0"/>
    <x v="0"/>
    <x v="0"/>
    <x v="0"/>
    <x v="0"/>
    <d v="1977-08-04T00:00:00"/>
    <m/>
    <x v="2"/>
    <s v="SUCURSAL PLAZA CORDOBA"/>
    <x v="0"/>
    <x v="0"/>
    <x v="2"/>
    <x v="0"/>
    <x v="0"/>
    <x v="0"/>
  </r>
  <r>
    <n v="3117"/>
    <d v="2006-07-03T00:00:00"/>
    <d v="2006-07-03T00:00:00"/>
    <n v="115"/>
    <n v="115"/>
    <x v="0"/>
    <d v="2006-07-03T00:00:00"/>
    <x v="0"/>
    <s v=""/>
    <s v="Septiembre 01-30"/>
    <m/>
    <s v="ERICKA ELENA"/>
    <s v="PEREZ POLO "/>
    <x v="2"/>
    <x v="0"/>
    <s v="PLAZA CORDOBA"/>
    <s v="GABRIELA LOPEZ"/>
    <s v="PLAZA CORDOBA"/>
    <x v="0"/>
    <x v="48"/>
    <n v="79"/>
    <d v="2012-01-19T00:00:00"/>
    <m/>
    <s v=" "/>
    <s v=" "/>
    <m/>
    <x v="0"/>
    <s v="REEMPLAZO POR EL TRASLADO DE EURALYS SANCH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PLAZA BANCO GENERAL"/>
    <s v="Barbara Rodríguez"/>
    <x v="0"/>
    <s v="8-765-1284"/>
    <n v="424012149588"/>
    <n v="32"/>
    <x v="1"/>
    <x v="0"/>
    <s v="SAN MIGUELITO, CORREG. JOSE DOMINGO ESPINAR, BARRIADA ALTOS DEL CRISOL #2, CALLE 9NA, CASA 162."/>
    <x v="4"/>
    <x v="0"/>
    <x v="0"/>
    <x v="0"/>
    <s v="217-2967"/>
    <s v="6737-3694"/>
    <x v="1"/>
    <x v="1"/>
    <x v="1"/>
    <x v="0"/>
    <x v="0"/>
    <x v="0"/>
    <x v="0"/>
    <d v="1983-04-29T00:00:00"/>
    <m/>
    <x v="3"/>
    <s v="SUCURSAL PLAZA CORDOBA"/>
    <x v="0"/>
    <x v="0"/>
    <x v="0"/>
    <x v="0"/>
    <x v="0"/>
    <x v="0"/>
  </r>
  <r>
    <n v="3126"/>
    <d v="2006-07-03T00:00:00"/>
    <d v="2011-02-01T00:00:00"/>
    <n v="115"/>
    <n v="60"/>
    <x v="0"/>
    <d v="2006-07-03T00:00:00"/>
    <x v="0"/>
    <d v="2011-02-01T00:00:00"/>
    <s v="Junio 01-15"/>
    <s v="Septiembre 16-30"/>
    <s v="NEDELKA GISELA"/>
    <s v="VELASQUEZ SARMIENTO "/>
    <x v="4"/>
    <x v="0"/>
    <s v="PLAZA CORDOBA"/>
    <s v="GABRIELA LOPEZ"/>
    <s v="PLAZA CORDOBA"/>
    <x v="0"/>
    <x v="48"/>
    <n v="79"/>
    <d v="2014-08-16T00:00:00"/>
    <m/>
    <n v="60"/>
    <s v=" "/>
    <s v=" PROMOCIONADO OFICIAL 01 FEBRERO  ´11 // PROMOCIONADO COORDINADOR DE PLATAFORMA EL 01/02/2010"/>
    <x v="0"/>
    <s v="REEMPLAZO POR EL TRASLADO DE ZEIKA DUARTE.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x v="0"/>
    <x v="0"/>
    <m/>
    <m/>
    <x v="1"/>
    <s v="8-724-1450"/>
    <n v="424012147522"/>
    <n v="37"/>
    <x v="1"/>
    <x v="1"/>
    <s v="VILLA LUCRE,VISTA DEL VALLE II, CALLE BAZTAN, CASA P-428"/>
    <x v="1"/>
    <x v="0"/>
    <x v="0"/>
    <x v="0"/>
    <s v="390-0355"/>
    <s v="6506-4935"/>
    <x v="0"/>
    <x v="0"/>
    <x v="0"/>
    <x v="0"/>
    <x v="0"/>
    <x v="0"/>
    <x v="0"/>
    <d v="1978-12-02T00:00:00"/>
    <m/>
    <x v="0"/>
    <s v="SUCURSAL PLAZA CORDOBA"/>
    <x v="0"/>
    <x v="0"/>
    <x v="0"/>
    <x v="0"/>
    <x v="0"/>
    <x v="0"/>
  </r>
  <r>
    <n v="4144"/>
    <d v="2006-03-01T00:00:00"/>
    <d v="2006-03-01T00:00:00"/>
    <n v="119"/>
    <n v="119"/>
    <x v="0"/>
    <d v="2006-03-01T00:00:00"/>
    <x v="0"/>
    <s v=""/>
    <s v="Febrero 01-15"/>
    <s v="Agosto 16-30"/>
    <s v="GABRIELA ESTHER"/>
    <s v="LOPEZ GARCIA "/>
    <x v="9"/>
    <x v="0"/>
    <s v="PLAZA CORDOBA"/>
    <s v="MARIBEL DE MUÑOZ"/>
    <s v="PLAZA CORDOBA"/>
    <x v="0"/>
    <x v="48"/>
    <n v="79"/>
    <d v="2015-08-24T00:00:00"/>
    <m/>
    <s v=" "/>
    <s v=" "/>
    <m/>
    <x v="0"/>
    <s v="REEMPLAZO POR EL TRASLADO DE RICARDO SKINNER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x v="0"/>
    <x v="0"/>
    <m/>
    <m/>
    <x v="1"/>
    <s v="8-250-612"/>
    <n v="472013099564"/>
    <n v="50"/>
    <x v="1"/>
    <x v="1"/>
    <s v="FUENTE DEL FRESNO, CASA # 147"/>
    <x v="5"/>
    <x v="0"/>
    <x v="0"/>
    <x v="0"/>
    <s v="230-5183"/>
    <s v="6070-9067"/>
    <x v="1"/>
    <x v="0"/>
    <x v="0"/>
    <x v="0"/>
    <x v="0"/>
    <x v="0"/>
    <x v="0"/>
    <d v="1966-01-04T00:00:00"/>
    <m/>
    <x v="0"/>
    <s v="SUCURSAL PLAZA CORDOBA"/>
    <x v="0"/>
    <x v="0"/>
    <x v="0"/>
    <x v="0"/>
    <x v="0"/>
    <x v="0"/>
  </r>
  <r>
    <n v="8210"/>
    <d v="2014-10-16T00:00:00"/>
    <d v="2014-12-30T00:00:00"/>
    <n v="16"/>
    <n v="14"/>
    <x v="1"/>
    <d v="2014-10-16T00:00:00"/>
    <x v="0"/>
    <m/>
    <s v="Noviembre 01-30"/>
    <m/>
    <s v="MARIELYS DAYANA"/>
    <s v="GONZALEZ"/>
    <x v="0"/>
    <x v="1"/>
    <m/>
    <s v="MARIBEL CASTILLO"/>
    <s v="PLAZA BANCO GENERAL"/>
    <x v="1"/>
    <x v="49"/>
    <n v="28"/>
    <d v="2016-02-01T00:00:00"/>
    <n v="0"/>
    <m/>
    <s v=" "/>
    <m/>
    <x v="1"/>
    <s v="REEMPLAZA VACACIONES DE MARISOL DUBOIS  - FEBRERO 2016"/>
    <s v="PLAZA GALÁPAGO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1.8"/>
    <x v="1"/>
    <x v="0"/>
    <x v="0"/>
    <s v="BOULEVARD EL DORADO"/>
    <s v="Mario Carrera"/>
    <x v="0"/>
    <s v="8-799-484"/>
    <n v="472991535080"/>
    <n v="29"/>
    <x v="1"/>
    <x v="3"/>
    <s v="QUINTAS DE SAN JOSE , OJO DE AGUA , CALLE F , CASA ·10 BELISARIO PORRAS SAN MIGUELITO"/>
    <x v="4"/>
    <x v="0"/>
    <x v="0"/>
    <x v="1"/>
    <m/>
    <m/>
    <x v="0"/>
    <x v="0"/>
    <x v="0"/>
    <x v="0"/>
    <x v="0"/>
    <x v="0"/>
    <x v="0"/>
    <d v="1986-10-08T00:00:00"/>
    <m/>
    <x v="1"/>
    <s v="SUCURSAL PLAZA GALAPAGOS"/>
    <x v="1"/>
    <x v="0"/>
    <x v="1"/>
    <x v="0"/>
    <x v="0"/>
    <x v="3"/>
  </r>
  <r>
    <n v="6024"/>
    <d v="2011-02-01T00:00:00"/>
    <d v="2011-02-01T00:00:00"/>
    <n v="60"/>
    <n v="60"/>
    <x v="0"/>
    <d v="2011-02-01T00:00:00"/>
    <x v="0"/>
    <s v=""/>
    <s v="Enero 01-30"/>
    <m/>
    <s v="NOHELLI JOHIRA"/>
    <s v="MENDEZ MADRID DE VIDES"/>
    <x v="0"/>
    <x v="0"/>
    <s v="PLAZA GALÁPAGOS"/>
    <s v="LINETTE DE PABILO"/>
    <s v="PLAZA GALÁPAGOS"/>
    <x v="0"/>
    <x v="49"/>
    <n v="28"/>
    <d v="2015-11-02T00:00:00"/>
    <n v="3"/>
    <s v=" "/>
    <s v=" "/>
    <m/>
    <x v="0"/>
    <s v="REEMPLAZO POR EL TRASLADO DE  ALINA XIOMARA IVALDY AVILA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67"/>
    <x v="0"/>
    <x v="0"/>
    <x v="0"/>
    <m/>
    <m/>
    <x v="0"/>
    <s v="8-513-142"/>
    <n v="472016551812"/>
    <n v="39"/>
    <x v="1"/>
    <x v="1"/>
    <s v="PEDREGAL, URBANICACION ALTOS DE VILLALOBOS, CASA G-53"/>
    <x v="0"/>
    <x v="0"/>
    <x v="0"/>
    <x v="0"/>
    <m/>
    <s v="6723-4491"/>
    <x v="0"/>
    <x v="0"/>
    <x v="0"/>
    <x v="0"/>
    <x v="0"/>
    <x v="0"/>
    <x v="0"/>
    <d v="1976-03-19T00:00:00"/>
    <m/>
    <x v="1"/>
    <s v="SUCURSAL PLAZA GALAPAGOS"/>
    <x v="0"/>
    <x v="0"/>
    <x v="0"/>
    <x v="0"/>
    <x v="0"/>
    <x v="0"/>
  </r>
  <r>
    <n v="2514"/>
    <d v="2002-09-09T00:00:00"/>
    <d v="2002-09-09T00:00:00"/>
    <n v="161"/>
    <n v="161"/>
    <x v="0"/>
    <d v="2002-09-09T00:00:00"/>
    <x v="0"/>
    <s v=""/>
    <s v="Octubre 01-30"/>
    <m/>
    <s v="ANGEL AXEL"/>
    <s v="ARAUZ LUCERO "/>
    <x v="0"/>
    <x v="0"/>
    <s v="PLAZA GALÁPAGOS"/>
    <s v="LINETTE DE PABILO"/>
    <s v="PLAZA GALÁPAGOS"/>
    <x v="0"/>
    <x v="49"/>
    <n v="28"/>
    <d v="2015-11-02T00:00:00"/>
    <n v="3"/>
    <s v=" "/>
    <s v=" "/>
    <m/>
    <x v="0"/>
    <s v="REEMPLAZO POR EL TRASLADO DE  AZAEL SALTARIN RODRIGUEZ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93.4"/>
    <x v="0"/>
    <x v="0"/>
    <x v="0"/>
    <m/>
    <m/>
    <x v="0"/>
    <s v="8-719-2031"/>
    <n v="424010775805"/>
    <n v="37"/>
    <x v="0"/>
    <x v="1"/>
    <s v="EDIFICIO PH 4 ISLAS, POR LA ROOSEVELT"/>
    <x v="1"/>
    <x v="0"/>
    <x v="0"/>
    <x v="0"/>
    <s v="266-2397"/>
    <s v="6485-7257"/>
    <x v="0"/>
    <x v="1"/>
    <x v="0"/>
    <x v="0"/>
    <x v="0"/>
    <x v="0"/>
    <x v="0"/>
    <d v="1978-08-02T00:00:00"/>
    <m/>
    <x v="0"/>
    <s v="SUCURSAL PLAZA GALAPAGOS"/>
    <x v="0"/>
    <x v="0"/>
    <x v="0"/>
    <x v="0"/>
    <x v="0"/>
    <x v="0"/>
  </r>
  <r>
    <n v="4898"/>
    <d v="2008-02-11T00:00:00"/>
    <d v="2008-02-11T00:00:00"/>
    <n v="96"/>
    <n v="96"/>
    <x v="0"/>
    <d v="2008-02-11T00:00:00"/>
    <x v="0"/>
    <s v=""/>
    <s v="Febrero 01-30"/>
    <m/>
    <s v="MARISOL CECILIA"/>
    <s v="DUBOIS  "/>
    <x v="0"/>
    <x v="0"/>
    <s v="PLAZA GALÁPAGOS"/>
    <s v="LINETTE DE PABILO"/>
    <s v="PLAZA GALÁPAGOS"/>
    <x v="0"/>
    <x v="49"/>
    <n v="28"/>
    <d v="2014-03-12T00:00:00"/>
    <n v="23"/>
    <s v=" "/>
    <s v=" "/>
    <m/>
    <x v="0"/>
    <s v="TRASLADAR EN FEBRERO 2016  // TRASLADO POR APERTURA DE SUCURSAL GALÁPAGOS 17 MARZ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56.5"/>
    <x v="0"/>
    <x v="0"/>
    <x v="0"/>
    <m/>
    <m/>
    <x v="0"/>
    <s v="8-344-270"/>
    <n v="495013712129"/>
    <n v="45"/>
    <x v="1"/>
    <x v="1"/>
    <s v="ALTOS DEL CRISOL # 1 CASA # 50"/>
    <x v="1"/>
    <x v="0"/>
    <x v="0"/>
    <x v="0"/>
    <s v="390-2858"/>
    <s v="6736-1819"/>
    <x v="0"/>
    <x v="0"/>
    <x v="0"/>
    <x v="0"/>
    <x v="0"/>
    <x v="0"/>
    <x v="0"/>
    <d v="1970-07-09T00:00:00"/>
    <m/>
    <x v="1"/>
    <s v="SUCURSAL PLAZA GALAPAGOS"/>
    <x v="0"/>
    <x v="0"/>
    <x v="0"/>
    <x v="0"/>
    <x v="0"/>
    <x v="0"/>
  </r>
  <r>
    <n v="547"/>
    <d v="1987-01-19T00:00:00"/>
    <d v="1987-01-19T00:00:00"/>
    <n v="349"/>
    <n v="349"/>
    <x v="0"/>
    <d v="1987-01-19T00:00:00"/>
    <x v="0"/>
    <d v="2015-04-01T00:00:00"/>
    <s v="Abril 01-30"/>
    <m/>
    <s v="LUIS CARLOS"/>
    <s v="AROSEMENA BARAHONA "/>
    <x v="1"/>
    <x v="0"/>
    <s v="PLAZA GALÁPAGOS"/>
    <s v="LINETTE DE PABILO"/>
    <s v="PLAZA GALÁPAGOS"/>
    <x v="0"/>
    <x v="49"/>
    <n v="28"/>
    <d v="2014-09-03T00:00:00"/>
    <m/>
    <n v="10"/>
    <s v=" "/>
    <s v="PROMOCIONADO A COORDINADOR A PARTIR DEL 01 DE ABRIL 2015 // "/>
    <x v="0"/>
    <s v="REEMPLAZO POR EL TRASLADO DE SANDRA ICAZ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231-534"/>
    <n v="401016136726"/>
    <n v="53"/>
    <x v="0"/>
    <x v="0"/>
    <s v="JUAN DIAZ CALLE 6TA CASA 159-C"/>
    <x v="0"/>
    <x v="0"/>
    <x v="0"/>
    <x v="0"/>
    <s v="220-9699"/>
    <s v="6618-4952"/>
    <x v="1"/>
    <x v="0"/>
    <x v="0"/>
    <x v="0"/>
    <x v="0"/>
    <x v="0"/>
    <x v="0"/>
    <d v="1962-12-15T00:00:00"/>
    <m/>
    <x v="0"/>
    <s v="SUCURSAL PLAZA GALAPAGOS"/>
    <x v="0"/>
    <x v="0"/>
    <x v="0"/>
    <x v="0"/>
    <x v="0"/>
    <x v="0"/>
  </r>
  <r>
    <n v="6358"/>
    <d v="2011-09-19T00:00:00"/>
    <d v="2011-11-21T00:00:00"/>
    <n v="53"/>
    <n v="51"/>
    <x v="0"/>
    <d v="2011-09-19T00:00:00"/>
    <x v="0"/>
    <d v="2013-11-01T00:00:00"/>
    <s v="Agosto 01-30"/>
    <m/>
    <s v="ADALGERIS DEL CARMEN"/>
    <s v="DOMINGUEZ GONZALEZ "/>
    <x v="2"/>
    <x v="2"/>
    <s v="PLAZA GALÁPAGOS"/>
    <s v="LINETTE DE PABILO"/>
    <s v="PLAZA GALÁPAGOS"/>
    <x v="0"/>
    <x v="49"/>
    <n v="28"/>
    <d v="2014-03-12T00:00:00"/>
    <m/>
    <n v="27"/>
    <s v=" "/>
    <s v=" PROMOCIONADA A EJECUTIVA DE NEGOCIO DUAL A PARTIR DEL 01 DE NOVIEMBRE 2013"/>
    <x v="0"/>
    <s v="TRASLADO POR APERTURA DE SUCURSAL GALÁPAGOS 17 MARZO 2014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JUSTO AROSEMENA"/>
    <n v="0"/>
    <x v="0"/>
    <s v="8-824-1946"/>
    <n v="472017232336"/>
    <n v="26"/>
    <x v="1"/>
    <x v="0"/>
    <s v="NUEVO TOCUMEN, LOS CANTAROS, CALLE 62, CASA I 32."/>
    <x v="0"/>
    <x v="0"/>
    <x v="0"/>
    <x v="2"/>
    <s v="237-6900"/>
    <s v="6584-6130"/>
    <x v="0"/>
    <x v="1"/>
    <x v="1"/>
    <x v="0"/>
    <x v="0"/>
    <x v="0"/>
    <x v="0"/>
    <d v="1989-04-06T00:00:00"/>
    <s v="Pareja de Rafael Alvarado (4492)"/>
    <x v="1"/>
    <s v="SUCURSAL PLAZA GALAPAGOS"/>
    <x v="0"/>
    <x v="0"/>
    <x v="2"/>
    <x v="0"/>
    <x v="0"/>
    <x v="0"/>
  </r>
  <r>
    <n v="8663"/>
    <d v="2015-07-16T00:00:00"/>
    <d v="2015-09-29T00:00:00"/>
    <n v="7"/>
    <n v="5"/>
    <x v="2"/>
    <d v="2015-07-16T00:00:00"/>
    <x v="0"/>
    <m/>
    <s v="Junio 01-30"/>
    <m/>
    <s v="MARIA ALEJANDRA"/>
    <s v="BETARTE"/>
    <x v="2"/>
    <x v="1"/>
    <m/>
    <s v="MARIBEL CASTILLO"/>
    <s v="PLAZA TOCUMEN"/>
    <x v="1"/>
    <x v="49"/>
    <n v="28"/>
    <d v="2016-01-02T00:00:00"/>
    <m/>
    <m/>
    <s v=" "/>
    <m/>
    <x v="4"/>
    <s v="APOYO POR VACACIONES   - FEBRERO 2016"/>
    <s v="PLAZA GALÁPAGO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PLAZA TOCUMEN"/>
    <s v="Tatiana Rios"/>
    <x v="0"/>
    <s v="8-819-1925"/>
    <n v="472992823528"/>
    <n v="27"/>
    <x v="1"/>
    <x v="0"/>
    <s v="JUAN DÍAZ, EL SITIO, CALLE 1"/>
    <x v="0"/>
    <x v="0"/>
    <x v="0"/>
    <x v="1"/>
    <m/>
    <m/>
    <x v="0"/>
    <x v="0"/>
    <x v="0"/>
    <x v="0"/>
    <x v="0"/>
    <x v="0"/>
    <x v="0"/>
    <d v="1988-10-10T00:00:00"/>
    <m/>
    <x v="0"/>
    <s v="SUCURSAL PLAZA GALAPAGOS"/>
    <x v="1"/>
    <x v="0"/>
    <x v="1"/>
    <x v="0"/>
    <x v="0"/>
    <x v="1"/>
  </r>
  <r>
    <n v="772"/>
    <d v="1991-05-16T00:00:00"/>
    <d v="2014-10-01T00:00:00"/>
    <n v="297"/>
    <n v="16"/>
    <x v="1"/>
    <d v="1991-05-16T00:00:00"/>
    <x v="0"/>
    <d v="2014-10-01T00:00:00"/>
    <s v="Febrero 01-30"/>
    <m/>
    <s v="LINETTE MARIELA"/>
    <s v="DAVIS  DE PABILO"/>
    <x v="3"/>
    <x v="0"/>
    <s v="PLAZA GALÁPAGOS"/>
    <s v="MARIBEL DE MUÑOZ"/>
    <s v="PLAZA GALÁPAGOS"/>
    <x v="0"/>
    <x v="49"/>
    <n v="28"/>
    <d v="2014-03-10T00:00:00"/>
    <m/>
    <n v="16"/>
    <s v=" "/>
    <m/>
    <x v="0"/>
    <s v="TRASLADO POR APERTURA DE SUCURSAL GALÁPAGOS 17 MARZO 2014/ TRASLADO POR APERTURA DE SUCURSAL GALÁPAGOS 17 MARZ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271-881"/>
    <n v="401010149650"/>
    <n v="49"/>
    <x v="1"/>
    <x v="1"/>
    <s v="URBANIZACION CAMINO REAL I AVENIDA PUENTE DEL REY CASA A-18"/>
    <x v="0"/>
    <x v="0"/>
    <x v="0"/>
    <x v="0"/>
    <s v="640-0569"/>
    <s v="6640-0569 / 6612-9167"/>
    <x v="1"/>
    <x v="0"/>
    <x v="0"/>
    <x v="0"/>
    <x v="0"/>
    <x v="0"/>
    <x v="0"/>
    <d v="1966-07-27T00:00:00"/>
    <m/>
    <x v="2"/>
    <s v="SUCURSAL PLAZA GALAPAGOS"/>
    <x v="0"/>
    <x v="0"/>
    <x v="0"/>
    <x v="0"/>
    <x v="0"/>
    <x v="0"/>
  </r>
  <r>
    <n v="2104"/>
    <d v="1983-02-28T00:00:00"/>
    <d v="1983-02-28T00:00:00"/>
    <n v="396"/>
    <n v="396"/>
    <x v="0"/>
    <d v="1983-02-28T00:00:00"/>
    <x v="0"/>
    <s v=""/>
    <s v="Julio 01-30"/>
    <m/>
    <s v="JOVANNA ESTHER"/>
    <s v="ABREGO  DE HERRERA"/>
    <x v="4"/>
    <x v="0"/>
    <s v="PLAZA GALÁPAGOS"/>
    <s v="LINETTE DE PABILO"/>
    <s v="PLAZA GALÁPAGOS"/>
    <x v="0"/>
    <x v="49"/>
    <n v="28"/>
    <d v="2014-03-12T00:00:00"/>
    <m/>
    <s v=" "/>
    <s v=" "/>
    <m/>
    <x v="0"/>
    <s v="TRASLADO POR APERTURA DE SUCURSAL GALÁPAGOS 17 MARZ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x v="0"/>
    <x v="0"/>
    <m/>
    <m/>
    <x v="1"/>
    <s v="8-225-1401"/>
    <n v="403010197579"/>
    <n v="52"/>
    <x v="1"/>
    <x v="1"/>
    <s v="VILLA LUCRE, PASEO DEL VALLE, CL.7 C-19D"/>
    <x v="1"/>
    <x v="0"/>
    <x v="0"/>
    <x v="0"/>
    <s v="277-0119"/>
    <s v="6700-5490"/>
    <x v="1"/>
    <x v="0"/>
    <x v="0"/>
    <x v="0"/>
    <x v="0"/>
    <x v="0"/>
    <x v="0"/>
    <d v="1963-04-11T00:00:00"/>
    <m/>
    <x v="0"/>
    <s v="SUCURSAL PLAZA GALAPAGOS"/>
    <x v="0"/>
    <x v="0"/>
    <x v="0"/>
    <x v="0"/>
    <x v="0"/>
    <x v="0"/>
  </r>
  <r>
    <n v="8606"/>
    <d v="2015-06-16T00:00:00"/>
    <d v="2015-08-21T00:00:00"/>
    <n v="8"/>
    <n v="6"/>
    <x v="2"/>
    <d v="2015-06-16T00:00:00"/>
    <x v="0"/>
    <m/>
    <s v="Mayo 01-30"/>
    <m/>
    <s v="CRISTINA ITZEL"/>
    <s v="HERNANDEZ"/>
    <x v="0"/>
    <x v="1"/>
    <m/>
    <s v="MARIBEL CASTILLO"/>
    <s v="COSTA DEL ESTE"/>
    <x v="1"/>
    <x v="50"/>
    <n v="32"/>
    <d v="2016-02-01T00:00:00"/>
    <n v="0"/>
    <m/>
    <s v=" "/>
    <m/>
    <x v="1"/>
    <s v="REEMPLAZA VACACIONES DE LUIS BARRIOS - FEBRERO 2016"/>
    <s v="PLAZA LAS AMÉRIC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COSTA DEL ESTE CENTENARIO"/>
    <s v="EROS CANO"/>
    <x v="0"/>
    <s v="2-728-1676"/>
    <n v="472992355129"/>
    <n v="24"/>
    <x v="1"/>
    <x v="3"/>
    <s v="ALTOS DE SANTA RITA, CALLE 22, CASA #347"/>
    <x v="0"/>
    <x v="0"/>
    <x v="0"/>
    <x v="1"/>
    <m/>
    <m/>
    <x v="1"/>
    <x v="0"/>
    <x v="0"/>
    <x v="0"/>
    <x v="0"/>
    <x v="0"/>
    <x v="0"/>
    <d v="1992-02-05T00:00:00"/>
    <m/>
    <x v="0"/>
    <s v="SUCURSAL PLAZA LAS AMERICAS"/>
    <x v="1"/>
    <x v="0"/>
    <x v="1"/>
    <x v="0"/>
    <x v="0"/>
    <x v="1"/>
  </r>
  <r>
    <n v="5140"/>
    <d v="2008-05-19T00:00:00"/>
    <d v="2008-05-19T00:00:00"/>
    <n v="93"/>
    <n v="93"/>
    <x v="0"/>
    <d v="2008-05-19T00:00:00"/>
    <x v="0"/>
    <s v=""/>
    <s v="Marzo 01-30"/>
    <m/>
    <s v="DAYSI CELMIRA"/>
    <s v="VALOYES CARDENAS "/>
    <x v="0"/>
    <x v="0"/>
    <s v="PLAZA LAS AMÉRICAS"/>
    <s v="MARIBEL FONG"/>
    <s v="PLAZA LAS AMÉRICAS"/>
    <x v="0"/>
    <x v="50"/>
    <n v="32"/>
    <d v="2015-11-02T00:00:00"/>
    <n v="3"/>
    <s v=" "/>
    <s v=" "/>
    <m/>
    <x v="0"/>
    <s v="REEMPLAZO POR EL TRASLADO DE  LILIBETH ONEINA ARAUZ  GARRIDO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1.6"/>
    <x v="0"/>
    <x v="0"/>
    <x v="0"/>
    <m/>
    <m/>
    <x v="0"/>
    <s v="8-746-1721"/>
    <n v="472013932804"/>
    <n v="34"/>
    <x v="1"/>
    <x v="3"/>
    <s v="CABRA, RESIDENCIAL EL TREBOL NO.2, CASA E-93"/>
    <x v="0"/>
    <x v="0"/>
    <x v="0"/>
    <x v="0"/>
    <m/>
    <s v="6447-1682 / 6033-5078"/>
    <x v="1"/>
    <x v="0"/>
    <x v="0"/>
    <x v="0"/>
    <x v="0"/>
    <x v="0"/>
    <x v="0"/>
    <d v="1981-05-30T00:00:00"/>
    <m/>
    <x v="1"/>
    <s v="SUCURSAL PLAZA LAS AMERICAS"/>
    <x v="0"/>
    <x v="0"/>
    <x v="0"/>
    <x v="0"/>
    <x v="0"/>
    <x v="0"/>
  </r>
  <r>
    <n v="3337"/>
    <d v="1994-04-07T00:00:00"/>
    <d v="1994-04-07T00:00:00"/>
    <n v="262"/>
    <n v="262"/>
    <x v="0"/>
    <d v="1994-04-07T00:00:00"/>
    <x v="0"/>
    <s v=""/>
    <s v="Febrero 01-30"/>
    <m/>
    <s v="LUIS EDUARDO"/>
    <s v="BARRIOS TELLO "/>
    <x v="0"/>
    <x v="0"/>
    <s v="PLAZA LAS AMÉRICAS"/>
    <s v="MARIBEL FONG"/>
    <s v="PLAZA LAS AMÉRICAS"/>
    <x v="0"/>
    <x v="50"/>
    <n v="32"/>
    <d v="2015-03-04T00:00:00"/>
    <n v="11"/>
    <s v=" "/>
    <s v=" "/>
    <m/>
    <x v="0"/>
    <s v="REEMPLAZO POR LA RENUNCIA DE CARLOS SALAZAR (ESTABA EN ENTRENAMIENTO EN METROMALL)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16.5"/>
    <x v="0"/>
    <x v="0"/>
    <x v="0"/>
    <m/>
    <m/>
    <x v="0"/>
    <s v="8-260-344"/>
    <n v="472012919016"/>
    <n v="49"/>
    <x v="0"/>
    <x v="1"/>
    <s v="LAS TERRAZAS DE BRISAS DEL GOLF, CALLE #38 A SUR, CASA# G-110"/>
    <x v="0"/>
    <x v="0"/>
    <x v="0"/>
    <x v="0"/>
    <s v="234-0236"/>
    <s v="6616-0715"/>
    <x v="1"/>
    <x v="1"/>
    <x v="0"/>
    <x v="0"/>
    <x v="0"/>
    <x v="0"/>
    <x v="0"/>
    <d v="1966-09-23T00:00:00"/>
    <m/>
    <x v="0"/>
    <s v="SUCURSAL PLAZA LAS AMERICAS"/>
    <x v="0"/>
    <x v="0"/>
    <x v="0"/>
    <x v="0"/>
    <x v="0"/>
    <x v="0"/>
  </r>
  <r>
    <n v="5332"/>
    <d v="2008-08-18T00:00:00"/>
    <d v="2008-08-18T00:00:00"/>
    <n v="90"/>
    <n v="90"/>
    <x v="0"/>
    <d v="2008-08-18T00:00:00"/>
    <x v="0"/>
    <s v=""/>
    <s v="Octubre 01-30"/>
    <m/>
    <s v="HILSENIT YOANI"/>
    <s v="OPORTA GALLARDO DE SOUSA"/>
    <x v="0"/>
    <x v="0"/>
    <s v="PLAZA LAS AMÉRICAS"/>
    <s v="MARIBEL FONG"/>
    <s v="PLAZA LAS AMÉRICAS"/>
    <x v="0"/>
    <x v="50"/>
    <n v="32"/>
    <d v="2014-11-06T00:00:00"/>
    <n v="15"/>
    <s v=" "/>
    <s v=" "/>
    <m/>
    <x v="0"/>
    <s v="APROBAD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01.3999999999996"/>
    <x v="0"/>
    <x v="0"/>
    <x v="0"/>
    <m/>
    <m/>
    <x v="0"/>
    <s v="8-743-1607"/>
    <n v="472014185367"/>
    <n v="35"/>
    <x v="1"/>
    <x v="1"/>
    <s v="NUEVO TOCUMEN, RESIDENCIAL ALTOS DEL ANGEL P-368"/>
    <x v="0"/>
    <x v="0"/>
    <x v="0"/>
    <x v="0"/>
    <s v="6445-2677 /295-7377"/>
    <s v="6445-2677"/>
    <x v="1"/>
    <x v="0"/>
    <x v="0"/>
    <x v="0"/>
    <x v="0"/>
    <x v="0"/>
    <x v="0"/>
    <d v="1980-12-28T00:00:00"/>
    <m/>
    <x v="0"/>
    <s v="SUCURSAL PLAZA LAS AMERICAS"/>
    <x v="0"/>
    <x v="0"/>
    <x v="0"/>
    <x v="0"/>
    <x v="0"/>
    <x v="0"/>
  </r>
  <r>
    <n v="5326"/>
    <d v="2008-08-18T00:00:00"/>
    <d v="2008-08-18T00:00:00"/>
    <n v="90"/>
    <n v="90"/>
    <x v="0"/>
    <d v="2008-08-18T00:00:00"/>
    <x v="0"/>
    <s v=""/>
    <s v="Abril 01-30"/>
    <m/>
    <s v="JAZMIN ISABEL"/>
    <s v="ALVARADO BOLANOS "/>
    <x v="0"/>
    <x v="0"/>
    <s v="PLAZA LAS AMÉRICAS"/>
    <s v="MARIBEL FONG"/>
    <s v="PLAZA LAS AMÉRICAS"/>
    <x v="0"/>
    <x v="50"/>
    <n v="32"/>
    <d v="2015-11-02T00:00:00"/>
    <n v="3"/>
    <s v=" "/>
    <s v=" "/>
    <m/>
    <x v="0"/>
    <s v="REEMPLAZO POR EL TRASLADO DE  EDITH EDZIEL GOMEZ  CASTILLO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89.3999999999996"/>
    <x v="0"/>
    <x v="0"/>
    <x v="0"/>
    <m/>
    <m/>
    <x v="0"/>
    <s v="8-499-795"/>
    <n v="472014192267"/>
    <n v="40"/>
    <x v="1"/>
    <x v="0"/>
    <s v="RESIDENCIAL LAS AMERICAS, CASA No. 23, CALLE PRIMERA ESTE"/>
    <x v="0"/>
    <x v="0"/>
    <x v="0"/>
    <x v="0"/>
    <s v="6487-9169"/>
    <s v="6762-5403"/>
    <x v="0"/>
    <x v="0"/>
    <x v="0"/>
    <x v="0"/>
    <x v="0"/>
    <x v="0"/>
    <x v="0"/>
    <d v="1975-12-22T00:00:00"/>
    <m/>
    <x v="0"/>
    <s v="SUCURSAL PLAZA LAS AMERICAS"/>
    <x v="0"/>
    <x v="0"/>
    <x v="0"/>
    <x v="0"/>
    <x v="0"/>
    <x v="0"/>
  </r>
  <r>
    <n v="2798"/>
    <d v="2005-04-04T00:00:00"/>
    <d v="2008-07-16T00:00:00"/>
    <n v="130"/>
    <n v="91"/>
    <x v="0"/>
    <d v="2005-04-04T00:00:00"/>
    <x v="0"/>
    <d v="2008-07-16T00:00:00"/>
    <s v="Febrero 01-30"/>
    <m/>
    <s v="RUTH DALIA"/>
    <s v="BATISTA CAMARGO "/>
    <x v="1"/>
    <x v="1"/>
    <m/>
    <s v="MARIBEL CASTILLO"/>
    <s v="PLAZA LAS AMÉRICAS"/>
    <x v="1"/>
    <x v="50"/>
    <n v="32"/>
    <d v="2016-02-01T00:00:00"/>
    <m/>
    <n v="91"/>
    <s v=" "/>
    <s v="PROMOVIDO A COORDINADOR 16 JUL. ´08.  "/>
    <x v="0"/>
    <s v="RUTH BATISTA ESTARA DE VACACIONES DEL 01 DE FEBREO AL 01 DE MARZO 2016"/>
    <s v="PLAZA LAS AMÉRIC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x v="0"/>
    <x v="0"/>
    <m/>
    <m/>
    <x v="1"/>
    <s v="8-770-1776"/>
    <n v="441011640440"/>
    <n v="32"/>
    <x v="1"/>
    <x v="1"/>
    <s v="ALTOS DE LAS ACACIAS, CALLE 48, CASA 1128-E"/>
    <x v="0"/>
    <x v="0"/>
    <x v="0"/>
    <x v="1"/>
    <s v="290-0925"/>
    <s v="6613-9652"/>
    <x v="0"/>
    <x v="0"/>
    <x v="0"/>
    <x v="0"/>
    <x v="0"/>
    <x v="0"/>
    <x v="0"/>
    <d v="1983-10-25T00:00:00"/>
    <m/>
    <x v="2"/>
    <s v="SUCURSAL PLAZA LAS AMERICAS"/>
    <x v="1"/>
    <x v="0"/>
    <x v="1"/>
    <x v="0"/>
    <x v="0"/>
    <x v="2"/>
  </r>
  <r>
    <n v="5958"/>
    <d v="2010-11-16T00:00:00"/>
    <d v="2014-02-17T00:00:00"/>
    <n v="63"/>
    <n v="24"/>
    <x v="1"/>
    <d v="2010-11-16T00:00:00"/>
    <x v="0"/>
    <d v="2014-02-17T00:00:00"/>
    <s v="Octubre 01-30"/>
    <m/>
    <s v="LAYLI MARGIANA"/>
    <s v="DOMINGUEZ ZUIRA "/>
    <x v="1"/>
    <x v="0"/>
    <s v="PLAZA LAS AMÉRICAS"/>
    <s v="MARIBEL FONG"/>
    <s v="PLAZA LAS AMÉRICAS"/>
    <x v="0"/>
    <x v="50"/>
    <n v="32"/>
    <d v="2011-02-01T00:00:00"/>
    <m/>
    <n v="24"/>
    <s v=" "/>
    <s v="PROMOCIONADA A COORDINADOR DE PLATAFORMA A PARTIR DEL 17 DE FEBRERO 2014.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67-2117"/>
    <n v="472016358022"/>
    <n v="32"/>
    <x v="1"/>
    <x v="0"/>
    <s v="TOCUMEN, LA SIESTA, CASA 138, CALLE NATA DE LOS CABALLEROS"/>
    <x v="0"/>
    <x v="0"/>
    <x v="0"/>
    <x v="0"/>
    <m/>
    <s v="6936-5801"/>
    <x v="2"/>
    <x v="0"/>
    <x v="1"/>
    <x v="0"/>
    <x v="0"/>
    <x v="0"/>
    <x v="0"/>
    <d v="1983-07-14T00:00:00"/>
    <m/>
    <x v="1"/>
    <s v="SUCURSAL PLAZA LAS AMERICAS"/>
    <x v="0"/>
    <x v="0"/>
    <x v="0"/>
    <x v="0"/>
    <x v="0"/>
    <x v="0"/>
  </r>
  <r>
    <n v="8326"/>
    <d v="2014-11-17T00:00:00"/>
    <d v="2015-02-04T00:00:00"/>
    <n v="15"/>
    <n v="12"/>
    <x v="1"/>
    <d v="2014-11-17T00:00:00"/>
    <x v="0"/>
    <m/>
    <s v="Diciembre 01-30"/>
    <m/>
    <s v="MARIA GABRIELA"/>
    <s v="GRIMALDO"/>
    <x v="2"/>
    <x v="0"/>
    <m/>
    <s v="MARIBEL FONG"/>
    <s v="PLAZA LAS AMÉRICAS"/>
    <x v="0"/>
    <x v="50"/>
    <n v="32"/>
    <d v="2016-02-01T00:00:00"/>
    <m/>
    <m/>
    <s v=" "/>
    <m/>
    <x v="0"/>
    <s v="APROBADO 2016"/>
    <s v="PLAZA LAS AMÉRIC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PLAZA LAS AMERICAS"/>
    <s v="Katiuska Forero"/>
    <x v="0"/>
    <s v="8-856-2252"/>
    <n v="472991534893"/>
    <n v="23"/>
    <x v="1"/>
    <x v="0"/>
    <s v="VILLA LUCRE CALLE 25 CASA # 31"/>
    <x v="1"/>
    <x v="0"/>
    <x v="0"/>
    <x v="0"/>
    <m/>
    <m/>
    <x v="0"/>
    <x v="0"/>
    <x v="0"/>
    <x v="0"/>
    <x v="0"/>
    <x v="0"/>
    <x v="0"/>
    <d v="1992-03-12T00:00:00"/>
    <m/>
    <x v="2"/>
    <s v="SUCURSAL PLAZA LAS AMERICAS"/>
    <x v="0"/>
    <x v="0"/>
    <x v="0"/>
    <x v="0"/>
    <x v="0"/>
    <x v="3"/>
  </r>
  <r>
    <n v="257"/>
    <d v="1984-08-16T00:00:00"/>
    <d v="1984-08-16T00:00:00"/>
    <n v="378"/>
    <n v="378"/>
    <x v="0"/>
    <d v="1984-08-16T00:00:00"/>
    <x v="0"/>
    <s v=""/>
    <s v="Julio 01-30"/>
    <m/>
    <s v="BEYRA LILIBETH"/>
    <s v="APARICIO GUEVARA "/>
    <x v="2"/>
    <x v="0"/>
    <s v="PLAZA LAS AMÉRICAS"/>
    <s v="MARIBEL FONG"/>
    <s v="PLAZA LAS AMÉRICAS"/>
    <x v="0"/>
    <x v="50"/>
    <n v="32"/>
    <d v="2014-03-06T00:00:00"/>
    <m/>
    <s v=" "/>
    <s v=" "/>
    <m/>
    <x v="0"/>
    <s v="REEMPLAZA RENUNCIA DE ANABEL GONZAL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2-89-2713"/>
    <n v="401016136164"/>
    <n v="55"/>
    <x v="1"/>
    <x v="0"/>
    <s v="BARRIO SAN CRISTOBAL DE RIO CL. SANTA LUCIA EIDIFICIO PH SAN CRISTOBAL TORRE B APTO 6"/>
    <x v="1"/>
    <x v="0"/>
    <x v="0"/>
    <x v="0"/>
    <s v="224-2183"/>
    <s v="6504-2334 / 6809-7617"/>
    <x v="0"/>
    <x v="0"/>
    <x v="0"/>
    <x v="0"/>
    <x v="0"/>
    <x v="0"/>
    <x v="0"/>
    <d v="1960-03-09T00:00:00"/>
    <m/>
    <x v="2"/>
    <s v="SUCURSAL PLAZA LAS AMERICAS"/>
    <x v="0"/>
    <x v="0"/>
    <x v="0"/>
    <x v="0"/>
    <x v="0"/>
    <x v="0"/>
  </r>
  <r>
    <n v="6461"/>
    <d v="2011-11-16T00:00:00"/>
    <d v="2012-02-06T00:00:00"/>
    <n v="51"/>
    <n v="48"/>
    <x v="0"/>
    <d v="2011-11-16T00:00:00"/>
    <x v="0"/>
    <s v=""/>
    <s v="Noviembre 01-30"/>
    <m/>
    <s v="KATHIUSKA TAINA"/>
    <s v="FORERO BRAVO "/>
    <x v="2"/>
    <x v="0"/>
    <s v="PLAZA LAS AMÉRICAS"/>
    <s v="MARIBEL FONG"/>
    <s v="PLAZA LAS AMÉRICAS"/>
    <x v="0"/>
    <x v="50"/>
    <n v="32"/>
    <d v="2013-05-03T00:00:00"/>
    <m/>
    <s v=" "/>
    <s v=" "/>
    <m/>
    <x v="0"/>
    <s v="REEMPLAZO PERMANENTE POR EL TRASLADO DE LUIS CARLOS LABRADOR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LOS PUEBLOS"/>
    <s v="Michelle Huges  "/>
    <x v="0"/>
    <s v="8-809-1396"/>
    <n v="472017412276"/>
    <n v="28"/>
    <x v="1"/>
    <x v="3"/>
    <s v="TOCUMEN, BARRIADA LA SIESTA, CASA 1215"/>
    <x v="0"/>
    <x v="0"/>
    <x v="0"/>
    <x v="0"/>
    <m/>
    <s v=" 6150-1532  "/>
    <x v="2"/>
    <x v="0"/>
    <x v="0"/>
    <x v="0"/>
    <x v="0"/>
    <x v="0"/>
    <x v="0"/>
    <d v="1987-10-16T00:00:00"/>
    <m/>
    <x v="1"/>
    <s v="SUCURSAL PLAZA LAS AMERICAS"/>
    <x v="0"/>
    <x v="0"/>
    <x v="0"/>
    <x v="0"/>
    <x v="0"/>
    <x v="0"/>
  </r>
  <r>
    <n v="916"/>
    <d v="1992-09-07T00:00:00"/>
    <d v="2014-09-01T00:00:00"/>
    <n v="281"/>
    <n v="17"/>
    <x v="1"/>
    <d v="1992-09-07T00:00:00"/>
    <x v="0"/>
    <d v="2014-09-01T00:00:00"/>
    <s v="Febrero 01-30"/>
    <s v="Junio 01-30"/>
    <s v="EYNAR"/>
    <s v="LARA MONTENEGRO "/>
    <x v="2"/>
    <x v="2"/>
    <s v="PLAZA LAS AMÉRICAS"/>
    <s v="MARIBEL FONG"/>
    <s v="PLAZA LAS AMÉRICAS"/>
    <x v="0"/>
    <x v="50"/>
    <n v="32"/>
    <d v="2012-06-14T00:00:00"/>
    <m/>
    <n v="17"/>
    <s v=" "/>
    <s v="PROMOCIONADO A EJECUTIVO DE NEGOCIO DUAL A PARTIR DEL 01 DE SEPTIEMBRE 2014 // "/>
    <x v="0"/>
    <s v="REEMPLAZA A FRANKLIN MANCILL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255-883"/>
    <n v="401010151996"/>
    <n v="51"/>
    <x v="0"/>
    <x v="1"/>
    <s v="RES. LAS AMERICAS, CASA B-21, CALLE 2DA ESTE"/>
    <x v="0"/>
    <x v="0"/>
    <x v="0"/>
    <x v="2"/>
    <s v="292-0050"/>
    <s v="6678-4709"/>
    <x v="0"/>
    <x v="0"/>
    <x v="0"/>
    <x v="0"/>
    <x v="0"/>
    <x v="0"/>
    <x v="0"/>
    <d v="1964-12-11T00:00:00"/>
    <m/>
    <x v="2"/>
    <s v="SUCURSAL PLAZA LAS AMERICAS"/>
    <x v="0"/>
    <x v="0"/>
    <x v="0"/>
    <x v="0"/>
    <x v="0"/>
    <x v="0"/>
  </r>
  <r>
    <n v="7902"/>
    <d v="2014-07-16T00:00:00"/>
    <d v="2014-09-24T00:00:00"/>
    <n v="19"/>
    <n v="17"/>
    <x v="1"/>
    <d v="2014-07-16T00:00:00"/>
    <x v="0"/>
    <m/>
    <s v="Octubre 01-30"/>
    <m/>
    <s v="ZELAIDA"/>
    <s v="VARGAS"/>
    <x v="2"/>
    <x v="1"/>
    <m/>
    <s v="MARIBEL CASTILLO"/>
    <s v="PLAZA LOS ANGELES"/>
    <x v="1"/>
    <x v="50"/>
    <n v="32"/>
    <d v="2016-02-01T00:00:00"/>
    <m/>
    <m/>
    <s v=" "/>
    <m/>
    <x v="1"/>
    <s v="REEMPLAZA VACACIONES DE EYNAR LARA - FEBRERO 2016"/>
    <s v="PLAZA LAS AMÉRIC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PLAZA GALAPAGO "/>
    <s v="Sandra Icaza"/>
    <x v="0"/>
    <s v="4-735-129"/>
    <n v="472990776274"/>
    <n v="31"/>
    <x v="1"/>
    <x v="1"/>
    <s v="RIO ABAJO CALLE 16, EDIFICIO LOS YOSE, APARTAMENTO 24 A"/>
    <x v="1"/>
    <x v="0"/>
    <x v="0"/>
    <x v="1"/>
    <m/>
    <m/>
    <x v="0"/>
    <x v="0"/>
    <x v="0"/>
    <x v="0"/>
    <x v="0"/>
    <x v="0"/>
    <x v="0"/>
    <d v="1984-12-13T00:00:00"/>
    <m/>
    <x v="0"/>
    <s v="SUCURSAL PLAZA LAS AMERICAS"/>
    <x v="1"/>
    <x v="0"/>
    <x v="1"/>
    <x v="0"/>
    <x v="0"/>
    <x v="3"/>
  </r>
  <r>
    <n v="8852"/>
    <d v="2015-10-19T00:00:00"/>
    <d v="2016-01-05T00:00:00"/>
    <n v="4"/>
    <n v="1"/>
    <x v="2"/>
    <d v="1994-03-06T00:00:00"/>
    <x v="1"/>
    <m/>
    <s v="Noviembre 01-30"/>
    <m/>
    <s v="MARIO ARIEL"/>
    <s v="RIVAS"/>
    <x v="2"/>
    <x v="1"/>
    <m/>
    <s v="MARIBEL CASTILLO"/>
    <s v="VERSALLES"/>
    <x v="1"/>
    <x v="50"/>
    <n v="32"/>
    <d v="2016-02-01T00:00:00"/>
    <m/>
    <m/>
    <s v=" "/>
    <m/>
    <x v="0"/>
    <s v="REEMPLAZO DE ZELAIDA VARGAS POR DUELO."/>
    <s v="PLAZA LAS AMÉRIC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LOS PUEBLOS"/>
    <s v="VANESSA PATIÑO"/>
    <x v="0"/>
    <s v="8-741-548"/>
    <m/>
    <n v="35"/>
    <x v="0"/>
    <x v="1"/>
    <s v="DON BOSCO, AVE 2DA. CALLE 5TA"/>
    <x v="0"/>
    <x v="0"/>
    <x v="0"/>
    <x v="1"/>
    <m/>
    <m/>
    <x v="1"/>
    <x v="0"/>
    <x v="0"/>
    <x v="0"/>
    <x v="0"/>
    <x v="0"/>
    <x v="0"/>
    <d v="1980-10-11T00:00:00"/>
    <m/>
    <x v="2"/>
    <s v="SUCURSAL PLAZA LAS AMERICAS"/>
    <x v="1"/>
    <x v="0"/>
    <x v="1"/>
    <x v="0"/>
    <x v="0"/>
    <x v="1"/>
  </r>
  <r>
    <n v="164"/>
    <d v="1981-09-16T00:00:00"/>
    <d v="2011-01-03T00:00:00"/>
    <n v="413"/>
    <n v="61"/>
    <x v="0"/>
    <d v="1981-09-16T00:00:00"/>
    <x v="0"/>
    <d v="2011-01-03T00:00:00"/>
    <s v="Marzo 01-15"/>
    <s v="Junio 01-15 /Diciembre 01-15 /"/>
    <s v="MARIBEL ESTHER"/>
    <s v="FONG MENESES "/>
    <x v="3"/>
    <x v="0"/>
    <s v="PLAZA LAS AMÉRICAS"/>
    <s v="MARIBEL DE MUÑOZ"/>
    <s v="PLAZA LAS AMÉRICAS"/>
    <x v="0"/>
    <x v="50"/>
    <n v="32"/>
    <d v="2012-06-11T00:00:00"/>
    <m/>
    <n v="61"/>
    <s v=" "/>
    <s v="PROMOVIDA A GERENTE DE SUCURSAL 03 DE ENERO ´11 .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475-644"/>
    <n v="401010149280"/>
    <n v="53"/>
    <x v="1"/>
    <x v="2"/>
    <s v="ALTOS DE LAS ACACIAS CL.51 # 1225"/>
    <x v="0"/>
    <x v="0"/>
    <x v="0"/>
    <x v="0"/>
    <s v="266-6537 /6445-1292"/>
    <s v="6445-1292"/>
    <x v="1"/>
    <x v="0"/>
    <x v="0"/>
    <x v="0"/>
    <x v="0"/>
    <x v="0"/>
    <x v="0"/>
    <d v="1962-04-21T00:00:00"/>
    <m/>
    <x v="0"/>
    <s v="SUCURSAL PLAZA LAS AMERICAS"/>
    <x v="0"/>
    <x v="0"/>
    <x v="0"/>
    <x v="0"/>
    <x v="0"/>
    <x v="0"/>
  </r>
  <r>
    <n v="370"/>
    <d v="1985-12-17T00:00:00"/>
    <d v="1985-12-17T00:00:00"/>
    <n v="362"/>
    <n v="362"/>
    <x v="0"/>
    <d v="1985-12-17T00:00:00"/>
    <x v="0"/>
    <s v=""/>
    <s v="Enero 01-30"/>
    <m/>
    <s v="KENIA DEL CARMEN"/>
    <s v="DEGRACIA  DE SALGADO"/>
    <x v="4"/>
    <x v="0"/>
    <s v="PLAZA LAS AMÉRICAS"/>
    <s v="MARIBEL FONG"/>
    <s v="PLAZA LAS AMÉRICAS"/>
    <x v="0"/>
    <x v="50"/>
    <n v="32"/>
    <d v="2012-06-13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385-550"/>
    <n v="401010150648"/>
    <n v="46"/>
    <x v="1"/>
    <x v="1"/>
    <s v="JUAN DIAZ, CIUDAD RADIAL, ENTRE CALLE 11 Y 12 CASA 6313"/>
    <x v="0"/>
    <x v="0"/>
    <x v="0"/>
    <x v="0"/>
    <s v="266-9689"/>
    <s v="6684-2023"/>
    <x v="1"/>
    <x v="0"/>
    <x v="0"/>
    <x v="0"/>
    <x v="0"/>
    <x v="0"/>
    <x v="0"/>
    <d v="1969-08-12T00:00:00"/>
    <s v="Luis Salgado / Tecnologia"/>
    <x v="0"/>
    <s v="SUCURSAL PLAZA LAS AMERICAS"/>
    <x v="0"/>
    <x v="0"/>
    <x v="0"/>
    <x v="0"/>
    <x v="0"/>
    <x v="0"/>
  </r>
  <r>
    <n v="8339"/>
    <d v="2014-11-17T00:00:00"/>
    <d v="2015-02-05T00:00:00"/>
    <n v="15"/>
    <n v="12"/>
    <x v="1"/>
    <d v="2014-11-17T00:00:00"/>
    <x v="0"/>
    <m/>
    <s v="Noviembre 01-30"/>
    <m/>
    <s v="ANA MACIEL"/>
    <s v="AVILES"/>
    <x v="0"/>
    <x v="1"/>
    <m/>
    <s v="MARIBEL CASTILLO"/>
    <s v="CALLE 50"/>
    <x v="1"/>
    <x v="51"/>
    <n v="131"/>
    <d v="2016-02-01T00:00:00"/>
    <n v="0"/>
    <m/>
    <s v=" "/>
    <m/>
    <x v="1"/>
    <s v="REEMPLAZA VACACIONES DE YARIBEL MOJICA - FEBRERO 2016"/>
    <s v="PLAZA LOS ANGEL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82.8"/>
    <x v="1"/>
    <x v="0"/>
    <x v="0"/>
    <s v="Paitilla"/>
    <s v="Liz Garrido"/>
    <x v="0"/>
    <s v="8-893-2163"/>
    <n v="472991534550"/>
    <n v="22"/>
    <x v="1"/>
    <x v="0"/>
    <s v="CORREGIMIENTO DE LAS CUMBRES, BARRIADA COLINAS DE LAS CUMBRES, CALLE 8°,CASA B-214"/>
    <x v="4"/>
    <x v="0"/>
    <x v="4"/>
    <x v="1"/>
    <m/>
    <m/>
    <x v="0"/>
    <x v="0"/>
    <x v="0"/>
    <x v="0"/>
    <x v="0"/>
    <x v="0"/>
    <x v="5"/>
    <d v="1994-01-04T00:00:00"/>
    <m/>
    <x v="0"/>
    <s v="Sucursal Plaza Los Angeles"/>
    <x v="1"/>
    <x v="0"/>
    <x v="1"/>
    <x v="0"/>
    <x v="0"/>
    <x v="3"/>
  </r>
  <r>
    <n v="3861"/>
    <d v="2004-02-26T00:00:00"/>
    <d v="2004-02-26T00:00:00"/>
    <n v="144"/>
    <n v="144"/>
    <x v="0"/>
    <d v="2004-02-26T00:00:00"/>
    <x v="0"/>
    <s v=""/>
    <s v="Abril 01-30"/>
    <m/>
    <s v="YANINA DEL CARMEN"/>
    <s v="GARIBALDI QUINTERO DE PRENS"/>
    <x v="0"/>
    <x v="0"/>
    <s v="PLAZA LOS ANGELES"/>
    <s v="MARIANA DE GUEVARA"/>
    <s v="PLAZA LOS ANGELES"/>
    <x v="0"/>
    <x v="51"/>
    <n v="131"/>
    <d v="2015-11-02T00:00:00"/>
    <n v="3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92.25"/>
    <x v="0"/>
    <x v="0"/>
    <x v="0"/>
    <m/>
    <m/>
    <x v="0"/>
    <s v="3-105-745"/>
    <n v="472012999474"/>
    <n v="44"/>
    <x v="1"/>
    <x v="1"/>
    <s v="ALTOS DE CALZADA CALLE C, CASA 62"/>
    <x v="4"/>
    <x v="0"/>
    <x v="4"/>
    <x v="0"/>
    <s v="268-9334"/>
    <s v="6729-7406"/>
    <x v="1"/>
    <x v="0"/>
    <x v="0"/>
    <x v="0"/>
    <x v="0"/>
    <x v="0"/>
    <x v="5"/>
    <d v="1971-05-14T00:00:00"/>
    <m/>
    <x v="0"/>
    <s v="Sucursal Plaza Los Angeles"/>
    <x v="0"/>
    <x v="0"/>
    <x v="0"/>
    <x v="0"/>
    <x v="0"/>
    <x v="0"/>
  </r>
  <r>
    <n v="6339"/>
    <d v="2011-09-19T00:00:00"/>
    <d v="2011-11-21T00:00:00"/>
    <n v="53"/>
    <n v="51"/>
    <x v="0"/>
    <d v="2011-09-19T00:00:00"/>
    <x v="0"/>
    <s v=""/>
    <s v="LIC DE MATERNIDAD 01-30"/>
    <m/>
    <s v="YHEISSI LINETH"/>
    <s v="WILLIAMS MONTES "/>
    <x v="0"/>
    <x v="0"/>
    <s v="PLAZA LOS ANGELES"/>
    <s v="MARIANA DE GUEVARA"/>
    <s v="PLAZA LOS ANGELES"/>
    <x v="0"/>
    <x v="51"/>
    <n v="131"/>
    <d v="2015-11-02T00:00:00"/>
    <n v="3"/>
    <s v=" "/>
    <s v="LIC DE MATERNIDAD DEL 8-mar-16 AL 13-jun-16, (VACACIONES DEL 14-jun-16 AL 13-jul-16) REGRESA 14-jul-16"/>
    <m/>
    <x v="0"/>
    <s v="APROBADO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96.6000000000004"/>
    <x v="0"/>
    <x v="0"/>
    <x v="0"/>
    <s v="AVE. CUBA"/>
    <n v="0"/>
    <x v="0"/>
    <s v="8-844-2423"/>
    <n v="472017218210"/>
    <n v="24"/>
    <x v="1"/>
    <x v="0"/>
    <s v="LA CHORRERA, BELLA ESPERANZA #2"/>
    <x v="3"/>
    <x v="0"/>
    <x v="4"/>
    <x v="0"/>
    <s v="244-0125"/>
    <s v="6747-5782"/>
    <x v="0"/>
    <x v="0"/>
    <x v="0"/>
    <x v="0"/>
    <x v="0"/>
    <x v="0"/>
    <x v="5"/>
    <d v="1991-02-15T00:00:00"/>
    <m/>
    <x v="1"/>
    <s v="Sucursal Plaza Los Angeles"/>
    <x v="0"/>
    <x v="0"/>
    <x v="0"/>
    <x v="0"/>
    <x v="0"/>
    <x v="0"/>
  </r>
  <r>
    <n v="6046"/>
    <d v="2011-02-01T00:00:00"/>
    <d v="2011-02-01T00:00:00"/>
    <n v="60"/>
    <n v="60"/>
    <x v="0"/>
    <d v="2011-02-01T00:00:00"/>
    <x v="0"/>
    <s v=""/>
    <s v="Febrero 01-30"/>
    <m/>
    <s v="YARIBEL EDITH"/>
    <s v="MOJICA ARENAS "/>
    <x v="0"/>
    <x v="0"/>
    <s v="PLAZA LOS ANGELES"/>
    <s v="MARIANA DE GUEVARA"/>
    <s v="PLAZA LOS ANGELES"/>
    <x v="0"/>
    <x v="51"/>
    <n v="131"/>
    <d v="2015-03-04T00:00:00"/>
    <n v="11"/>
    <s v=" "/>
    <s v=" "/>
    <m/>
    <x v="0"/>
    <s v="5TO CAJE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53.5"/>
    <x v="0"/>
    <x v="0"/>
    <x v="0"/>
    <m/>
    <m/>
    <x v="0"/>
    <s v="8-775-2232"/>
    <n v="472016553059"/>
    <n v="31"/>
    <x v="1"/>
    <x v="1"/>
    <s v="NUEVO ARRAIJAN, CASA 40, BARRIADA LA CONDESA, CALLE SEGUNDA CASA 40 "/>
    <x v="3"/>
    <x v="0"/>
    <x v="4"/>
    <x v="0"/>
    <m/>
    <s v="6465-3223"/>
    <x v="0"/>
    <x v="0"/>
    <x v="0"/>
    <x v="0"/>
    <x v="0"/>
    <x v="0"/>
    <x v="5"/>
    <d v="1984-03-27T00:00:00"/>
    <m/>
    <x v="1"/>
    <s v="Sucursal Plaza Los Angeles"/>
    <x v="0"/>
    <x v="0"/>
    <x v="0"/>
    <x v="0"/>
    <x v="0"/>
    <x v="0"/>
  </r>
  <r>
    <n v="5873"/>
    <d v="2010-08-16T00:00:00"/>
    <d v="2010-08-16T00:00:00"/>
    <n v="66"/>
    <n v="66"/>
    <x v="0"/>
    <d v="2010-08-16T00:00:00"/>
    <x v="0"/>
    <s v=""/>
    <s v="Septiembre 01-30"/>
    <m/>
    <s v="DEYSI MARIA"/>
    <s v="MONTENEGRO GONZALEZ "/>
    <x v="0"/>
    <x v="0"/>
    <s v="PLAZA LOS ANGELES"/>
    <s v="MARIANA DE GUEVARA"/>
    <s v="PLAZA LOS ANGELES"/>
    <x v="0"/>
    <x v="51"/>
    <n v="131"/>
    <d v="2014-11-26T00:00:00"/>
    <n v="15"/>
    <s v=" "/>
    <s v=" "/>
    <m/>
    <x v="0"/>
    <s v="PERSONAL PLAZA LOS ANGELES A PARTIR DEL 26 DE NOV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37.6"/>
    <x v="0"/>
    <x v="0"/>
    <x v="0"/>
    <m/>
    <m/>
    <x v="0"/>
    <s v="8-514-2356"/>
    <n v="472016116258"/>
    <n v="41"/>
    <x v="1"/>
    <x v="1"/>
    <s v="LAS CUMBRES, BDA. BRISAS DE LAS CUMBRES, CASA #32"/>
    <x v="4"/>
    <x v="0"/>
    <x v="4"/>
    <x v="0"/>
    <m/>
    <m/>
    <x v="0"/>
    <x v="0"/>
    <x v="0"/>
    <x v="0"/>
    <x v="0"/>
    <x v="0"/>
    <x v="5"/>
    <d v="1974-03-25T00:00:00"/>
    <m/>
    <x v="1"/>
    <s v="Sucursal Plaza Los Angeles"/>
    <x v="0"/>
    <x v="0"/>
    <x v="0"/>
    <x v="0"/>
    <x v="0"/>
    <x v="0"/>
  </r>
  <r>
    <n v="2331"/>
    <d v="2001-06-18T00:00:00"/>
    <d v="2001-06-18T00:00:00"/>
    <n v="176"/>
    <n v="176"/>
    <x v="0"/>
    <d v="2001-06-18T00:00:00"/>
    <x v="0"/>
    <s v=""/>
    <s v="Junio 01-30"/>
    <m/>
    <s v="JOANNES ANTONIO"/>
    <s v="CHANDECK SAADEH "/>
    <x v="0"/>
    <x v="0"/>
    <s v="PLAZA LOS ANGELES"/>
    <s v="MARIANA DE GUEVARA"/>
    <s v="PLAZA LOS ANGELES"/>
    <x v="0"/>
    <x v="51"/>
    <n v="131"/>
    <d v="2014-11-26T00:00:00"/>
    <n v="15"/>
    <s v=" "/>
    <s v=" "/>
    <m/>
    <x v="0"/>
    <s v="PERSONAL PLAZA LOS ANGELES A PARTIR DEL 26 DE NOV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08.8"/>
    <x v="0"/>
    <x v="0"/>
    <x v="0"/>
    <m/>
    <m/>
    <x v="0"/>
    <s v="8-342-92"/>
    <n v="401016240943"/>
    <n v="45"/>
    <x v="0"/>
    <x v="1"/>
    <s v="URB CAMINO REAL, SAN ANTONIO CALLE SANTANDER I-42"/>
    <x v="0"/>
    <x v="0"/>
    <x v="4"/>
    <x v="0"/>
    <s v="239-2260"/>
    <s v="6205-2176 / 6720-5104"/>
    <x v="1"/>
    <x v="0"/>
    <x v="0"/>
    <x v="0"/>
    <x v="0"/>
    <x v="0"/>
    <x v="5"/>
    <d v="1970-06-13T00:00:00"/>
    <m/>
    <x v="0"/>
    <s v="Sucursal Plaza Los Angeles"/>
    <x v="0"/>
    <x v="0"/>
    <x v="0"/>
    <x v="0"/>
    <x v="0"/>
    <x v="0"/>
  </r>
  <r>
    <n v="2351"/>
    <d v="2001-07-30T00:00:00"/>
    <d v="2012-05-16T00:00:00"/>
    <n v="175"/>
    <n v="45"/>
    <x v="0"/>
    <d v="2001-07-30T00:00:00"/>
    <x v="0"/>
    <d v="2012-05-16T00:00:00"/>
    <s v="Mayo 01-30"/>
    <m/>
    <s v="VIANETH ENITH"/>
    <s v="BARAHONA TORRES "/>
    <x v="1"/>
    <x v="1"/>
    <m/>
    <s v="MARIBEL CASTILLO"/>
    <s v="PLAZA LOS ANGELES"/>
    <x v="1"/>
    <x v="51"/>
    <n v="131"/>
    <d v="2016-01-29T00:00:00"/>
    <m/>
    <n v="45"/>
    <s v=" "/>
    <s v="PROMOCIONADO A COORDINADOR DE PLATAFORMA 16 DE MAYO 2012   "/>
    <x v="1"/>
    <s v="REEMPLAZA VACACIONES DE LIDIA SALDAÑA   - FEBRERO 2016  "/>
    <s v="PLAZA LOS ANGEL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3"/>
    <x v="0"/>
    <x v="0"/>
    <m/>
    <m/>
    <x v="1"/>
    <s v="8-499-764"/>
    <n v="424010476452"/>
    <n v="40"/>
    <x v="1"/>
    <x v="0"/>
    <s v="CORREGIMIENTO DE NUEVO ARRAIJAN, BARRIADA ALTOS DE SAN GABRIEL, CALLE PRIMERA, CASA 93"/>
    <x v="3"/>
    <x v="0"/>
    <x v="4"/>
    <x v="1"/>
    <s v="248-5819"/>
    <s v="6505-0298"/>
    <x v="1"/>
    <x v="0"/>
    <x v="0"/>
    <x v="0"/>
    <x v="0"/>
    <x v="0"/>
    <x v="5"/>
    <d v="1975-12-14T00:00:00"/>
    <m/>
    <x v="0"/>
    <s v="Sucursal Plaza Los Angeles"/>
    <x v="1"/>
    <x v="0"/>
    <x v="1"/>
    <x v="0"/>
    <x v="0"/>
    <x v="3"/>
  </r>
  <r>
    <n v="6581"/>
    <d v="2012-03-16T00:00:00"/>
    <d v="2015-05-01T00:00:00"/>
    <n v="47"/>
    <n v="9"/>
    <x v="2"/>
    <d v="2012-03-16T00:00:00"/>
    <x v="0"/>
    <d v="2015-05-01T00:00:00"/>
    <s v="Febrero 01-30"/>
    <m/>
    <s v="LIDIA LORENA"/>
    <s v="SALDAÑA MARTINEZ DE CARRILLO"/>
    <x v="1"/>
    <x v="0"/>
    <s v="PLAZA LOS ANGELES"/>
    <s v="MARIANA DE GUEVARA"/>
    <s v="PLAZA LOS ANGELES"/>
    <x v="0"/>
    <x v="51"/>
    <n v="131"/>
    <d v="2015-06-17T00:00:00"/>
    <m/>
    <n v="9"/>
    <s v=" "/>
    <s v="PROMOCIONADA A COORDINADOR DE PLATAFORMA A PARTIR DEL 01 DE MAYO 2015"/>
    <x v="0"/>
    <s v="REEMPLAZO POR LA PROMOCION DE LILIA FUENTES / // SE DEJO PERMANENTE A SOLICITUD DE LA GERENTE EJECUTIVA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INGENIO"/>
    <s v="Priscilla Samaniego"/>
    <x v="1"/>
    <s v="4-722-455"/>
    <n v="472017757386"/>
    <n v="34"/>
    <x v="1"/>
    <x v="1"/>
    <s v="ALTOS DE PANAMA, EDIFICIO MCGREGOR HEIGHTS"/>
    <x v="1"/>
    <x v="0"/>
    <x v="4"/>
    <x v="0"/>
    <m/>
    <m/>
    <x v="1"/>
    <x v="0"/>
    <x v="1"/>
    <x v="0"/>
    <x v="0"/>
    <x v="0"/>
    <x v="5"/>
    <d v="1981-05-10T00:00:00"/>
    <m/>
    <x v="0"/>
    <s v="Sucursal Plaza Los Angeles"/>
    <x v="0"/>
    <x v="0"/>
    <x v="0"/>
    <x v="0"/>
    <x v="0"/>
    <x v="1"/>
  </r>
  <r>
    <n v="4689"/>
    <d v="2007-09-24T00:00:00"/>
    <d v="2013-07-01T00:00:00"/>
    <n v="101"/>
    <n v="31"/>
    <x v="1"/>
    <d v="2007-09-24T00:00:00"/>
    <x v="0"/>
    <d v="2013-07-01T00:00:00"/>
    <s v="Julio 01-30"/>
    <m/>
    <s v="RODRIGO ALBERTO"/>
    <s v="MENDOZA DE LEON "/>
    <x v="2"/>
    <x v="2"/>
    <s v="PLAZA LOS ANGELES"/>
    <s v="MARIANA DE GUEVARA"/>
    <s v="PLAZA LOS ANGELES"/>
    <x v="0"/>
    <x v="51"/>
    <n v="131"/>
    <d v="2015-02-02T00:00:00"/>
    <m/>
    <n v="31"/>
    <s v=" "/>
    <s v=" PROMOCIONADA A EJECUTIVO DE NEGOCIO DUAL A PARTIR DEL 01 DE AGOSTO 2013"/>
    <x v="0"/>
    <s v="REEMPLAZO POR EL TRASLADO DE YARIBETH CABALLERO /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307-919"/>
    <n v="449013439685"/>
    <n v="46"/>
    <x v="0"/>
    <x v="1"/>
    <s v="SAN ANTONIO CAMINO REAL, K10"/>
    <x v="0"/>
    <x v="0"/>
    <x v="4"/>
    <x v="2"/>
    <m/>
    <s v="6776-9666"/>
    <x v="1"/>
    <x v="1"/>
    <x v="0"/>
    <x v="0"/>
    <x v="0"/>
    <x v="0"/>
    <x v="5"/>
    <d v="1969-02-28T00:00:00"/>
    <m/>
    <x v="0"/>
    <s v="Sucursal Plaza Los Angeles"/>
    <x v="0"/>
    <x v="0"/>
    <x v="2"/>
    <x v="0"/>
    <x v="0"/>
    <x v="0"/>
  </r>
  <r>
    <n v="6991"/>
    <d v="2013-01-02T00:00:00"/>
    <d v="2013-03-14T00:00:00"/>
    <n v="37"/>
    <n v="35"/>
    <x v="1"/>
    <d v="2013-01-02T00:00:00"/>
    <x v="0"/>
    <s v=""/>
    <s v="Octubre 01-30"/>
    <m/>
    <s v="DAMARIS JAZMIN"/>
    <s v="CEDEÑO ESCOBAR "/>
    <x v="2"/>
    <x v="0"/>
    <s v="PLAZA LOS ANGELES"/>
    <s v="MARIANA DE GUEVARA"/>
    <s v="PLAZA LOS ANGELES"/>
    <x v="0"/>
    <x v="51"/>
    <n v="131"/>
    <d v="2014-11-26T00:00:00"/>
    <m/>
    <s v=" "/>
    <s v=" "/>
    <m/>
    <x v="0"/>
    <s v="PERSONAL PLAZA LOS ANGELES A PARTIR DEL 26 DE NOV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PARQUE LEFEVRE"/>
    <s v="Jeovana Barrios"/>
    <x v="0"/>
    <s v="8-753-932"/>
    <n v="472018797131"/>
    <n v="34"/>
    <x v="1"/>
    <x v="3"/>
    <s v="VERACRUZ , BDA. PANAMA  CALLE PRIMERA"/>
    <x v="3"/>
    <x v="0"/>
    <x v="4"/>
    <x v="0"/>
    <m/>
    <m/>
    <x v="1"/>
    <x v="0"/>
    <x v="0"/>
    <x v="0"/>
    <x v="0"/>
    <x v="0"/>
    <x v="5"/>
    <d v="1982-01-09T00:00:00"/>
    <m/>
    <x v="0"/>
    <s v="Sucursal Plaza Los Angeles"/>
    <x v="0"/>
    <x v="0"/>
    <x v="0"/>
    <x v="0"/>
    <x v="0"/>
    <x v="0"/>
  </r>
  <r>
    <n v="1334"/>
    <d v="1998-01-01T00:00:00"/>
    <d v="2014-10-01T00:00:00"/>
    <n v="217"/>
    <n v="16"/>
    <x v="1"/>
    <d v="1998-01-01T00:00:00"/>
    <x v="0"/>
    <d v="2014-10-01T00:00:00"/>
    <s v="Junio 01-15"/>
    <s v="Septiembre 12-18"/>
    <s v="MARIANA"/>
    <s v="TRIBALDOS CAUSADIAS DE GUEVARA"/>
    <x v="3"/>
    <x v="0"/>
    <s v="PLAZA LOS ANGELES"/>
    <s v="DENISE DE LA VITOLA"/>
    <s v="PLAZA LOS ANGELES"/>
    <x v="0"/>
    <x v="51"/>
    <n v="131"/>
    <d v="2014-11-24T00:00:00"/>
    <m/>
    <n v="16"/>
    <s v=" "/>
    <s v=" PROMOCIONADA A PARTIR DEL 01 DE OCTUBRE 2014"/>
    <x v="0"/>
    <s v="PERSONAL PLAZA LOS ANGELES A PARTIR DEL 24 DE NOV 2014 //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29-1064"/>
    <n v="435991519579"/>
    <n v="36"/>
    <x v="1"/>
    <x v="1"/>
    <s v="MARBELLA, CALLE 49 BELLA VISTA, EDIFICIO TORRES EBBELLE, TORRE 1, APTO. 21-B"/>
    <x v="5"/>
    <x v="0"/>
    <x v="4"/>
    <x v="0"/>
    <s v="226-6426"/>
    <s v="6614-0395"/>
    <x v="1"/>
    <x v="0"/>
    <x v="0"/>
    <x v="0"/>
    <x v="0"/>
    <x v="0"/>
    <x v="5"/>
    <d v="1979-07-27T00:00:00"/>
    <m/>
    <x v="0"/>
    <s v="Sucursal Plaza Los Angeles"/>
    <x v="0"/>
    <x v="0"/>
    <x v="0"/>
    <x v="0"/>
    <x v="0"/>
    <x v="0"/>
  </r>
  <r>
    <n v="4229"/>
    <d v="2006-10-02T00:00:00"/>
    <d v="2012-10-01T00:00:00"/>
    <n v="112"/>
    <n v="40"/>
    <x v="0"/>
    <d v="2006-10-02T00:00:00"/>
    <x v="0"/>
    <d v="2012-10-01T00:00:00"/>
    <s v="Junio 16-30"/>
    <s v="Noviembre 01-15"/>
    <s v="ZEIKA"/>
    <s v="DUARTE PEREIRA "/>
    <x v="4"/>
    <x v="0"/>
    <s v="PLAZA LOS ANGELES"/>
    <s v="MARIANA DE GUEVARA"/>
    <s v="PLAZA LOS ANGELES"/>
    <x v="0"/>
    <x v="51"/>
    <n v="131"/>
    <d v="2014-11-24T00:00:00"/>
    <m/>
    <m/>
    <s v=" "/>
    <s v=" PROMOCIONADO A OFICIAL  EL 1 DE OCTUBRE 2012  / PROMOCIONADA A COORDINADOR DE PLATAFORMA APARTIR DEL 01 DE JULIO. "/>
    <x v="0"/>
    <s v="PERSONAL PLAZA LOS ANGELES A PARTIR DEL 24 DE NOV 2014 //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73-615"/>
    <n v="472013140444"/>
    <n v="32"/>
    <x v="1"/>
    <x v="1"/>
    <s v="CERRO VIENTO RURAL, CASA#53, CALLE PRINCIPAL"/>
    <x v="0"/>
    <x v="0"/>
    <x v="4"/>
    <x v="0"/>
    <s v="212-2997"/>
    <s v="6463-7144 / 6580-1565"/>
    <x v="1"/>
    <x v="0"/>
    <x v="0"/>
    <x v="1"/>
    <x v="0"/>
    <x v="0"/>
    <x v="5"/>
    <d v="1984-02-09T00:00:00"/>
    <m/>
    <x v="2"/>
    <s v="Sucursal Plaza Los Angeles"/>
    <x v="0"/>
    <x v="0"/>
    <x v="0"/>
    <x v="0"/>
    <x v="0"/>
    <x v="0"/>
  </r>
  <r>
    <n v="5135"/>
    <d v="2008-05-19T00:00:00"/>
    <d v="2008-05-19T00:00:00"/>
    <n v="93"/>
    <n v="93"/>
    <x v="0"/>
    <d v="2008-05-19T00:00:00"/>
    <x v="0"/>
    <s v=""/>
    <s v="Marzo 01-30"/>
    <m/>
    <s v="IRINA ITSEL"/>
    <s v="MONTES MORENO DE SANCHEZ"/>
    <x v="0"/>
    <x v="0"/>
    <s v="PLAZA TOCUMEN"/>
    <s v="MICAELA DE VIVAR"/>
    <s v="PLAZA TOCUMEN"/>
    <x v="0"/>
    <x v="52"/>
    <n v="8"/>
    <d v="2015-04-06T00:00:00"/>
    <n v="10"/>
    <s v=" "/>
    <s v=" "/>
    <m/>
    <x v="0"/>
    <s v="REEMPLAZO PERMANENTE POR PROMOCION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24.6"/>
    <x v="1"/>
    <x v="0"/>
    <x v="0"/>
    <m/>
    <m/>
    <x v="0"/>
    <s v="8-414-412"/>
    <n v="472013947120"/>
    <n v="44"/>
    <x v="1"/>
    <x v="1"/>
    <s v="RESIDENCIAL NVO. TOCUMEN CALLE PASEO NORTE CASAC-8"/>
    <x v="0"/>
    <x v="0"/>
    <x v="0"/>
    <x v="0"/>
    <m/>
    <s v="6048-9560"/>
    <x v="0"/>
    <x v="0"/>
    <x v="0"/>
    <x v="0"/>
    <x v="0"/>
    <x v="0"/>
    <x v="0"/>
    <d v="1971-09-22T00:00:00"/>
    <m/>
    <x v="0"/>
    <s v="Sucursal Plaza Tocumen"/>
    <x v="0"/>
    <x v="0"/>
    <x v="0"/>
    <x v="0"/>
    <x v="0"/>
    <x v="1"/>
  </r>
  <r>
    <n v="5565"/>
    <d v="2009-06-01T00:00:00"/>
    <d v="2009-06-01T00:00:00"/>
    <n v="80"/>
    <n v="80"/>
    <x v="0"/>
    <d v="2009-06-01T00:00:00"/>
    <x v="0"/>
    <s v=""/>
    <s v="Abril 01-30"/>
    <m/>
    <s v="DIANA CAROLINA"/>
    <s v="IRIGOYEN BONILLA "/>
    <x v="0"/>
    <x v="0"/>
    <s v="PLAZA TOCUMEN"/>
    <s v="MICAELA DE VIVAR"/>
    <s v="PLAZA TOCUMEN"/>
    <x v="0"/>
    <x v="52"/>
    <n v="8"/>
    <d v="2015-11-02T00:00:00"/>
    <n v="3"/>
    <s v=" "/>
    <s v=" "/>
    <m/>
    <x v="0"/>
    <s v="REEMPLAZO POR EL TRASLADO DE  DOLORES CECILIA LAWRENCE JOHNSON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34.6"/>
    <x v="0"/>
    <x v="0"/>
    <x v="0"/>
    <m/>
    <m/>
    <x v="0"/>
    <s v="8-825-2145"/>
    <n v="472014968333"/>
    <n v="28"/>
    <x v="1"/>
    <x v="0"/>
    <s v="24 DE DICIEMBRE, BARRIADA RUBEN DARIO PAREDES #1"/>
    <x v="0"/>
    <x v="0"/>
    <x v="0"/>
    <x v="0"/>
    <m/>
    <s v="6558-7658"/>
    <x v="0"/>
    <x v="0"/>
    <x v="0"/>
    <x v="0"/>
    <x v="0"/>
    <x v="0"/>
    <x v="0"/>
    <d v="1987-02-18T00:00:00"/>
    <m/>
    <x v="0"/>
    <s v="Sucursal Plaza Tocumen"/>
    <x v="0"/>
    <x v="0"/>
    <x v="0"/>
    <x v="0"/>
    <x v="0"/>
    <x v="0"/>
  </r>
  <r>
    <n v="5322"/>
    <d v="2008-08-18T00:00:00"/>
    <d v="2008-08-18T00:00:00"/>
    <n v="90"/>
    <n v="90"/>
    <x v="0"/>
    <d v="2008-08-18T00:00:00"/>
    <x v="0"/>
    <s v=""/>
    <s v="Junio 01-30"/>
    <m/>
    <s v="CRISTOBAL"/>
    <s v="FERNANDEZ ANTANEDA "/>
    <x v="0"/>
    <x v="0"/>
    <s v="PLAZA TOCUMEN"/>
    <s v="MICAELA DE VIVAR"/>
    <s v="PLAZA TOCUMEN"/>
    <x v="0"/>
    <x v="52"/>
    <n v="8"/>
    <d v="2014-11-11T00:00:00"/>
    <n v="15"/>
    <s v=" "/>
    <s v=" "/>
    <m/>
    <x v="0"/>
    <s v="REEMPLAZO POR EL TRASLADO DE NULMIS MIRAND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9.3999999999996"/>
    <x v="0"/>
    <x v="0"/>
    <x v="0"/>
    <m/>
    <m/>
    <x v="0"/>
    <s v="8-717-187"/>
    <n v="424011029807"/>
    <n v="38"/>
    <x v="0"/>
    <x v="0"/>
    <s v="PEDREGAL,RANA DE ORO"/>
    <x v="0"/>
    <x v="0"/>
    <x v="0"/>
    <x v="0"/>
    <s v="6766-4503"/>
    <s v="6766-4503"/>
    <x v="0"/>
    <x v="0"/>
    <x v="0"/>
    <x v="0"/>
    <x v="0"/>
    <x v="0"/>
    <x v="0"/>
    <d v="1978-01-18T00:00:00"/>
    <m/>
    <x v="0"/>
    <s v="Sucursal Plaza Tocumen"/>
    <x v="0"/>
    <x v="0"/>
    <x v="0"/>
    <x v="0"/>
    <x v="0"/>
    <x v="0"/>
  </r>
  <r>
    <n v="4717"/>
    <d v="2007-11-06T00:00:00"/>
    <d v="2007-06-11T00:00:00"/>
    <n v="99"/>
    <n v="104"/>
    <x v="0"/>
    <d v="2007-11-06T00:00:00"/>
    <x v="0"/>
    <s v=""/>
    <s v="2017 Enero 01-30"/>
    <m/>
    <s v="CEYMAR ARACELLY"/>
    <s v="MOJICA  HOTUSING "/>
    <x v="0"/>
    <x v="0"/>
    <s v="PLAZA TOCUMEN"/>
    <s v="MICAELA DE VIVAR"/>
    <s v="PLAZA TOCUMEN"/>
    <x v="0"/>
    <x v="52"/>
    <n v="8"/>
    <d v="2015-11-02T00:00:00"/>
    <n v="3"/>
    <s v=" "/>
    <s v=" "/>
    <m/>
    <x v="0"/>
    <s v="REEMPLAZO POR EL TRASLADO DE  MAYRA  ITZEL BATISTA ESCOBAR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12.6"/>
    <x v="0"/>
    <x v="0"/>
    <x v="0"/>
    <m/>
    <m/>
    <x v="0"/>
    <s v="8-775-932"/>
    <n v="424013506763"/>
    <n v="31"/>
    <x v="1"/>
    <x v="1"/>
    <s v="LANO BONITO, P.H. MYSTIC PARK, #815_x0009__x0009__x0009__x0009__x0009__x000d__x000a__x0009__x0009__x0009__x0009__x0009__x000d__x000a_"/>
    <x v="0"/>
    <x v="0"/>
    <x v="0"/>
    <x v="0"/>
    <m/>
    <s v="6598-7213"/>
    <x v="1"/>
    <x v="0"/>
    <x v="0"/>
    <x v="0"/>
    <x v="0"/>
    <x v="0"/>
    <x v="0"/>
    <d v="1984-05-24T00:00:00"/>
    <m/>
    <x v="0"/>
    <s v="Sucursal Plaza Tocumen"/>
    <x v="0"/>
    <x v="0"/>
    <x v="0"/>
    <x v="0"/>
    <x v="0"/>
    <x v="0"/>
  </r>
  <r>
    <n v="2324"/>
    <d v="2000-07-17T00:00:00"/>
    <d v="2012-05-16T00:00:00"/>
    <n v="187"/>
    <n v="45"/>
    <x v="0"/>
    <d v="2000-07-17T00:00:00"/>
    <x v="0"/>
    <d v="2012-05-16T00:00:00"/>
    <s v="Abril 01-30"/>
    <m/>
    <s v="XIOMARA IZELA"/>
    <s v="CAMARGO GARRIDO DE CAMPOS"/>
    <x v="1"/>
    <x v="0"/>
    <s v="PLAZA TOCUMEN"/>
    <s v="MICAELA DE VIVAR"/>
    <s v="PLAZA TOCUMEN"/>
    <x v="0"/>
    <x v="52"/>
    <n v="8"/>
    <d v="1899-12-30T00:00:00"/>
    <m/>
    <n v="45"/>
    <s v=" "/>
    <s v="PROMOCIONADO A COORDINADOR DE PLATAFORMA 16 MAYO 2012 / SE RECLASIFICO A EJECUTIVA DE NEGOCIOS EL 03/16/09.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x v="0"/>
    <x v="0"/>
    <m/>
    <m/>
    <x v="1"/>
    <s v="8-414-470"/>
    <n v="424010032840"/>
    <n v="46"/>
    <x v="1"/>
    <x v="1"/>
    <s v="SAN  ANTONIO, LAS PRADERAS  CASA  159"/>
    <x v="0"/>
    <x v="0"/>
    <x v="0"/>
    <x v="0"/>
    <s v="239-3203"/>
    <s v="6695-1822"/>
    <x v="0"/>
    <x v="0"/>
    <x v="0"/>
    <x v="1"/>
    <x v="0"/>
    <x v="0"/>
    <x v="0"/>
    <d v="1969-07-22T00:00:00"/>
    <m/>
    <x v="0"/>
    <s v="Sucursal Plaza Tocumen"/>
    <x v="0"/>
    <x v="0"/>
    <x v="0"/>
    <x v="0"/>
    <x v="0"/>
    <x v="0"/>
  </r>
  <r>
    <n v="6038"/>
    <d v="2011-02-01T00:00:00"/>
    <d v="2015-07-01T00:00:00"/>
    <n v="60"/>
    <n v="7"/>
    <x v="2"/>
    <d v="2011-02-01T00:00:00"/>
    <x v="0"/>
    <d v="2015-07-01T00:00:00"/>
    <s v="Enero 01-30"/>
    <m/>
    <s v="ELIZABETH"/>
    <s v="FERRER SANTOS "/>
    <x v="2"/>
    <x v="0"/>
    <s v="PLAZA TOCUMEN"/>
    <s v="MICAELA DE VIVAR"/>
    <s v="PLAZA TOCUMEN"/>
    <x v="0"/>
    <x v="52"/>
    <n v="8"/>
    <d v="2014-07-11T00:00:00"/>
    <n v="19"/>
    <n v="7"/>
    <s v=" "/>
    <s v="PROMOCIONADO A EJECUTIVO DE NEGOCIO A PARTIR DEL 01 DE JULIO DEL 2015 // "/>
    <x v="0"/>
    <s v="REEMPLAZO POR LA RENUNCIA DE IDANIA SIANC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91"/>
    <x v="0"/>
    <x v="0"/>
    <x v="0"/>
    <m/>
    <m/>
    <x v="0"/>
    <s v="8-808-2018"/>
    <n v="472016568827"/>
    <n v="28"/>
    <x v="1"/>
    <x v="3"/>
    <s v="LAS CUMBRES, ALCALDE DIAZ, CALLE 2"/>
    <x v="4"/>
    <x v="0"/>
    <x v="0"/>
    <x v="0"/>
    <m/>
    <s v="6949-1103"/>
    <x v="0"/>
    <x v="1"/>
    <x v="0"/>
    <x v="0"/>
    <x v="0"/>
    <x v="0"/>
    <x v="0"/>
    <d v="1987-07-03T00:00:00"/>
    <m/>
    <x v="1"/>
    <s v="Sucursal Plaza Tocumen"/>
    <x v="0"/>
    <x v="0"/>
    <x v="0"/>
    <x v="0"/>
    <x v="0"/>
    <x v="0"/>
  </r>
  <r>
    <n v="7179"/>
    <d v="2013-05-02T00:00:00"/>
    <d v="2013-07-03T00:00:00"/>
    <n v="33"/>
    <n v="31"/>
    <x v="1"/>
    <d v="2013-05-02T00:00:00"/>
    <x v="0"/>
    <s v=""/>
    <s v="Marzo 01-30"/>
    <m/>
    <s v="TATIANA "/>
    <s v="RIOS"/>
    <x v="2"/>
    <x v="0"/>
    <s v="PLAZA TOCUMEN"/>
    <s v="MICAELA DE VIVAR"/>
    <s v="PLAZA TOCUMEN"/>
    <x v="0"/>
    <x v="52"/>
    <n v="8"/>
    <d v="2013-11-18T00:00:00"/>
    <m/>
    <m/>
    <s v=" "/>
    <m/>
    <x v="0"/>
    <s v="REEMPLAZO  POR TRASLADO DE ABDIEL  MELEND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TERMINAL ALBROOK"/>
    <s v="Mauricio Garces"/>
    <x v="0"/>
    <s v="8-726-2143"/>
    <n v="449018195029"/>
    <n v="36"/>
    <x v="1"/>
    <x v="0"/>
    <s v="ALTOS DE LAS PRADERAS, CALLE LIVORNO, CASA A-315"/>
    <x v="0"/>
    <x v="0"/>
    <x v="0"/>
    <x v="0"/>
    <m/>
    <m/>
    <x v="0"/>
    <x v="0"/>
    <x v="1"/>
    <x v="0"/>
    <x v="0"/>
    <x v="0"/>
    <x v="0"/>
    <d v="1979-03-12T00:00:00"/>
    <m/>
    <x v="0"/>
    <s v="Sucursal Plaza Tocumen"/>
    <x v="0"/>
    <x v="0"/>
    <x v="0"/>
    <x v="0"/>
    <x v="0"/>
    <x v="0"/>
  </r>
  <r>
    <n v="6453"/>
    <d v="2011-11-16T00:00:00"/>
    <d v="2012-02-06T00:00:00"/>
    <n v="51"/>
    <n v="48"/>
    <x v="0"/>
    <d v="2011-11-16T00:00:00"/>
    <x v="0"/>
    <s v=""/>
    <s v="Diciembre 01-30"/>
    <m/>
    <s v="YARIELA MICHELLE"/>
    <s v="HENRIQUEZ RODRIGUEZ "/>
    <x v="2"/>
    <x v="0"/>
    <s v="PLAZA TOCUMEN"/>
    <s v="MICAELA DE VIVAR"/>
    <s v="PLAZA TOCUMEN"/>
    <x v="0"/>
    <x v="52"/>
    <n v="8"/>
    <d v="2012-02-06T00:00:00"/>
    <m/>
    <s v=" "/>
    <s v=" "/>
    <m/>
    <x v="0"/>
    <s v="REEMPLAZO POR EL TRASLADO DE ESMERALDA ARROCH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PLAZA TOCUMEN"/>
    <s v="Leydi Ana Delgado"/>
    <x v="0"/>
    <s v="8-774-7"/>
    <n v="401016109240"/>
    <n v="31"/>
    <x v="1"/>
    <x v="0"/>
    <s v="BUENA VISTA, TOCUMEN, CASA C232 A, CALLE 3C"/>
    <x v="0"/>
    <x v="0"/>
    <x v="0"/>
    <x v="0"/>
    <m/>
    <m/>
    <x v="0"/>
    <x v="0"/>
    <x v="0"/>
    <x v="0"/>
    <x v="0"/>
    <x v="0"/>
    <x v="0"/>
    <d v="1984-03-23T00:00:00"/>
    <m/>
    <x v="1"/>
    <s v="Sucursal Plaza Tocumen"/>
    <x v="0"/>
    <x v="0"/>
    <x v="0"/>
    <x v="0"/>
    <x v="0"/>
    <x v="0"/>
  </r>
  <r>
    <n v="6255"/>
    <d v="2011-07-18T00:00:00"/>
    <d v="2011-07-18T00:00:00"/>
    <n v="55"/>
    <n v="55"/>
    <x v="0"/>
    <d v="2011-07-18T00:00:00"/>
    <x v="0"/>
    <s v=""/>
    <s v="Agosto 01-30"/>
    <m/>
    <s v="HÉCTOR CÉSAR"/>
    <s v="GONZÁLEZ GONZÁLEZ "/>
    <x v="2"/>
    <x v="0"/>
    <s v="PLAZA TOCUMEN"/>
    <s v="MICAELA DE VIVAR"/>
    <s v="PLAZA TOCUMEN"/>
    <x v="0"/>
    <x v="52"/>
    <n v="8"/>
    <d v="2015-07-20T00:00:00"/>
    <m/>
    <s v=" "/>
    <s v=" "/>
    <m/>
    <x v="0"/>
    <s v="REEPLAZO PERMANENTE POR LA PROMOCION DE DANELLY CAMACHO - JULIO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56-896"/>
    <n v="472017043750"/>
    <n v="33"/>
    <x v="0"/>
    <x v="0"/>
    <s v="VILLA LUCRE, CALLE 17, CASA #27"/>
    <x v="1"/>
    <x v="0"/>
    <x v="0"/>
    <x v="0"/>
    <m/>
    <s v="277-6260_x000a_6980-9691"/>
    <x v="1"/>
    <x v="0"/>
    <x v="0"/>
    <x v="0"/>
    <x v="0"/>
    <x v="0"/>
    <x v="0"/>
    <d v="1982-05-15T00:00:00"/>
    <m/>
    <x v="1"/>
    <s v="Sucursal Plaza Tocumen"/>
    <x v="0"/>
    <x v="0"/>
    <x v="0"/>
    <x v="0"/>
    <x v="0"/>
    <x v="0"/>
  </r>
  <r>
    <n v="642"/>
    <d v="1990-06-21T00:00:00"/>
    <d v="1990-06-21T00:00:00"/>
    <n v="308"/>
    <n v="308"/>
    <x v="0"/>
    <d v="1990-06-21T00:00:00"/>
    <x v="0"/>
    <d v="2015-04-01T00:00:00"/>
    <s v="Febrero 01-15"/>
    <s v="Agosto 01-15 /Noviembre 01-15 "/>
    <s v="MICAELA DEL CARMEN"/>
    <s v="DE VICENTE  DE VIVAR"/>
    <x v="3"/>
    <x v="0"/>
    <s v="PLAZA TOCUMEN"/>
    <s v="MARIBEL DE MUÑOZ"/>
    <s v="PLAZA TOCUMEN"/>
    <x v="0"/>
    <x v="52"/>
    <n v="8"/>
    <d v="2014-09-10T00:00:00"/>
    <m/>
    <n v="10"/>
    <s v=" "/>
    <s v="PROMOCIONADA A GERENTE DE SUCURSAL A PARTIR DEL 01 DE ABRIL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6-58-307"/>
    <n v="401010154542"/>
    <n v="51"/>
    <x v="1"/>
    <x v="1"/>
    <s v="BRISAS DEL GOLF, CALLE 42 NORTE, CASA 318 J"/>
    <x v="0"/>
    <x v="0"/>
    <x v="0"/>
    <x v="0"/>
    <s v="261-1035"/>
    <s v="6576-5684"/>
    <x v="1"/>
    <x v="0"/>
    <x v="0"/>
    <x v="0"/>
    <x v="0"/>
    <x v="0"/>
    <x v="0"/>
    <d v="1964-12-14T00:00:00"/>
    <m/>
    <x v="2"/>
    <s v="Sucursal Plaza Tocumen"/>
    <x v="0"/>
    <x v="0"/>
    <x v="0"/>
    <x v="0"/>
    <x v="0"/>
    <x v="0"/>
  </r>
  <r>
    <n v="3602"/>
    <d v="2002-07-22T00:00:00"/>
    <d v="2002-07-22T00:00:00"/>
    <n v="163"/>
    <n v="163"/>
    <x v="0"/>
    <d v="2002-07-22T00:00:00"/>
    <x v="0"/>
    <s v=""/>
    <s v="Enero 16-30"/>
    <s v="Noviembre 01-15"/>
    <s v="SADITH AMELIA"/>
    <s v="CASTILLO  DE ESPINOSA"/>
    <x v="4"/>
    <x v="0"/>
    <s v="PLAZA TOCUMEN"/>
    <s v="MICAELA DE VIVAR"/>
    <s v="PLAZA TOCUMEN"/>
    <x v="0"/>
    <x v="52"/>
    <n v="8"/>
    <d v="2014-03-11T00:00:00"/>
    <m/>
    <s v=" "/>
    <s v=" "/>
    <m/>
    <x v="0"/>
    <s v="REEMPLAZO POR EL TRASLADO DE JOVANNA HERRE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3"/>
    <x v="0"/>
    <x v="0"/>
    <m/>
    <m/>
    <x v="1"/>
    <s v="8-233-460"/>
    <n v="472012950948"/>
    <n v="52"/>
    <x v="1"/>
    <x v="1"/>
    <s v="CALLE 15 CIUDAD RADICAL CASA #762 JUAN DIAZ"/>
    <x v="0"/>
    <x v="0"/>
    <x v="0"/>
    <x v="0"/>
    <s v="266-0164"/>
    <s v="6643-9652"/>
    <x v="1"/>
    <x v="0"/>
    <x v="0"/>
    <x v="0"/>
    <x v="0"/>
    <x v="0"/>
    <x v="0"/>
    <d v="1963-12-24T00:00:00"/>
    <m/>
    <x v="0"/>
    <s v="Sucursal Plaza Tocumen"/>
    <x v="0"/>
    <x v="0"/>
    <x v="0"/>
    <x v="0"/>
    <x v="0"/>
    <x v="0"/>
  </r>
  <r>
    <n v="3993"/>
    <d v="2005-04-14T00:00:00"/>
    <d v="2005-04-14T00:00:00"/>
    <n v="130"/>
    <n v="130"/>
    <x v="0"/>
    <d v="2005-04-14T00:00:00"/>
    <x v="0"/>
    <s v=""/>
    <s v="Julio 01-30"/>
    <m/>
    <s v="JAMAAL AHMED"/>
    <s v="GILKES PORTILLO "/>
    <x v="0"/>
    <x v="0"/>
    <m/>
    <e v="#N/A"/>
    <s v="PROYECTO"/>
    <x v="0"/>
    <x v="53"/>
    <e v="#N/A"/>
    <d v="2014-03-05T00:00:00"/>
    <n v="23"/>
    <s v=" "/>
    <s v=" "/>
    <m/>
    <x v="0"/>
    <s v="REEMPLAZO POR EL TRASLADO DE IRVING MUÑO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17.5"/>
    <x v="0"/>
    <x v="0"/>
    <x v="0"/>
    <m/>
    <m/>
    <x v="0"/>
    <s v="8-765-1828"/>
    <n v="472013021830"/>
    <n v="32"/>
    <x v="0"/>
    <x v="0"/>
    <s v="DON BOSCO, COLONIAS DEL PRADO, CALLE OLIVO,CASA 109"/>
    <x v="0"/>
    <x v="0"/>
    <x v="6"/>
    <x v="0"/>
    <m/>
    <s v="6981-3471"/>
    <x v="1"/>
    <x v="1"/>
    <x v="0"/>
    <x v="0"/>
    <x v="0"/>
    <x v="3"/>
    <x v="7"/>
    <d v="1983-05-13T00:00:00"/>
    <m/>
    <x v="2"/>
    <e v="#N/A"/>
    <x v="0"/>
    <x v="0"/>
    <x v="0"/>
    <x v="0"/>
    <x v="0"/>
    <x v="0"/>
  </r>
  <r>
    <n v="4430"/>
    <d v="2007-10-08T00:00:00"/>
    <d v="2012-10-01T00:00:00"/>
    <n v="100"/>
    <n v="40"/>
    <x v="0"/>
    <d v="2007-10-08T00:00:00"/>
    <x v="0"/>
    <d v="2012-10-01T00:00:00"/>
    <s v="Octubre 01-30"/>
    <m/>
    <s v="AMAVET ANET"/>
    <s v="AGUIRRE  DE PEREZ"/>
    <x v="2"/>
    <x v="2"/>
    <m/>
    <e v="#N/A"/>
    <s v="PROYECTO"/>
    <x v="0"/>
    <x v="53"/>
    <e v="#N/A"/>
    <d v="2012-02-02T00:00:00"/>
    <m/>
    <n v="40"/>
    <s v=" "/>
    <s v="PROMOCIONADO A EJECUTIVO DE NEGOCIO DUAL EL 1 DE OCTUBRE 2012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800-1832"/>
    <n v="423011760324"/>
    <n v="29"/>
    <x v="1"/>
    <x v="0"/>
    <s v="BRISAS DE LAS ACACIAS, CALLE C, CASA 282"/>
    <x v="0"/>
    <x v="0"/>
    <x v="6"/>
    <x v="2"/>
    <s v="390-2095"/>
    <s v="6753-9828"/>
    <x v="0"/>
    <x v="1"/>
    <x v="0"/>
    <x v="0"/>
    <x v="0"/>
    <x v="3"/>
    <x v="7"/>
    <d v="1986-10-01T00:00:00"/>
    <m/>
    <x v="0"/>
    <e v="#N/A"/>
    <x v="0"/>
    <x v="0"/>
    <x v="2"/>
    <x v="0"/>
    <x v="0"/>
    <x v="0"/>
  </r>
  <r>
    <n v="6559"/>
    <d v="2012-02-16T00:00:00"/>
    <d v="2012-05-23T00:00:00"/>
    <n v="48"/>
    <n v="45"/>
    <x v="0"/>
    <d v="2012-02-16T00:00:00"/>
    <x v="0"/>
    <s v=""/>
    <s v="Marzo 01-30"/>
    <m/>
    <s v="KATIUSKA CHARLOTHE"/>
    <s v="FONSECA DE LORA "/>
    <x v="0"/>
    <x v="0"/>
    <s v="PUENTE CENTENARIO"/>
    <s v="REYNA  AROSEMENA "/>
    <s v="PUENTE CENTENARIO"/>
    <x v="0"/>
    <x v="54"/>
    <n v="51"/>
    <d v="2014-11-06T00:00:00"/>
    <n v="15"/>
    <s v=" "/>
    <s v=" "/>
    <m/>
    <x v="0"/>
    <s v="REEMPLAZO POR EL TRASLADO DE ALEXANDER MITR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45.5"/>
    <x v="0"/>
    <x v="0"/>
    <x v="0"/>
    <s v="PUENTE CENTENARIO"/>
    <s v="Israel Diaz"/>
    <x v="0"/>
    <s v="2-723-972"/>
    <n v="405015105968"/>
    <n v="26"/>
    <x v="1"/>
    <x v="3"/>
    <s v="CALLE 10 C, NORTE CLUB X - BETHANIA"/>
    <x v="5"/>
    <x v="0"/>
    <x v="0"/>
    <x v="0"/>
    <m/>
    <s v=" 6150-5646  "/>
    <x v="0"/>
    <x v="0"/>
    <x v="0"/>
    <x v="0"/>
    <x v="0"/>
    <x v="1"/>
    <x v="0"/>
    <d v="1989-05-09T00:00:00"/>
    <m/>
    <x v="1"/>
    <s v="SUCURSAL PUENTE CENTENARIO"/>
    <x v="0"/>
    <x v="0"/>
    <x v="0"/>
    <x v="0"/>
    <x v="0"/>
    <x v="0"/>
  </r>
  <r>
    <n v="5636"/>
    <d v="2009-09-21T00:00:00"/>
    <d v="2009-11-20T00:00:00"/>
    <n v="77"/>
    <n v="75"/>
    <x v="0"/>
    <d v="2009-09-21T00:00:00"/>
    <x v="0"/>
    <s v=""/>
    <s v="Agosto 01-30"/>
    <m/>
    <s v="YEIMY JUNISLY"/>
    <s v="CAMARENA AGUILAR "/>
    <x v="0"/>
    <x v="0"/>
    <s v="PUENTE CENTENARIO"/>
    <s v="REYNA  AROSEMENA "/>
    <s v="PUENTE CENTENARIO"/>
    <x v="0"/>
    <x v="54"/>
    <n v="51"/>
    <d v="2014-11-06T00:00:00"/>
    <n v="15"/>
    <s v=" "/>
    <s v=" "/>
    <m/>
    <x v="0"/>
    <s v="APROBAD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47.2"/>
    <x v="0"/>
    <x v="0"/>
    <x v="0"/>
    <m/>
    <m/>
    <x v="0"/>
    <s v="8-828-2006"/>
    <n v="472015276172"/>
    <n v="26"/>
    <x v="1"/>
    <x v="0"/>
    <s v="ARRAIJAN, BDA 2000 SECTOR 4 CASA  42 G, CALLE GUAYACAN"/>
    <x v="3"/>
    <x v="0"/>
    <x v="0"/>
    <x v="0"/>
    <m/>
    <s v="6834-7357"/>
    <x v="2"/>
    <x v="0"/>
    <x v="0"/>
    <x v="0"/>
    <x v="0"/>
    <x v="1"/>
    <x v="0"/>
    <d v="1989-07-27T00:00:00"/>
    <m/>
    <x v="1"/>
    <s v="SUCURSAL PUENTE CENTENARIO"/>
    <x v="0"/>
    <x v="0"/>
    <x v="0"/>
    <x v="0"/>
    <x v="0"/>
    <x v="0"/>
  </r>
  <r>
    <n v="5126"/>
    <d v="2008-05-19T00:00:00"/>
    <d v="2008-05-19T00:00:00"/>
    <n v="93"/>
    <n v="93"/>
    <x v="0"/>
    <d v="2008-05-19T00:00:00"/>
    <x v="0"/>
    <s v=""/>
    <s v="Enero 01-30"/>
    <m/>
    <s v="NICOLAS NORIEL"/>
    <s v="BEDOYA GUTIERREZ "/>
    <x v="0"/>
    <x v="0"/>
    <s v="PUENTE CENTENARIO"/>
    <s v="REYNA  AROSEMENA "/>
    <s v="PUENTE CENTENARIO"/>
    <x v="0"/>
    <x v="54"/>
    <n v="51"/>
    <d v="2015-11-02T00:00:00"/>
    <n v="3"/>
    <s v=" "/>
    <s v=" "/>
    <m/>
    <x v="0"/>
    <s v="REEMPLAZO POR EL TRASLADO DE  IRIS RAQUEL PINTO MARTINEZ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78.2"/>
    <x v="0"/>
    <x v="0"/>
    <x v="0"/>
    <m/>
    <m/>
    <x v="0"/>
    <s v="8-744-1144"/>
    <n v="472013931299"/>
    <n v="34"/>
    <x v="0"/>
    <x v="3"/>
    <s v="LAS CUMBRES, VALLE DEL LAGO, CALLE 3, CASA 188"/>
    <x v="4"/>
    <x v="0"/>
    <x v="0"/>
    <x v="0"/>
    <m/>
    <s v="6517-2300"/>
    <x v="1"/>
    <x v="0"/>
    <x v="0"/>
    <x v="0"/>
    <x v="0"/>
    <x v="1"/>
    <x v="0"/>
    <d v="1981-02-28T00:00:00"/>
    <m/>
    <x v="1"/>
    <s v="SUCURSAL PUENTE CENTENARIO"/>
    <x v="0"/>
    <x v="0"/>
    <x v="0"/>
    <x v="0"/>
    <x v="0"/>
    <x v="0"/>
  </r>
  <r>
    <n v="1733"/>
    <d v="2006-03-16T00:00:00"/>
    <d v="2006-03-16T00:00:00"/>
    <n v="119"/>
    <n v="119"/>
    <x v="0"/>
    <d v="2006-03-16T00:00:00"/>
    <x v="0"/>
    <s v=""/>
    <s v="Enero 01-30"/>
    <m/>
    <s v="CARMEN MARIA"/>
    <s v="BEST GUILBOA "/>
    <x v="0"/>
    <x v="0"/>
    <s v="PUENTE CENTENARIO"/>
    <s v="REYNA  AROSEMENA "/>
    <s v="PUENTE CENTENARIO"/>
    <x v="0"/>
    <x v="54"/>
    <n v="51"/>
    <d v="2015-11-02T00:00:00"/>
    <n v="3"/>
    <s v=" "/>
    <s v=" "/>
    <m/>
    <x v="0"/>
    <s v="CAJERA ASIGNADA PARA LA SUC VILLA ZAITA // REEMPLAZO POR EL TRASLADO DE  YESENIA ARLED CALDERON RAMOS DE ACHURRA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62"/>
    <x v="0"/>
    <x v="0"/>
    <x v="0"/>
    <m/>
    <m/>
    <x v="0"/>
    <s v="8-305-998"/>
    <n v="414012039327"/>
    <n v="46"/>
    <x v="1"/>
    <x v="1"/>
    <s v="LAS CUMBRES, LA CABIMA. PRADERAS DE SAN LORENZO"/>
    <x v="0"/>
    <x v="0"/>
    <x v="0"/>
    <x v="0"/>
    <s v="266-0129"/>
    <s v="6718-8340"/>
    <x v="0"/>
    <x v="1"/>
    <x v="0"/>
    <x v="0"/>
    <x v="0"/>
    <x v="1"/>
    <x v="0"/>
    <d v="1969-11-08T00:00:00"/>
    <m/>
    <x v="0"/>
    <s v="SUCURSAL PUENTE CENTENARIO"/>
    <x v="0"/>
    <x v="0"/>
    <x v="0"/>
    <x v="0"/>
    <x v="0"/>
    <x v="0"/>
  </r>
  <r>
    <n v="2233"/>
    <d v="2001-01-29T00:00:00"/>
    <d v="2001-01-29T00:00:00"/>
    <n v="181"/>
    <n v="181"/>
    <x v="0"/>
    <d v="2001-01-29T00:00:00"/>
    <x v="0"/>
    <s v=""/>
    <s v="Febrero 01-30"/>
    <m/>
    <s v="BEXABEL"/>
    <s v="MORALES VARGAS "/>
    <x v="0"/>
    <x v="0"/>
    <s v="PUENTE CENTENARIO"/>
    <s v="REYNA  AROSEMENA "/>
    <s v="PUENTE CENTENARIO"/>
    <x v="0"/>
    <x v="54"/>
    <n v="51"/>
    <d v="2015-11-02T00:00:00"/>
    <n v="3"/>
    <s v=" "/>
    <s v=" "/>
    <m/>
    <x v="0"/>
    <s v="REEMPLAZO POR EL TRASLADO DE  JUAN CARLOS TORRES SOLIS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28.5"/>
    <x v="0"/>
    <x v="0"/>
    <x v="0"/>
    <m/>
    <m/>
    <x v="0"/>
    <s v="8-378-65"/>
    <n v="404016073744"/>
    <n v="44"/>
    <x v="1"/>
    <x v="1"/>
    <s v="LAS CUMBRES, PRADERAS DEL ROCIO, CALLE 9NA, CASA B207"/>
    <x v="4"/>
    <x v="0"/>
    <x v="0"/>
    <x v="0"/>
    <s v="251-6393"/>
    <s v="6510-0460"/>
    <x v="0"/>
    <x v="0"/>
    <x v="0"/>
    <x v="0"/>
    <x v="0"/>
    <x v="1"/>
    <x v="0"/>
    <d v="1971-06-20T00:00:00"/>
    <m/>
    <x v="0"/>
    <s v="SUCURSAL PUENTE CENTENARIO"/>
    <x v="0"/>
    <x v="0"/>
    <x v="0"/>
    <x v="0"/>
    <x v="0"/>
    <x v="0"/>
  </r>
  <r>
    <n v="4937"/>
    <d v="2008-02-11T00:00:00"/>
    <d v="2008-02-11T00:00:00"/>
    <n v="96"/>
    <n v="96"/>
    <x v="0"/>
    <d v="2008-02-11T00:00:00"/>
    <x v="0"/>
    <s v=""/>
    <s v="Abril 01-30"/>
    <m/>
    <s v="NILSA ELIZABETH"/>
    <s v="SANCHEZ PEREZ "/>
    <x v="0"/>
    <x v="0"/>
    <s v="PUENTE CENTENARIO"/>
    <s v="REYNA  AROSEMENA "/>
    <s v="PUENTE CENTENARIO"/>
    <x v="0"/>
    <x v="54"/>
    <n v="51"/>
    <d v="2015-11-02T00:00:00"/>
    <n v="3"/>
    <s v=" "/>
    <s v=" "/>
    <m/>
    <x v="0"/>
    <s v="REEMPLAZO POR EL TRASLADO DE  KENIA YOMARE FLORES HERNANDEZ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7.8"/>
    <x v="0"/>
    <x v="0"/>
    <x v="0"/>
    <m/>
    <m/>
    <x v="0"/>
    <s v="8-739-861"/>
    <n v="473013718695"/>
    <n v="35"/>
    <x v="1"/>
    <x v="3"/>
    <s v="LA CHORRERA, CORREGIMIENTO DE EL ARADO, CALLE CENTRAL, CASA 3124"/>
    <x v="3"/>
    <x v="0"/>
    <x v="0"/>
    <x v="0"/>
    <s v="248-9986"/>
    <s v="6718-4558"/>
    <x v="0"/>
    <x v="0"/>
    <x v="0"/>
    <x v="0"/>
    <x v="0"/>
    <x v="1"/>
    <x v="0"/>
    <d v="1980-08-18T00:00:00"/>
    <m/>
    <x v="0"/>
    <s v="SUCURSAL PUENTE CENTENARIO"/>
    <x v="0"/>
    <x v="0"/>
    <x v="0"/>
    <x v="0"/>
    <x v="0"/>
    <x v="0"/>
  </r>
  <r>
    <n v="7841"/>
    <d v="2014-06-16T00:00:00"/>
    <d v="2014-08-28T00:00:00"/>
    <n v="20"/>
    <n v="18"/>
    <x v="1"/>
    <d v="2014-06-16T00:00:00"/>
    <x v="0"/>
    <m/>
    <s v="Mayo 01-30"/>
    <m/>
    <s v="LIZ MARIEL"/>
    <s v="PINEDA"/>
    <x v="0"/>
    <x v="1"/>
    <m/>
    <s v="MARIBEL CASTILLO"/>
    <s v="PUENTE CENTENARIO"/>
    <x v="1"/>
    <x v="54"/>
    <n v="51"/>
    <d v="2015-04-06T00:00:00"/>
    <n v="10"/>
    <m/>
    <s v=" "/>
    <m/>
    <x v="0"/>
    <s v="REEMPLAZO TEMPORAL DE NESTOR DIAZ QUE ESTA EN PROYECTO"/>
    <s v="PUENTE CENTENA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33.2"/>
    <x v="1"/>
    <x v="0"/>
    <x v="0"/>
    <s v="CALLE 50"/>
    <s v="Hisemia Cruz"/>
    <x v="0"/>
    <s v="9-731-1536"/>
    <n v="472990306860"/>
    <n v="27"/>
    <x v="1"/>
    <x v="3"/>
    <s v="NUEVO CHORRILLO COLINAS DEL SOL CALLA LA LUNA CASA 853"/>
    <x v="3"/>
    <x v="0"/>
    <x v="0"/>
    <x v="1"/>
    <m/>
    <m/>
    <x v="0"/>
    <x v="0"/>
    <x v="0"/>
    <x v="0"/>
    <x v="0"/>
    <x v="1"/>
    <x v="0"/>
    <d v="1989-01-15T00:00:00"/>
    <m/>
    <x v="0"/>
    <s v="SUCURSAL PUENTE CENTENARIO"/>
    <x v="1"/>
    <x v="0"/>
    <x v="1"/>
    <x v="0"/>
    <x v="0"/>
    <x v="2"/>
  </r>
  <r>
    <n v="5414"/>
    <d v="2008-10-16T00:00:00"/>
    <d v="2008-10-16T00:00:00"/>
    <n v="88"/>
    <n v="88"/>
    <x v="0"/>
    <d v="2008-10-16T00:00:00"/>
    <x v="0"/>
    <s v=""/>
    <s v="Septiembre 01-30"/>
    <m/>
    <s v="SOLANGEL ELIZABETH"/>
    <s v="DUARTE MARTINEZ "/>
    <x v="0"/>
    <x v="0"/>
    <s v="PUENTE CENTENARIO"/>
    <s v="REYNA  AROSEMENA "/>
    <s v="PUENTE CENTENARIO"/>
    <x v="0"/>
    <x v="54"/>
    <n v="51"/>
    <d v="2014-11-06T00:00:00"/>
    <n v="15"/>
    <s v=" "/>
    <s v=" "/>
    <m/>
    <x v="0"/>
    <s v="APROBAD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6.6000000000004"/>
    <x v="0"/>
    <x v="0"/>
    <x v="0"/>
    <m/>
    <m/>
    <x v="0"/>
    <s v="8-800-2170"/>
    <n v="472014362952"/>
    <n v="29"/>
    <x v="1"/>
    <x v="1"/>
    <s v="ALCALDE DIAZ CALLE 1RA CASA #61"/>
    <x v="4"/>
    <x v="0"/>
    <x v="0"/>
    <x v="0"/>
    <s v="6790-0017 /268-2763"/>
    <s v="6790-0017"/>
    <x v="0"/>
    <x v="0"/>
    <x v="0"/>
    <x v="0"/>
    <x v="0"/>
    <x v="1"/>
    <x v="0"/>
    <d v="1986-08-11T00:00:00"/>
    <m/>
    <x v="0"/>
    <s v="SUCURSAL PUENTE CENTENARIO"/>
    <x v="0"/>
    <x v="0"/>
    <x v="0"/>
    <x v="0"/>
    <x v="0"/>
    <x v="0"/>
  </r>
  <r>
    <n v="5443"/>
    <d v="2013-08-01T00:00:00"/>
    <d v="2013-10-04T00:00:00"/>
    <n v="30"/>
    <n v="28"/>
    <x v="1"/>
    <d v="2013-08-01T00:00:00"/>
    <x v="0"/>
    <m/>
    <s v="Julio 01-30"/>
    <m/>
    <s v="YARIS "/>
    <s v="SAMANIEGO "/>
    <x v="0"/>
    <x v="0"/>
    <s v="PUENTE CENTENARIO"/>
    <s v="REYNA  AROSEMENA "/>
    <s v="PUENTE CENTENARIO"/>
    <x v="0"/>
    <x v="54"/>
    <n v="51"/>
    <d v="2014-12-02T00:00:00"/>
    <n v="14"/>
    <m/>
    <s v=" "/>
    <m/>
    <x v="0"/>
    <s v="REEMPLAZO POR EL TRASLADO DE MAGALY ROJA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85.2"/>
    <x v="1"/>
    <x v="0"/>
    <x v="0"/>
    <s v="LOS ANGELES"/>
    <s v="José Edwin Moreno"/>
    <x v="0"/>
    <s v="8-787-1782"/>
    <n v="472019621283"/>
    <n v="30"/>
    <x v="1"/>
    <x v="3"/>
    <s v="CHORRERA, BOSQUE DORADO, RESIDENCIAL, CALLE A-41"/>
    <x v="3"/>
    <x v="0"/>
    <x v="0"/>
    <x v="0"/>
    <m/>
    <m/>
    <x v="0"/>
    <x v="0"/>
    <x v="0"/>
    <x v="0"/>
    <x v="0"/>
    <x v="1"/>
    <x v="0"/>
    <d v="1985-06-14T00:00:00"/>
    <m/>
    <x v="0"/>
    <s v="SUCURSAL PUENTE CENTENARIO"/>
    <x v="0"/>
    <x v="0"/>
    <x v="0"/>
    <x v="0"/>
    <x v="0"/>
    <x v="0"/>
  </r>
  <r>
    <n v="6337"/>
    <d v="2011-09-19T00:00:00"/>
    <d v="2012-12-02T00:00:00"/>
    <n v="53"/>
    <n v="38"/>
    <x v="0"/>
    <d v="2011-09-19T00:00:00"/>
    <x v="0"/>
    <s v=""/>
    <s v="Diciembre 01-30"/>
    <m/>
    <s v="DAMARIS MARGOT"/>
    <s v="FRANCO GONZALEZ "/>
    <x v="0"/>
    <x v="0"/>
    <s v="PUENTE CENTENARIO"/>
    <s v="REYNA  AROSEMENA "/>
    <s v="PUENTE CENTENARIO"/>
    <x v="0"/>
    <x v="54"/>
    <n v="51"/>
    <d v="2015-11-02T00:00:00"/>
    <n v="3"/>
    <s v=" "/>
    <s v=" "/>
    <m/>
    <x v="0"/>
    <s v="REEMPLAZO POR EL TRASLADO DE  ITZEL  SANTOS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59.8"/>
    <x v="0"/>
    <x v="0"/>
    <x v="0"/>
    <s v="PUENTE CENTENARIO"/>
    <n v="0"/>
    <x v="0"/>
    <s v="8-787-1683"/>
    <n v="472017221007"/>
    <n v="30"/>
    <x v="1"/>
    <x v="3"/>
    <s v="LAS CUMBRES, VILLA ACUARIO"/>
    <x v="4"/>
    <x v="0"/>
    <x v="0"/>
    <x v="0"/>
    <s v="368-1094"/>
    <s v="6924-5611"/>
    <x v="0"/>
    <x v="0"/>
    <x v="0"/>
    <x v="0"/>
    <x v="0"/>
    <x v="1"/>
    <x v="0"/>
    <d v="1985-04-11T00:00:00"/>
    <m/>
    <x v="1"/>
    <s v="SUCURSAL PUENTE CENTENARIO"/>
    <x v="0"/>
    <x v="0"/>
    <x v="0"/>
    <x v="0"/>
    <x v="0"/>
    <x v="0"/>
  </r>
  <r>
    <n v="8837"/>
    <d v="2015-10-19T00:00:00"/>
    <d v="2016-01-12T00:00:00"/>
    <n v="4"/>
    <n v="1"/>
    <x v="2"/>
    <d v="1994-02-26T00:00:00"/>
    <x v="1"/>
    <m/>
    <s v="Diciembre 01-30"/>
    <m/>
    <s v="DAISY YISBEL"/>
    <s v="ACEVEDO"/>
    <x v="0"/>
    <x v="1"/>
    <m/>
    <s v="MARIBEL CASTILLO"/>
    <s v="PUENTE CENTENARIO"/>
    <x v="1"/>
    <x v="54"/>
    <n v="51"/>
    <d v="2016-01-12T00:00:00"/>
    <n v="1"/>
    <m/>
    <s v=" "/>
    <m/>
    <x v="0"/>
    <s v="POOL APOYO  - FEBRERO 2016"/>
    <s v="PUENTE CENTENA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PUENTE CENTENARIO"/>
    <s v="KATIUSKA FONSECA"/>
    <x v="0"/>
    <s v="8-835-1843"/>
    <m/>
    <n v="25"/>
    <x v="1"/>
    <x v="0"/>
    <s v="TORRIJOS CARTER , NUEVA LIBIA, SECTOR #2"/>
    <x v="4"/>
    <x v="0"/>
    <x v="0"/>
    <x v="1"/>
    <m/>
    <m/>
    <x v="1"/>
    <x v="0"/>
    <x v="0"/>
    <x v="0"/>
    <x v="0"/>
    <x v="1"/>
    <x v="0"/>
    <d v="1990-05-07T00:00:00"/>
    <m/>
    <x v="0"/>
    <s v="SUCURSAL PUENTE CENTENARIO"/>
    <x v="1"/>
    <x v="0"/>
    <x v="1"/>
    <x v="0"/>
    <x v="0"/>
    <x v="1"/>
  </r>
  <r>
    <n v="8438"/>
    <d v="2015-03-16T00:00:00"/>
    <d v="2015-05-28T00:00:00"/>
    <n v="11"/>
    <n v="9"/>
    <x v="2"/>
    <d v="2015-03-16T00:00:00"/>
    <x v="0"/>
    <m/>
    <s v="Mayo 01-30"/>
    <m/>
    <s v="BETHANIA YARITZEL"/>
    <s v="MORALES"/>
    <x v="0"/>
    <x v="1"/>
    <s v="VIA ARGENTINA"/>
    <s v="MARIBEL CASTILLO"/>
    <s v="VIA ARGENTINA"/>
    <x v="1"/>
    <x v="54"/>
    <n v="51"/>
    <d v="2016-02-01T00:00:00"/>
    <n v="0"/>
    <m/>
    <s v=" "/>
    <m/>
    <x v="1"/>
    <s v="REEMPLAZA VACACIONES DE BEXABEL MORALES - FEBRERO 2016"/>
    <s v="PUENTE CENTENA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4.5"/>
    <x v="1"/>
    <x v="0"/>
    <x v="0"/>
    <s v="PUENTE CENTENARIO"/>
    <s v="Katiuska Fonseca"/>
    <x v="0"/>
    <s v="8-828-125"/>
    <n v="472991767658"/>
    <n v="27"/>
    <x v="1"/>
    <x v="3"/>
    <s v="LA CHORRERA, BARRIO COLÓN, BARRIADA MONTE LIMAR, CALLE EL TOBOSO, CASA C-38"/>
    <x v="3"/>
    <x v="0"/>
    <x v="0"/>
    <x v="1"/>
    <m/>
    <m/>
    <x v="0"/>
    <x v="0"/>
    <x v="0"/>
    <x v="0"/>
    <x v="0"/>
    <x v="1"/>
    <x v="0"/>
    <d v="1988-12-29T00:00:00"/>
    <m/>
    <x v="0"/>
    <s v="SUCURSAL PUENTE CENTENARIO"/>
    <x v="1"/>
    <x v="0"/>
    <x v="1"/>
    <x v="0"/>
    <x v="0"/>
    <x v="2"/>
  </r>
  <r>
    <n v="1730"/>
    <d v="1999-06-09T00:00:00"/>
    <d v="2008-07-16T00:00:00"/>
    <n v="200"/>
    <n v="91"/>
    <x v="0"/>
    <d v="1999-06-09T00:00:00"/>
    <x v="0"/>
    <d v="2008-07-16T00:00:00"/>
    <s v="Agosto 01-30"/>
    <m/>
    <s v="HEIDY MABEL"/>
    <s v="PALMA PINTO "/>
    <x v="1"/>
    <x v="0"/>
    <s v="PUENTE CENTENARIO"/>
    <s v="REYNA  AROSEMENA "/>
    <s v="PUENTE CENTENARIO"/>
    <x v="0"/>
    <x v="54"/>
    <n v="51"/>
    <d v="2015-04-06T00:00:00"/>
    <m/>
    <n v="91"/>
    <s v=" "/>
    <s v="PROMOVIDO A COORDINADOR 16 JUL. ´08"/>
    <x v="0"/>
    <s v="REEMPLAZO POR LA RENUNCIA DE DIANA CAROLINA HERRERA //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x v="0"/>
    <x v="0"/>
    <m/>
    <m/>
    <x v="1"/>
    <s v="8-713-2232"/>
    <n v="441014234733"/>
    <n v="38"/>
    <x v="1"/>
    <x v="1"/>
    <s v="TOCUMEN, PASEO TORREMOLINOS, CALLE H, CASA NO.7"/>
    <x v="0"/>
    <x v="0"/>
    <x v="0"/>
    <x v="0"/>
    <s v="266-7016"/>
    <s v="6704-4474 / 6639-1919"/>
    <x v="0"/>
    <x v="0"/>
    <x v="0"/>
    <x v="0"/>
    <x v="0"/>
    <x v="1"/>
    <x v="0"/>
    <d v="1977-12-20T00:00:00"/>
    <m/>
    <x v="1"/>
    <s v="SUCURSAL PUENTE CENTENARIO"/>
    <x v="0"/>
    <x v="0"/>
    <x v="0"/>
    <x v="0"/>
    <x v="0"/>
    <x v="0"/>
  </r>
  <r>
    <n v="7393"/>
    <d v="2013-10-01T00:00:00"/>
    <d v="2013-12-10T00:00:00"/>
    <n v="28"/>
    <n v="26"/>
    <x v="1"/>
    <d v="2013-10-01T00:00:00"/>
    <x v="0"/>
    <d v="2015-05-16T00:00:00"/>
    <s v="Diciembre 01-30"/>
    <m/>
    <s v="YOHANA DEL CARMEN "/>
    <s v="VALDÉS "/>
    <x v="1"/>
    <x v="0"/>
    <s v="PUENTE CENTENARIO"/>
    <s v="REYNA  AROSEMENA "/>
    <s v="PUENTE CENTENARIO"/>
    <x v="0"/>
    <x v="54"/>
    <n v="51"/>
    <d v="2014-12-02T00:00:00"/>
    <m/>
    <n v="9"/>
    <s v=" "/>
    <s v="PROMOCIONADO A COORDINADOR EL 16 DE MAYO 2015 / "/>
    <x v="0"/>
    <s v="REEMPLAZO POR LA SALIDA DE SOLANGEL  BARSALL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24 DE DICIEMBRE"/>
    <s v="Bredio Jaén"/>
    <x v="1"/>
    <s v="2-712-2114"/>
    <n v="472019813684"/>
    <n v="32"/>
    <x v="1"/>
    <x v="3"/>
    <s v="PACORA, CABRA , EL TREBOL II, CALLE 24, CASA H-157.  TRAMITE DE MUDANZA EN EL MES DE DICIEMBRE PARA PARQUE LEFEVRE"/>
    <x v="0"/>
    <x v="0"/>
    <x v="0"/>
    <x v="0"/>
    <m/>
    <m/>
    <x v="0"/>
    <x v="0"/>
    <x v="0"/>
    <x v="0"/>
    <x v="0"/>
    <x v="1"/>
    <x v="0"/>
    <d v="1983-07-16T00:00:00"/>
    <m/>
    <x v="1"/>
    <s v="SUCURSAL PUENTE CENTENARIO"/>
    <x v="0"/>
    <x v="0"/>
    <x v="0"/>
    <x v="0"/>
    <x v="0"/>
    <x v="0"/>
  </r>
  <r>
    <n v="8323"/>
    <d v="2014-11-17T00:00:00"/>
    <d v="2015-02-04T00:00:00"/>
    <n v="15"/>
    <n v="12"/>
    <x v="1"/>
    <d v="2014-11-17T00:00:00"/>
    <x v="0"/>
    <m/>
    <s v="Diciembre 01-30"/>
    <m/>
    <s v="MYRNA YARIELA"/>
    <s v="DICKENS"/>
    <x v="2"/>
    <x v="1"/>
    <m/>
    <s v="MARIBEL CASTILLO"/>
    <s v="HATO PINTADO"/>
    <x v="1"/>
    <x v="54"/>
    <n v="51"/>
    <d v="2016-02-01T00:00:00"/>
    <m/>
    <m/>
    <s v=" "/>
    <m/>
    <x v="0"/>
    <s v="APOYO POR  VACACIONES DE ITZEL  - FEBRERO 2016"/>
    <s v="PUENTE CENTENA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CHORRERA"/>
    <s v="Franklin Mancilla"/>
    <x v="0"/>
    <s v="8-830-1194"/>
    <n v="472991534876"/>
    <n v="26"/>
    <x v="1"/>
    <x v="3"/>
    <s v="ARRAIJAN RES.VALLE HERMOSO CALLE LOS TAMARINDOS CASA A 263"/>
    <x v="3"/>
    <x v="0"/>
    <x v="0"/>
    <x v="1"/>
    <m/>
    <m/>
    <x v="0"/>
    <x v="0"/>
    <x v="0"/>
    <x v="0"/>
    <x v="0"/>
    <x v="1"/>
    <x v="0"/>
    <d v="1989-11-20T00:00:00"/>
    <m/>
    <x v="0"/>
    <s v="SUCURSAL PUENTE CENTENARIO"/>
    <x v="1"/>
    <x v="0"/>
    <x v="1"/>
    <x v="0"/>
    <x v="0"/>
    <x v="2"/>
  </r>
  <r>
    <n v="7885"/>
    <d v="2014-07-16T00:00:00"/>
    <d v="2014-09-24T00:00:00"/>
    <n v="19"/>
    <n v="17"/>
    <x v="1"/>
    <d v="2014-07-16T00:00:00"/>
    <x v="0"/>
    <m/>
    <s v="Junio 01-30"/>
    <m/>
    <s v="YESSENIA IVETH"/>
    <s v="GALVEZ"/>
    <x v="2"/>
    <x v="0"/>
    <s v="PUENTE CENTENARIO"/>
    <s v="REYNA  AROSEMENA "/>
    <s v="PUENTE CENTENARIO"/>
    <x v="0"/>
    <x v="54"/>
    <n v="51"/>
    <d v="2015-01-05T00:00:00"/>
    <m/>
    <m/>
    <s v=" "/>
    <m/>
    <x v="0"/>
    <s v="REEMPLAZO PERMANENTE POR PROMOCION DE JOHANNA VALD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PUENTE CENTENARIO"/>
    <s v="Diana Carolina Herrera"/>
    <x v="0"/>
    <s v="8-863-986"/>
    <n v="472991234740"/>
    <n v="23"/>
    <x v="1"/>
    <x v="0"/>
    <s v="CORREGIMIENTO DE CHILIBRE, BUENOS AIRES, CALLE LA GLORIA, CASA #3"/>
    <x v="4"/>
    <x v="0"/>
    <x v="0"/>
    <x v="0"/>
    <m/>
    <m/>
    <x v="1"/>
    <x v="0"/>
    <x v="0"/>
    <x v="0"/>
    <x v="0"/>
    <x v="1"/>
    <x v="0"/>
    <d v="1992-09-04T00:00:00"/>
    <m/>
    <x v="0"/>
    <s v="SUCURSAL PUENTE CENTENARIO"/>
    <x v="0"/>
    <x v="0"/>
    <x v="0"/>
    <x v="0"/>
    <x v="0"/>
    <x v="1"/>
  </r>
  <r>
    <n v="8672"/>
    <d v="2015-07-16T00:00:00"/>
    <d v="2015-09-29T00:00:00"/>
    <n v="7"/>
    <n v="5"/>
    <x v="2"/>
    <d v="2015-07-16T00:00:00"/>
    <x v="0"/>
    <m/>
    <s v="Julio 01-30"/>
    <m/>
    <s v="PABLO EMILIO"/>
    <s v="PONCE"/>
    <x v="2"/>
    <x v="1"/>
    <m/>
    <s v="MARIBEL CASTILLO"/>
    <s v="PUENTE CENTENARIO"/>
    <x v="1"/>
    <x v="54"/>
    <n v="51"/>
    <d v="2015-12-02T00:00:00"/>
    <m/>
    <m/>
    <s v=" "/>
    <m/>
    <x v="0"/>
    <s v="REEMPLAZO INDIRECTO  DE KATHERINE GUERRA - FEBRERO 2016"/>
    <s v="PUENTE CENTENARI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PUENTE CENTENARIO"/>
    <s v="Heidi Palma"/>
    <x v="0"/>
    <s v="8-885-1554"/>
    <n v="472992812617"/>
    <n v="21"/>
    <x v="0"/>
    <x v="0"/>
    <s v="HATO PINTADO, CALLE DEL IPA, PH, ACUARELA"/>
    <x v="1"/>
    <x v="0"/>
    <x v="0"/>
    <x v="1"/>
    <m/>
    <m/>
    <x v="1"/>
    <x v="0"/>
    <x v="0"/>
    <x v="0"/>
    <x v="0"/>
    <x v="1"/>
    <x v="0"/>
    <d v="1994-09-09T00:00:00"/>
    <m/>
    <x v="2"/>
    <s v="SUCURSAL PUENTE CENTENARIO"/>
    <x v="1"/>
    <x v="0"/>
    <x v="1"/>
    <x v="0"/>
    <x v="0"/>
    <x v="1"/>
  </r>
  <r>
    <n v="6136"/>
    <d v="2011-04-18T00:00:00"/>
    <d v="2014-05-01T00:00:00"/>
    <n v="58"/>
    <n v="21"/>
    <x v="1"/>
    <d v="2011-04-18T00:00:00"/>
    <x v="0"/>
    <d v="2014-05-01T00:00:00"/>
    <s v="Abril 01-30"/>
    <m/>
    <s v="MOISES GABRIEL"/>
    <s v="DONADO LAMBOGLIA "/>
    <x v="2"/>
    <x v="0"/>
    <s v="PUENTE CENTENARIO"/>
    <s v="REYNA  AROSEMENA "/>
    <s v="PUENTE CENTENARIO"/>
    <x v="0"/>
    <x v="54"/>
    <n v="51"/>
    <d v="2011-04-25T00:00:00"/>
    <m/>
    <n v="21"/>
    <s v=" "/>
    <s v="PROMOCIONADO A EJECUTIVO DE NEGOCIOA A PARTIR DEL 01 DE MAYO DEL 2014 // "/>
    <x v="0"/>
    <s v="REEMPLAZO POR LA PROMOCION DE LISBETH AGUILAR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55-1462"/>
    <n v="472016781722"/>
    <n v="33"/>
    <x v="0"/>
    <x v="1"/>
    <s v="VILLA LUCRE, COLONIA LAS LOMAS #148"/>
    <x v="1"/>
    <x v="0"/>
    <x v="0"/>
    <x v="0"/>
    <m/>
    <s v="6782-2747"/>
    <x v="1"/>
    <x v="0"/>
    <x v="0"/>
    <x v="0"/>
    <x v="0"/>
    <x v="1"/>
    <x v="0"/>
    <d v="1982-04-23T00:00:00"/>
    <m/>
    <x v="1"/>
    <s v="SUCURSAL PUENTE CENTENARIO"/>
    <x v="0"/>
    <x v="0"/>
    <x v="0"/>
    <x v="0"/>
    <x v="0"/>
    <x v="0"/>
  </r>
  <r>
    <n v="3549"/>
    <d v="2000-05-16T00:00:00"/>
    <d v="2000-05-16T00:00:00"/>
    <n v="189"/>
    <n v="189"/>
    <x v="0"/>
    <d v="2000-05-16T00:00:00"/>
    <x v="0"/>
    <s v=""/>
    <s v="Febrero 01-30"/>
    <m/>
    <s v="ITZEL DEYANIRA"/>
    <s v="NAVARRO ARENAS DE GUEVARA"/>
    <x v="2"/>
    <x v="0"/>
    <s v="PUENTE CENTENARIO"/>
    <s v="REYNA  AROSEMENA "/>
    <s v="PUENTE CENTENARIO"/>
    <x v="0"/>
    <x v="54"/>
    <n v="51"/>
    <d v="2009-10-01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486-558"/>
    <n v="472012937810"/>
    <n v="40"/>
    <x v="1"/>
    <x v="1"/>
    <s v="LAS CUMBRES URB. CASA REAL CALLE CIRCUNVALACION CAS 149 B"/>
    <x v="4"/>
    <x v="0"/>
    <x v="0"/>
    <x v="0"/>
    <s v="390-3508"/>
    <s v="6718-6183"/>
    <x v="1"/>
    <x v="0"/>
    <x v="1"/>
    <x v="0"/>
    <x v="0"/>
    <x v="1"/>
    <x v="0"/>
    <d v="1975-03-25T00:00:00"/>
    <m/>
    <x v="0"/>
    <s v="SUCURSAL PUENTE CENTENARIO"/>
    <x v="0"/>
    <x v="0"/>
    <x v="0"/>
    <x v="0"/>
    <x v="0"/>
    <x v="0"/>
  </r>
  <r>
    <n v="6328"/>
    <d v="2011-09-19T00:00:00"/>
    <d v="2011-09-19T00:00:00"/>
    <n v="53"/>
    <n v="53"/>
    <x v="0"/>
    <d v="2011-09-19T00:00:00"/>
    <x v="0"/>
    <s v=""/>
    <s v="Mayo 01-30"/>
    <m/>
    <s v="CHRISTINE GERALDIN"/>
    <s v="CASTILLERO LOPEZ "/>
    <x v="2"/>
    <x v="0"/>
    <s v="PUENTE CENTENARIO"/>
    <s v="REYNA  AROSEMENA "/>
    <s v="PUENTE CENTENARIO"/>
    <x v="0"/>
    <x v="54"/>
    <n v="51"/>
    <d v="2011-11-26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PUENTE CENTENARIO"/>
    <s v="Diana Carolina Herrera"/>
    <x v="0"/>
    <s v="8-828-2135"/>
    <n v="472017213242"/>
    <n v="26"/>
    <x v="1"/>
    <x v="3"/>
    <s v="VILLAS DE SAN JOSE, OJO DE AGUA, SAN MIGUELITO CASA 3A"/>
    <x v="4"/>
    <x v="0"/>
    <x v="0"/>
    <x v="0"/>
    <m/>
    <s v="6674-6069"/>
    <x v="1"/>
    <x v="0"/>
    <x v="0"/>
    <x v="0"/>
    <x v="0"/>
    <x v="1"/>
    <x v="0"/>
    <d v="1989-08-31T00:00:00"/>
    <m/>
    <x v="1"/>
    <s v="SUCURSAL PUENTE CENTENARIO"/>
    <x v="0"/>
    <x v="0"/>
    <x v="0"/>
    <x v="0"/>
    <x v="0"/>
    <x v="0"/>
  </r>
  <r>
    <n v="3048"/>
    <d v="2006-04-17T00:00:00"/>
    <d v="2014-01-16T00:00:00"/>
    <n v="118"/>
    <n v="25"/>
    <x v="1"/>
    <d v="2006-04-17T00:00:00"/>
    <x v="0"/>
    <d v="2014-01-16T00:00:00"/>
    <s v="Septiembre 01-30"/>
    <m/>
    <s v="JULIO CESAR"/>
    <s v="TEJADA RUDAS "/>
    <x v="2"/>
    <x v="2"/>
    <s v="PUENTE CENTENARIO"/>
    <s v="REYNA  AROSEMENA "/>
    <s v="PUENTE CENTENARIO"/>
    <x v="0"/>
    <x v="54"/>
    <n v="51"/>
    <d v="2010-10-04T00:00:00"/>
    <m/>
    <n v="25"/>
    <s v=" "/>
    <s v="PROMOCIONADO A EJECUTIVO DE NEGOCIOS A DUAL A PARTIR DEL 16-01-2014 / "/>
    <x v="0"/>
    <s v="REEMPLAZO PERMANENTE POR EL TRASLADO DE EYNAR LA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69-194"/>
    <n v="424012067570"/>
    <n v="32"/>
    <x v="0"/>
    <x v="1"/>
    <s v="PRADERAS DEL ROCIO CALLE PRINCIPAL, CASA 022"/>
    <x v="4"/>
    <x v="0"/>
    <x v="0"/>
    <x v="2"/>
    <s v="231-1459"/>
    <s v="6505-0451"/>
    <x v="1"/>
    <x v="1"/>
    <x v="0"/>
    <x v="0"/>
    <x v="0"/>
    <x v="1"/>
    <x v="0"/>
    <d v="1983-08-19T00:00:00"/>
    <m/>
    <x v="0"/>
    <s v="SUCURSAL PUENTE CENTENARIO"/>
    <x v="0"/>
    <x v="0"/>
    <x v="2"/>
    <x v="0"/>
    <x v="0"/>
    <x v="0"/>
  </r>
  <r>
    <n v="6036"/>
    <d v="2011-02-01T00:00:00"/>
    <d v="2014-07-01T00:00:00"/>
    <n v="60"/>
    <n v="19"/>
    <x v="1"/>
    <d v="2011-02-01T00:00:00"/>
    <x v="0"/>
    <d v="2014-07-01T00:00:00"/>
    <s v="Marzo 01-30"/>
    <m/>
    <s v="JOHEL SANTIAGO"/>
    <s v="VALVERDE PINTO "/>
    <x v="2"/>
    <x v="0"/>
    <s v="PUENTE CENTENARIO"/>
    <s v="REYNA  AROSEMENA "/>
    <s v="PUENTE CENTENARIO"/>
    <x v="0"/>
    <x v="54"/>
    <n v="51"/>
    <d v="2011-11-02T00:00:00"/>
    <m/>
    <n v="19"/>
    <s v=" "/>
    <s v="PROMOCIONADO A EJECUTIVO DE NEGOCIO A PARTIR DEL 01 JULIO 2014 "/>
    <x v="0"/>
    <s v="REEMPLAZO POR EL TRASLADO YAISIBETH JOSEPH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848-270"/>
    <n v="472016567561"/>
    <n v="27"/>
    <x v="0"/>
    <x v="0"/>
    <s v="ROBERTO DURAN, CALLE PRINCIPAL, CASA 636"/>
    <x v="4"/>
    <x v="0"/>
    <x v="0"/>
    <x v="0"/>
    <m/>
    <s v="6949-7512"/>
    <x v="1"/>
    <x v="0"/>
    <x v="0"/>
    <x v="0"/>
    <x v="0"/>
    <x v="1"/>
    <x v="0"/>
    <d v="1988-08-20T00:00:00"/>
    <m/>
    <x v="1"/>
    <s v="SUCURSAL PUENTE CENTENARIO"/>
    <x v="0"/>
    <x v="0"/>
    <x v="0"/>
    <x v="0"/>
    <x v="0"/>
    <x v="0"/>
  </r>
  <r>
    <n v="5171"/>
    <d v="2008-06-02T00:00:00"/>
    <d v="2008-06-02T00:00:00"/>
    <n v="92"/>
    <n v="92"/>
    <x v="0"/>
    <d v="2008-06-02T00:00:00"/>
    <x v="0"/>
    <s v=""/>
    <s v="Octubre 01-30"/>
    <m/>
    <s v="KARINA YOSELIN"/>
    <s v="QUINTERO JAEN "/>
    <x v="2"/>
    <x v="0"/>
    <s v="PUENTE CENTENARIO"/>
    <s v="REYNA  AROSEMENA "/>
    <s v="PUENTE CENTENARIO"/>
    <x v="0"/>
    <x v="54"/>
    <n v="51"/>
    <d v="2015-01-19T00:00:00"/>
    <m/>
    <s v=" "/>
    <s v=" "/>
    <m/>
    <x v="0"/>
    <s v="POR PROMOCION DE DALIA CORTÉS A EJECUTIVO DE NEGOCIOS (ES DUAL)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n v="0"/>
    <n v="0"/>
    <x v="0"/>
    <s v="3-713-803"/>
    <n v="472013984809"/>
    <n v="32"/>
    <x v="1"/>
    <x v="1"/>
    <s v="CORREGIMIENTO DE SAN JUAN, VALLE LA UNION CASA 16"/>
    <x v="4"/>
    <x v="0"/>
    <x v="0"/>
    <x v="0"/>
    <m/>
    <s v="6859-2521"/>
    <x v="1"/>
    <x v="0"/>
    <x v="0"/>
    <x v="0"/>
    <x v="0"/>
    <x v="1"/>
    <x v="0"/>
    <d v="1983-11-05T00:00:00"/>
    <m/>
    <x v="0"/>
    <s v="SUCURSAL PUENTE CENTENARIO"/>
    <x v="0"/>
    <x v="0"/>
    <x v="0"/>
    <x v="0"/>
    <x v="0"/>
    <x v="0"/>
  </r>
  <r>
    <n v="7278"/>
    <d v="2013-07-01T00:00:00"/>
    <d v="2013-07-01T00:00:00"/>
    <n v="31"/>
    <n v="31"/>
    <x v="1"/>
    <d v="2013-07-01T00:00:00"/>
    <x v="0"/>
    <s v=""/>
    <s v="Mayo 01-30"/>
    <m/>
    <s v="KATEHERINE PAULETTE"/>
    <s v="BELUCHE GOMEZ"/>
    <x v="5"/>
    <x v="0"/>
    <s v="PUENTE CENTENARIO"/>
    <s v="REYNA  AROSEMENA "/>
    <s v="PUENTE CENTENARIO"/>
    <x v="0"/>
    <x v="54"/>
    <n v="51"/>
    <m/>
    <m/>
    <m/>
    <s v=" "/>
    <m/>
    <x v="0"/>
    <s v="REEMPLAZO DE LA PROMOCION DE SOLANGEL BARSALL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8-858-329"/>
    <n v="479017859156"/>
    <n v="23"/>
    <x v="1"/>
    <x v="0"/>
    <s v="LA LOCERIA ,EDIFICIO PROSPERIDAD APTO J-23 "/>
    <x v="5"/>
    <x v="0"/>
    <x v="0"/>
    <x v="0"/>
    <m/>
    <m/>
    <x v="0"/>
    <x v="0"/>
    <x v="0"/>
    <x v="0"/>
    <x v="0"/>
    <x v="1"/>
    <x v="0"/>
    <d v="1992-03-21T00:00:00"/>
    <m/>
    <x v="1"/>
    <s v="SUCURSAL PUENTE CENTENARIO"/>
    <x v="0"/>
    <x v="0"/>
    <x v="0"/>
    <x v="0"/>
    <x v="0"/>
    <x v="0"/>
  </r>
  <r>
    <n v="3432"/>
    <d v="1999-05-17T00:00:00"/>
    <d v="1999-05-17T00:00:00"/>
    <n v="201"/>
    <n v="201"/>
    <x v="0"/>
    <d v="1999-05-17T00:00:00"/>
    <x v="0"/>
    <s v=""/>
    <s v="Febrero 01-15"/>
    <s v="Febrero  del 10 al 16/Septiembre del 12 al 18 Sept.///"/>
    <s v="REYNA ISABEL"/>
    <s v="AROSEMENA BARRIA "/>
    <x v="3"/>
    <x v="0"/>
    <s v="PUENTE CENTENARIO"/>
    <s v="MARIBEL DE MUÑOZ"/>
    <s v="PUENTE CENTENARIO"/>
    <x v="0"/>
    <x v="54"/>
    <n v="51"/>
    <d v="2014-08-01T00:00:00"/>
    <m/>
    <s v=" "/>
    <s v=" "/>
    <m/>
    <x v="0"/>
    <s v="TRASLADO A PUENTE CENTENARIO A PARTIR DEL 01 DE AGOST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494-889"/>
    <n v="472012932188"/>
    <n v="40"/>
    <x v="1"/>
    <x v="1"/>
    <s v="DORADO LAKE, URBANIZCION LAKE SIDE CL. C CASA 94"/>
    <x v="5"/>
    <x v="0"/>
    <x v="0"/>
    <x v="0"/>
    <s v="231-6101"/>
    <s v="6617-6962"/>
    <x v="1"/>
    <x v="0"/>
    <x v="0"/>
    <x v="0"/>
    <x v="0"/>
    <x v="1"/>
    <x v="0"/>
    <d v="1975-09-08T00:00:00"/>
    <m/>
    <x v="1"/>
    <s v="SUCURSAL PUENTE CENTENARIO"/>
    <x v="0"/>
    <x v="0"/>
    <x v="0"/>
    <x v="0"/>
    <x v="0"/>
    <x v="0"/>
  </r>
  <r>
    <n v="3588"/>
    <d v="2001-08-01T00:00:00"/>
    <d v="2001-08-01T00:00:00"/>
    <n v="174"/>
    <n v="174"/>
    <x v="0"/>
    <d v="2001-08-01T00:00:00"/>
    <x v="0"/>
    <s v=""/>
    <s v="Marzo 01-15"/>
    <s v="Junio 01-15"/>
    <s v="MELISSA MARQUELA"/>
    <s v="VELIZ HERNANDEZ "/>
    <x v="4"/>
    <x v="0"/>
    <s v="PUENTE CENTENARIO"/>
    <s v="REYNA  AROSEMENA "/>
    <s v="PUENTE CENTENARIO"/>
    <x v="0"/>
    <x v="54"/>
    <n v="51"/>
    <d v="2014-11-01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455-206"/>
    <n v="472012946149"/>
    <n v="42"/>
    <x v="1"/>
    <x v="1"/>
    <s v="OBARRIO, CALLE 54, EDIFICIO SOPHIA TOWER, APTO 24-D"/>
    <x v="5"/>
    <x v="0"/>
    <x v="0"/>
    <x v="0"/>
    <s v="260-4360"/>
    <s v="6636-4514"/>
    <x v="1"/>
    <x v="0"/>
    <x v="0"/>
    <x v="0"/>
    <x v="0"/>
    <x v="1"/>
    <x v="0"/>
    <d v="1973-09-02T00:00:00"/>
    <m/>
    <x v="2"/>
    <s v="SUCURSAL PUENTE CENTENARIO"/>
    <x v="0"/>
    <x v="0"/>
    <x v="0"/>
    <x v="0"/>
    <x v="0"/>
    <x v="0"/>
  </r>
  <r>
    <n v="3344"/>
    <d v="1991-11-05T00:00:00"/>
    <d v="1991-11-05T00:00:00"/>
    <n v="291"/>
    <n v="291"/>
    <x v="0"/>
    <d v="1991-11-05T00:00:00"/>
    <x v="0"/>
    <s v=""/>
    <s v="Febrero 16-30"/>
    <s v="Octubre 16-30"/>
    <s v="DALYS"/>
    <s v="GONZALEZ IGLESIAS DE HALL"/>
    <x v="4"/>
    <x v="0"/>
    <s v="PUENTE CENTENARIO"/>
    <s v="REYNA  AROSEMENA "/>
    <s v="PUENTE CENTENARIO"/>
    <x v="0"/>
    <x v="54"/>
    <n v="51"/>
    <d v="2009-11-06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226-97"/>
    <n v="472012918330"/>
    <n v="54"/>
    <x v="1"/>
    <x v="1"/>
    <s v="BARRIADA VILLA SOBERANIA, CALLE 1RA. CASA NO.20, BETHANIA."/>
    <x v="5"/>
    <x v="0"/>
    <x v="0"/>
    <x v="0"/>
    <s v="260-6646"/>
    <s v="6671-4858"/>
    <x v="1"/>
    <x v="0"/>
    <x v="0"/>
    <x v="0"/>
    <x v="0"/>
    <x v="1"/>
    <x v="0"/>
    <d v="1961-10-14T00:00:00"/>
    <m/>
    <x v="0"/>
    <s v="SUCURSAL PUENTE CENTENARIO"/>
    <x v="0"/>
    <x v="0"/>
    <x v="0"/>
    <x v="0"/>
    <x v="0"/>
    <x v="0"/>
  </r>
  <r>
    <n v="752"/>
    <d v="1991-03-20T00:00:00"/>
    <d v="2013-11-01T00:00:00"/>
    <n v="299"/>
    <n v="27"/>
    <x v="1"/>
    <d v="1991-03-20T00:00:00"/>
    <x v="0"/>
    <d v="2013-11-01T00:00:00"/>
    <s v="Abril 16-30"/>
    <s v="Julio 16-30"/>
    <s v="INA DEL CARMEN"/>
    <s v="HURTADO DE  REEDER"/>
    <x v="4"/>
    <x v="0"/>
    <s v="PUENTE CENTENARIO"/>
    <s v="REYNA  AROSEMENA "/>
    <s v="PUENTE CENTENARIO"/>
    <x v="0"/>
    <x v="54"/>
    <n v="51"/>
    <d v="2009-10-01T00:00:00"/>
    <m/>
    <n v="27"/>
    <s v=" "/>
    <s v="PROMOCIONADA A OFICIAL A PARTIR DEL 01 DE NOVIEMBRE 2013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330-896"/>
    <n v="401010150100"/>
    <n v="45"/>
    <x v="1"/>
    <x v="1"/>
    <s v="LAS CUMBRES, URBANIZACION PRADERAS DEL ROCIO, CALLE 7MA. CASA B-79"/>
    <x v="4"/>
    <x v="0"/>
    <x v="0"/>
    <x v="0"/>
    <s v="237-2369"/>
    <s v="66328713 / 6614-8185"/>
    <x v="1"/>
    <x v="0"/>
    <x v="0"/>
    <x v="0"/>
    <x v="0"/>
    <x v="1"/>
    <x v="0"/>
    <d v="1970-04-28T00:00:00"/>
    <m/>
    <x v="0"/>
    <s v="SUCURSAL PUENTE CENTENARIO"/>
    <x v="0"/>
    <x v="0"/>
    <x v="0"/>
    <x v="0"/>
    <x v="0"/>
    <x v="0"/>
  </r>
  <r>
    <n v="4046"/>
    <d v="2005-04-04T00:00:00"/>
    <d v="2005-04-04T00:00:00"/>
    <n v="130"/>
    <n v="130"/>
    <x v="0"/>
    <d v="2005-04-04T00:00:00"/>
    <x v="0"/>
    <s v=""/>
    <s v="Enero 01-30"/>
    <m/>
    <s v="MILYSENT ARLED"/>
    <s v="MENJIBAR  STEVENS "/>
    <x v="0"/>
    <x v="0"/>
    <s v="RIO ABAJO"/>
    <s v="MARIA MERCEDES CHEN"/>
    <s v="RIO ABAJO"/>
    <x v="0"/>
    <x v="55"/>
    <n v="14"/>
    <d v="2015-11-02T00:00:00"/>
    <n v="3"/>
    <s v=" "/>
    <s v=" "/>
    <m/>
    <x v="0"/>
    <s v="REEMPLAZO POR EL TRASLADO DE  CELIA GONZALEZ MARIN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86.75"/>
    <x v="0"/>
    <x v="0"/>
    <x v="0"/>
    <m/>
    <m/>
    <x v="0"/>
    <s v="8-459-926"/>
    <n v="472013048993"/>
    <n v="42"/>
    <x v="1"/>
    <x v="0"/>
    <s v="BARRIADA  ALTOS DE VILLALOBOS, CL.LA COLINA, CASA E-139_x0009__x0009__x0009__x0009__x0009__x000d__x000a__x0009__x0009__x0009__x0009__x0009__x000d__x000a_"/>
    <x v="0"/>
    <x v="0"/>
    <x v="4"/>
    <x v="0"/>
    <s v="220-9124"/>
    <s v="6008-4508"/>
    <x v="1"/>
    <x v="0"/>
    <x v="0"/>
    <x v="0"/>
    <x v="0"/>
    <x v="0"/>
    <x v="5"/>
    <d v="1974-01-15T00:00:00"/>
    <m/>
    <x v="0"/>
    <s v="SUCURSAL RIO ABAJO"/>
    <x v="0"/>
    <x v="0"/>
    <x v="0"/>
    <x v="0"/>
    <x v="0"/>
    <x v="0"/>
  </r>
  <r>
    <n v="1986"/>
    <d v="1997-09-22T00:00:00"/>
    <d v="1997-09-22T00:00:00"/>
    <n v="221"/>
    <n v="221"/>
    <x v="0"/>
    <d v="1997-09-22T00:00:00"/>
    <x v="0"/>
    <s v=""/>
    <s v="Octubre 01-30"/>
    <m/>
    <s v="NATIVIDAD IBET"/>
    <s v="BERRIO ORTEGA DE ABREGO"/>
    <x v="0"/>
    <x v="0"/>
    <s v="RIO ABAJO"/>
    <s v="MARIA MERCEDES CHEN"/>
    <s v="RIO ABAJO"/>
    <x v="0"/>
    <x v="55"/>
    <n v="14"/>
    <d v="2015-11-02T00:00:00"/>
    <n v="3"/>
    <s v=" "/>
    <s v=" "/>
    <m/>
    <x v="0"/>
    <s v="REEMPLAZO POR EL TRASLADO DE  BELEN CASTRO 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47"/>
    <x v="0"/>
    <x v="0"/>
    <x v="0"/>
    <m/>
    <m/>
    <x v="0"/>
    <s v="8-354-494"/>
    <n v="401010186225"/>
    <n v="51"/>
    <x v="1"/>
    <x v="1"/>
    <s v="PANAMA VIEJO, CALLE 8VA, CASA 150"/>
    <x v="1"/>
    <x v="0"/>
    <x v="4"/>
    <x v="0"/>
    <s v="224-3766"/>
    <s v="6439-0777 / 6728-8934"/>
    <x v="0"/>
    <x v="0"/>
    <x v="0"/>
    <x v="0"/>
    <x v="0"/>
    <x v="0"/>
    <x v="5"/>
    <d v="1964-12-25T00:00:00"/>
    <m/>
    <x v="0"/>
    <s v="SUCURSAL RIO ABAJO"/>
    <x v="0"/>
    <x v="0"/>
    <x v="0"/>
    <x v="0"/>
    <x v="0"/>
    <x v="0"/>
  </r>
  <r>
    <n v="624"/>
    <d v="1990-05-08T00:00:00"/>
    <d v="1990-05-08T00:00:00"/>
    <n v="309"/>
    <n v="309"/>
    <x v="0"/>
    <d v="1990-05-08T00:00:00"/>
    <x v="0"/>
    <s v=""/>
    <s v="Noviembre 01-30"/>
    <m/>
    <s v="ANEL ANTONIO"/>
    <s v="QUINTERO CARRIZO "/>
    <x v="0"/>
    <x v="0"/>
    <s v="RIO ABAJO"/>
    <s v="MARIA MERCEDES CHEN"/>
    <s v="RIO ABAJO"/>
    <x v="0"/>
    <x v="55"/>
    <n v="14"/>
    <d v="2015-07-01T00:00:00"/>
    <n v="7"/>
    <s v=" "/>
    <s v=" "/>
    <m/>
    <x v="0"/>
    <s v="REEMPLAZO POR EL TRASLADO DE CARLOS MOSQUE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5.6"/>
    <x v="0"/>
    <x v="0"/>
    <x v="0"/>
    <m/>
    <m/>
    <x v="0"/>
    <s v="6-53-135"/>
    <n v="401010155280"/>
    <n v="56"/>
    <x v="0"/>
    <x v="1"/>
    <s v="VILLA DE LAS FUENTES, EDIFICIO  ROYAL HILL 1"/>
    <x v="5"/>
    <x v="0"/>
    <x v="4"/>
    <x v="0"/>
    <s v="277-7210"/>
    <s v="6600-6363"/>
    <x v="0"/>
    <x v="1"/>
    <x v="0"/>
    <x v="0"/>
    <x v="0"/>
    <x v="0"/>
    <x v="5"/>
    <d v="1960-02-09T00:00:00"/>
    <s v="Cónyuge Adilia Navarro (1091) / Casa Matriz"/>
    <x v="0"/>
    <s v="SUCURSAL RIO ABAJO"/>
    <x v="0"/>
    <x v="0"/>
    <x v="0"/>
    <x v="0"/>
    <x v="0"/>
    <x v="0"/>
  </r>
  <r>
    <n v="8341"/>
    <d v="2014-11-17T00:00:00"/>
    <d v="2015-02-05T00:00:00"/>
    <n v="15"/>
    <n v="12"/>
    <x v="1"/>
    <d v="2014-11-17T00:00:00"/>
    <x v="0"/>
    <m/>
    <s v="Diciembre 01-30"/>
    <m/>
    <s v="ARIATNE LISSETT"/>
    <s v="CEDEÑO"/>
    <x v="0"/>
    <x v="0"/>
    <s v="RIO ABAJO"/>
    <s v="MARIA MERCEDES CHEN"/>
    <s v="RIO ABAJO"/>
    <x v="0"/>
    <x v="55"/>
    <n v="14"/>
    <d v="2015-07-06T00:00:00"/>
    <n v="7"/>
    <m/>
    <s v=" "/>
    <m/>
    <x v="0"/>
    <s v="REEMPLAZO  POR EL TRASLADO  DE  NIDIA DOMINGUEZ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38.4"/>
    <x v="1"/>
    <x v="0"/>
    <x v="0"/>
    <s v="Ingenio"/>
    <s v="Heidy Dubois"/>
    <x v="0"/>
    <s v="6-715-2478"/>
    <n v="472991534814"/>
    <n v="24"/>
    <x v="1"/>
    <x v="0"/>
    <s v="PARQUE LEFEVRE, CALLE 1°, EDIFICIO LAS ORQUIDEAS"/>
    <x v="1"/>
    <x v="0"/>
    <x v="4"/>
    <x v="0"/>
    <m/>
    <m/>
    <x v="1"/>
    <x v="0"/>
    <x v="0"/>
    <x v="0"/>
    <x v="0"/>
    <x v="0"/>
    <x v="5"/>
    <d v="1992-02-04T00:00:00"/>
    <m/>
    <x v="2"/>
    <s v="SUCURSAL RIO ABAJO"/>
    <x v="0"/>
    <x v="0"/>
    <x v="0"/>
    <x v="0"/>
    <x v="0"/>
    <x v="3"/>
  </r>
  <r>
    <n v="2106"/>
    <d v="1986-07-01T00:00:00"/>
    <d v="1986-07-01T00:00:00"/>
    <n v="355"/>
    <n v="355"/>
    <x v="0"/>
    <d v="1986-07-01T00:00:00"/>
    <x v="0"/>
    <s v=""/>
    <s v="Enero 01-30"/>
    <m/>
    <s v="YILA ASENETH"/>
    <s v="CORDOBA  DE PONCE"/>
    <x v="1"/>
    <x v="0"/>
    <s v="RIO ABAJO"/>
    <s v="MARIA MERCEDES CHEN"/>
    <s v="RIO ABAJO"/>
    <x v="0"/>
    <x v="55"/>
    <n v="14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265-640"/>
    <n v="423010018410"/>
    <n v="48"/>
    <x v="1"/>
    <x v="1"/>
    <s v="EL CRISOL, COLINA DE NAZARETH, CASA # 199 , CALLE QUINTA"/>
    <x v="1"/>
    <x v="0"/>
    <x v="4"/>
    <x v="0"/>
    <s v="233-4361"/>
    <m/>
    <x v="1"/>
    <x v="0"/>
    <x v="1"/>
    <x v="0"/>
    <x v="0"/>
    <x v="0"/>
    <x v="5"/>
    <d v="1967-03-25T00:00:00"/>
    <m/>
    <x v="0"/>
    <s v="SUCURSAL RIO ABAJO"/>
    <x v="0"/>
    <x v="0"/>
    <x v="0"/>
    <x v="0"/>
    <x v="0"/>
    <x v="0"/>
  </r>
  <r>
    <n v="4333"/>
    <d v="2006-12-18T00:00:00"/>
    <d v="2006-12-18T00:00:00"/>
    <n v="110"/>
    <n v="110"/>
    <x v="0"/>
    <d v="2006-12-18T00:00:00"/>
    <x v="0"/>
    <s v=""/>
    <s v="Abril 01-30"/>
    <m/>
    <s v="PAMELA ENITH"/>
    <s v="PAREDES RODRIGUEZ "/>
    <x v="2"/>
    <x v="0"/>
    <s v="RIO ABAJO"/>
    <s v="MARIA MERCEDES CHEN"/>
    <s v="RIO ABAJO"/>
    <x v="0"/>
    <x v="55"/>
    <n v="14"/>
    <d v="2015-10-01T00:00:00"/>
    <m/>
    <s v=" "/>
    <s v=" "/>
    <m/>
    <x v="0"/>
    <s v="REEMPLAZO POR EL TRASLADO DE DENIS ARRIET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55-890"/>
    <n v="472013153345"/>
    <n v="33"/>
    <x v="1"/>
    <x v="0"/>
    <s v="TUMBA MUERTO, LINDA VISTA, CASA K-3"/>
    <x v="5"/>
    <x v="0"/>
    <x v="4"/>
    <x v="0"/>
    <s v="230-1260"/>
    <s v="6803-9233"/>
    <x v="0"/>
    <x v="0"/>
    <x v="0"/>
    <x v="1"/>
    <x v="0"/>
    <x v="0"/>
    <x v="5"/>
    <d v="1982-04-08T00:00:00"/>
    <m/>
    <x v="0"/>
    <s v="SUCURSAL RIO ABAJO"/>
    <x v="0"/>
    <x v="0"/>
    <x v="0"/>
    <x v="0"/>
    <x v="0"/>
    <x v="0"/>
  </r>
  <r>
    <n v="3392"/>
    <d v="1997-10-15T00:00:00"/>
    <d v="1997-10-15T00:00:00"/>
    <n v="220"/>
    <n v="220"/>
    <x v="0"/>
    <d v="1997-10-15T00:00:00"/>
    <x v="0"/>
    <s v=""/>
    <s v="Octubre 01-30"/>
    <m/>
    <s v="RAIZA RAQUEL"/>
    <s v="VARGAS QUINTERO "/>
    <x v="2"/>
    <x v="0"/>
    <s v="RIO ABAJO"/>
    <s v="MARIA MERCEDES CHEN"/>
    <s v="RIO ABAJO"/>
    <x v="0"/>
    <x v="55"/>
    <n v="14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382-868"/>
    <n v="472012925658"/>
    <n v="44"/>
    <x v="1"/>
    <x v="1"/>
    <s v="CALLE 66  ESTE CARRASQUILLA  EDIFICIO PLAZA LOURDES APARTAMENTO 4F"/>
    <x v="5"/>
    <x v="0"/>
    <x v="4"/>
    <x v="0"/>
    <s v="261-6387"/>
    <s v="6653-8046"/>
    <x v="0"/>
    <x v="0"/>
    <x v="0"/>
    <x v="0"/>
    <x v="0"/>
    <x v="0"/>
    <x v="5"/>
    <d v="1971-10-06T00:00:00"/>
    <m/>
    <x v="1"/>
    <s v="SUCURSAL RIO ABAJO"/>
    <x v="0"/>
    <x v="0"/>
    <x v="0"/>
    <x v="0"/>
    <x v="0"/>
    <x v="0"/>
  </r>
  <r>
    <n v="4473"/>
    <d v="2007-09-17T00:00:00"/>
    <d v="2011-05-01T00:00:00"/>
    <n v="101"/>
    <n v="57"/>
    <x v="0"/>
    <d v="2007-09-17T00:00:00"/>
    <x v="0"/>
    <d v="2011-05-01T00:00:00"/>
    <s v="Junio 01-30"/>
    <m/>
    <s v="OKYA YAMILETH"/>
    <s v="GOMEZ CANTO "/>
    <x v="2"/>
    <x v="0"/>
    <s v="RIO ABAJO"/>
    <s v="MARIA MERCEDES CHEN"/>
    <s v="RIO ABAJO"/>
    <x v="0"/>
    <x v="55"/>
    <n v="14"/>
    <d v="2011-07-07T00:00:00"/>
    <m/>
    <n v="57"/>
    <s v=" "/>
    <s v="PROMOCIONADO A EJECUTIVO DE NEGOCIOS A PARTIR DEL 01 DE MAYO DE 2011"/>
    <x v="0"/>
    <s v="REEMPLAZO POR EL TRASLADO DE MARISSA BERNAL.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35-1240"/>
    <n v="414013429088"/>
    <n v="36"/>
    <x v="1"/>
    <x v="1"/>
    <s v="RIO ABAJO, CALLE 15, EDIFICIO BRISAS DEL CARIBE, APTO B."/>
    <x v="1"/>
    <x v="0"/>
    <x v="4"/>
    <x v="0"/>
    <s v="6707-9533"/>
    <s v="6079-3714"/>
    <x v="1"/>
    <x v="0"/>
    <x v="0"/>
    <x v="0"/>
    <x v="0"/>
    <x v="0"/>
    <x v="5"/>
    <d v="1980-01-20T00:00:00"/>
    <m/>
    <x v="0"/>
    <s v="SUCURSAL RIO ABAJO"/>
    <x v="0"/>
    <x v="0"/>
    <x v="0"/>
    <x v="0"/>
    <x v="0"/>
    <x v="0"/>
  </r>
  <r>
    <n v="551"/>
    <d v="1987-01-12T00:00:00"/>
    <d v="1987-01-12T00:00:00"/>
    <n v="349"/>
    <n v="349"/>
    <x v="0"/>
    <d v="1987-01-12T00:00:00"/>
    <x v="0"/>
    <s v=""/>
    <s v="Febrero 01-15"/>
    <m/>
    <s v="MARIA MERCEDES"/>
    <s v="CHEN CHAN "/>
    <x v="3"/>
    <x v="0"/>
    <s v="RIO ABAJO"/>
    <s v="DENISE DE LA VITOLA"/>
    <s v="RIO ABAJO"/>
    <x v="0"/>
    <x v="55"/>
    <n v="14"/>
    <d v="1899-12-30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314-850"/>
    <n v="401016137063"/>
    <n v="54"/>
    <x v="1"/>
    <x v="2"/>
    <s v="CALLE LAS ACACIAS. NUEVO CAMPO ALEGRE. #33"/>
    <x v="5"/>
    <x v="0"/>
    <x v="4"/>
    <x v="0"/>
    <s v="265-0924"/>
    <s v="6612-6432"/>
    <x v="1"/>
    <x v="0"/>
    <x v="0"/>
    <x v="0"/>
    <x v="0"/>
    <x v="0"/>
    <x v="5"/>
    <d v="1961-04-05T00:00:00"/>
    <m/>
    <x v="2"/>
    <s v="SUCURSAL RIO ABAJO"/>
    <x v="0"/>
    <x v="0"/>
    <x v="0"/>
    <x v="0"/>
    <x v="0"/>
    <x v="0"/>
  </r>
  <r>
    <n v="4252"/>
    <d v="1982-02-10T00:00:00"/>
    <d v="1982-02-10T00:00:00"/>
    <n v="408"/>
    <n v="408"/>
    <x v="0"/>
    <d v="1982-02-10T00:00:00"/>
    <x v="0"/>
    <s v=""/>
    <s v="Marzo 01-30"/>
    <m/>
    <s v="DALIS SOBEIDA"/>
    <s v="MORENO  "/>
    <x v="4"/>
    <x v="0"/>
    <s v="RIO ABAJO"/>
    <s v="MARIA MERCEDES CHEN"/>
    <s v="RIO ABAJO"/>
    <x v="0"/>
    <x v="55"/>
    <n v="14"/>
    <d v="2008-12-11T00:00:00"/>
    <m/>
    <s v=" "/>
    <s v=" "/>
    <m/>
    <x v="0"/>
    <s v="REEMPLAZO PERMANENTE POR EL TRASLADO DE JESSICA DE CONTRERA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7-112-722"/>
    <n v="472013150785"/>
    <n v="56"/>
    <x v="1"/>
    <x v="0"/>
    <s v="VILLA LUCRE, RESIDENCIAL LA CASTELLANA, CALLE 1RA., CASA 428, CORREGIMIENTO JOSE DOMINGO ESPINAR, DISTRITO DE SAN MIGUELITO"/>
    <x v="1"/>
    <x v="0"/>
    <x v="4"/>
    <x v="0"/>
    <s v="217-2703"/>
    <s v="6725-6665"/>
    <x v="1"/>
    <x v="0"/>
    <x v="0"/>
    <x v="1"/>
    <x v="0"/>
    <x v="0"/>
    <x v="5"/>
    <d v="1959-08-24T00:00:00"/>
    <m/>
    <x v="3"/>
    <s v="SUCURSAL RIO ABAJO"/>
    <x v="0"/>
    <x v="0"/>
    <x v="0"/>
    <x v="0"/>
    <x v="0"/>
    <x v="0"/>
  </r>
  <r>
    <n v="4462"/>
    <d v="2007-08-15T00:00:00"/>
    <d v="2007-08-15T00:00:00"/>
    <n v="102"/>
    <n v="102"/>
    <x v="0"/>
    <d v="2007-08-15T00:00:00"/>
    <x v="0"/>
    <s v=""/>
    <s v="Septiembre 01-30"/>
    <m/>
    <s v="YARIELA ELIZABETH"/>
    <s v="BEITIA ARAUZ "/>
    <x v="6"/>
    <x v="0"/>
    <s v="RIO ABAJO"/>
    <s v="MARIA MERCEDES CHEN"/>
    <s v="RIO ABAJO"/>
    <x v="0"/>
    <x v="55"/>
    <n v="14"/>
    <d v="2011-04-04T00:00:00"/>
    <m/>
    <s v=" "/>
    <s v=" "/>
    <m/>
    <x v="0"/>
    <s v="REEMPLAZO PERMANETE POR EL TRASLADO DE ISMAEL SANCH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52-1815"/>
    <n v="424013355295"/>
    <n v="34"/>
    <x v="1"/>
    <x v="1"/>
    <s v="SAN ANTONIO, VILLAS DE CAMINO REAL, CALLE SANTOS GEORGE, VILLA LUZ CASA H-192"/>
    <x v="0"/>
    <x v="0"/>
    <x v="4"/>
    <x v="0"/>
    <s v="239-0484"/>
    <s v="6038-3367"/>
    <x v="1"/>
    <x v="0"/>
    <x v="0"/>
    <x v="0"/>
    <x v="0"/>
    <x v="0"/>
    <x v="5"/>
    <d v="1981-03-26T00:00:00"/>
    <m/>
    <x v="0"/>
    <s v="SUCURSAL RIO ABAJO"/>
    <x v="0"/>
    <x v="0"/>
    <x v="0"/>
    <x v="0"/>
    <x v="0"/>
    <x v="0"/>
  </r>
  <r>
    <n v="6804"/>
    <d v="2012-07-16T00:00:00"/>
    <d v="2012-09-25T00:00:00"/>
    <n v="43"/>
    <n v="41"/>
    <x v="0"/>
    <d v="2012-07-16T00:00:00"/>
    <x v="0"/>
    <s v=""/>
    <s v="Junio 01-30"/>
    <m/>
    <s v="TIANY NAOMI"/>
    <s v="NORSE POWELL "/>
    <x v="0"/>
    <x v="0"/>
    <s v="SABANITAS"/>
    <s v="BELISARIO  QUINTERO "/>
    <s v="SABANITAS"/>
    <x v="0"/>
    <x v="56"/>
    <n v="54"/>
    <d v="2012-08-13T00:00:00"/>
    <n v="42"/>
    <m/>
    <s v=" "/>
    <m/>
    <x v="0"/>
    <s v="APROBADO 2013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49.8"/>
    <x v="0"/>
    <x v="0"/>
    <x v="0"/>
    <s v="SABANITAS"/>
    <s v="Yanixa Ellis"/>
    <x v="0"/>
    <s v="3-721-493"/>
    <n v="472018200735"/>
    <n v="27"/>
    <x v="1"/>
    <x v="3"/>
    <s v="NUEVO COLON, DETRAS DE LA ESCUELA CASA #40"/>
    <x v="9"/>
    <x v="5"/>
    <x v="3"/>
    <x v="15"/>
    <m/>
    <s v="6517-4714"/>
    <x v="0"/>
    <x v="0"/>
    <x v="0"/>
    <x v="0"/>
    <x v="0"/>
    <x v="0"/>
    <x v="3"/>
    <d v="1988-05-12T00:00:00"/>
    <m/>
    <x v="0"/>
    <s v="SUCURSAL SABANITAS"/>
    <x v="0"/>
    <x v="0"/>
    <x v="0"/>
    <x v="0"/>
    <x v="0"/>
    <x v="0"/>
  </r>
  <r>
    <n v="5046"/>
    <d v="2008-04-01T00:00:00"/>
    <d v="2008-04-01T00:00:00"/>
    <n v="94"/>
    <n v="94"/>
    <x v="0"/>
    <d v="2008-04-01T00:00:00"/>
    <x v="0"/>
    <s v=""/>
    <s v="Abril 01-30"/>
    <m/>
    <s v="YANIXA YANILETT"/>
    <s v="ELLIS CARDENAS "/>
    <x v="0"/>
    <x v="0"/>
    <s v="SABANITAS"/>
    <s v="BELISARIO  QUINTERO "/>
    <s v="SABANITAS"/>
    <x v="0"/>
    <x v="56"/>
    <n v="54"/>
    <d v="2011-09-02T00:00:00"/>
    <n v="53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97.8000000000002"/>
    <x v="0"/>
    <x v="0"/>
    <x v="0"/>
    <m/>
    <m/>
    <x v="0"/>
    <s v="3-714-2033"/>
    <n v="472013806025"/>
    <n v="33"/>
    <x v="1"/>
    <x v="1"/>
    <s v="SAN JUDAS PORTALES CASA I 13 REDONDEL ENTRANDO POR LA IGLESIA"/>
    <x v="9"/>
    <x v="5"/>
    <x v="3"/>
    <x v="15"/>
    <s v="444-3382"/>
    <s v="6809-3154"/>
    <x v="0"/>
    <x v="1"/>
    <x v="0"/>
    <x v="0"/>
    <x v="0"/>
    <x v="0"/>
    <x v="3"/>
    <d v="1983-01-28T00:00:00"/>
    <m/>
    <x v="1"/>
    <s v="SUCURSAL SABANITAS"/>
    <x v="0"/>
    <x v="0"/>
    <x v="0"/>
    <x v="0"/>
    <x v="0"/>
    <x v="0"/>
  </r>
  <r>
    <n v="5546"/>
    <d v="2009-06-01T00:00:00"/>
    <d v="2009-06-01T00:00:00"/>
    <n v="80"/>
    <n v="80"/>
    <x v="0"/>
    <d v="2009-06-01T00:00:00"/>
    <x v="0"/>
    <s v=""/>
    <s v="Mayo 01-30"/>
    <m/>
    <s v="OSCAR"/>
    <s v="LOPEZ PACHECO "/>
    <x v="0"/>
    <x v="0"/>
    <s v="SABANITAS"/>
    <s v="BELISARIO  QUINTERO "/>
    <s v="SABANITAS"/>
    <x v="0"/>
    <x v="56"/>
    <n v="54"/>
    <d v="2011-10-03T00:00:00"/>
    <n v="52"/>
    <s v=" "/>
    <s v=" "/>
    <m/>
    <x v="0"/>
    <s v="REEMPLAZA VACANTE DE JOSE ESPINOZA 08/14/09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87.6000000000004"/>
    <x v="0"/>
    <x v="0"/>
    <x v="0"/>
    <m/>
    <m/>
    <x v="0"/>
    <s v="3-711-1248"/>
    <n v="472014952807"/>
    <n v="33"/>
    <x v="0"/>
    <x v="0"/>
    <s v="ALTOS DE SAN JUDAS, CALLE 3, CASA A46"/>
    <x v="9"/>
    <x v="5"/>
    <x v="3"/>
    <x v="15"/>
    <m/>
    <s v="6534-9505"/>
    <x v="0"/>
    <x v="0"/>
    <x v="0"/>
    <x v="0"/>
    <x v="0"/>
    <x v="0"/>
    <x v="3"/>
    <d v="1982-10-26T00:00:00"/>
    <m/>
    <x v="2"/>
    <s v="SUCURSAL SABANITAS"/>
    <x v="0"/>
    <x v="0"/>
    <x v="0"/>
    <x v="0"/>
    <x v="0"/>
    <x v="0"/>
  </r>
  <r>
    <n v="7611"/>
    <d v="2014-08-04T00:00:00"/>
    <d v="2014-08-04T00:00:00"/>
    <n v="18"/>
    <n v="18"/>
    <x v="1"/>
    <d v="2014-08-04T00:00:00"/>
    <x v="0"/>
    <m/>
    <s v="Agosto 01-30"/>
    <m/>
    <s v="YOSSELINE ESTHER"/>
    <s v="LOO MURILLO"/>
    <x v="0"/>
    <x v="0"/>
    <s v="SABANITAS"/>
    <s v="BELISARIO  QUINTERO "/>
    <s v="SABANITAS"/>
    <x v="0"/>
    <x v="56"/>
    <n v="54"/>
    <m/>
    <n v="1393"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0.6"/>
    <x v="1"/>
    <x v="0"/>
    <x v="0"/>
    <m/>
    <m/>
    <x v="0"/>
    <s v="3-723-466"/>
    <n v="427019640179"/>
    <n v="27"/>
    <x v="1"/>
    <x v="0"/>
    <s v="QUEBRADA LOPEZ TRANSTMICA, EL PINO COLON"/>
    <x v="9"/>
    <x v="5"/>
    <x v="3"/>
    <x v="15"/>
    <m/>
    <m/>
    <x v="0"/>
    <x v="0"/>
    <x v="0"/>
    <x v="0"/>
    <x v="0"/>
    <x v="0"/>
    <x v="3"/>
    <d v="1988-05-08T00:00:00"/>
    <m/>
    <x v="1"/>
    <s v="SUCURSAL SABANITAS"/>
    <x v="0"/>
    <x v="0"/>
    <x v="0"/>
    <x v="0"/>
    <x v="0"/>
    <x v="0"/>
  </r>
  <r>
    <n v="2282"/>
    <d v="2001-05-02T00:00:00"/>
    <d v="2010-05-16T00:00:00"/>
    <n v="177"/>
    <n v="69"/>
    <x v="0"/>
    <d v="2001-05-02T00:00:00"/>
    <x v="0"/>
    <d v="2010-05-16T00:00:00"/>
    <s v="Febrero 01-30"/>
    <m/>
    <s v="ANGELA"/>
    <s v="GONZALEZ SOTO "/>
    <x v="1"/>
    <x v="0"/>
    <s v="SABANITAS"/>
    <s v="BELISARIO  QUINTERO "/>
    <s v="SABANITAS"/>
    <x v="0"/>
    <x v="56"/>
    <n v="54"/>
    <m/>
    <m/>
    <n v="69"/>
    <s v=" "/>
    <s v="PROMOCIONADO COORDINADOR EL 16 DE MAYO ´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3-101-930"/>
    <n v="424010407337"/>
    <n v="45"/>
    <x v="1"/>
    <x v="1"/>
    <s v="STA RITA ARRIBA, SECTOR EBEN EZER,CASA17"/>
    <x v="9"/>
    <x v="5"/>
    <x v="3"/>
    <x v="15"/>
    <s v="442-1907"/>
    <s v="6526-3765"/>
    <x v="1"/>
    <x v="1"/>
    <x v="0"/>
    <x v="0"/>
    <x v="0"/>
    <x v="0"/>
    <x v="3"/>
    <d v="1970-05-31T00:00:00"/>
    <m/>
    <x v="1"/>
    <s v="SUCURSAL SABANITAS"/>
    <x v="0"/>
    <x v="0"/>
    <x v="0"/>
    <x v="0"/>
    <x v="0"/>
    <x v="0"/>
  </r>
  <r>
    <n v="3620"/>
    <d v="2002-07-30T00:00:00"/>
    <d v="2002-07-30T00:00:00"/>
    <n v="163"/>
    <n v="163"/>
    <x v="0"/>
    <d v="2002-07-30T00:00:00"/>
    <x v="0"/>
    <s v=""/>
    <s v="Agosto 01-30"/>
    <m/>
    <s v="LISBETH"/>
    <s v="GONDOLA AMAYA "/>
    <x v="2"/>
    <x v="2"/>
    <s v="SABANITAS"/>
    <s v="BELISARIO  QUINTERO "/>
    <s v="SABANITAS"/>
    <x v="0"/>
    <x v="56"/>
    <n v="54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3-103-1000"/>
    <n v="472012958586"/>
    <n v="45"/>
    <x v="1"/>
    <x v="1"/>
    <s v="SABANITAS, NUEVO COLON, NO. 1 TERCERA CALLE  FRENTE A LA ESCUELA , CASA I-3-10"/>
    <x v="9"/>
    <x v="5"/>
    <x v="3"/>
    <x v="20"/>
    <s v="442-5708"/>
    <s v="6756-0702"/>
    <x v="0"/>
    <x v="1"/>
    <x v="1"/>
    <x v="1"/>
    <x v="0"/>
    <x v="0"/>
    <x v="3"/>
    <d v="1970-09-11T00:00:00"/>
    <m/>
    <x v="1"/>
    <s v="SUCURSAL SABANITAS"/>
    <x v="0"/>
    <x v="0"/>
    <x v="2"/>
    <x v="0"/>
    <x v="0"/>
    <x v="0"/>
  </r>
  <r>
    <n v="5041"/>
    <d v="2008-04-01T00:00:00"/>
    <d v="2008-04-01T00:00:00"/>
    <n v="94"/>
    <n v="94"/>
    <x v="0"/>
    <d v="2008-04-01T00:00:00"/>
    <x v="0"/>
    <s v=""/>
    <s v="Noviembre 01-30"/>
    <m/>
    <s v="DEYSI ITZEL"/>
    <s v="TAMAYO RODRIGUEZ "/>
    <x v="2"/>
    <x v="0"/>
    <s v="SABANITAS"/>
    <s v="BELISARIO  QUINTERO "/>
    <s v="SABANITAS"/>
    <x v="0"/>
    <x v="56"/>
    <n v="54"/>
    <d v="2008-02-05T00:00:00"/>
    <m/>
    <s v=" "/>
    <s v="LIC DE MATERNIDAD DEL 24-abr-16 AL 30-jul-16, (VACACIONES DEL 31-jul-16 AL 29-ago-16) REGRESA 30-ago-16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3-713-1482"/>
    <n v="472013804614"/>
    <n v="32"/>
    <x v="1"/>
    <x v="1"/>
    <s v="LAS PERLAS DE PILON, CUARTA CALLE, CASA B-76"/>
    <x v="9"/>
    <x v="5"/>
    <x v="3"/>
    <x v="15"/>
    <s v="442-4990"/>
    <s v="6855-0086"/>
    <x v="0"/>
    <x v="0"/>
    <x v="0"/>
    <x v="0"/>
    <x v="0"/>
    <x v="0"/>
    <x v="3"/>
    <d v="1983-12-28T00:00:00"/>
    <m/>
    <x v="0"/>
    <s v="SUCURSAL SABANITAS"/>
    <x v="0"/>
    <x v="0"/>
    <x v="0"/>
    <x v="0"/>
    <x v="0"/>
    <x v="0"/>
  </r>
  <r>
    <n v="5045"/>
    <d v="2008-04-01T00:00:00"/>
    <d v="2008-04-01T00:00:00"/>
    <n v="94"/>
    <n v="94"/>
    <x v="0"/>
    <d v="2008-04-01T00:00:00"/>
    <x v="0"/>
    <s v=""/>
    <s v="Marzo 01-30"/>
    <m/>
    <s v="KAHIRA LISED"/>
    <s v="BONILLA DEGRACIA "/>
    <x v="2"/>
    <x v="0"/>
    <s v="SABANITAS"/>
    <s v="BELISARIO  QUINTERO "/>
    <s v="SABANITAS"/>
    <x v="0"/>
    <x v="56"/>
    <n v="54"/>
    <d v="2015-03-23T00:00:00"/>
    <m/>
    <s v=" "/>
    <s v=" "/>
    <m/>
    <x v="0"/>
    <s v="TRASLADO DE ZONA LIBRE A SABANITAS A PARTIR DEL 23 D EMARZO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n v="0"/>
    <n v="0"/>
    <x v="0"/>
    <s v="3-708-1279"/>
    <n v="472013801369"/>
    <n v="35"/>
    <x v="1"/>
    <x v="3"/>
    <s v="PTO. PILON / BARRIADA LOS ALTOS DE SAN ISIDRO CASA 09"/>
    <x v="9"/>
    <x v="5"/>
    <x v="3"/>
    <x v="15"/>
    <s v="442-6830"/>
    <s v="6714-4611"/>
    <x v="0"/>
    <x v="0"/>
    <x v="0"/>
    <x v="0"/>
    <x v="0"/>
    <x v="0"/>
    <x v="3"/>
    <d v="1981-02-04T00:00:00"/>
    <m/>
    <x v="0"/>
    <s v="SUCURSAL SABANITAS"/>
    <x v="0"/>
    <x v="0"/>
    <x v="0"/>
    <x v="0"/>
    <x v="0"/>
    <x v="0"/>
  </r>
  <r>
    <n v="2947"/>
    <d v="2005-10-17T00:00:00"/>
    <d v="2005-10-17T00:00:00"/>
    <n v="124"/>
    <n v="124"/>
    <x v="0"/>
    <d v="2005-10-17T00:00:00"/>
    <x v="0"/>
    <s v=""/>
    <s v="Septiembre 01-30"/>
    <m/>
    <s v="BELISARIO ANTONIO"/>
    <s v="QUINTERO GONZALEZ "/>
    <x v="3"/>
    <x v="0"/>
    <s v="SABANITAS"/>
    <s v="LAURA OLIVELLA "/>
    <s v="SABANITAS"/>
    <x v="0"/>
    <x v="56"/>
    <n v="54"/>
    <d v="2011-10-31T00:00:00"/>
    <m/>
    <s v=" "/>
    <s v=" "/>
    <m/>
    <x v="0"/>
    <s v="REEMPLAZO POR LA SALIDA DE ELENA CHRISTENSE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x v="0"/>
    <x v="0"/>
    <m/>
    <m/>
    <x v="1"/>
    <s v="8-453-426"/>
    <n v="427011133775"/>
    <n v="54"/>
    <x v="0"/>
    <x v="1"/>
    <s v="COLON, CORREGIMIENTO DE COLON, VILLA VENECIA, CASA 21"/>
    <x v="9"/>
    <x v="5"/>
    <x v="3"/>
    <x v="15"/>
    <m/>
    <s v="6685-9526"/>
    <x v="1"/>
    <x v="0"/>
    <x v="0"/>
    <x v="0"/>
    <x v="0"/>
    <x v="0"/>
    <x v="3"/>
    <d v="1961-08-12T00:00:00"/>
    <m/>
    <x v="1"/>
    <s v="SUCURSAL SABANITAS"/>
    <x v="0"/>
    <x v="0"/>
    <x v="0"/>
    <x v="0"/>
    <x v="0"/>
    <x v="0"/>
  </r>
  <r>
    <n v="1322"/>
    <d v="1998-01-01T00:00:00"/>
    <d v="2015-10-16T00:00:00"/>
    <n v="217"/>
    <n v="4"/>
    <x v="2"/>
    <d v="1998-01-01T00:00:00"/>
    <x v="0"/>
    <d v="2015-10-16T00:00:00"/>
    <s v="Enero 01-30"/>
    <m/>
    <s v="RUTH"/>
    <s v="DIAZ CASTILLO "/>
    <x v="4"/>
    <x v="0"/>
    <s v="SABANITAS"/>
    <s v="BELISARIO  QUINTERO "/>
    <s v="SABANITAS"/>
    <x v="0"/>
    <x v="56"/>
    <n v="54"/>
    <d v="2015-10-19T00:00:00"/>
    <m/>
    <n v="4"/>
    <s v=" "/>
    <s v="PROMOCIONADA A OFICIAL A PARTIR DEL 16 DE OCTUBRE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n v="0"/>
    <n v="0"/>
    <x v="1"/>
    <s v="3-703-1085"/>
    <n v="401016136520"/>
    <n v="38"/>
    <x v="1"/>
    <x v="3"/>
    <s v="VILLA LIMON CASA 70"/>
    <x v="9"/>
    <x v="5"/>
    <x v="3"/>
    <x v="15"/>
    <s v="626-1034"/>
    <s v="6781-9351"/>
    <x v="1"/>
    <x v="0"/>
    <x v="0"/>
    <x v="1"/>
    <x v="0"/>
    <x v="0"/>
    <x v="3"/>
    <d v="1978-02-08T00:00:00"/>
    <m/>
    <x v="0"/>
    <s v="SUCURSAL SABANITAS"/>
    <x v="0"/>
    <x v="0"/>
    <x v="0"/>
    <x v="0"/>
    <x v="0"/>
    <x v="0"/>
  </r>
  <r>
    <n v="8738"/>
    <d v="2015-08-17T00:00:00"/>
    <d v="2015-10-27T00:00:00"/>
    <n v="6"/>
    <n v="4"/>
    <x v="2"/>
    <e v="#N/A"/>
    <x v="2"/>
    <m/>
    <s v="Noviembre 01-30"/>
    <m/>
    <s v="ANGELA DEL CARMEN"/>
    <s v="VASQUEZ"/>
    <x v="0"/>
    <x v="1"/>
    <m/>
    <s v="MARIBEL CASTILLO"/>
    <s v="SAN FRANCISCO"/>
    <x v="1"/>
    <x v="57"/>
    <n v="71"/>
    <d v="2016-01-04T00:00:00"/>
    <n v="1"/>
    <m/>
    <s v=" "/>
    <m/>
    <x v="1"/>
    <s v="REEMPLAZA VACACIONES DE IRIA MARIN  - FEBRERO 2016"/>
    <s v="SAN FRANCISC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HATO PINTADO"/>
    <s v="Felix Chanis"/>
    <x v="0"/>
    <s v="8-838-1962"/>
    <n v="472993046490"/>
    <n v="26"/>
    <x v="1"/>
    <x v="3"/>
    <s v="SAN MIGUELITO, SANTA LIBRADA, 4TA ETAPA"/>
    <x v="4"/>
    <x v="0"/>
    <x v="3"/>
    <x v="1"/>
    <m/>
    <m/>
    <x v="0"/>
    <x v="0"/>
    <x v="0"/>
    <x v="0"/>
    <x v="0"/>
    <x v="0"/>
    <x v="3"/>
    <d v="1989-11-06T00:00:00"/>
    <m/>
    <x v="0"/>
    <s v="SUCURSAL SAN FRANCISCO"/>
    <x v="1"/>
    <x v="0"/>
    <x v="1"/>
    <x v="0"/>
    <x v="0"/>
    <x v="1"/>
  </r>
  <r>
    <n v="5907"/>
    <d v="2010-08-16T00:00:00"/>
    <d v="2010-08-16T00:00:00"/>
    <n v="66"/>
    <n v="66"/>
    <x v="0"/>
    <d v="2010-09-16T00:00:00"/>
    <x v="0"/>
    <s v=""/>
    <s v="Agosto 01-30"/>
    <m/>
    <s v="TANIA LISBETH"/>
    <s v="DE GRACIA PATIÑO "/>
    <x v="0"/>
    <x v="0"/>
    <s v="SAN FRANCISCO"/>
    <s v="MELISSA ARAUZ"/>
    <s v="SAN FRANCISCO"/>
    <x v="0"/>
    <x v="57"/>
    <n v="71"/>
    <d v="2015-11-02T00:00:00"/>
    <n v="3"/>
    <s v=" "/>
    <s v=" "/>
    <m/>
    <x v="0"/>
    <s v="REEMPLAZO POR PROMOCIÓN DE IRIS ARIAS -NOV 2015/  LA HIJA TIENE PROBLEMAS DE DISLEXI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29.4"/>
    <x v="0"/>
    <x v="0"/>
    <x v="0"/>
    <m/>
    <m/>
    <x v="0"/>
    <s v="8-746-248"/>
    <n v="472016200883"/>
    <n v="34"/>
    <x v="1"/>
    <x v="1"/>
    <s v="AVE JUSTO AROSEMENA, EDIFICIO POLI"/>
    <x v="5"/>
    <x v="0"/>
    <x v="3"/>
    <x v="0"/>
    <m/>
    <s v="6949-1995"/>
    <x v="0"/>
    <x v="1"/>
    <x v="0"/>
    <x v="0"/>
    <x v="0"/>
    <x v="0"/>
    <x v="3"/>
    <d v="1981-04-22T00:00:00"/>
    <m/>
    <x v="1"/>
    <s v="SUCURSAL SAN FRANCISCO"/>
    <x v="0"/>
    <x v="0"/>
    <x v="0"/>
    <x v="0"/>
    <x v="0"/>
    <x v="0"/>
  </r>
  <r>
    <n v="4286"/>
    <d v="1999-08-23T00:00:00"/>
    <d v="1999-08-23T00:00:00"/>
    <n v="198"/>
    <n v="198"/>
    <x v="0"/>
    <d v="1999-08-23T00:00:00"/>
    <x v="0"/>
    <s v=""/>
    <s v="Septiembre 01-30"/>
    <m/>
    <s v="MATILDE"/>
    <s v="YANEZ MONTENEGRO "/>
    <x v="0"/>
    <x v="0"/>
    <s v="SAN FRANCISCO"/>
    <s v="MELISSA ARAUZ"/>
    <s v="SAN FRANCISCO"/>
    <x v="0"/>
    <x v="57"/>
    <n v="71"/>
    <d v="2015-11-02T00:00:00"/>
    <n v="3"/>
    <s v=" "/>
    <s v=" "/>
    <m/>
    <x v="0"/>
    <s v="REEMPLAZO POR EL TRASLADO DE  ANA MARIA CHRISTIE DOMENECH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53.4"/>
    <x v="0"/>
    <x v="0"/>
    <x v="0"/>
    <m/>
    <m/>
    <x v="0"/>
    <s v="9-197-43"/>
    <n v="472013151235"/>
    <n v="43"/>
    <x v="1"/>
    <x v="0"/>
    <s v="CAMPO LIMBERG, RESIDENCIAL PARQUE DEL ESTE, TORRE G, APTO. 2 F"/>
    <x v="1"/>
    <x v="0"/>
    <x v="3"/>
    <x v="0"/>
    <s v="233-2749"/>
    <s v="6539-6471"/>
    <x v="1"/>
    <x v="0"/>
    <x v="0"/>
    <x v="0"/>
    <x v="0"/>
    <x v="0"/>
    <x v="3"/>
    <d v="1972-05-29T00:00:00"/>
    <m/>
    <x v="0"/>
    <s v="SUCURSAL SAN FRANCISCO"/>
    <x v="0"/>
    <x v="0"/>
    <x v="0"/>
    <x v="0"/>
    <x v="0"/>
    <x v="0"/>
  </r>
  <r>
    <n v="2916"/>
    <d v="2005-09-19T00:00:00"/>
    <d v="2005-09-19T00:00:00"/>
    <n v="125"/>
    <n v="125"/>
    <x v="0"/>
    <d v="2005-09-19T00:00:00"/>
    <x v="0"/>
    <s v=""/>
    <s v="Junio 01-30"/>
    <m/>
    <s v="ALEXANDER"/>
    <s v="MITRE VILLARREAL "/>
    <x v="0"/>
    <x v="0"/>
    <s v="SAN FRANCISCO"/>
    <s v="MELISSA ARAUZ"/>
    <s v="SAN FRANCISCO"/>
    <x v="0"/>
    <x v="57"/>
    <n v="71"/>
    <d v="2014-11-06T00:00:00"/>
    <n v="15"/>
    <s v=" "/>
    <s v=" "/>
    <m/>
    <x v="0"/>
    <s v="REEMPLAZO POR EL TRASLADO DE ALGIS ZARZAVILL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21.6000000000004"/>
    <x v="0"/>
    <x v="0"/>
    <x v="0"/>
    <m/>
    <m/>
    <x v="0"/>
    <s v="8-332-955"/>
    <n v="424011832074"/>
    <n v="46"/>
    <x v="0"/>
    <x v="1"/>
    <s v="VILLAS LAS PALMERAS DE ARRAIJAN, CASA C-70"/>
    <x v="3"/>
    <x v="0"/>
    <x v="3"/>
    <x v="0"/>
    <m/>
    <s v="6516-5973"/>
    <x v="1"/>
    <x v="0"/>
    <x v="0"/>
    <x v="0"/>
    <x v="0"/>
    <x v="0"/>
    <x v="3"/>
    <d v="1970-01-16T00:00:00"/>
    <m/>
    <x v="1"/>
    <s v="SUCURSAL SAN FRANCISCO"/>
    <x v="0"/>
    <x v="0"/>
    <x v="0"/>
    <x v="0"/>
    <x v="0"/>
    <x v="0"/>
  </r>
  <r>
    <n v="6026"/>
    <d v="2011-02-01T00:00:00"/>
    <d v="2011-02-01T00:00:00"/>
    <n v="60"/>
    <n v="60"/>
    <x v="0"/>
    <d v="2011-02-01T00:00:00"/>
    <x v="0"/>
    <s v=""/>
    <s v="Enero 01-30"/>
    <m/>
    <s v="ISELA YASMINETH"/>
    <s v="RODRIGUEZ FLORES DE CESAR"/>
    <x v="0"/>
    <x v="0"/>
    <s v="SAN FRANCISCO"/>
    <s v="MELISSA ARAUZ"/>
    <s v="SAN FRANCISCO"/>
    <x v="0"/>
    <x v="57"/>
    <n v="71"/>
    <d v="2014-11-06T00:00:00"/>
    <n v="15"/>
    <s v=" "/>
    <s v=" "/>
    <m/>
    <x v="0"/>
    <s v="REEMPLAZO POR EL TRASLADO DE BELKIS SANTAMARI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27.5"/>
    <x v="0"/>
    <x v="0"/>
    <x v="0"/>
    <m/>
    <m/>
    <x v="0"/>
    <s v="8-468-43"/>
    <n v="472016564062"/>
    <n v="42"/>
    <x v="1"/>
    <x v="1"/>
    <s v="LA CHORRERA, RESIDENCIAL VALLE DORADO"/>
    <x v="3"/>
    <x v="0"/>
    <x v="3"/>
    <x v="0"/>
    <m/>
    <m/>
    <x v="2"/>
    <x v="0"/>
    <x v="0"/>
    <x v="0"/>
    <x v="0"/>
    <x v="0"/>
    <x v="3"/>
    <d v="1973-09-25T00:00:00"/>
    <m/>
    <x v="1"/>
    <s v="SUCURSAL SAN FRANCISCO"/>
    <x v="0"/>
    <x v="0"/>
    <x v="0"/>
    <x v="0"/>
    <x v="0"/>
    <x v="0"/>
  </r>
  <r>
    <n v="6351"/>
    <d v="2011-09-19T00:00:00"/>
    <d v="2011-11-21T00:00:00"/>
    <n v="53"/>
    <n v="51"/>
    <x v="0"/>
    <d v="2011-09-19T00:00:00"/>
    <x v="0"/>
    <s v=""/>
    <s v="Febrero 01-30"/>
    <m/>
    <s v="IRIS BETZAIDA"/>
    <s v="MARIN SANTOS "/>
    <x v="0"/>
    <x v="0"/>
    <s v="SAN FRANCISCO"/>
    <s v="MELISSA ARAUZ"/>
    <s v="SAN FRANCISCO"/>
    <x v="0"/>
    <x v="57"/>
    <n v="71"/>
    <d v="2015-11-02T00:00:00"/>
    <n v="3"/>
    <s v=" "/>
    <s v=" "/>
    <m/>
    <x v="0"/>
    <s v="REEMPLAZO POR EL TRASLADO DE  YESICA ISVET GANTES PINZON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05.4"/>
    <x v="0"/>
    <x v="0"/>
    <x v="0"/>
    <s v="SAN FRANCISCO"/>
    <n v="0"/>
    <x v="0"/>
    <s v="9-714-1387"/>
    <n v="472017218481"/>
    <n v="34"/>
    <x v="1"/>
    <x v="3"/>
    <s v="BARRIADA LA CONSTANCIA, VACAMONTE CASA 45C"/>
    <x v="3"/>
    <x v="0"/>
    <x v="3"/>
    <x v="0"/>
    <s v="345-3823"/>
    <s v="6711-3831"/>
    <x v="0"/>
    <x v="0"/>
    <x v="0"/>
    <x v="0"/>
    <x v="0"/>
    <x v="0"/>
    <x v="3"/>
    <d v="1981-09-05T00:00:00"/>
    <m/>
    <x v="1"/>
    <s v="SUCURSAL SAN FRANCISCO"/>
    <x v="0"/>
    <x v="0"/>
    <x v="0"/>
    <x v="0"/>
    <x v="0"/>
    <x v="0"/>
  </r>
  <r>
    <n v="2746"/>
    <d v="2005-01-19T00:00:00"/>
    <d v="2015-11-02T00:00:00"/>
    <n v="133"/>
    <n v="3"/>
    <x v="2"/>
    <d v="2005-01-19T00:00:00"/>
    <x v="0"/>
    <d v="2015-11-02T00:00:00"/>
    <s v="Octubre 01-30"/>
    <m/>
    <s v="LORENA DAGMAR"/>
    <s v="TORRES  DE MENDOZA"/>
    <x v="1"/>
    <x v="0"/>
    <s v="SAN FRANCISCO"/>
    <s v="MELISSA ARAUZ"/>
    <s v="SAN FRANCISCO"/>
    <x v="0"/>
    <x v="57"/>
    <n v="71"/>
    <d v="2012-01-03T00:00:00"/>
    <m/>
    <n v="3"/>
    <s v=" "/>
    <s v="PROMOCIONADO A COORDINADOR DE PLATAFORMA A PARTIR DEL 02 DE NOV DEL 2015 // PROMOCIONADO A EJECUTIVO A PARTIR DEL 16 DE MAYO 2014 //"/>
    <x v="0"/>
    <s v="REEMPLAZO POR EL TRASLADO DE DAMARIS GUER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492-663"/>
    <n v="424011550150"/>
    <n v="40"/>
    <x v="1"/>
    <x v="1"/>
    <s v="RIO ABAJO, CALLE 5TA FINAL, CASA 2533"/>
    <x v="1"/>
    <x v="0"/>
    <x v="3"/>
    <x v="0"/>
    <s v="224-1854/6585-0731"/>
    <s v="6585-0731"/>
    <x v="0"/>
    <x v="0"/>
    <x v="0"/>
    <x v="0"/>
    <x v="0"/>
    <x v="0"/>
    <x v="3"/>
    <d v="1975-07-25T00:00:00"/>
    <m/>
    <x v="0"/>
    <s v="SUCURSAL SAN FRANCISCO"/>
    <x v="0"/>
    <x v="0"/>
    <x v="0"/>
    <x v="0"/>
    <x v="0"/>
    <x v="0"/>
  </r>
  <r>
    <n v="8321"/>
    <d v="2014-11-17T00:00:00"/>
    <d v="2015-02-04T00:00:00"/>
    <n v="15"/>
    <n v="12"/>
    <x v="1"/>
    <d v="2014-11-17T00:00:00"/>
    <x v="0"/>
    <m/>
    <s v="Septiembre 01-30"/>
    <m/>
    <s v="ALAN EUGENIO"/>
    <s v="ATENCIO"/>
    <x v="2"/>
    <x v="0"/>
    <s v="SAN FRANCISCO"/>
    <s v="MELISSA ARAUZ"/>
    <s v="SAN FRANCISCO"/>
    <x v="0"/>
    <x v="57"/>
    <n v="71"/>
    <d v="2015-10-31T00:00:00"/>
    <m/>
    <m/>
    <s v=" "/>
    <m/>
    <x v="0"/>
    <s v="REEMPLAZO POR LA PROMOCION DE LORENA TORRES  NOVIEMBRE 2015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DORADO"/>
    <s v="Yenifer Quintero"/>
    <x v="0"/>
    <s v="8-862-1932"/>
    <n v="472991534845"/>
    <n v="23"/>
    <x v="0"/>
    <x v="3"/>
    <s v="CHILIBRE, LA PRIMAVERA, LA LOMA, CASA #254"/>
    <x v="4"/>
    <x v="0"/>
    <x v="3"/>
    <x v="0"/>
    <m/>
    <m/>
    <x v="0"/>
    <x v="0"/>
    <x v="0"/>
    <x v="0"/>
    <x v="0"/>
    <x v="0"/>
    <x v="3"/>
    <d v="1992-09-05T00:00:00"/>
    <m/>
    <x v="2"/>
    <s v="SUCURSAL SAN FRANCISCO"/>
    <x v="0"/>
    <x v="0"/>
    <x v="0"/>
    <x v="0"/>
    <x v="0"/>
    <x v="3"/>
  </r>
  <r>
    <n v="7388"/>
    <d v="2013-10-01T00:00:00"/>
    <d v="2013-12-10T00:00:00"/>
    <n v="28"/>
    <n v="26"/>
    <x v="1"/>
    <d v="2013-10-01T00:00:00"/>
    <x v="0"/>
    <d v="2013-10-01T00:00:00"/>
    <s v="Agosto 01-30"/>
    <m/>
    <s v="MAICIBELLY "/>
    <s v="DOMÍNGUEZ"/>
    <x v="2"/>
    <x v="0"/>
    <s v="SAN FRANCISCO"/>
    <s v="MELISSA ARAUZ"/>
    <s v="SAN FRANCISCO"/>
    <x v="0"/>
    <x v="57"/>
    <n v="71"/>
    <d v="2014-12-24T00:00:00"/>
    <m/>
    <n v="28"/>
    <s v=" "/>
    <m/>
    <x v="0"/>
    <s v="REEMPLAZO POR TRASLADO DE MARIA CAMP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SAN FRANCISCO"/>
    <s v="Rajiv Ibarra"/>
    <x v="0"/>
    <s v="2-721-444"/>
    <n v="403014003490"/>
    <n v="28"/>
    <x v="1"/>
    <x v="0"/>
    <s v="CARRASQUILLA, CALLE 67, SAN FRANCISCO, EDIFICIO EL CREBOL"/>
    <x v="5"/>
    <x v="0"/>
    <x v="3"/>
    <x v="0"/>
    <m/>
    <m/>
    <x v="0"/>
    <x v="0"/>
    <x v="0"/>
    <x v="0"/>
    <x v="0"/>
    <x v="0"/>
    <x v="3"/>
    <d v="1987-08-15T00:00:00"/>
    <m/>
    <x v="1"/>
    <s v="SUCURSAL SAN FRANCISCO"/>
    <x v="0"/>
    <x v="0"/>
    <x v="0"/>
    <x v="0"/>
    <x v="0"/>
    <x v="0"/>
  </r>
  <r>
    <n v="7985"/>
    <d v="2014-09-16T00:00:00"/>
    <d v="2014-12-05T00:00:00"/>
    <n v="17"/>
    <n v="14"/>
    <x v="1"/>
    <d v="2014-09-16T00:00:00"/>
    <x v="0"/>
    <m/>
    <s v="Julio 01-30"/>
    <m/>
    <s v="KATHERINE MICHELLE"/>
    <s v="CHONG"/>
    <x v="2"/>
    <x v="0"/>
    <s v="SAN FRANCISCO"/>
    <s v="MELISSA ARAUZ"/>
    <s v="SAN FRANCISCO"/>
    <x v="0"/>
    <x v="57"/>
    <n v="71"/>
    <d v="2015-07-01T00:00:00"/>
    <m/>
    <m/>
    <s v=" "/>
    <m/>
    <x v="0"/>
    <s v="REEMPLAZO  PERMANENTE POR LA RENUNCIA DE KATSINA CARVAJAL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ALBROOK MALL"/>
    <s v="Katherine Caballero "/>
    <x v="0"/>
    <s v="8-876-372"/>
    <n v="472991096797"/>
    <n v="23"/>
    <x v="1"/>
    <x v="0"/>
    <s v="VISTA ALEGRE, VACAMONTE, CALLE 10, CASA D 276 "/>
    <x v="4"/>
    <x v="0"/>
    <x v="3"/>
    <x v="0"/>
    <m/>
    <s v="6211-2448"/>
    <x v="0"/>
    <x v="0"/>
    <x v="0"/>
    <x v="0"/>
    <x v="0"/>
    <x v="0"/>
    <x v="3"/>
    <d v="1992-10-02T00:00:00"/>
    <m/>
    <x v="2"/>
    <s v="SUCURSAL SAN FRANCISCO"/>
    <x v="0"/>
    <x v="0"/>
    <x v="0"/>
    <x v="0"/>
    <x v="0"/>
    <x v="1"/>
  </r>
  <r>
    <n v="6815"/>
    <d v="2012-08-01T00:00:00"/>
    <d v="2012-10-15T00:00:00"/>
    <n v="42"/>
    <n v="40"/>
    <x v="0"/>
    <d v="2012-08-01T00:00:00"/>
    <x v="0"/>
    <s v=""/>
    <s v="Junio 01-30"/>
    <m/>
    <s v="RAJIV RICARDO"/>
    <s v="IBARRA ARJONA "/>
    <x v="2"/>
    <x v="0"/>
    <s v="SAN FRANCISCO"/>
    <s v="MELISSA ARAUZ"/>
    <s v="SAN FRANCISCO"/>
    <x v="0"/>
    <x v="57"/>
    <n v="71"/>
    <d v="2013-06-03T00:00:00"/>
    <m/>
    <s v=" "/>
    <s v=" "/>
    <m/>
    <x v="0"/>
    <s v="REEMPLAZA RENUNCIA DE NADIA MELGAR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PLAZA CORDOBA"/>
    <s v="Jazmin Manfre"/>
    <x v="1"/>
    <s v="8-781-113"/>
    <n v="472018232483"/>
    <n v="31"/>
    <x v="0"/>
    <x v="3"/>
    <s v="ARRAIJAN, COLINAS DEL SOL,CALLE BEGONIAS, CASA 686"/>
    <x v="3"/>
    <x v="0"/>
    <x v="3"/>
    <x v="0"/>
    <m/>
    <m/>
    <x v="0"/>
    <x v="0"/>
    <x v="1"/>
    <x v="0"/>
    <x v="0"/>
    <x v="0"/>
    <x v="3"/>
    <d v="1984-11-21T00:00:00"/>
    <m/>
    <x v="0"/>
    <s v="SUCURSAL SAN FRANCISCO"/>
    <x v="0"/>
    <x v="0"/>
    <x v="0"/>
    <x v="0"/>
    <x v="0"/>
    <x v="0"/>
  </r>
  <r>
    <n v="8515"/>
    <d v="2015-05-04T00:00:00"/>
    <d v="2015-05-04T00:00:00"/>
    <n v="9"/>
    <n v="9"/>
    <x v="2"/>
    <d v="2015-05-04T00:00:00"/>
    <x v="0"/>
    <m/>
    <s v="Julio 01-30"/>
    <m/>
    <s v="FRANKLIN "/>
    <s v="MURILLO"/>
    <x v="5"/>
    <x v="0"/>
    <s v="SAN FRANCISCO"/>
    <s v="MELISSA ARAUZ"/>
    <s v="SAN FRANCISCO"/>
    <x v="0"/>
    <x v="57"/>
    <n v="71"/>
    <d v="2015-06-01T00:00:00"/>
    <m/>
    <m/>
    <s v=" "/>
    <m/>
    <x v="0"/>
    <s v="REEMPLAZO PERMANENTE POR EL TRASLADO DE GUILLIAN SANT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SAN FRANCISCO"/>
    <s v="Gillians Santos"/>
    <x v="0"/>
    <s v="8-841-998"/>
    <n v="472992459853"/>
    <n v="25"/>
    <x v="0"/>
    <x v="0"/>
    <s v="PANAMA (DISTRITO) SAN FRANCISCO, VIA ISRAEL. "/>
    <x v="1"/>
    <x v="0"/>
    <x v="3"/>
    <x v="0"/>
    <m/>
    <m/>
    <x v="0"/>
    <x v="0"/>
    <x v="0"/>
    <x v="0"/>
    <x v="0"/>
    <x v="0"/>
    <x v="3"/>
    <d v="1990-10-11T00:00:00"/>
    <m/>
    <x v="1"/>
    <s v="SUCURSAL SAN FRANCISCO"/>
    <x v="0"/>
    <x v="0"/>
    <x v="0"/>
    <x v="0"/>
    <x v="0"/>
    <x v="1"/>
  </r>
  <r>
    <n v="1946"/>
    <d v="1991-03-19T00:00:00"/>
    <d v="2012-05-16T00:00:00"/>
    <n v="299"/>
    <n v="45"/>
    <x v="0"/>
    <d v="1991-03-19T00:00:00"/>
    <x v="0"/>
    <d v="2012-05-16T00:00:00"/>
    <s v=" "/>
    <m/>
    <s v="MELISSA RAQUEL"/>
    <s v="ARAUZ  DE CORREA"/>
    <x v="3"/>
    <x v="0"/>
    <s v="SAN FRANCISCO"/>
    <s v="LAURA OLIVELLA "/>
    <s v="SAN FRANCISCO"/>
    <x v="0"/>
    <x v="57"/>
    <n v="71"/>
    <d v="2012-01-03T00:00:00"/>
    <m/>
    <n v="45"/>
    <s v=" "/>
    <s v="PROMOCIONADO A GERENTE EL 16 DE MAYO 2012 /"/>
    <x v="0"/>
    <s v="REEMPLAZO POR EL TRASLADO DE PRISCILLA CORC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2"/>
    <x v="0"/>
    <m/>
    <m/>
    <x v="1"/>
    <s v="8-347-328"/>
    <n v="401016064332"/>
    <n v="45"/>
    <x v="1"/>
    <x v="1"/>
    <s v="PUNTA PAITILLA , VIA ITALIA EDIFICIO PARQUE MAR , APARTAMENTO 7A_x0009__x0009__x0009__x0009__x0009__x000d__x000a__x0009__x0009__x0009__x0009__x0009__x000d__x000a_"/>
    <x v="4"/>
    <x v="0"/>
    <x v="3"/>
    <x v="0"/>
    <s v="230-6908"/>
    <s v="6679-1406"/>
    <x v="1"/>
    <x v="0"/>
    <x v="0"/>
    <x v="0"/>
    <x v="0"/>
    <x v="0"/>
    <x v="3"/>
    <d v="1970-08-21T00:00:00"/>
    <m/>
    <x v="0"/>
    <s v="SUCURSAL SAN FRANCISCO"/>
    <x v="0"/>
    <x v="0"/>
    <x v="0"/>
    <x v="0"/>
    <x v="0"/>
    <x v="0"/>
  </r>
  <r>
    <n v="1786"/>
    <d v="2000-02-14T00:00:00"/>
    <d v="2011-08-01T00:00:00"/>
    <n v="192"/>
    <n v="54"/>
    <x v="0"/>
    <d v="2000-02-14T00:00:00"/>
    <x v="0"/>
    <d v="2011-08-01T00:00:00"/>
    <s v="Febrero 01-30"/>
    <m/>
    <s v="GISELA MARINA"/>
    <s v="CHERO  JIMENEZ  DE LA MOTH"/>
    <x v="4"/>
    <x v="0"/>
    <s v="SAN FRANCISCO"/>
    <s v="MELISSA ARAUZ"/>
    <s v="SAN FRANCISCO"/>
    <x v="0"/>
    <x v="57"/>
    <n v="71"/>
    <d v="2013-11-25T00:00:00"/>
    <m/>
    <n v="54"/>
    <s v=" "/>
    <s v="PROMOCIONADO A OFICIAL EL 01 DE AGOSTO DE 2011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34-86"/>
    <n v="421010058151"/>
    <n v="36"/>
    <x v="1"/>
    <x v="1"/>
    <s v="VILLA LUCRE VISTA DEL VALLE III CALLE CINQUETA CASA P-235"/>
    <x v="1"/>
    <x v="0"/>
    <x v="3"/>
    <x v="0"/>
    <m/>
    <s v="6747-9361"/>
    <x v="1"/>
    <x v="0"/>
    <x v="0"/>
    <x v="1"/>
    <x v="0"/>
    <x v="0"/>
    <x v="3"/>
    <d v="1980-01-18T00:00:00"/>
    <m/>
    <x v="0"/>
    <s v="SUCURSAL SAN FRANCISCO"/>
    <x v="0"/>
    <x v="0"/>
    <x v="0"/>
    <x v="0"/>
    <x v="0"/>
    <x v="0"/>
  </r>
  <r>
    <n v="351"/>
    <d v="1985-12-03T00:00:00"/>
    <d v="1985-12-03T00:00:00"/>
    <n v="362"/>
    <n v="362"/>
    <x v="0"/>
    <d v="1985-12-03T00:00:00"/>
    <x v="0"/>
    <s v=""/>
    <s v="Noviembre 01-30"/>
    <m/>
    <s v="ELIZONDO"/>
    <s v="CORNEJO ARROCHA "/>
    <x v="6"/>
    <x v="0"/>
    <s v="SAN FRANCISCO"/>
    <s v="MELISSA ARAUZ"/>
    <s v="SAN FRANCISCO"/>
    <x v="0"/>
    <x v="57"/>
    <n v="71"/>
    <d v="2011-08-03T00:00:00"/>
    <m/>
    <s v=" "/>
    <s v=" "/>
    <m/>
    <x v="0"/>
    <s v="REEMPLAZO POR EL TRASLADO DE JOEL ARROY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2-89-1275"/>
    <n v="401010150950"/>
    <n v="57"/>
    <x v="0"/>
    <x v="2"/>
    <s v="COLINAS DORASOL - CL 1RA CASA 19"/>
    <x v="0"/>
    <x v="0"/>
    <x v="3"/>
    <x v="0"/>
    <m/>
    <s v="6659-3253"/>
    <x v="0"/>
    <x v="0"/>
    <x v="0"/>
    <x v="0"/>
    <x v="0"/>
    <x v="0"/>
    <x v="3"/>
    <d v="1959-02-11T00:00:00"/>
    <m/>
    <x v="1"/>
    <s v="SUCURSAL SAN FRANCISCO"/>
    <x v="0"/>
    <x v="0"/>
    <x v="0"/>
    <x v="0"/>
    <x v="0"/>
    <x v="0"/>
  </r>
  <r>
    <n v="7992"/>
    <d v="2015-03-16T00:00:00"/>
    <d v="2015-03-16T00:00:00"/>
    <n v="11"/>
    <n v="11"/>
    <x v="2"/>
    <d v="2015-03-16T00:00:00"/>
    <x v="0"/>
    <m/>
    <s v="Marzo 01-30"/>
    <m/>
    <s v="LEYSI"/>
    <s v="SAMUDIO   "/>
    <x v="0"/>
    <x v="0"/>
    <s v="SAN MATEO  "/>
    <s v="JACQUELINE PAGES"/>
    <s v="SAN MATEO  "/>
    <x v="0"/>
    <x v="58"/>
    <n v="157"/>
    <m/>
    <n v="1393"/>
    <m/>
    <s v=" "/>
    <m/>
    <x v="0"/>
    <s v="RECONTRATACIÓN PERSONAL DE SAN MATE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3.6666666666665"/>
    <x v="1"/>
    <x v="0"/>
    <x v="0"/>
    <m/>
    <m/>
    <x v="0"/>
    <s v="1-718-2397"/>
    <n v="472990775937"/>
    <n v="28"/>
    <x v="1"/>
    <x v="3"/>
    <s v="DAVID (CABECERA), DAVID, CHIRIQUÍ LA FONTANA PRIMERA ENTRADA CASA # 25"/>
    <x v="7"/>
    <x v="2"/>
    <x v="5"/>
    <x v="7"/>
    <m/>
    <m/>
    <x v="2"/>
    <x v="0"/>
    <x v="0"/>
    <x v="0"/>
    <x v="0"/>
    <x v="0"/>
    <x v="6"/>
    <d v="1987-12-24T00:00:00"/>
    <m/>
    <x v="1"/>
    <s v="SUCURSAL SAN MATEO"/>
    <x v="0"/>
    <x v="0"/>
    <x v="0"/>
    <x v="0"/>
    <x v="0"/>
    <x v="1"/>
  </r>
  <r>
    <n v="2268"/>
    <d v="2001-04-16T00:00:00"/>
    <d v="2009-02-02T00:00:00"/>
    <n v="178"/>
    <n v="84"/>
    <x v="0"/>
    <d v="2001-04-16T00:00:00"/>
    <x v="0"/>
    <d v="2009-02-02T00:00:00"/>
    <s v="Abril 01-30"/>
    <m/>
    <s v="ROSA ADELA"/>
    <s v="CHACON MORCILLO DE ARROCHA"/>
    <x v="0"/>
    <x v="0"/>
    <s v="SAN MATEO  "/>
    <s v="JACQUELINE PAGES"/>
    <s v="SAN MATEO  "/>
    <x v="0"/>
    <x v="58"/>
    <n v="157"/>
    <d v="2015-08-31T00:00:00"/>
    <n v="6"/>
    <n v="84"/>
    <s v=" "/>
    <s v="RECLASIFICADO A CAJERO 02 FEB. ´09"/>
    <x v="0"/>
    <s v="ES PERSONAL DE SUC. SAN MATEO PRESTADO PARA CUBRIR VACACIONES DE MINERVA BOZZI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43"/>
    <x v="0"/>
    <x v="0"/>
    <x v="0"/>
    <m/>
    <m/>
    <x v="0"/>
    <s v="8-707-1937"/>
    <n v="424010396465"/>
    <n v="38"/>
    <x v="1"/>
    <x v="1"/>
    <s v="CHIRIQUI, SAN MATEO, CALLE G SUR, CASA 6245_x0009__x0009__x0009__x0009__x0009__x000d__x000a__x0009__x0009__x0009__x0009__x0009__x000d__x000a_"/>
    <x v="7"/>
    <x v="2"/>
    <x v="5"/>
    <x v="7"/>
    <s v="221-1343"/>
    <s v="6633-0005"/>
    <x v="1"/>
    <x v="0"/>
    <x v="0"/>
    <x v="0"/>
    <x v="0"/>
    <x v="0"/>
    <x v="6"/>
    <d v="1977-04-26T00:00:00"/>
    <m/>
    <x v="1"/>
    <s v="SUCURSAL SAN MATEO"/>
    <x v="0"/>
    <x v="0"/>
    <x v="0"/>
    <x v="0"/>
    <x v="0"/>
    <x v="0"/>
  </r>
  <r>
    <n v="2005"/>
    <d v="1998-10-30T00:00:00"/>
    <d v="1998-10-30T00:00:00"/>
    <n v="208"/>
    <n v="208"/>
    <x v="0"/>
    <d v="1998-10-30T00:00:00"/>
    <x v="0"/>
    <s v=""/>
    <s v="Agosto 01-30"/>
    <m/>
    <s v="HEIDI"/>
    <s v="DUBOIS URRIOLA "/>
    <x v="0"/>
    <x v="0"/>
    <s v="SAN MATEO  "/>
    <s v="JACQUELINE PAGES"/>
    <s v="SAN MATEO  "/>
    <x v="0"/>
    <x v="58"/>
    <n v="157"/>
    <d v="2015-06-01T00:00:00"/>
    <n v="8"/>
    <s v=" "/>
    <s v=" "/>
    <m/>
    <x v="0"/>
    <s v="TRASLADO DE SUCURSAL / PERSONAL DE SAN MATE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37.5"/>
    <x v="0"/>
    <x v="0"/>
    <x v="0"/>
    <m/>
    <m/>
    <x v="0"/>
    <s v="4-138-2715"/>
    <n v="410011291390"/>
    <n v="56"/>
    <x v="1"/>
    <x v="0"/>
    <s v="DOLEGUITA - CALLE G NORTE - AVENIDA SEPTIMA OESTE"/>
    <x v="7"/>
    <x v="2"/>
    <x v="5"/>
    <x v="7"/>
    <s v="222-0139"/>
    <m/>
    <x v="0"/>
    <x v="0"/>
    <x v="0"/>
    <x v="0"/>
    <x v="0"/>
    <x v="0"/>
    <x v="6"/>
    <d v="1959-11-07T00:00:00"/>
    <m/>
    <x v="0"/>
    <s v="SUCURSAL SAN MATEO"/>
    <x v="0"/>
    <x v="0"/>
    <x v="0"/>
    <x v="0"/>
    <x v="0"/>
    <x v="0"/>
  </r>
  <r>
    <n v="5874"/>
    <d v="2010-08-16T00:00:00"/>
    <d v="2010-08-16T00:00:00"/>
    <n v="66"/>
    <n v="66"/>
    <x v="0"/>
    <d v="2010-08-16T00:00:00"/>
    <x v="0"/>
    <s v=""/>
    <s v="Octubre 01-30"/>
    <m/>
    <s v="DENISSE ROSAURA"/>
    <s v="CANDANEDO SERRANO "/>
    <x v="0"/>
    <x v="0"/>
    <s v="SAN MATEO  "/>
    <s v="JACQUELINE PAGES"/>
    <s v="SAN MATEO  "/>
    <x v="0"/>
    <x v="58"/>
    <n v="157"/>
    <d v="2015-05-02T00:00:00"/>
    <n v="9"/>
    <s v=" "/>
    <s v=" "/>
    <m/>
    <x v="0"/>
    <s v="PERSONAL DE SAN MATE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1.6"/>
    <x v="0"/>
    <x v="0"/>
    <x v="0"/>
    <m/>
    <m/>
    <x v="0"/>
    <s v="4-721-1582"/>
    <n v="401016054379"/>
    <n v="35"/>
    <x v="1"/>
    <x v="1"/>
    <s v="BARRIADA CIUDAD ACUARIO, CASA 188 . LA RIVIERA - VIA PLAYA LA BARQUETA"/>
    <x v="7"/>
    <x v="2"/>
    <x v="5"/>
    <x v="7"/>
    <m/>
    <s v="6747-9316"/>
    <x v="1"/>
    <x v="0"/>
    <x v="0"/>
    <x v="0"/>
    <x v="0"/>
    <x v="0"/>
    <x v="6"/>
    <d v="1981-02-04T00:00:00"/>
    <m/>
    <x v="0"/>
    <s v="SUCURSAL SAN MATEO"/>
    <x v="0"/>
    <x v="0"/>
    <x v="0"/>
    <x v="0"/>
    <x v="0"/>
    <x v="0"/>
  </r>
  <r>
    <n v="2989"/>
    <d v="2006-01-16T00:00:00"/>
    <d v="2010-03-16T00:00:00"/>
    <n v="121"/>
    <n v="71"/>
    <x v="0"/>
    <d v="2006-01-16T00:00:00"/>
    <x v="0"/>
    <d v="2010-03-16T00:00:00"/>
    <s v="Diciembre 01-30"/>
    <m/>
    <s v="MIGDALIA AIMEE"/>
    <s v="COMPARAZ PITTY "/>
    <x v="1"/>
    <x v="0"/>
    <s v="SAN MATEO  "/>
    <s v="JACQUELINE PAGES"/>
    <s v="SAN MATEO  "/>
    <x v="0"/>
    <x v="58"/>
    <n v="157"/>
    <m/>
    <m/>
    <n v="71"/>
    <s v=" "/>
    <s v="PROMOCIONADO COORDINADOR EL 16 DE MARZO ´10"/>
    <x v="0"/>
    <s v="PERSONAL DE SAN MATE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x v="0"/>
    <x v="0"/>
    <m/>
    <m/>
    <x v="1"/>
    <s v="4-705-261"/>
    <n v="430011969113"/>
    <n v="38"/>
    <x v="1"/>
    <x v="1"/>
    <s v="ALTOS DEL MAJAGUA O PORTACHUELO, CALLE VIA BOQUETE, CASA N° 26"/>
    <x v="7"/>
    <x v="2"/>
    <x v="5"/>
    <x v="7"/>
    <s v="775-2911"/>
    <s v="6480-7031"/>
    <x v="1"/>
    <x v="0"/>
    <x v="1"/>
    <x v="0"/>
    <x v="0"/>
    <x v="0"/>
    <x v="6"/>
    <d v="1977-10-10T00:00:00"/>
    <m/>
    <x v="0"/>
    <s v="SUCURSAL SAN MATEO"/>
    <x v="0"/>
    <x v="0"/>
    <x v="0"/>
    <x v="0"/>
    <x v="0"/>
    <x v="0"/>
  </r>
  <r>
    <n v="5568"/>
    <d v="2009-06-01T00:00:00"/>
    <d v="2015-09-16T00:00:00"/>
    <n v="80"/>
    <n v="5"/>
    <x v="2"/>
    <d v="2009-06-01T00:00:00"/>
    <x v="0"/>
    <d v="2015-09-16T00:00:00"/>
    <s v="Junio 01-30"/>
    <m/>
    <s v="GUSTAVO ALBERTO"/>
    <s v="HOYOS REYES "/>
    <x v="2"/>
    <x v="0"/>
    <s v="DAVID  "/>
    <s v="JACQUELINE PAGES"/>
    <s v="DAVID  "/>
    <x v="0"/>
    <x v="58"/>
    <n v="157"/>
    <d v="2016-02-01T00:00:00"/>
    <m/>
    <n v="5"/>
    <s v=" "/>
    <s v="PROMOCIONADO A EJECUTIVO DE NEGOCIO A PARTIR DEL 16 DE SEPTIEMBRE 2015 POR MEDIO DE CORREO ENVIADO POR GINA BUDRIA 11 SEPTIEMBRE 2015"/>
    <x v="1"/>
    <s v="REEMPLAZA VACACIONES DE JOSE MIRANDA - FEBRERO 2016"/>
    <s v="SAN MATEO  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0.6"/>
    <x v="0"/>
    <x v="0"/>
    <x v="0"/>
    <m/>
    <m/>
    <x v="0"/>
    <s v="4-719-1224"/>
    <n v="447014981865"/>
    <n v="35"/>
    <x v="0"/>
    <x v="1"/>
    <s v="URBANIZACION ALTAMAR 2 CALLE 4 CASA 23 MANZANA 9_x0009__x0009__x0009__x0009__x0009__x000d__x000a__x0009__x0009__x0009__x0009__x0009__x000d__x000a_"/>
    <x v="7"/>
    <x v="2"/>
    <x v="5"/>
    <x v="7"/>
    <m/>
    <s v="6911-3693 / 6859-0037"/>
    <x v="1"/>
    <x v="0"/>
    <x v="0"/>
    <x v="0"/>
    <x v="0"/>
    <x v="0"/>
    <x v="6"/>
    <d v="1980-08-18T00:00:00"/>
    <m/>
    <x v="0"/>
    <s v="SUCURSAL SAN MATEO"/>
    <x v="0"/>
    <x v="0"/>
    <x v="0"/>
    <x v="0"/>
    <x v="0"/>
    <x v="0"/>
  </r>
  <r>
    <n v="7120"/>
    <d v="2013-04-01T00:00:00"/>
    <d v="2013-04-01T00:00:00"/>
    <n v="34"/>
    <n v="34"/>
    <x v="1"/>
    <d v="2013-04-01T00:00:00"/>
    <x v="0"/>
    <s v=""/>
    <s v="Enero 16-15"/>
    <m/>
    <s v="STEPHANIE GISSELL"/>
    <s v="BARROSO GARCIA "/>
    <x v="2"/>
    <x v="0"/>
    <s v="SAN MATEO  "/>
    <s v="JACQUELINE PAGES"/>
    <s v="SAN MATEO  "/>
    <x v="0"/>
    <x v="58"/>
    <n v="157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4-741-1725"/>
    <n v="472019142713"/>
    <n v="29"/>
    <x v="1"/>
    <x v="3"/>
    <s v="CHIRIQUI, SAN PABLO VIEJO ABAJO"/>
    <x v="7"/>
    <x v="2"/>
    <x v="5"/>
    <x v="7"/>
    <m/>
    <m/>
    <x v="1"/>
    <x v="0"/>
    <x v="0"/>
    <x v="0"/>
    <x v="0"/>
    <x v="0"/>
    <x v="6"/>
    <d v="1986-11-08T00:00:00"/>
    <m/>
    <x v="1"/>
    <s v="SUCURSAL SAN MATEO"/>
    <x v="0"/>
    <x v="0"/>
    <x v="0"/>
    <x v="0"/>
    <x v="0"/>
    <x v="0"/>
  </r>
  <r>
    <n v="2939"/>
    <d v="2012-06-18T00:00:00"/>
    <d v="2015-07-01T00:00:00"/>
    <n v="44"/>
    <n v="7"/>
    <x v="2"/>
    <d v="2008-04-01T00:00:00"/>
    <x v="1"/>
    <d v="2015-07-01T00:00:00"/>
    <s v="Septiembre 01-30"/>
    <m/>
    <s v="MARTIN ELIAS"/>
    <s v="ORTEGA ROMERO "/>
    <x v="2"/>
    <x v="0"/>
    <s v="SAN MATEO  "/>
    <s v="JACQUELINE PAGES"/>
    <s v="SAN MATEO  "/>
    <x v="0"/>
    <x v="58"/>
    <n v="157"/>
    <m/>
    <m/>
    <n v="7"/>
    <s v=" "/>
    <s v="PROMOCIONADO A EJECUTIVO DE NEGOCIO A PARTIR DEL 01 DE JULIO DEL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4-742-1376"/>
    <n v="430013636159"/>
    <n v="28"/>
    <x v="0"/>
    <x v="0"/>
    <s v="CORREGIMIENTO DE CHIRIQUI, ALTOS DE BETHANIA - CERCA DEL CENTRO DE SALUD"/>
    <x v="7"/>
    <x v="2"/>
    <x v="5"/>
    <x v="7"/>
    <s v="269-5118"/>
    <s v="6579-7126/6068-6223"/>
    <x v="2"/>
    <x v="0"/>
    <x v="0"/>
    <x v="0"/>
    <x v="0"/>
    <x v="0"/>
    <x v="6"/>
    <d v="1987-02-19T00:00:00"/>
    <m/>
    <x v="1"/>
    <s v="SUCURSAL SAN MATEO"/>
    <x v="0"/>
    <x v="0"/>
    <x v="0"/>
    <x v="0"/>
    <x v="0"/>
    <x v="0"/>
  </r>
  <r>
    <n v="1084"/>
    <d v="1993-07-22T00:00:00"/>
    <d v="1993-07-22T00:00:00"/>
    <n v="271"/>
    <n v="271"/>
    <x v="0"/>
    <d v="1993-07-22T00:00:00"/>
    <x v="0"/>
    <s v=""/>
    <s v="Noviembre 01-30"/>
    <m/>
    <s v="HARMODIO JOSE"/>
    <s v="ESPINO COCO "/>
    <x v="2"/>
    <x v="2"/>
    <s v="SAN MATEO  "/>
    <s v="JACQUELINE PAGES"/>
    <s v="SAN MATEO  "/>
    <x v="0"/>
    <x v="58"/>
    <n v="157"/>
    <d v="2010-10-04T00:00:00"/>
    <m/>
    <s v=" "/>
    <s v=" "/>
    <m/>
    <x v="0"/>
    <s v="PERSONAL DE SAN MATEO // REEMPLAZO POR EL TRASLADO DE YARIELA BEITI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284-587"/>
    <n v="401010151756"/>
    <n v="48"/>
    <x v="0"/>
    <x v="0"/>
    <s v="JUAN DIAZ. PEDREGALITO CASA B-10"/>
    <x v="7"/>
    <x v="2"/>
    <x v="5"/>
    <x v="8"/>
    <s v="220-2566"/>
    <s v="6450-0342"/>
    <x v="0"/>
    <x v="1"/>
    <x v="0"/>
    <x v="0"/>
    <x v="0"/>
    <x v="0"/>
    <x v="6"/>
    <d v="1967-09-01T00:00:00"/>
    <m/>
    <x v="2"/>
    <s v="SUCURSAL SAN MATEO"/>
    <x v="0"/>
    <x v="0"/>
    <x v="2"/>
    <x v="0"/>
    <x v="0"/>
    <x v="0"/>
  </r>
  <r>
    <n v="8823"/>
    <d v="2015-10-05T00:00:00"/>
    <d v="2015-10-05T00:00:00"/>
    <n v="4"/>
    <n v="4"/>
    <x v="2"/>
    <d v="2015-10-05T00:00:00"/>
    <x v="0"/>
    <m/>
    <s v="Septiembre 01-15"/>
    <s v="1 semana en noviembre"/>
    <s v="JACQUELINE NICOLE"/>
    <s v="PAGES CHANIS"/>
    <x v="3"/>
    <x v="0"/>
    <s v="SAN MATEO  "/>
    <s v="ANABELLA BARRIA"/>
    <s v="SAN MATEO  "/>
    <x v="0"/>
    <x v="58"/>
    <n v="157"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n v="0"/>
    <n v="0"/>
    <x v="1"/>
    <s v="8-741-434"/>
    <n v="457993685507"/>
    <n v="35"/>
    <x v="1"/>
    <x v="1"/>
    <s v="URB. VALBUENA"/>
    <x v="7"/>
    <x v="2"/>
    <x v="5"/>
    <x v="7"/>
    <m/>
    <m/>
    <x v="1"/>
    <x v="0"/>
    <x v="0"/>
    <x v="0"/>
    <x v="0"/>
    <x v="0"/>
    <x v="6"/>
    <d v="1980-11-04T00:00:00"/>
    <m/>
    <x v="1"/>
    <s v="SUCURSAL SAN MATEO"/>
    <x v="0"/>
    <x v="0"/>
    <x v="0"/>
    <x v="0"/>
    <x v="0"/>
    <x v="1"/>
  </r>
  <r>
    <n v="567"/>
    <d v="1987-04-27T00:00:00"/>
    <d v="2015-10-01T00:00:00"/>
    <n v="346"/>
    <n v="4"/>
    <x v="2"/>
    <e v="#N/A"/>
    <x v="2"/>
    <d v="2015-10-01T00:00:00"/>
    <s v="Marzo 15-30"/>
    <s v="Agosto 01-15"/>
    <s v="MARISOL INES"/>
    <s v=" DE JIMENEZ"/>
    <x v="4"/>
    <x v="0"/>
    <s v="SAN MATEO  "/>
    <s v="JACQUELINE PAGES"/>
    <s v="SAN MATEO  "/>
    <x v="0"/>
    <x v="58"/>
    <n v="157"/>
    <d v="2015-10-01T00:00:00"/>
    <m/>
    <m/>
    <s v=" "/>
    <s v="SUBGERENTE DE VENTAS PROMOCIONADA A SUBGERENTE DE SUCURSAL SAN MATEO A PARTIR DEL 01 DE OCTUBRE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n v="0"/>
    <n v="0"/>
    <x v="1"/>
    <s v="8-235-693"/>
    <n v="401010157997"/>
    <n v="51"/>
    <x v="1"/>
    <x v="1"/>
    <s v="AGUACATAL, DAVID"/>
    <x v="7"/>
    <x v="2"/>
    <x v="5"/>
    <x v="7"/>
    <s v="6012-9572"/>
    <m/>
    <x v="1"/>
    <x v="0"/>
    <x v="0"/>
    <x v="0"/>
    <x v="0"/>
    <x v="0"/>
    <x v="6"/>
    <d v="1964-08-31T00:00:00"/>
    <m/>
    <x v="1"/>
    <s v="SUCURSAL SAN MATEO"/>
    <x v="0"/>
    <x v="0"/>
    <x v="0"/>
    <x v="0"/>
    <x v="0"/>
    <x v="1"/>
  </r>
  <r>
    <n v="8842"/>
    <d v="2015-10-19T00:00:00"/>
    <d v="2016-01-12T00:00:00"/>
    <n v="4"/>
    <n v="1"/>
    <x v="2"/>
    <d v="1994-03-01T00:00:00"/>
    <x v="1"/>
    <m/>
    <s v="Noviembre 01-30"/>
    <m/>
    <s v="GIANCARLO"/>
    <s v="PLICET"/>
    <x v="0"/>
    <x v="1"/>
    <m/>
    <s v="MARIBEL CASTILLO"/>
    <s v="JUSTO AROSEMENA"/>
    <x v="1"/>
    <x v="59"/>
    <n v="97"/>
    <d v="2016-02-02T00:00:00"/>
    <n v="0"/>
    <m/>
    <s v=" "/>
    <m/>
    <x v="0"/>
    <s v="POOL APOYO - FEBRERO 2016"/>
    <s v="LOS ANGELES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VIA ESPAÑA"/>
    <s v="YESENIA VANEGAS"/>
    <x v="0"/>
    <s v="8-842-1098"/>
    <m/>
    <n v="25"/>
    <x v="0"/>
    <x v="0"/>
    <s v="RESIDENCIAL OLIMPICO #2 CALLE VATICANO , CASA D224"/>
    <x v="0"/>
    <x v="0"/>
    <x v="3"/>
    <x v="1"/>
    <m/>
    <m/>
    <x v="1"/>
    <x v="0"/>
    <x v="0"/>
    <x v="0"/>
    <x v="0"/>
    <x v="1"/>
    <x v="3"/>
    <d v="1990-07-01T00:00:00"/>
    <m/>
    <x v="0"/>
    <s v="SUCURSAL SAN SEBASTIAN"/>
    <x v="1"/>
    <x v="0"/>
    <x v="1"/>
    <x v="0"/>
    <x v="0"/>
    <x v="1"/>
  </r>
  <r>
    <n v="8430"/>
    <d v="2015-03-16T00:00:00"/>
    <d v="2015-05-28T00:00:00"/>
    <n v="11"/>
    <n v="9"/>
    <x v="2"/>
    <d v="2015-03-16T00:00:00"/>
    <x v="0"/>
    <m/>
    <s v="Febrero 01-30"/>
    <m/>
    <s v="ELISA RAQUEL"/>
    <s v="PIMENTEL"/>
    <x v="0"/>
    <x v="1"/>
    <m/>
    <s v="MARIBEL CASTILLO"/>
    <s v="SAN SEBASTIAN"/>
    <x v="1"/>
    <x v="59"/>
    <n v="97"/>
    <d v="2016-02-01T00:00:00"/>
    <n v="0"/>
    <m/>
    <s v=" "/>
    <m/>
    <x v="0"/>
    <s v="ELISA PIMENTEL ESTARA DE VACACIONES DEL 01 DE FEBRERO AL 01 DE MARZO 2016"/>
    <s v="SAN SEBASTIAN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11"/>
    <x v="1"/>
    <x v="0"/>
    <x v="0"/>
    <s v="ALBROOK"/>
    <s v="Francis Vasquez"/>
    <x v="0"/>
    <s v="8-816-1163"/>
    <n v="472991767702"/>
    <n v="27"/>
    <x v="1"/>
    <x v="0"/>
    <s v="LOS ANDES NO.2, SECTOR C, CASA NO.100"/>
    <x v="4"/>
    <x v="0"/>
    <x v="3"/>
    <x v="1"/>
    <m/>
    <m/>
    <x v="0"/>
    <x v="0"/>
    <x v="0"/>
    <x v="0"/>
    <x v="0"/>
    <x v="1"/>
    <x v="3"/>
    <d v="1988-03-12T00:00:00"/>
    <m/>
    <x v="0"/>
    <s v="SUCURSAL SAN SEBASTIAN"/>
    <x v="1"/>
    <x v="0"/>
    <x v="1"/>
    <x v="0"/>
    <x v="0"/>
    <x v="2"/>
  </r>
  <r>
    <n v="8745"/>
    <d v="2015-08-17T00:00:00"/>
    <d v="2015-10-27T00:00:00"/>
    <n v="6"/>
    <n v="4"/>
    <x v="2"/>
    <e v="#N/A"/>
    <x v="2"/>
    <m/>
    <s v="Agosto 01-30"/>
    <m/>
    <s v="GENESIS ZULAY"/>
    <s v="MORA"/>
    <x v="0"/>
    <x v="1"/>
    <m/>
    <s v="MARIBEL CASTILLO"/>
    <s v="SAN SEBASTIAN"/>
    <x v="1"/>
    <x v="59"/>
    <n v="97"/>
    <d v="2016-01-18T00:00:00"/>
    <n v="1"/>
    <m/>
    <s v=" "/>
    <m/>
    <x v="0"/>
    <s v="POOL APOYO - FEBRERO 2016"/>
    <s v="SAN SEBASTIAN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SAN SEBASTIAN"/>
    <s v="Dario Pitti"/>
    <x v="0"/>
    <s v="8-898-1432"/>
    <n v="472993046528"/>
    <n v="20"/>
    <x v="1"/>
    <x v="0"/>
    <s v="VACAMONTE, EL TECAL, CALLE 11"/>
    <x v="3"/>
    <x v="0"/>
    <x v="3"/>
    <x v="1"/>
    <m/>
    <m/>
    <x v="0"/>
    <x v="0"/>
    <x v="0"/>
    <x v="0"/>
    <x v="0"/>
    <x v="1"/>
    <x v="3"/>
    <d v="1995-11-02T00:00:00"/>
    <m/>
    <x v="0"/>
    <s v="SUCURSAL SAN SEBASTIAN"/>
    <x v="1"/>
    <x v="0"/>
    <x v="1"/>
    <x v="0"/>
    <x v="0"/>
    <x v="1"/>
  </r>
  <r>
    <n v="2301"/>
    <d v="2001-06-01T00:00:00"/>
    <d v="2001-06-01T00:00:00"/>
    <n v="176"/>
    <n v="176"/>
    <x v="0"/>
    <d v="2001-06-01T00:00:00"/>
    <x v="0"/>
    <s v=""/>
    <s v="Mayo 01-30"/>
    <m/>
    <s v="MARIA ELIDA"/>
    <s v="CACHAFEIRO ALVARADO "/>
    <x v="0"/>
    <x v="0"/>
    <s v="SAN SEBASTIAN"/>
    <s v="XIOMARA   DE PEÑA"/>
    <s v="SAN SEBASTIAN"/>
    <x v="0"/>
    <x v="59"/>
    <n v="97"/>
    <d v="2015-11-02T00:00:00"/>
    <n v="3"/>
    <s v=" "/>
    <s v=" "/>
    <m/>
    <x v="0"/>
    <s v="REEMPLAZO POR EL TRASLADO DE  JAZMIN ISABEL ALVARADO BOLANOS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3.5"/>
    <x v="0"/>
    <x v="0"/>
    <x v="0"/>
    <m/>
    <m/>
    <x v="0"/>
    <s v="8-237-753"/>
    <n v="424010430061"/>
    <n v="52"/>
    <x v="1"/>
    <x v="1"/>
    <s v="ARRAIJAN EL LLANO BDA. ALTOS DE CRUZ, CALLE DEL CUADRO, CASA 2266"/>
    <x v="3"/>
    <x v="0"/>
    <x v="3"/>
    <x v="0"/>
    <s v="259-0473"/>
    <s v="6416-4739"/>
    <x v="1"/>
    <x v="0"/>
    <x v="0"/>
    <x v="0"/>
    <x v="0"/>
    <x v="1"/>
    <x v="3"/>
    <d v="1963-05-23T00:00:00"/>
    <m/>
    <x v="1"/>
    <s v="SUCURSAL SAN SEBASTIAN"/>
    <x v="0"/>
    <x v="0"/>
    <x v="0"/>
    <x v="0"/>
    <x v="0"/>
    <x v="0"/>
  </r>
  <r>
    <n v="1426"/>
    <d v="1997-10-13T00:00:00"/>
    <d v="1997-10-13T00:00:00"/>
    <n v="220"/>
    <n v="220"/>
    <x v="0"/>
    <d v="1997-10-13T00:00:00"/>
    <x v="0"/>
    <s v=""/>
    <s v="Diciembre 01-30"/>
    <m/>
    <s v="ARLEINY ALYENKA"/>
    <s v="TAPIA    DE SELLES"/>
    <x v="0"/>
    <x v="0"/>
    <s v="SAN SEBASTIAN"/>
    <s v="XIOMARA   DE PEÑA"/>
    <s v="SAN SEBASTIAN"/>
    <x v="0"/>
    <x v="59"/>
    <n v="97"/>
    <d v="2015-11-02T00:00:00"/>
    <n v="3"/>
    <s v=" "/>
    <s v=" "/>
    <m/>
    <x v="0"/>
    <s v="REEMPLAZO POR EL TRASLADO DE  JACINTA ROSA HERAZO HERNANDEZ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80"/>
    <x v="0"/>
    <x v="0"/>
    <x v="0"/>
    <m/>
    <m/>
    <x v="0"/>
    <s v="8-455-108"/>
    <n v="401010156813"/>
    <n v="42"/>
    <x v="1"/>
    <x v="1"/>
    <s v="EL TECAL, VACAMONTE CASA C-130 CALLE 3° NORTE DESPUES DE EL CUADRO DEPOSRTIVO"/>
    <x v="3"/>
    <x v="0"/>
    <x v="3"/>
    <x v="0"/>
    <s v="236-3621"/>
    <s v="6478-8838"/>
    <x v="1"/>
    <x v="0"/>
    <x v="0"/>
    <x v="0"/>
    <x v="0"/>
    <x v="1"/>
    <x v="3"/>
    <d v="1973-10-26T00:00:00"/>
    <m/>
    <x v="0"/>
    <s v="SUCURSAL SAN SEBASTIAN"/>
    <x v="0"/>
    <x v="0"/>
    <x v="0"/>
    <x v="0"/>
    <x v="0"/>
    <x v="0"/>
  </r>
  <r>
    <n v="6806"/>
    <d v="2012-07-16T00:00:00"/>
    <d v="2012-09-25T00:00:00"/>
    <n v="43"/>
    <n v="41"/>
    <x v="0"/>
    <d v="2012-07-16T00:00:00"/>
    <x v="0"/>
    <s v=""/>
    <s v="Julio 01-30"/>
    <m/>
    <s v="KATHIA GISELA"/>
    <s v="AYALA CAMPOS "/>
    <x v="0"/>
    <x v="0"/>
    <s v="SAN SEBASTIAN"/>
    <s v="XIOMARA   DE PEÑA"/>
    <s v="SAN SEBASTIAN"/>
    <x v="0"/>
    <x v="59"/>
    <n v="97"/>
    <d v="2015-11-02T00:00:00"/>
    <n v="3"/>
    <m/>
    <s v=" "/>
    <m/>
    <x v="0"/>
    <s v="REEMPLAZO POR EL TRASLADO DE  DARIO JOSE PITTY TORRES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33.8"/>
    <x v="0"/>
    <x v="0"/>
    <x v="0"/>
    <s v="CHORRERA"/>
    <s v="Alberto reyes"/>
    <x v="0"/>
    <s v="8-835-2458"/>
    <n v="472018200721"/>
    <n v="26"/>
    <x v="1"/>
    <x v="3"/>
    <s v="LA CHORRERA, GUADALUPE, CALLE KEROSIN"/>
    <x v="3"/>
    <x v="0"/>
    <x v="3"/>
    <x v="0"/>
    <m/>
    <s v="6588-9696"/>
    <x v="0"/>
    <x v="0"/>
    <x v="0"/>
    <x v="0"/>
    <x v="0"/>
    <x v="1"/>
    <x v="3"/>
    <d v="1989-08-13T00:00:00"/>
    <m/>
    <x v="2"/>
    <s v="SUCURSAL SAN SEBASTIAN"/>
    <x v="0"/>
    <x v="0"/>
    <x v="0"/>
    <x v="0"/>
    <x v="0"/>
    <x v="0"/>
  </r>
  <r>
    <n v="5134"/>
    <d v="2008-05-19T00:00:00"/>
    <d v="2008-05-19T00:00:00"/>
    <n v="93"/>
    <n v="93"/>
    <x v="0"/>
    <d v="2008-05-19T00:00:00"/>
    <x v="0"/>
    <s v=""/>
    <s v="Marzo 01-30"/>
    <m/>
    <s v="JILMA"/>
    <s v="MIRANDA GUTIERREZ "/>
    <x v="0"/>
    <x v="0"/>
    <s v="SAN SEBASTIAN"/>
    <s v="XIOMARA   DE PEÑA"/>
    <s v="SAN SEBASTIAN"/>
    <x v="0"/>
    <x v="59"/>
    <n v="97"/>
    <d v="2015-05-02T00:00:00"/>
    <n v="9"/>
    <s v=" "/>
    <s v=" "/>
    <m/>
    <x v="0"/>
    <s v="REEMPLAZO POR SALIDA DE JACKELINE JAE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2.4"/>
    <x v="0"/>
    <x v="0"/>
    <x v="0"/>
    <m/>
    <m/>
    <x v="0"/>
    <s v="5-17-886"/>
    <n v="480013942077"/>
    <n v="49"/>
    <x v="1"/>
    <x v="3"/>
    <s v="SANTA LIBRADA, QUINTA ETAPA"/>
    <x v="4"/>
    <x v="0"/>
    <x v="3"/>
    <x v="0"/>
    <s v="234-0107"/>
    <s v="6522-4278"/>
    <x v="0"/>
    <x v="0"/>
    <x v="0"/>
    <x v="0"/>
    <x v="0"/>
    <x v="1"/>
    <x v="3"/>
    <d v="1966-12-21T00:00:00"/>
    <m/>
    <x v="1"/>
    <s v="SUCURSAL SAN SEBASTIAN"/>
    <x v="0"/>
    <x v="0"/>
    <x v="0"/>
    <x v="0"/>
    <x v="0"/>
    <x v="0"/>
  </r>
  <r>
    <n v="6801"/>
    <d v="2012-07-16T00:00:00"/>
    <d v="2012-09-25T00:00:00"/>
    <n v="43"/>
    <n v="41"/>
    <x v="0"/>
    <d v="2012-07-16T00:00:00"/>
    <x v="0"/>
    <d v="2012-08-13T00:00:00"/>
    <s v="Agosto 01-30"/>
    <m/>
    <s v="MIREYA CAROLINA"/>
    <s v="SANCHEZ GUZMAN "/>
    <x v="0"/>
    <x v="0"/>
    <s v="SAN SEBASTIAN"/>
    <s v="XIOMARA   DE PEÑA"/>
    <s v="SAN SEBASTIAN"/>
    <x v="0"/>
    <x v="59"/>
    <n v="97"/>
    <d v="2014-11-06T00:00:00"/>
    <n v="15"/>
    <m/>
    <s v=" "/>
    <m/>
    <x v="0"/>
    <s v="REEMPLAZO POR EL TRASLADO DE MONICA SAMUDI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43.6"/>
    <x v="0"/>
    <x v="0"/>
    <x v="0"/>
    <s v="VISTA ALEGRE"/>
    <s v="Amarelis Flores"/>
    <x v="0"/>
    <s v="8-843-2051"/>
    <n v="472018199697"/>
    <n v="25"/>
    <x v="1"/>
    <x v="0"/>
    <s v="LA CHORRERA BDA SAN NICOLAS, CALLE EL ÉXITO, CASA #0548_x0009__x0009__x0009__x0009__x0009__x000d__x000a__x0009__x0009__x0009__x0009__x0009__x000d__x000a_"/>
    <x v="3"/>
    <x v="0"/>
    <x v="3"/>
    <x v="0"/>
    <m/>
    <s v="6560-9233"/>
    <x v="0"/>
    <x v="0"/>
    <x v="0"/>
    <x v="0"/>
    <x v="0"/>
    <x v="1"/>
    <x v="3"/>
    <d v="1990-12-11T00:00:00"/>
    <m/>
    <x v="0"/>
    <s v="SUCURSAL SAN SEBASTIAN"/>
    <x v="0"/>
    <x v="0"/>
    <x v="0"/>
    <x v="0"/>
    <x v="0"/>
    <x v="0"/>
  </r>
  <r>
    <n v="3396"/>
    <d v="1997-12-09T00:00:00"/>
    <d v="1997-12-09T00:00:00"/>
    <n v="218"/>
    <n v="218"/>
    <x v="0"/>
    <d v="1997-12-09T00:00:00"/>
    <x v="0"/>
    <s v=""/>
    <s v="Septiembre 01-30"/>
    <m/>
    <s v="ALGIS BIENVENIDO"/>
    <s v="ZARZAVILLA PEREZ "/>
    <x v="0"/>
    <x v="0"/>
    <s v="SAN SEBASTIAN"/>
    <s v="XIOMARA   DE PEÑA"/>
    <s v="SAN SEBASTIAN"/>
    <x v="0"/>
    <x v="59"/>
    <n v="97"/>
    <d v="2014-11-06T00:00:00"/>
    <n v="15"/>
    <s v=" "/>
    <s v=" "/>
    <m/>
    <x v="0"/>
    <s v="REEMPLAZO POR EL TRASLADO DE PATRICIA GARIBALDI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68"/>
    <x v="0"/>
    <x v="0"/>
    <x v="0"/>
    <m/>
    <m/>
    <x v="0"/>
    <s v="7-701-1561"/>
    <n v="472012926070"/>
    <n v="36"/>
    <x v="0"/>
    <x v="2"/>
    <s v="LAS MARGARITA SECTOR 4"/>
    <x v="0"/>
    <x v="0"/>
    <x v="3"/>
    <x v="0"/>
    <s v="296-7426"/>
    <s v="6772-5779"/>
    <x v="1"/>
    <x v="0"/>
    <x v="0"/>
    <x v="0"/>
    <x v="0"/>
    <x v="1"/>
    <x v="3"/>
    <d v="1979-10-21T00:00:00"/>
    <m/>
    <x v="1"/>
    <s v="SUCURSAL SAN SEBASTIAN"/>
    <x v="0"/>
    <x v="0"/>
    <x v="0"/>
    <x v="0"/>
    <x v="0"/>
    <x v="0"/>
  </r>
  <r>
    <n v="3672"/>
    <d v="1990-03-01T00:00:00"/>
    <d v="1990-03-01T00:00:00"/>
    <n v="311"/>
    <n v="311"/>
    <x v="0"/>
    <d v="1990-03-01T00:00:00"/>
    <x v="0"/>
    <s v=""/>
    <s v="Marzo 01-30"/>
    <m/>
    <s v="NICOLAS"/>
    <s v="REYNA ORTEGA "/>
    <x v="0"/>
    <x v="0"/>
    <s v="TRANSISTMICA"/>
    <s v="XIOMARA   DE PEÑA"/>
    <s v="TRANSISTMICA"/>
    <x v="0"/>
    <x v="59"/>
    <n v="97"/>
    <d v="2016-02-01T00:00:00"/>
    <n v="0"/>
    <s v=" "/>
    <s v=" "/>
    <m/>
    <x v="0"/>
    <s v="REEMPLAZO POR EL TRASLADO DE ISRAEL DOMINGUEZ   - FEBRERO 2016"/>
    <s v="SAN SEBASTIAN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59"/>
    <x v="0"/>
    <x v="0"/>
    <x v="0"/>
    <m/>
    <m/>
    <x v="0"/>
    <s v="8-270-607"/>
    <n v="472013197287"/>
    <n v="54"/>
    <x v="0"/>
    <x v="1"/>
    <s v=" LA CHORRERA,BARRIO BALBOA, CALLE LOMA LARGA CASA 5155"/>
    <x v="3"/>
    <x v="0"/>
    <x v="3"/>
    <x v="0"/>
    <m/>
    <s v="6078-7254"/>
    <x v="0"/>
    <x v="0"/>
    <x v="0"/>
    <x v="0"/>
    <x v="0"/>
    <x v="1"/>
    <x v="3"/>
    <d v="1961-03-13T00:00:00"/>
    <m/>
    <x v="0"/>
    <s v="SUCURSAL SAN SEBASTIAN"/>
    <x v="0"/>
    <x v="0"/>
    <x v="0"/>
    <x v="0"/>
    <x v="0"/>
    <x v="0"/>
  </r>
  <r>
    <n v="5267"/>
    <d v="2008-07-16T00:00:00"/>
    <d v="2013-05-16T00:00:00"/>
    <n v="91"/>
    <n v="33"/>
    <x v="1"/>
    <d v="2008-07-16T00:00:00"/>
    <x v="0"/>
    <d v="2013-05-16T00:00:00"/>
    <s v="Junio 01-30"/>
    <m/>
    <s v="STEFANIA"/>
    <s v="ARIAS FADUL "/>
    <x v="1"/>
    <x v="1"/>
    <s v="SAN FRANCISCO"/>
    <s v="MARIBEL CASTILLO"/>
    <s v="SAN SEBASTIAN"/>
    <x v="1"/>
    <x v="59"/>
    <n v="97"/>
    <d v="2015-01-29T00:00:00"/>
    <m/>
    <n v="33"/>
    <s v=" "/>
    <s v="PROMOCIONADA A COORDINADORA DE PLATAFORMA A PARTIR DEL 16 MAYO 2013 / "/>
    <x v="4"/>
    <s v="APOYO POR VACACIONES DE KIRIA GONZALEZ - FEBRERO 2016 // ES PERSONAL DE SSUC. SAN FRANCISCO ESTA APOYANDO POR VACACIONES - ENERO 2016.     REEMPLAZO POR LA PROMOCION DE NAYUBEL BLACK"/>
    <s v="SAN SEBASTIAN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72-1520"/>
    <n v="420014114503"/>
    <n v="32"/>
    <x v="1"/>
    <x v="3"/>
    <s v="JUAN DIAZ, COLONIAS DEL PRADO, CALLE 4 TA CASA NO. 309"/>
    <x v="0"/>
    <x v="0"/>
    <x v="3"/>
    <x v="1"/>
    <m/>
    <s v="6480-8400"/>
    <x v="0"/>
    <x v="0"/>
    <x v="0"/>
    <x v="0"/>
    <x v="0"/>
    <x v="1"/>
    <x v="3"/>
    <d v="1984-02-03T00:00:00"/>
    <m/>
    <x v="2"/>
    <s v="SUCURSAL SAN SEBASTIAN"/>
    <x v="1"/>
    <x v="0"/>
    <x v="1"/>
    <x v="0"/>
    <x v="0"/>
    <x v="0"/>
  </r>
  <r>
    <n v="848"/>
    <d v="1992-01-02T00:00:00"/>
    <d v="1992-01-02T00:00:00"/>
    <n v="289"/>
    <n v="289"/>
    <x v="0"/>
    <d v="1992-01-02T00:00:00"/>
    <x v="0"/>
    <s v=""/>
    <s v="Enero 01-30"/>
    <m/>
    <s v="GIOVANA MARUQUEL"/>
    <s v="VISUETTI   FONSECA DE VISUETTI"/>
    <x v="1"/>
    <x v="0"/>
    <s v="SAN SEBASTIAN"/>
    <s v="XIOMARA   DE PEÑA"/>
    <s v="SAN SEBASTIAN"/>
    <x v="0"/>
    <x v="59"/>
    <n v="97"/>
    <d v="2009-03-07T00:00:00"/>
    <m/>
    <s v=" "/>
    <s v=" "/>
    <m/>
    <x v="0"/>
    <s v="APROBADO EN PRESUPUESTO 2009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268-873"/>
    <n v="497015227606"/>
    <n v="48"/>
    <x v="1"/>
    <x v="1"/>
    <s v="PARQUE LEFEVRE, VIA CINCUENTENARIO EDIF. V. CINC. #3-A"/>
    <x v="1"/>
    <x v="0"/>
    <x v="3"/>
    <x v="0"/>
    <s v="221-2976"/>
    <s v="6706-6108"/>
    <x v="1"/>
    <x v="1"/>
    <x v="0"/>
    <x v="0"/>
    <x v="0"/>
    <x v="1"/>
    <x v="3"/>
    <d v="1967-07-05T00:00:00"/>
    <m/>
    <x v="1"/>
    <s v="SUCURSAL SAN SEBASTIAN"/>
    <x v="0"/>
    <x v="0"/>
    <x v="0"/>
    <x v="0"/>
    <x v="0"/>
    <x v="0"/>
  </r>
  <r>
    <n v="5948"/>
    <d v="2010-11-16T00:00:00"/>
    <d v="2015-07-01T00:00:00"/>
    <n v="63"/>
    <n v="7"/>
    <x v="2"/>
    <d v="2010-11-16T00:00:00"/>
    <x v="0"/>
    <d v="2015-07-01T00:00:00"/>
    <s v="Agosto 01-30"/>
    <m/>
    <s v="RAMON"/>
    <s v="RODRIGUEZ SAENZ "/>
    <x v="1"/>
    <x v="0"/>
    <s v="SAN SEBASTIAN"/>
    <s v="XIOMARA   DE PEÑA"/>
    <s v="SAN SEBASTIAN"/>
    <x v="0"/>
    <x v="59"/>
    <n v="97"/>
    <d v="2010-11-16T00:00:00"/>
    <m/>
    <n v="7"/>
    <s v=" "/>
    <s v="PROMOCIONADO A COORDINADOR DE PLATAFORMA A PARTIR DEL 01 DE JULIO 2015"/>
    <x v="0"/>
    <s v="REEMPLAZO POR LA RENUNCIA DE JOANNE CARRILLO EJCUTIVO DE NEGOCI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802-1992"/>
    <n v="472016357939"/>
    <n v="29"/>
    <x v="0"/>
    <x v="1"/>
    <s v="LA CHORRERA, AVE LIBERTADOR, APARTAMENTO MAYCA"/>
    <x v="3"/>
    <x v="0"/>
    <x v="3"/>
    <x v="0"/>
    <m/>
    <s v="6784-8890"/>
    <x v="2"/>
    <x v="0"/>
    <x v="0"/>
    <x v="0"/>
    <x v="0"/>
    <x v="1"/>
    <x v="3"/>
    <d v="1987-01-18T00:00:00"/>
    <m/>
    <x v="0"/>
    <s v="SUCURSAL SAN SEBASTIAN"/>
    <x v="0"/>
    <x v="0"/>
    <x v="0"/>
    <x v="0"/>
    <x v="0"/>
    <x v="0"/>
  </r>
  <r>
    <n v="7728"/>
    <d v="2014-05-19T00:00:00"/>
    <d v="2014-09-30T00:00:00"/>
    <n v="21"/>
    <n v="17"/>
    <x v="1"/>
    <d v="2014-05-19T00:00:00"/>
    <x v="0"/>
    <m/>
    <s v="Mayo 01-30"/>
    <m/>
    <s v="DAIRENE DEL CARMEN"/>
    <s v="PACHECO"/>
    <x v="2"/>
    <x v="0"/>
    <s v="SAN SEBASTIAN"/>
    <s v="XIOMARA   DE PEÑA"/>
    <s v="SAN SEBASTIAN"/>
    <x v="0"/>
    <x v="59"/>
    <n v="97"/>
    <d v="2015-06-08T00:00:00"/>
    <m/>
    <m/>
    <s v=" "/>
    <m/>
    <x v="0"/>
    <s v="REEMPLAZO PERMANENTE POR LA PROMOCION DE RAMON RODRIG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COSTA DEL ESTE"/>
    <s v="Aychell Miranda"/>
    <x v="0"/>
    <s v="8-872-935"/>
    <n v="472990307074"/>
    <n v="22"/>
    <x v="1"/>
    <x v="3"/>
    <s v="PANAMÁ VIEJO   "/>
    <x v="1"/>
    <x v="0"/>
    <x v="3"/>
    <x v="0"/>
    <m/>
    <m/>
    <x v="0"/>
    <x v="0"/>
    <x v="0"/>
    <x v="0"/>
    <x v="0"/>
    <x v="1"/>
    <x v="3"/>
    <d v="1993-08-05T00:00:00"/>
    <m/>
    <x v="0"/>
    <s v="SUCURSAL SAN SEBASTIAN"/>
    <x v="0"/>
    <x v="0"/>
    <x v="0"/>
    <x v="0"/>
    <x v="0"/>
    <x v="1"/>
  </r>
  <r>
    <n v="6451"/>
    <d v="2011-11-16T00:00:00"/>
    <d v="2012-02-06T00:00:00"/>
    <n v="51"/>
    <n v="48"/>
    <x v="0"/>
    <d v="2011-11-16T00:00:00"/>
    <x v="0"/>
    <s v=""/>
    <s v="Septiembre 01-30"/>
    <m/>
    <s v="NAZARETH ALEXANDRA"/>
    <s v="MUÑOZ RIVERA "/>
    <x v="2"/>
    <x v="0"/>
    <s v="SAN SEBASTIAN"/>
    <s v="XIOMARA   DE PEÑA"/>
    <s v="SAN SEBASTIAN"/>
    <x v="0"/>
    <x v="59"/>
    <n v="97"/>
    <d v="2014-07-04T00:00:00"/>
    <m/>
    <s v=" "/>
    <s v=" "/>
    <m/>
    <x v="0"/>
    <s v="REEMPLAZO POR LA RENUNCIA DE ILEANA QUINTE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VIA ARGENTINA"/>
    <s v="Vianca Herrera  "/>
    <x v="0"/>
    <s v="8-817-1292"/>
    <n v="472017389488"/>
    <n v="27"/>
    <x v="1"/>
    <x v="0"/>
    <s v="RIO ABAJO, CALLE 9NA, EDIFICIO PH KING´S POINT APTO 301"/>
    <x v="1"/>
    <x v="0"/>
    <x v="3"/>
    <x v="0"/>
    <m/>
    <s v=" 6229-9609  "/>
    <x v="0"/>
    <x v="0"/>
    <x v="0"/>
    <x v="0"/>
    <x v="0"/>
    <x v="1"/>
    <x v="3"/>
    <d v="1988-08-11T00:00:00"/>
    <m/>
    <x v="1"/>
    <s v="SUCURSAL SAN SEBASTIAN"/>
    <x v="0"/>
    <x v="0"/>
    <x v="0"/>
    <x v="0"/>
    <x v="0"/>
    <x v="0"/>
  </r>
  <r>
    <n v="7389"/>
    <d v="2013-10-01T00:00:00"/>
    <d v="2013-12-10T00:00:00"/>
    <n v="28"/>
    <n v="26"/>
    <x v="1"/>
    <d v="2013-10-01T00:00:00"/>
    <x v="0"/>
    <d v="2013-10-01T00:00:00"/>
    <s v="Octubre 01-30"/>
    <m/>
    <s v="ELEAZAR "/>
    <s v="GONZÁLEZ"/>
    <x v="2"/>
    <x v="0"/>
    <s v="SAN SEBASTIAN"/>
    <s v="XIOMARA   DE PEÑA"/>
    <s v="SAN SEBASTIAN"/>
    <x v="0"/>
    <x v="59"/>
    <n v="97"/>
    <d v="2014-04-24T00:00:00"/>
    <m/>
    <n v="28"/>
    <s v=" "/>
    <m/>
    <x v="0"/>
    <s v="REEMPLAZO POR LA RENUNCIA DE MARIAM CAMPUÑAY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VIA SIMON BOLIVAR"/>
    <s v="Kira Ruiz"/>
    <x v="0"/>
    <s v="8-824-1869"/>
    <n v="472019813698"/>
    <n v="27"/>
    <x v="0"/>
    <x v="0"/>
    <s v="ALCALDE DIAZ, CIUDAD BOLIVAR, VILLA BOLIVARIANA, CALLE PRINCIPAL"/>
    <x v="4"/>
    <x v="0"/>
    <x v="3"/>
    <x v="0"/>
    <m/>
    <m/>
    <x v="1"/>
    <x v="0"/>
    <x v="0"/>
    <x v="0"/>
    <x v="0"/>
    <x v="1"/>
    <x v="3"/>
    <d v="1989-01-24T00:00:00"/>
    <m/>
    <x v="1"/>
    <s v="SUCURSAL SAN SEBASTIAN"/>
    <x v="0"/>
    <x v="0"/>
    <x v="0"/>
    <x v="0"/>
    <x v="0"/>
    <x v="0"/>
  </r>
  <r>
    <n v="5138"/>
    <d v="2008-05-19T00:00:00"/>
    <d v="2008-05-19T00:00:00"/>
    <n v="93"/>
    <n v="93"/>
    <x v="0"/>
    <d v="2008-05-19T00:00:00"/>
    <x v="0"/>
    <s v=""/>
    <s v="Febrero 01-30"/>
    <m/>
    <s v="KIRIA ITZEL"/>
    <s v="GARCIA  DE GONZALEZ"/>
    <x v="2"/>
    <x v="0"/>
    <s v="SAN SEBASTIAN"/>
    <s v="XIOMARA   DE PEÑA"/>
    <s v="SAN SEBASTIAN"/>
    <x v="0"/>
    <x v="59"/>
    <n v="97"/>
    <d v="2013-05-28T00:00:00"/>
    <m/>
    <s v=" "/>
    <s v=" "/>
    <m/>
    <x v="0"/>
    <s v="REEMPLAZO POR EL TRASLADO DE EVELYN ORTEG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6-65-723"/>
    <n v="403013920189"/>
    <n v="47"/>
    <x v="1"/>
    <x v="1"/>
    <s v="BETHANIA CONDOMINIO VILLA GLORIELA 5A"/>
    <x v="5"/>
    <x v="0"/>
    <x v="3"/>
    <x v="0"/>
    <s v="236-8306"/>
    <s v="6507-2725"/>
    <x v="0"/>
    <x v="0"/>
    <x v="0"/>
    <x v="0"/>
    <x v="0"/>
    <x v="1"/>
    <x v="3"/>
    <d v="1968-06-04T00:00:00"/>
    <m/>
    <x v="0"/>
    <s v="SUCURSAL SAN SEBASTIAN"/>
    <x v="0"/>
    <x v="0"/>
    <x v="0"/>
    <x v="0"/>
    <x v="0"/>
    <x v="0"/>
  </r>
  <r>
    <n v="6591"/>
    <d v="2012-03-16T00:00:00"/>
    <d v="2012-05-25T00:00:00"/>
    <n v="47"/>
    <n v="45"/>
    <x v="0"/>
    <d v="2012-03-16T00:00:00"/>
    <x v="0"/>
    <s v=""/>
    <s v="Marzo 01-30"/>
    <m/>
    <s v="RICARDO EMANHEL"/>
    <s v="TREJOS JAEN "/>
    <x v="2"/>
    <x v="0"/>
    <s v="SAN SEBASTIAN"/>
    <s v="XIOMARA   DE PEÑA"/>
    <s v="SAN SEBASTIAN"/>
    <x v="0"/>
    <x v="59"/>
    <n v="97"/>
    <d v="2013-05-03T00:00:00"/>
    <m/>
    <s v=" "/>
    <s v=" "/>
    <m/>
    <x v="0"/>
    <s v="REEMPLAZO PERMANENTE POR TRASLADO DE LORAINE BARAHON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SAN SEBASTIAN"/>
    <s v="Kathia Saldaña"/>
    <x v="0"/>
    <s v="6-712-2160"/>
    <n v="401016183509"/>
    <n v="27"/>
    <x v="0"/>
    <x v="0"/>
    <s v="VISTA ALEGRE, CALLE 2DA., CASA #191"/>
    <x v="3"/>
    <x v="0"/>
    <x v="3"/>
    <x v="0"/>
    <s v="2515303"/>
    <s v="68568585"/>
    <x v="0"/>
    <x v="0"/>
    <x v="0"/>
    <x v="0"/>
    <x v="0"/>
    <x v="1"/>
    <x v="3"/>
    <d v="1988-09-07T00:00:00"/>
    <m/>
    <x v="0"/>
    <s v="SUCURSAL SAN SEBASTIAN"/>
    <x v="0"/>
    <x v="0"/>
    <x v="0"/>
    <x v="0"/>
    <x v="0"/>
    <x v="0"/>
  </r>
  <r>
    <n v="6712"/>
    <d v="2012-06-18T00:00:00"/>
    <d v="2012-08-24T00:00:00"/>
    <n v="44"/>
    <n v="42"/>
    <x v="0"/>
    <d v="2012-06-18T00:00:00"/>
    <x v="0"/>
    <s v=""/>
    <s v="Junio 01-30"/>
    <m/>
    <s v="CRISTINA RAQUEL"/>
    <s v="GONZALEZ CASAS "/>
    <x v="2"/>
    <x v="0"/>
    <s v="SAN SEBASTIAN"/>
    <s v="XIOMARA   DE PEÑA"/>
    <s v="SAN SEBASTIAN"/>
    <x v="0"/>
    <x v="59"/>
    <n v="97"/>
    <m/>
    <m/>
    <s v=" "/>
    <s v=" "/>
    <m/>
    <x v="0"/>
    <s v="REEMPLAZA PROMOCIÓN DE KATHIA SALDAÑ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SAN SEBASTIAN"/>
    <s v="Kathia Saldaña"/>
    <x v="0"/>
    <s v="8-756-2199"/>
    <n v="401018082533"/>
    <n v="34"/>
    <x v="1"/>
    <x v="3"/>
    <s v="NUEVO ARRIJAN, RESIDENCIAL VALLE HERMOSO, CASA A-270"/>
    <x v="3"/>
    <x v="0"/>
    <x v="3"/>
    <x v="0"/>
    <m/>
    <m/>
    <x v="1"/>
    <x v="0"/>
    <x v="0"/>
    <x v="0"/>
    <x v="0"/>
    <x v="1"/>
    <x v="3"/>
    <d v="1981-10-16T00:00:00"/>
    <m/>
    <x v="0"/>
    <s v="SUCURSAL SAN SEBASTIAN"/>
    <x v="0"/>
    <x v="0"/>
    <x v="0"/>
    <x v="0"/>
    <x v="0"/>
    <x v="0"/>
  </r>
  <r>
    <n v="7808"/>
    <d v="2014-05-19T00:00:00"/>
    <d v="2014-05-19T00:00:00"/>
    <n v="21"/>
    <n v="21"/>
    <x v="1"/>
    <d v="2014-05-19T00:00:00"/>
    <x v="0"/>
    <m/>
    <s v="Julio 01-30"/>
    <m/>
    <s v="KAREN MAELENE"/>
    <s v="SEGURA"/>
    <x v="5"/>
    <x v="0"/>
    <s v="SAN SEBASTIAN"/>
    <s v="XIOMARA   DE PEÑA"/>
    <s v="SAN SEBASTIAN"/>
    <x v="0"/>
    <x v="59"/>
    <n v="97"/>
    <d v="2014-09-19T00:00:00"/>
    <m/>
    <m/>
    <s v=" "/>
    <m/>
    <x v="0"/>
    <s v="REEMPLAZO  POR LA RENUNCIA DE  ANETTE RIQUELM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8-840-2288"/>
    <n v="472990306682"/>
    <n v="25"/>
    <x v="1"/>
    <x v="0"/>
    <s v="HATO PINTADO CALLE 4TA EDIFICIO MIRAMAR H-8 N14"/>
    <x v="1"/>
    <x v="0"/>
    <x v="3"/>
    <x v="0"/>
    <m/>
    <s v="6004-5427/0229-05"/>
    <x v="0"/>
    <x v="0"/>
    <x v="0"/>
    <x v="0"/>
    <x v="0"/>
    <x v="1"/>
    <x v="3"/>
    <d v="1990-09-17T00:00:00"/>
    <m/>
    <x v="1"/>
    <s v="SUCURSAL SAN SEBASTIAN"/>
    <x v="0"/>
    <x v="0"/>
    <x v="0"/>
    <x v="0"/>
    <x v="0"/>
    <x v="0"/>
  </r>
  <r>
    <n v="2472"/>
    <d v="2002-06-17T00:00:00"/>
    <d v="2002-06-17T00:00:00"/>
    <n v="164"/>
    <n v="164"/>
    <x v="0"/>
    <d v="2002-06-17T00:00:00"/>
    <x v="0"/>
    <s v="**"/>
    <s v="Abril 01-30"/>
    <m/>
    <s v="BLANCA MARGARITA"/>
    <s v="LOPEZ CASTRELLON "/>
    <x v="5"/>
    <x v="0"/>
    <s v="SAN SEBASTIAN"/>
    <s v="XIOMARA   DE PEÑA"/>
    <s v="SAN SEBASTIAN"/>
    <x v="0"/>
    <x v="59"/>
    <n v="97"/>
    <d v="2011-08-03T00:00:00"/>
    <m/>
    <s v=" "/>
    <s v=" "/>
    <s v="PROMOCIONADA A EJECUTIVA DE SERVICIO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9-704-707"/>
    <n v="424010716825"/>
    <n v="38"/>
    <x v="1"/>
    <x v="3"/>
    <s v="VILLA LAS ACACIAS, PH PARADISUS"/>
    <x v="0"/>
    <x v="0"/>
    <x v="3"/>
    <x v="0"/>
    <s v="220-2273"/>
    <s v="6758-9368"/>
    <x v="0"/>
    <x v="0"/>
    <x v="0"/>
    <x v="0"/>
    <x v="0"/>
    <x v="1"/>
    <x v="3"/>
    <d v="1978-02-04T00:00:00"/>
    <m/>
    <x v="2"/>
    <s v="SUCURSAL SAN SEBASTIAN"/>
    <x v="0"/>
    <x v="0"/>
    <x v="0"/>
    <x v="0"/>
    <x v="0"/>
    <x v="0"/>
  </r>
  <r>
    <n v="207"/>
    <d v="1983-01-17T00:00:00"/>
    <d v="1983-01-17T00:00:00"/>
    <n v="397"/>
    <n v="397"/>
    <x v="0"/>
    <d v="1983-01-17T00:00:00"/>
    <x v="0"/>
    <s v=""/>
    <s v="Abril 01-30"/>
    <s v="Noviembre 01-30"/>
    <s v="XIOMARA BELEN"/>
    <s v="QUINTERO  DE PENA"/>
    <x v="3"/>
    <x v="0"/>
    <s v="SAN SEBASTIAN"/>
    <s v="LAURA OLIVELLA "/>
    <s v="SAN SEBASTIAN"/>
    <x v="0"/>
    <x v="59"/>
    <n v="97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7-76-522"/>
    <n v="401016136610"/>
    <n v="62"/>
    <x v="1"/>
    <x v="4"/>
    <s v="PAITILLA VIA ITALIA , EDIF . LAS HADAS.APTO.3-B"/>
    <x v="5"/>
    <x v="0"/>
    <x v="3"/>
    <x v="0"/>
    <s v="263-5336"/>
    <s v="6762-1400"/>
    <x v="1"/>
    <x v="0"/>
    <x v="0"/>
    <x v="0"/>
    <x v="0"/>
    <x v="1"/>
    <x v="3"/>
    <d v="1953-10-12T00:00:00"/>
    <m/>
    <x v="0"/>
    <s v="SUCURSAL SAN SEBASTIAN"/>
    <x v="0"/>
    <x v="0"/>
    <x v="0"/>
    <x v="0"/>
    <x v="0"/>
    <x v="0"/>
  </r>
  <r>
    <n v="1066"/>
    <d v="1993-04-13T00:00:00"/>
    <d v="2009-03-16T00:00:00"/>
    <n v="274"/>
    <n v="83"/>
    <x v="0"/>
    <d v="1993-04-13T00:00:00"/>
    <x v="0"/>
    <d v="2009-03-16T00:00:00"/>
    <s v="Febrero 01-30"/>
    <m/>
    <s v="YAXENIA DEL CARMEN"/>
    <s v="BOZA SANCHEZ "/>
    <x v="4"/>
    <x v="0"/>
    <s v="SAN SEBASTIAN"/>
    <s v="XIOMARA   DE PEÑA"/>
    <s v="SAN SEBASTIAN"/>
    <x v="0"/>
    <x v="59"/>
    <n v="97"/>
    <m/>
    <m/>
    <n v="83"/>
    <s v=" "/>
    <s v="PROMOCIONADO A OFICIAL EL 16 MARZO ´09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369-131"/>
    <n v="401010148291"/>
    <n v="45"/>
    <x v="1"/>
    <x v="0"/>
    <s v="SAN ANTONIO, EL VALLE DE LAS PRADERAS, CALLE #8, CASA #182."/>
    <x v="0"/>
    <x v="0"/>
    <x v="3"/>
    <x v="0"/>
    <s v="236-7613"/>
    <s v="6632-0935"/>
    <x v="1"/>
    <x v="0"/>
    <x v="0"/>
    <x v="0"/>
    <x v="0"/>
    <x v="1"/>
    <x v="3"/>
    <d v="1970-12-03T00:00:00"/>
    <m/>
    <x v="2"/>
    <s v="SUCURSAL SAN SEBASTIAN"/>
    <x v="0"/>
    <x v="0"/>
    <x v="0"/>
    <x v="0"/>
    <x v="0"/>
    <x v="0"/>
  </r>
  <r>
    <n v="3349"/>
    <d v="1984-08-16T00:00:00"/>
    <d v="1984-08-16T00:00:00"/>
    <n v="378"/>
    <n v="378"/>
    <x v="0"/>
    <d v="1984-08-16T00:00:00"/>
    <x v="0"/>
    <s v=""/>
    <s v="Junio 01-30"/>
    <m/>
    <s v="VANESSA IRENE"/>
    <s v="VEIGA FITTIPALDI DE CORDOBA"/>
    <x v="4"/>
    <x v="0"/>
    <s v="SAN SEBASTIAN"/>
    <s v="XIOMARA   DE PEÑA"/>
    <s v="SAN SEBASTIAN"/>
    <x v="0"/>
    <x v="59"/>
    <n v="97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3"/>
    <x v="0"/>
    <x v="0"/>
    <m/>
    <m/>
    <x v="1"/>
    <s v="8-235-259"/>
    <n v="472012918103"/>
    <n v="55"/>
    <x v="1"/>
    <x v="1"/>
    <s v="CALLE 69, SAN FRANCISCO, P. H. LIZMARIE, NO. 1"/>
    <x v="5"/>
    <x v="0"/>
    <x v="3"/>
    <x v="0"/>
    <s v="226-6123"/>
    <s v="6747-4208"/>
    <x v="1"/>
    <x v="0"/>
    <x v="0"/>
    <x v="0"/>
    <x v="0"/>
    <x v="1"/>
    <x v="3"/>
    <d v="1960-06-16T00:00:00"/>
    <m/>
    <x v="2"/>
    <s v="SUCURSAL SAN SEBASTIAN"/>
    <x v="0"/>
    <x v="0"/>
    <x v="0"/>
    <x v="0"/>
    <x v="0"/>
    <x v="0"/>
  </r>
  <r>
    <n v="2373"/>
    <d v="2006-06-05T00:00:00"/>
    <d v="2015-06-01T00:00:00"/>
    <n v="116"/>
    <n v="8"/>
    <x v="2"/>
    <d v="2006-06-05T00:00:00"/>
    <x v="0"/>
    <d v="2015-06-01T00:00:00"/>
    <s v="Marzo 01-30"/>
    <m/>
    <s v="KATIA YAMILETH"/>
    <s v="SALDAÑA SERRANO "/>
    <x v="4"/>
    <x v="0"/>
    <s v="SAN SEBASTIAN"/>
    <s v="XIOMARA   DE PEÑA"/>
    <s v="SAN SEBASTIAN"/>
    <x v="0"/>
    <x v="59"/>
    <n v="97"/>
    <m/>
    <m/>
    <m/>
    <s v=" "/>
    <s v="PROMOCINADA A OFIIAL A PARTIR DEL 01 DE JUNIO DEL 2015 // PROMOCIONADO A COORDINADOR DE PLATAFORMA EL 1 DE OCTUBRE 2012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1-36-533"/>
    <n v="424010524808"/>
    <n v="44"/>
    <x v="1"/>
    <x v="1"/>
    <s v="CALIDONIA, 19 BIS , EDIFICIO COSTA PACIFICO, TORRE A, PISO 3, APARTAMENTO 3 I ."/>
    <x v="5"/>
    <x v="0"/>
    <x v="3"/>
    <x v="0"/>
    <s v="721-0223"/>
    <s v="6521-7309"/>
    <x v="0"/>
    <x v="0"/>
    <x v="1"/>
    <x v="1"/>
    <x v="0"/>
    <x v="1"/>
    <x v="3"/>
    <d v="1971-02-28T00:00:00"/>
    <m/>
    <x v="0"/>
    <s v="SUCURSAL SAN SEBASTIAN"/>
    <x v="0"/>
    <x v="0"/>
    <x v="0"/>
    <x v="0"/>
    <x v="0"/>
    <x v="0"/>
  </r>
  <r>
    <n v="1029"/>
    <d v="1993-01-25T00:00:00"/>
    <d v="2009-03-16T00:00:00"/>
    <n v="277"/>
    <n v="83"/>
    <x v="0"/>
    <d v="1993-01-25T00:00:00"/>
    <x v="0"/>
    <d v="2009-03-16T00:00:00"/>
    <s v="Abril 01-30"/>
    <m/>
    <s v="MARIO"/>
    <s v="FONSECA BARSALLO "/>
    <x v="6"/>
    <x v="0"/>
    <s v="SAN SEBASTIAN"/>
    <s v="XIOMARA   DE PEÑA"/>
    <s v="SAN SEBASTIAN"/>
    <x v="0"/>
    <x v="59"/>
    <n v="97"/>
    <m/>
    <m/>
    <n v="83"/>
    <s v=" "/>
    <s v="RECLASIFICADO A OFICINISTA DE BALANCE EL 03/16/09, "/>
    <x v="0"/>
    <s v="REEMPLAZO PERMANENTE POR LA RENUNCIA DE JULIO ANGEL EL 07/03/09.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266-440"/>
    <n v="401016136966"/>
    <n v="49"/>
    <x v="0"/>
    <x v="1"/>
    <s v="SAN ANTONIO, CAMINO REAL CASA N-25."/>
    <x v="0"/>
    <x v="0"/>
    <x v="3"/>
    <x v="0"/>
    <s v="239-1568"/>
    <s v="699-7093"/>
    <x v="1"/>
    <x v="0"/>
    <x v="0"/>
    <x v="0"/>
    <x v="0"/>
    <x v="1"/>
    <x v="3"/>
    <d v="1966-12-19T00:00:00"/>
    <m/>
    <x v="0"/>
    <s v="SUCURSAL SAN SEBASTIAN"/>
    <x v="0"/>
    <x v="0"/>
    <x v="0"/>
    <x v="0"/>
    <x v="0"/>
    <x v="0"/>
  </r>
  <r>
    <n v="944"/>
    <d v="1992-10-13T00:00:00"/>
    <d v="1992-10-13T00:00:00"/>
    <n v="280"/>
    <n v="280"/>
    <x v="0"/>
    <d v="1992-10-13T00:00:00"/>
    <x v="0"/>
    <s v=""/>
    <s v="Septiembre 01-30"/>
    <m/>
    <s v="BENITO EUGENIO"/>
    <s v="RODRIGUEZ MADRID "/>
    <x v="0"/>
    <x v="0"/>
    <s v="SANTIAGO"/>
    <s v="JOSE RAUL QUINTERO "/>
    <s v="SANTIAGO"/>
    <x v="0"/>
    <x v="60"/>
    <n v="9"/>
    <d v="1992-10-13T00:00:00"/>
    <n v="280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20.3999999999996"/>
    <x v="0"/>
    <x v="0"/>
    <x v="0"/>
    <m/>
    <m/>
    <x v="0"/>
    <s v="9-130-973"/>
    <n v="401016137608"/>
    <n v="49"/>
    <x v="0"/>
    <x v="1"/>
    <s v="CALLE SEGUNDA FRENTE AL CEMENTERIO"/>
    <x v="10"/>
    <x v="6"/>
    <x v="1"/>
    <x v="21"/>
    <s v="998-2631"/>
    <s v="6481-5457"/>
    <x v="1"/>
    <x v="1"/>
    <x v="0"/>
    <x v="0"/>
    <x v="0"/>
    <x v="1"/>
    <x v="1"/>
    <d v="1966-03-08T00:00:00"/>
    <m/>
    <x v="0"/>
    <s v="SUCURSAL SANTIAGO"/>
    <x v="0"/>
    <x v="0"/>
    <x v="0"/>
    <x v="0"/>
    <x v="0"/>
    <x v="0"/>
  </r>
  <r>
    <n v="4714"/>
    <d v="2007-10-22T07:45:00"/>
    <d v="2007-10-22T07:45:00"/>
    <n v="100"/>
    <n v="100"/>
    <x v="0"/>
    <d v="2007-10-22T00:00:00"/>
    <x v="0"/>
    <s v=""/>
    <s v="Agosto 01-30"/>
    <m/>
    <s v="ANTONIO RICAURTE"/>
    <s v="TEJERA CASTILLO "/>
    <x v="0"/>
    <x v="0"/>
    <s v="SANTIAGO"/>
    <s v="JOSE RAUL QUINTERO "/>
    <s v="SANTIAGO"/>
    <x v="0"/>
    <x v="60"/>
    <n v="9"/>
    <d v="2007-10-22T07:45:00"/>
    <n v="100"/>
    <s v=" "/>
    <s v=" "/>
    <m/>
    <x v="0"/>
    <s v=" REEMPLAZO PERMANENTE POR LA RENUNCIA DE GUSTAVO BURGOS APARTIR DEL 15 DE JUNIO. FUE TRASLADO DE MONEY COUNTIG ROOM 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35.6000000000004"/>
    <x v="0"/>
    <x v="0"/>
    <x v="0"/>
    <m/>
    <m/>
    <x v="0"/>
    <s v="9-705-1232"/>
    <n v="472013492766"/>
    <n v="37"/>
    <x v="0"/>
    <x v="1"/>
    <s v="BARRIADA EL EDUCADOR, CALLE SEGUNDA FINAL"/>
    <x v="10"/>
    <x v="6"/>
    <x v="1"/>
    <x v="21"/>
    <m/>
    <s v="6729-2103"/>
    <x v="0"/>
    <x v="0"/>
    <x v="0"/>
    <x v="0"/>
    <x v="0"/>
    <x v="1"/>
    <x v="1"/>
    <d v="1978-06-02T00:00:00"/>
    <m/>
    <x v="0"/>
    <s v="SUCURSAL SANTIAGO"/>
    <x v="0"/>
    <x v="0"/>
    <x v="0"/>
    <x v="0"/>
    <x v="0"/>
    <x v="0"/>
  </r>
  <r>
    <n v="6920"/>
    <d v="2013-01-30T00:00:00"/>
    <d v="2013-01-30T00:00:00"/>
    <n v="37"/>
    <n v="37"/>
    <x v="0"/>
    <d v="2012-10-01T00:00:00"/>
    <x v="0"/>
    <s v=""/>
    <s v="Febrero 01-30"/>
    <m/>
    <s v="VIANIS MASSIEL"/>
    <s v="MOJICA  DE NIETO"/>
    <x v="0"/>
    <x v="0"/>
    <s v="SANTIAGO"/>
    <s v="JOSE RAUL QUINTERO "/>
    <s v="SANTIAGO"/>
    <x v="0"/>
    <x v="60"/>
    <n v="9"/>
    <d v="2012-10-01T00:00:00"/>
    <n v="40"/>
    <m/>
    <s v=" "/>
    <m/>
    <x v="0"/>
    <s v="SE DEJO PERMANENTE A PARTIR DEL 30 DE ENERO 2013 / FORMA PARTE DE SANTIAGO INTERAMERICAN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19.2"/>
    <x v="0"/>
    <x v="0"/>
    <x v="0"/>
    <m/>
    <m/>
    <x v="0"/>
    <s v="9-710-1456"/>
    <n v="409018465071"/>
    <n v="35"/>
    <x v="1"/>
    <x v="1"/>
    <s v="CALLE SEGUNDA, SANTIAGO_x0009__x0009__x0009__x0009__x0009__x000d__x000a__x0009__x0009__x0009__x0009__x0009__x000d__x000a_"/>
    <x v="10"/>
    <x v="6"/>
    <x v="1"/>
    <x v="21"/>
    <m/>
    <m/>
    <x v="0"/>
    <x v="0"/>
    <x v="0"/>
    <x v="0"/>
    <x v="0"/>
    <x v="1"/>
    <x v="1"/>
    <d v="1980-04-21T00:00:00"/>
    <m/>
    <x v="1"/>
    <s v="SUCURSAL SANTIAGO"/>
    <x v="0"/>
    <x v="0"/>
    <x v="0"/>
    <x v="0"/>
    <x v="0"/>
    <x v="0"/>
  </r>
  <r>
    <n v="3811"/>
    <d v="2003-08-18T00:00:00"/>
    <d v="2003-08-18T00:00:00"/>
    <n v="150"/>
    <n v="150"/>
    <x v="0"/>
    <d v="2003-08-18T00:00:00"/>
    <x v="0"/>
    <s v=""/>
    <s v="Abril 01-30"/>
    <m/>
    <s v="MIXENIA ANGELA"/>
    <s v="BAULE ESPINOZA "/>
    <x v="0"/>
    <x v="0"/>
    <s v="SANTIAGO"/>
    <s v="JOSE RAUL QUINTERO "/>
    <s v="SANTIAGO"/>
    <x v="0"/>
    <x v="60"/>
    <n v="9"/>
    <d v="2003-08-18T00:00:00"/>
    <n v="150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67"/>
    <x v="0"/>
    <x v="0"/>
    <x v="0"/>
    <m/>
    <m/>
    <x v="0"/>
    <s v="8-877-2417"/>
    <n v="472012977042"/>
    <n v="40"/>
    <x v="1"/>
    <x v="2"/>
    <s v="URBANIZACION MARBELLA SANTIAGO, CASA 95"/>
    <x v="10"/>
    <x v="6"/>
    <x v="1"/>
    <x v="21"/>
    <s v="998-0352"/>
    <s v="6467-6856"/>
    <x v="0"/>
    <x v="0"/>
    <x v="0"/>
    <x v="0"/>
    <x v="0"/>
    <x v="1"/>
    <x v="1"/>
    <d v="1975-11-09T00:00:00"/>
    <m/>
    <x v="0"/>
    <s v="SUCURSAL SANTIAGO"/>
    <x v="0"/>
    <x v="0"/>
    <x v="0"/>
    <x v="0"/>
    <x v="0"/>
    <x v="0"/>
  </r>
  <r>
    <n v="8208"/>
    <d v="2014-10-16T00:00:00"/>
    <d v="2014-12-30T00:00:00"/>
    <n v="16"/>
    <n v="14"/>
    <x v="1"/>
    <d v="2014-10-16T00:00:00"/>
    <x v="0"/>
    <m/>
    <s v="Noviembre 01-30"/>
    <m/>
    <s v="YAURISEL"/>
    <s v="CASTILLO"/>
    <x v="0"/>
    <x v="1"/>
    <s v="SANTIAGO"/>
    <s v="JOSE RAUL QUINTERO "/>
    <s v="SANTIAGO"/>
    <x v="0"/>
    <x v="60"/>
    <n v="9"/>
    <d v="2015-08-19T00:00:00"/>
    <n v="6"/>
    <m/>
    <s v=" "/>
    <m/>
    <x v="1"/>
    <s v="REEMPLAZA VACACIONES DE VIANIS MOJICA - FEBRERO 2016"/>
    <s v="SANTIAG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47.8"/>
    <x v="1"/>
    <x v="0"/>
    <x v="0"/>
    <s v="VILLA LUCRE"/>
    <s v="Mixia Barria"/>
    <x v="0"/>
    <s v="8-829-1078"/>
    <n v="472991535326"/>
    <n v="28"/>
    <x v="1"/>
    <x v="0"/>
    <s v="LAS GRAZAS DE PACORA, BARRIO ARNULFO ESCALONA"/>
    <x v="10"/>
    <x v="6"/>
    <x v="1"/>
    <x v="22"/>
    <m/>
    <m/>
    <x v="0"/>
    <x v="0"/>
    <x v="0"/>
    <x v="0"/>
    <x v="0"/>
    <x v="1"/>
    <x v="1"/>
    <d v="1988-01-31T00:00:00"/>
    <m/>
    <x v="1"/>
    <s v="SUCURSAL SANTIAGO"/>
    <x v="1"/>
    <x v="0"/>
    <x v="1"/>
    <x v="0"/>
    <x v="0"/>
    <x v="1"/>
  </r>
  <r>
    <n v="7500"/>
    <d v="2013-11-18T00:00:00"/>
    <d v="2013-11-18T00:00:00"/>
    <n v="27"/>
    <n v="27"/>
    <x v="1"/>
    <d v="2013-11-18T00:00:00"/>
    <x v="0"/>
    <m/>
    <s v="Diciembre 01-30"/>
    <m/>
    <s v="KIPPSA DANLIMERH"/>
    <s v="ARCIA LOCARNO"/>
    <x v="0"/>
    <x v="0"/>
    <s v="SANTIAGO"/>
    <s v="JOSE RAUL QUINTERO "/>
    <s v="SANTIAGO"/>
    <x v="0"/>
    <x v="60"/>
    <n v="9"/>
    <d v="2016-01-02T00:00:00"/>
    <n v="1"/>
    <m/>
    <s v=" "/>
    <m/>
    <x v="0"/>
    <s v="PASA DEL POOL A PERMANENTE A PARTIR DE ENERO 2016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13"/>
    <x v="1"/>
    <x v="0"/>
    <x v="0"/>
    <m/>
    <m/>
    <x v="0"/>
    <s v="9-722-1393"/>
    <n v="472019828873"/>
    <n v="30"/>
    <x v="1"/>
    <x v="1"/>
    <s v="AVENIDA SUR, PRIMERA CASA A LA DERECHA"/>
    <x v="10"/>
    <x v="6"/>
    <x v="1"/>
    <x v="21"/>
    <m/>
    <m/>
    <x v="0"/>
    <x v="0"/>
    <x v="0"/>
    <x v="0"/>
    <x v="0"/>
    <x v="1"/>
    <x v="1"/>
    <d v="1985-06-21T00:00:00"/>
    <m/>
    <x v="1"/>
    <s v="SUCURSAL SANTIAGO"/>
    <x v="0"/>
    <x v="0"/>
    <x v="0"/>
    <x v="0"/>
    <x v="0"/>
    <x v="0"/>
  </r>
  <r>
    <n v="5362"/>
    <d v="2008-09-01T00:00:00"/>
    <d v="2008-09-01T00:00:00"/>
    <n v="89"/>
    <n v="89"/>
    <x v="0"/>
    <d v="2008-09-01T00:00:00"/>
    <x v="0"/>
    <s v=""/>
    <s v="Julio 01-30"/>
    <m/>
    <s v="YULISSA YASMEIRA"/>
    <s v="RUJANO ORTEGA "/>
    <x v="0"/>
    <x v="0"/>
    <s v="SANTIAGO"/>
    <s v="JOSE RAUL QUINTERO "/>
    <s v="SANTIAGO INTERAMERICANA"/>
    <x v="0"/>
    <x v="60"/>
    <n v="9"/>
    <d v="2014-03-05T00:00:00"/>
    <n v="23"/>
    <s v=" "/>
    <s v="LIC DE MATERNIDAD DEL 10-abr-16 AL 16-jul-16, (VACACIONES DEL 17-jul-16 AL 15-ago-16) REGRESA 16-ago-16"/>
    <m/>
    <x v="0"/>
    <m/>
    <s v="SANTIAG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65.3999999999996"/>
    <x v="0"/>
    <x v="0"/>
    <x v="0"/>
    <m/>
    <m/>
    <x v="0"/>
    <s v="9-712-1851"/>
    <n v="472014215175"/>
    <n v="34"/>
    <x v="1"/>
    <x v="0"/>
    <s v="LLANO DE LA CRUZ"/>
    <x v="10"/>
    <x v="6"/>
    <x v="1"/>
    <x v="21"/>
    <m/>
    <s v="6617-6235"/>
    <x v="1"/>
    <x v="0"/>
    <x v="0"/>
    <x v="0"/>
    <x v="0"/>
    <x v="1"/>
    <x v="1"/>
    <d v="1981-03-01T00:00:00"/>
    <m/>
    <x v="1"/>
    <s v="SUCURSAL SANTIAGO"/>
    <x v="0"/>
    <x v="0"/>
    <x v="0"/>
    <x v="0"/>
    <x v="0"/>
    <x v="0"/>
  </r>
  <r>
    <n v="1283"/>
    <d v="1996-06-10T00:00:00"/>
    <d v="1996-06-10T00:00:00"/>
    <n v="236"/>
    <n v="236"/>
    <x v="0"/>
    <d v="1996-06-10T00:00:00"/>
    <x v="0"/>
    <s v=""/>
    <s v="Junio 01-30"/>
    <m/>
    <s v="DAYS DANIXA"/>
    <s v="DIAZ RODRIGUEZ DE GUEVARA"/>
    <x v="1"/>
    <x v="0"/>
    <s v="SANTIAGO"/>
    <s v="JOSE RAUL QUINTERO "/>
    <s v="SANTIAGO"/>
    <x v="0"/>
    <x v="60"/>
    <n v="9"/>
    <m/>
    <m/>
    <s v=" "/>
    <s v=" "/>
    <s v="PROMOC. DE EJEC. DE NEG. A COORDINADOR  EL 16-7-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x v="0"/>
    <x v="0"/>
    <m/>
    <m/>
    <x v="1"/>
    <s v="9-179-607"/>
    <n v="401010148778"/>
    <n v="44"/>
    <x v="1"/>
    <x v="1"/>
    <s v="BARRIADA LA ALAMEDA, SEGUNDA ENTRADA, SEGUNDA CASA, ANTES DEL TANQUE DE AGUA."/>
    <x v="10"/>
    <x v="6"/>
    <x v="1"/>
    <x v="21"/>
    <s v="998-2319"/>
    <s v="6689-1197"/>
    <x v="1"/>
    <x v="0"/>
    <x v="0"/>
    <x v="0"/>
    <x v="0"/>
    <x v="1"/>
    <x v="1"/>
    <d v="1971-04-15T00:00:00"/>
    <m/>
    <x v="1"/>
    <s v="SUCURSAL SANTIAGO"/>
    <x v="0"/>
    <x v="0"/>
    <x v="0"/>
    <x v="0"/>
    <x v="0"/>
    <x v="0"/>
  </r>
  <r>
    <n v="5885"/>
    <d v="2010-09-16T00:00:00"/>
    <d v="2013-10-16T00:00:00"/>
    <n v="65"/>
    <n v="28"/>
    <x v="1"/>
    <d v="2010-09-16T00:00:00"/>
    <x v="0"/>
    <d v="2013-10-16T00:00:00"/>
    <s v="Agosto 01-30"/>
    <m/>
    <s v="CRISTIAN"/>
    <s v="DE LEON FIGUEROA "/>
    <x v="1"/>
    <x v="0"/>
    <s v="SANTIAGO"/>
    <s v="JOSE RAUL QUINTERO "/>
    <s v="SANTIAGO"/>
    <x v="0"/>
    <x v="60"/>
    <n v="9"/>
    <d v="2010-09-16T00:00:00"/>
    <m/>
    <n v="28"/>
    <s v=" "/>
    <s v="PROMOCIONADO A COORDINADOR DE PLATAFORMA A PARTIR DEL 16 DE OCTUBRE DE 2013 // PROMOCIONADO A EJECUTIVO DE NEGOCIOS A PARTIR DEL 01 DE JULIO DE 2011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9-724-1730"/>
    <n v="409016187330"/>
    <n v="29"/>
    <x v="0"/>
    <x v="0"/>
    <s v="BDA. PARITILLA, SANTIAGO DE VERAGUAS, CASA No.55"/>
    <x v="10"/>
    <x v="6"/>
    <x v="1"/>
    <x v="21"/>
    <m/>
    <s v="6009-5972"/>
    <x v="0"/>
    <x v="0"/>
    <x v="0"/>
    <x v="0"/>
    <x v="0"/>
    <x v="1"/>
    <x v="1"/>
    <d v="1986-06-16T00:00:00"/>
    <m/>
    <x v="0"/>
    <s v="SUCURSAL SANTIAGO"/>
    <x v="0"/>
    <x v="0"/>
    <x v="0"/>
    <x v="0"/>
    <x v="0"/>
    <x v="0"/>
  </r>
  <r>
    <n v="1792"/>
    <d v="1999-06-07T00:00:00"/>
    <d v="2014-02-17T00:00:00"/>
    <n v="200"/>
    <n v="24"/>
    <x v="1"/>
    <d v="1999-06-07T00:00:00"/>
    <x v="0"/>
    <d v="2014-02-17T00:00:00"/>
    <s v="Mayo 01-30"/>
    <m/>
    <s v="DIOSEDITSIRA DEL CARMEN"/>
    <s v="MOJICA GONZALEZ "/>
    <x v="1"/>
    <x v="1"/>
    <m/>
    <s v="JOSE RAUL QUINTERO "/>
    <s v="SANTIAGO"/>
    <x v="0"/>
    <x v="60"/>
    <n v="9"/>
    <d v="2016-01-18T00:00:00"/>
    <m/>
    <n v="24"/>
    <s v=" "/>
    <m/>
    <x v="4"/>
    <s v="APOYO POR VACACIONES - FEBRERO 2016"/>
    <s v="SANTIAG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9-701-403"/>
    <n v="409010033234"/>
    <n v="39"/>
    <x v="1"/>
    <x v="1"/>
    <s v="BDA. LA GLORIA CL. PRINCIPAL"/>
    <x v="10"/>
    <x v="6"/>
    <x v="1"/>
    <x v="22"/>
    <s v="998-7513"/>
    <s v="6729-8163"/>
    <x v="1"/>
    <x v="0"/>
    <x v="0"/>
    <x v="0"/>
    <x v="0"/>
    <x v="1"/>
    <x v="1"/>
    <d v="1976-11-23T00:00:00"/>
    <m/>
    <x v="1"/>
    <s v="SUCURSAL SANTIAGO"/>
    <x v="1"/>
    <x v="0"/>
    <x v="1"/>
    <x v="0"/>
    <x v="0"/>
    <x v="3"/>
  </r>
  <r>
    <n v="6662"/>
    <d v="2012-05-02T00:00:00"/>
    <d v="2012-05-02T00:00:00"/>
    <n v="45"/>
    <n v="45"/>
    <x v="0"/>
    <d v="2012-05-02T00:00:00"/>
    <x v="0"/>
    <s v=""/>
    <s v="Febrero 01-30"/>
    <m/>
    <s v="ABDIEL ENRIQUE"/>
    <s v="MELENDEZ CEDEÑO "/>
    <x v="2"/>
    <x v="0"/>
    <s v="SANTIAGO"/>
    <s v="JOSE RAUL QUINTERO "/>
    <s v="SANTIAGO"/>
    <x v="0"/>
    <x v="60"/>
    <n v="9"/>
    <d v="2013-11-27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9-719-466"/>
    <n v="472017881671"/>
    <n v="31"/>
    <x v="0"/>
    <x v="3"/>
    <s v="VIA ESPAÑA, SAN FRANCISCO, CARRASQUILLA, CALLE 80, CASA 42"/>
    <x v="10"/>
    <x v="6"/>
    <x v="1"/>
    <x v="21"/>
    <s v="998-2075"/>
    <m/>
    <x v="0"/>
    <x v="0"/>
    <x v="0"/>
    <x v="0"/>
    <x v="0"/>
    <x v="1"/>
    <x v="1"/>
    <d v="1984-02-28T00:00:00"/>
    <m/>
    <x v="1"/>
    <s v="SUCURSAL SANTIAGO"/>
    <x v="0"/>
    <x v="0"/>
    <x v="0"/>
    <x v="0"/>
    <x v="0"/>
    <x v="0"/>
  </r>
  <r>
    <n v="5349"/>
    <d v="2008-08-18T00:00:00"/>
    <d v="2008-08-18T00:00:00"/>
    <n v="90"/>
    <n v="90"/>
    <x v="0"/>
    <d v="2008-08-18T00:00:00"/>
    <x v="0"/>
    <s v=""/>
    <s v="Agosto 01-30"/>
    <m/>
    <s v="JOHANNA REPUBLICA"/>
    <s v="RODRIGUEZ SATURNO "/>
    <x v="2"/>
    <x v="0"/>
    <s v="SANTIAGO"/>
    <s v="JOSE RAUL QUINTERO "/>
    <s v="SANTIAGO"/>
    <x v="0"/>
    <x v="60"/>
    <n v="9"/>
    <m/>
    <m/>
    <s v=" "/>
    <s v=" "/>
    <m/>
    <x v="0"/>
    <s v="REEMPLAZA VACANTE POR LA RENUNCIA DE EVIDELIA RODRÍG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805-231"/>
    <n v="472014197115"/>
    <n v="28"/>
    <x v="1"/>
    <x v="0"/>
    <s v="SANTIAGO, BDA. ALTO ALFARO, CASA P33"/>
    <x v="10"/>
    <x v="6"/>
    <x v="1"/>
    <x v="21"/>
    <m/>
    <s v="6400-8429"/>
    <x v="0"/>
    <x v="0"/>
    <x v="1"/>
    <x v="0"/>
    <x v="0"/>
    <x v="1"/>
    <x v="1"/>
    <d v="1987-04-17T00:00:00"/>
    <s v="Eduardo Sierra / Santiago Interamericana Banca Comercial"/>
    <x v="1"/>
    <s v="SUCURSAL SANTIAGO"/>
    <x v="0"/>
    <x v="0"/>
    <x v="0"/>
    <x v="0"/>
    <x v="0"/>
    <x v="0"/>
  </r>
  <r>
    <n v="3710"/>
    <d v="2000-04-28T00:00:00"/>
    <d v="2010-07-16T00:00:00"/>
    <n v="190"/>
    <n v="67"/>
    <x v="0"/>
    <d v="2000-04-28T00:00:00"/>
    <x v="0"/>
    <d v="2010-07-16T00:00:00"/>
    <s v="Julio 01-30"/>
    <m/>
    <s v="DOANIS ROGELIO"/>
    <s v="HIDALGO CAMPOS "/>
    <x v="2"/>
    <x v="0"/>
    <s v="SANTIAGO"/>
    <s v="JOSE RAUL QUINTERO "/>
    <s v="SANTIAGO"/>
    <x v="0"/>
    <x v="60"/>
    <n v="9"/>
    <m/>
    <m/>
    <n v="67"/>
    <s v=" "/>
    <s v="RECLASIF. DE OFIC. DE BAL. A EJEC. DE NEG. EL 16-7-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9-179-434"/>
    <n v="472013201423"/>
    <n v="44"/>
    <x v="0"/>
    <x v="1"/>
    <s v="RESIDENCIAL ALTOS DE SANTA INES, VIA MONTIJO, CASA # 124"/>
    <x v="10"/>
    <x v="6"/>
    <x v="1"/>
    <x v="21"/>
    <m/>
    <s v="6690-9297"/>
    <x v="1"/>
    <x v="0"/>
    <x v="0"/>
    <x v="0"/>
    <x v="0"/>
    <x v="1"/>
    <x v="1"/>
    <d v="1971-03-06T00:00:00"/>
    <m/>
    <x v="1"/>
    <s v="SUCURSAL SANTIAGO"/>
    <x v="0"/>
    <x v="0"/>
    <x v="0"/>
    <x v="0"/>
    <x v="0"/>
    <x v="0"/>
  </r>
  <r>
    <n v="2313"/>
    <d v="2000-07-03T00:00:00"/>
    <d v="2000-07-03T00:00:00"/>
    <n v="187"/>
    <n v="187"/>
    <x v="0"/>
    <d v="2000-07-03T00:00:00"/>
    <x v="0"/>
    <s v=""/>
    <s v="Septiembre 01-30"/>
    <m/>
    <s v="EVIE EDITH"/>
    <s v="CUEVAS PINTO DE RAMOS"/>
    <x v="2"/>
    <x v="0"/>
    <s v="SANTIAGO"/>
    <s v="JOSE RAUL QUINTERO "/>
    <s v="SANTIAGO"/>
    <x v="0"/>
    <x v="60"/>
    <n v="9"/>
    <d v="2014-02-01T00:00:00"/>
    <m/>
    <s v=" "/>
    <s v=" "/>
    <s v="RECLASIFICADO DE CAJERO A EJECUTIVO DE NEGOCIOS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466-200"/>
    <n v="421010068307"/>
    <n v="41"/>
    <x v="1"/>
    <x v="1"/>
    <s v="CALLE NOVENA FINAL DESPUES DEL IPTV DE VERAGUAS, CASA #29"/>
    <x v="10"/>
    <x v="6"/>
    <x v="1"/>
    <x v="21"/>
    <s v="293-6573"/>
    <s v="6709-5786"/>
    <x v="0"/>
    <x v="0"/>
    <x v="0"/>
    <x v="0"/>
    <x v="0"/>
    <x v="1"/>
    <x v="1"/>
    <d v="1974-06-17T00:00:00"/>
    <m/>
    <x v="0"/>
    <s v="SUCURSAL SANTIAGO"/>
    <x v="0"/>
    <x v="0"/>
    <x v="0"/>
    <x v="0"/>
    <x v="0"/>
    <x v="0"/>
  </r>
  <r>
    <n v="7016"/>
    <d v="2013-11-18T00:00:00"/>
    <d v="2015-05-01T00:00:00"/>
    <n v="27"/>
    <n v="9"/>
    <x v="2"/>
    <d v="2013-11-18T00:00:00"/>
    <x v="0"/>
    <d v="2015-05-01T00:00:00"/>
    <s v="Diciembre 01-30"/>
    <m/>
    <s v="MARIA CRISTINA"/>
    <s v="PEREZ HORNA"/>
    <x v="2"/>
    <x v="0"/>
    <s v="SANTIAGO"/>
    <s v="JOSE RAUL QUINTERO "/>
    <s v="SANTIAGO"/>
    <x v="0"/>
    <x v="60"/>
    <n v="9"/>
    <m/>
    <m/>
    <m/>
    <s v="LIC DE MATERNIDAD DEL 23-oct-15 AL 28-ene-16, (VACACIONES DEL 29-ene-16 AL 27-feb-16) REGRESA 29-feb-16"/>
    <s v="PROMOCIONADA A EJECUTIVA DE NEGOCIO A PARTIR DEL 01 DE MAYO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9-733-2207"/>
    <n v="472019828681"/>
    <n v="25"/>
    <x v="1"/>
    <x v="0"/>
    <s v="BARRIADA LA ALAMEDA, PRIMERA ENTRADA CASA S/N, SEPTIMA CASA A LA IZQUIERDA."/>
    <x v="10"/>
    <x v="6"/>
    <x v="1"/>
    <x v="21"/>
    <m/>
    <m/>
    <x v="1"/>
    <x v="0"/>
    <x v="0"/>
    <x v="0"/>
    <x v="0"/>
    <x v="1"/>
    <x v="1"/>
    <d v="1990-09-26T00:00:00"/>
    <m/>
    <x v="1"/>
    <s v="SUCURSAL SANTIAGO"/>
    <x v="0"/>
    <x v="0"/>
    <x v="0"/>
    <x v="0"/>
    <x v="0"/>
    <x v="0"/>
  </r>
  <r>
    <n v="5700"/>
    <d v="2010-05-03T00:00:00"/>
    <d v="2010-05-03T00:00:00"/>
    <n v="69"/>
    <n v="69"/>
    <x v="0"/>
    <d v="2010-05-03T00:00:00"/>
    <x v="0"/>
    <s v=""/>
    <s v="Junio 01-30"/>
    <m/>
    <s v="IDALIS DEL CARMEN"/>
    <s v="HIDALGO  DE PIMENTEL"/>
    <x v="2"/>
    <x v="0"/>
    <s v="SANTIAGO"/>
    <s v="JOSE RAUL QUINTERO "/>
    <s v="SANTIAGO"/>
    <x v="0"/>
    <x v="60"/>
    <n v="9"/>
    <d v="2015-08-24T00:00:00"/>
    <m/>
    <s v=" "/>
    <s v=" "/>
    <m/>
    <x v="0"/>
    <s v="PASO DE POOL A PERMANENTE EN ENERO 2016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9-165-645"/>
    <n v="409013882107"/>
    <n v="46"/>
    <x v="1"/>
    <x v="1"/>
    <s v="BDA. LAS ACACIAS, SANTIAGO, CASA No 20"/>
    <x v="10"/>
    <x v="6"/>
    <x v="1"/>
    <x v="21"/>
    <m/>
    <m/>
    <x v="2"/>
    <x v="0"/>
    <x v="0"/>
    <x v="0"/>
    <x v="0"/>
    <x v="1"/>
    <x v="1"/>
    <d v="1969-10-07T00:00:00"/>
    <m/>
    <x v="2"/>
    <s v="SUCURSAL SANTIAGO"/>
    <x v="0"/>
    <x v="0"/>
    <x v="0"/>
    <x v="0"/>
    <x v="0"/>
    <x v="1"/>
  </r>
  <r>
    <n v="4435"/>
    <d v="2008-01-03T00:00:00"/>
    <d v="2008-01-03T00:00:00"/>
    <n v="97"/>
    <n v="97"/>
    <x v="0"/>
    <d v="2008-01-02T00:00:00"/>
    <x v="1"/>
    <s v="**"/>
    <s v="Enero 01-30"/>
    <m/>
    <s v="NORIELA KENITZEL"/>
    <s v="LOPEZ  RODRIGUEZ "/>
    <x v="2"/>
    <x v="0"/>
    <s v="SANTIAGO"/>
    <s v="JOSE RAUL QUINTERO "/>
    <s v="SANTIAGO"/>
    <x v="0"/>
    <x v="60"/>
    <n v="9"/>
    <d v="2011-09-01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9-717-2220"/>
    <n v="424012880300"/>
    <n v="32"/>
    <x v="1"/>
    <x v="0"/>
    <s v="BDA. SAN FRANCISCO VIA MONTIGO. _x0009__x0009__x0009__x0009__x0009__x000d__x000a__x0009__x0009__x0009__x0009__x0009__x000d__x000a_"/>
    <x v="10"/>
    <x v="6"/>
    <x v="1"/>
    <x v="21"/>
    <m/>
    <s v="6799-7440"/>
    <x v="0"/>
    <x v="0"/>
    <x v="0"/>
    <x v="0"/>
    <x v="0"/>
    <x v="1"/>
    <x v="1"/>
    <d v="1983-07-05T00:00:00"/>
    <m/>
    <x v="1"/>
    <s v="SUCURSAL SANTIAGO"/>
    <x v="0"/>
    <x v="0"/>
    <x v="0"/>
    <x v="0"/>
    <x v="0"/>
    <x v="0"/>
  </r>
  <r>
    <n v="6479"/>
    <d v="2012-05-03T00:00:00"/>
    <d v="2013-10-01T00:00:00"/>
    <n v="45"/>
    <n v="28"/>
    <x v="1"/>
    <d v="2012-01-03T00:00:00"/>
    <x v="1"/>
    <d v="2013-10-01T00:00:00"/>
    <s v="Marzo 01-30"/>
    <m/>
    <s v="SHEILA  IVONNE"/>
    <s v="AGUILA DELGADO "/>
    <x v="2"/>
    <x v="1"/>
    <s v="SANTIAGO"/>
    <s v="JOSE RAUL QUINTERO "/>
    <s v="SANTIAGO"/>
    <x v="0"/>
    <x v="60"/>
    <n v="9"/>
    <m/>
    <m/>
    <n v="27"/>
    <s v=" "/>
    <s v="PROMOCIONADA A EJECUTIVO DE NEGOCIO A PARTIR DEL 01 DE OCTUBRE 2013"/>
    <x v="1"/>
    <s v="REEMPLAZA VACACIONES DE  - FEBRERO 2016"/>
    <s v="SANTIAG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9-727-1564"/>
    <n v="409017532812"/>
    <n v="28"/>
    <x v="1"/>
    <x v="0"/>
    <s v="BARRIADA EL PROGRESO, 2DA ENTRADA, SANTIAGO DE VERAGUAS"/>
    <x v="10"/>
    <x v="6"/>
    <x v="1"/>
    <x v="22"/>
    <m/>
    <s v="68971992"/>
    <x v="2"/>
    <x v="0"/>
    <x v="0"/>
    <x v="0"/>
    <x v="0"/>
    <x v="1"/>
    <x v="1"/>
    <d v="1987-11-20T00:00:00"/>
    <m/>
    <x v="1"/>
    <s v="SUCURSAL SANTIAGO"/>
    <x v="1"/>
    <x v="0"/>
    <x v="1"/>
    <x v="0"/>
    <x v="0"/>
    <x v="0"/>
  </r>
  <r>
    <n v="6633"/>
    <d v="2012-04-02T00:00:00"/>
    <d v="2013-11-01T00:00:00"/>
    <n v="46"/>
    <n v="27"/>
    <x v="1"/>
    <d v="2012-04-02T00:00:00"/>
    <x v="0"/>
    <d v="2013-11-01T00:00:00"/>
    <s v="Marzo 01-30"/>
    <m/>
    <s v="RAMON"/>
    <s v="TRUJILLO ATENCIO "/>
    <x v="5"/>
    <x v="0"/>
    <s v="SANTIAGO"/>
    <s v="JOSE RAUL QUINTERO "/>
    <s v="SANTIAGO"/>
    <x v="0"/>
    <x v="60"/>
    <n v="9"/>
    <m/>
    <m/>
    <n v="27"/>
    <s v=" "/>
    <s v="PROMOCIONADO A EJECUTIVO DE SERVICIO A PARTIR DEL 01 DE NOVIEMBRE  2013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9-726-784"/>
    <n v="409017847976"/>
    <n v="28"/>
    <x v="0"/>
    <x v="0"/>
    <s v="SANTIAGO, COLONCITO, CORREGIMIENTO DE CANTO DEL LLANO"/>
    <x v="10"/>
    <x v="6"/>
    <x v="1"/>
    <x v="21"/>
    <s v="958-8422"/>
    <s v="6136-3102"/>
    <x v="2"/>
    <x v="1"/>
    <x v="0"/>
    <x v="0"/>
    <x v="0"/>
    <x v="1"/>
    <x v="1"/>
    <d v="1987-03-15T00:00:00"/>
    <m/>
    <x v="1"/>
    <s v="SUCURSAL SANTIAGO"/>
    <x v="0"/>
    <x v="0"/>
    <x v="0"/>
    <x v="0"/>
    <x v="0"/>
    <x v="0"/>
  </r>
  <r>
    <n v="7575"/>
    <d v="2014-02-03T00:00:00"/>
    <d v="2015-05-01T00:00:00"/>
    <n v="24"/>
    <n v="9"/>
    <x v="2"/>
    <d v="2014-02-03T00:00:00"/>
    <x v="0"/>
    <d v="2015-05-01T00:00:00"/>
    <s v="Mayo 01-30"/>
    <m/>
    <s v="EFRAIN JESUS"/>
    <s v="CABALLERO"/>
    <x v="5"/>
    <x v="0"/>
    <s v="SANTIAGO"/>
    <s v="JOSE RAUL QUINTERO "/>
    <s v="SANTIAGO"/>
    <x v="0"/>
    <x v="60"/>
    <n v="9"/>
    <m/>
    <m/>
    <m/>
    <s v=" "/>
    <s v="PROMOCIONADO A EJECUTIVO DE SERVICIO PARTIR DEL 01 DE MAYO DEL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9-719-1952"/>
    <n v="472990021599"/>
    <n v="31"/>
    <x v="0"/>
    <x v="0"/>
    <s v="AVENIDA G. SANTIAGO"/>
    <x v="10"/>
    <x v="6"/>
    <x v="1"/>
    <x v="21"/>
    <m/>
    <m/>
    <x v="1"/>
    <x v="0"/>
    <x v="0"/>
    <x v="0"/>
    <x v="0"/>
    <x v="1"/>
    <x v="1"/>
    <d v="1984-04-19T00:00:00"/>
    <m/>
    <x v="1"/>
    <s v="SUCURSAL SANTIAGO"/>
    <x v="0"/>
    <x v="0"/>
    <x v="0"/>
    <x v="0"/>
    <x v="0"/>
    <x v="0"/>
  </r>
  <r>
    <n v="8918"/>
    <d v="2015-11-16T00:00:00"/>
    <d v="2015-11-16T00:00:00"/>
    <n v="3"/>
    <n v="3"/>
    <x v="2"/>
    <m/>
    <x v="3"/>
    <m/>
    <e v="#N/A"/>
    <m/>
    <s v="FANINA AYLEEN"/>
    <s v="CAMAÑO "/>
    <x v="5"/>
    <x v="3"/>
    <m/>
    <s v="JOSE RAUL QUINTERO "/>
    <s v="SANTIAGO"/>
    <x v="0"/>
    <x v="60"/>
    <n v="9"/>
    <m/>
    <m/>
    <m/>
    <s v=" "/>
    <m/>
    <x v="0"/>
    <s v="TEMPORAL HASTA EL 29 DE FEBRERO DEL 2016 / REEMPLAZA LIC DE MATERNIDAD DE MARIA PEREZ CONCEPCIÓ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m/>
    <m/>
    <x v="0"/>
    <s v="9-723-1377"/>
    <n v="472993222100"/>
    <n v="30"/>
    <x v="1"/>
    <x v="3"/>
    <m/>
    <x v="10"/>
    <x v="6"/>
    <x v="1"/>
    <x v="23"/>
    <m/>
    <m/>
    <x v="0"/>
    <x v="0"/>
    <x v="0"/>
    <x v="0"/>
    <x v="0"/>
    <x v="1"/>
    <x v="1"/>
    <d v="1985-12-17T00:00:00"/>
    <m/>
    <x v="1"/>
    <s v="SUCURSAL SANTIAGO"/>
    <x v="0"/>
    <x v="1"/>
    <x v="1"/>
    <x v="0"/>
    <x v="0"/>
    <x v="1"/>
  </r>
  <r>
    <n v="116"/>
    <d v="1979-10-23T00:00:00"/>
    <d v="1979-10-23T00:00:00"/>
    <n v="436"/>
    <n v="436"/>
    <x v="0"/>
    <d v="1979-10-23T00:00:00"/>
    <x v="0"/>
    <s v=""/>
    <s v="Marzo 01-30"/>
    <m/>
    <s v="JOSE RAUL"/>
    <s v="QUINTERO HIDROGO "/>
    <x v="3"/>
    <x v="0"/>
    <s v="SANTIAGO"/>
    <s v="CARMEN SANDOVAL"/>
    <s v="SANTIAGO"/>
    <x v="0"/>
    <x v="60"/>
    <n v="9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4-126-1566"/>
    <n v="401016136548"/>
    <n v="57"/>
    <x v="0"/>
    <x v="1"/>
    <s v="RESIDENCIAL ALTOS DEL SOL, AVENIDA TERCERA Y CALLE H CASA 97/98 SANTIAGO"/>
    <x v="10"/>
    <x v="6"/>
    <x v="1"/>
    <x v="21"/>
    <s v="958-8951"/>
    <s v="6616-2404"/>
    <x v="1"/>
    <x v="0"/>
    <x v="0"/>
    <x v="0"/>
    <x v="0"/>
    <x v="1"/>
    <x v="1"/>
    <d v="1958-11-29T00:00:00"/>
    <m/>
    <x v="2"/>
    <s v="SUCURSAL SANTIAGO"/>
    <x v="0"/>
    <x v="0"/>
    <x v="0"/>
    <x v="0"/>
    <x v="0"/>
    <x v="0"/>
  </r>
  <r>
    <n v="8478"/>
    <d v="2015-04-06T00:00:00"/>
    <m/>
    <m/>
    <m/>
    <x v="3"/>
    <d v="2015-04-06T00:00:00"/>
    <x v="0"/>
    <m/>
    <s v="Abril 01-30"/>
    <m/>
    <s v="DOMINGO "/>
    <s v="FERRABONE"/>
    <x v="8"/>
    <x v="0"/>
    <s v="SANTIAGO"/>
    <s v="JOSE RAUL QUINTERO "/>
    <s v="SANTIAGO"/>
    <x v="0"/>
    <x v="60"/>
    <n v="9"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9-746-943"/>
    <n v="472990811835"/>
    <n v="20"/>
    <x v="0"/>
    <x v="0"/>
    <s v="SANTIAGO (CABECERA) SAN MARTIN/POR EL CHINO FRANCISCO QUINTA CASA A LA ISQUIERDA"/>
    <x v="10"/>
    <x v="6"/>
    <x v="1"/>
    <x v="21"/>
    <m/>
    <m/>
    <x v="0"/>
    <x v="0"/>
    <x v="0"/>
    <x v="0"/>
    <x v="0"/>
    <x v="1"/>
    <x v="1"/>
    <d v="1995-11-22T00:00:00"/>
    <m/>
    <x v="1"/>
    <s v="SUCURSAL SANTIAGO"/>
    <x v="0"/>
    <x v="0"/>
    <x v="0"/>
    <x v="0"/>
    <x v="0"/>
    <x v="1"/>
  </r>
  <r>
    <n v="1038"/>
    <d v="1993-02-08T00:00:00"/>
    <d v="1993-02-08T00:00:00"/>
    <n v="276"/>
    <n v="276"/>
    <x v="0"/>
    <d v="1993-02-08T00:00:00"/>
    <x v="0"/>
    <s v=""/>
    <s v="Abril 16-30"/>
    <m/>
    <s v="ANGELA MARIA"/>
    <s v="CUEVAS MOLINA "/>
    <x v="4"/>
    <x v="0"/>
    <s v="SANTIAGO"/>
    <s v="JOSE RAUL QUINTERO "/>
    <s v="SANTIAGO"/>
    <x v="0"/>
    <x v="60"/>
    <n v="9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9-179-460"/>
    <n v="401010151427"/>
    <n v="45"/>
    <x v="1"/>
    <x v="2"/>
    <s v="SANTIAGO-CONDADO DEL SUR "/>
    <x v="10"/>
    <x v="6"/>
    <x v="1"/>
    <x v="21"/>
    <s v="998-2283"/>
    <s v="6678-7697"/>
    <x v="1"/>
    <x v="0"/>
    <x v="0"/>
    <x v="0"/>
    <x v="0"/>
    <x v="1"/>
    <x v="1"/>
    <d v="1971-02-11T00:00:00"/>
    <m/>
    <x v="0"/>
    <s v="SUCURSAL SANTIAGO"/>
    <x v="0"/>
    <x v="0"/>
    <x v="0"/>
    <x v="0"/>
    <x v="0"/>
    <x v="0"/>
  </r>
  <r>
    <n v="3459"/>
    <d v="1990-09-24T00:00:00"/>
    <d v="2013-10-01T00:00:00"/>
    <n v="305"/>
    <n v="28"/>
    <x v="1"/>
    <d v="1990-09-24T00:00:00"/>
    <x v="0"/>
    <d v="2013-10-01T00:00:00"/>
    <s v="Septiembre 01-30"/>
    <m/>
    <s v="DENIS MARIELA"/>
    <s v="JAEN VASQUEZ "/>
    <x v="4"/>
    <x v="0"/>
    <s v="SANTIAGO"/>
    <s v="JOSE RAUL QUINTERO "/>
    <s v="SANTIAGO"/>
    <x v="0"/>
    <x v="60"/>
    <n v="9"/>
    <m/>
    <m/>
    <n v="28"/>
    <s v=" "/>
    <s v="PROMOCIONADA A OFICIAL A PARIR  DEL 01 DE OCTUBRE 2013"/>
    <x v="0"/>
    <s v="ES PERSONAL DE SANTIAGO PRESTADO A SANTIAGO IINTERAMERICANA PARA CUBRIR INCAPACIDAD DE YAZMINA AGUDO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9-161-957"/>
    <n v="472012933769"/>
    <n v="46"/>
    <x v="1"/>
    <x v="3"/>
    <s v="SANTIAGO, URBANIZACION LAS PALMERAS CL. 5TA FINAL # 267. ULTIMA CASA MANO DERECHA"/>
    <x v="10"/>
    <x v="6"/>
    <x v="1"/>
    <x v="21"/>
    <m/>
    <s v="6617-6709"/>
    <x v="0"/>
    <x v="0"/>
    <x v="0"/>
    <x v="0"/>
    <x v="0"/>
    <x v="1"/>
    <x v="1"/>
    <d v="1969-02-22T00:00:00"/>
    <m/>
    <x v="0"/>
    <s v="SUCURSAL SANTIAGO"/>
    <x v="0"/>
    <x v="0"/>
    <x v="0"/>
    <x v="0"/>
    <x v="0"/>
    <x v="0"/>
  </r>
  <r>
    <n v="1523"/>
    <d v="1998-03-09T00:00:00"/>
    <d v="1998-03-09T00:00:00"/>
    <n v="215"/>
    <n v="215"/>
    <x v="0"/>
    <d v="1998-03-09T00:00:00"/>
    <x v="0"/>
    <s v=""/>
    <s v="Febrero 01-30"/>
    <m/>
    <s v="ARYADNA ANTONIA"/>
    <s v="STECCO SERRACIN "/>
    <x v="4"/>
    <x v="0"/>
    <s v="SANTIAGO"/>
    <s v="JOSE RAUL QUINTERO "/>
    <s v="SANTIAGO"/>
    <x v="0"/>
    <x v="60"/>
    <n v="9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x v="0"/>
    <x v="0"/>
    <m/>
    <m/>
    <x v="1"/>
    <s v="9-129-160"/>
    <n v="401010157339"/>
    <n v="50"/>
    <x v="1"/>
    <x v="1"/>
    <s v="BARRIADA VERDUN, SANTIAGO"/>
    <x v="10"/>
    <x v="6"/>
    <x v="1"/>
    <x v="21"/>
    <s v="998-7578"/>
    <s v="6635-9698"/>
    <x v="1"/>
    <x v="0"/>
    <x v="0"/>
    <x v="0"/>
    <x v="0"/>
    <x v="1"/>
    <x v="1"/>
    <d v="1965-07-13T00:00:00"/>
    <m/>
    <x v="2"/>
    <s v="SUCURSAL SANTIAGO"/>
    <x v="0"/>
    <x v="0"/>
    <x v="0"/>
    <x v="0"/>
    <x v="0"/>
    <x v="0"/>
  </r>
  <r>
    <n v="3563"/>
    <d v="2000-10-23T00:00:00"/>
    <d v="2000-10-23T00:00:00"/>
    <n v="184"/>
    <n v="184"/>
    <x v="0"/>
    <d v="2000-10-23T00:00:00"/>
    <x v="0"/>
    <s v=""/>
    <s v="Octubre 01-30"/>
    <m/>
    <s v="EXPEDITO"/>
    <s v="CISNERO ABREGO "/>
    <x v="6"/>
    <x v="0"/>
    <s v="SANTIAGO"/>
    <s v="JOSE RAUL QUINTERO "/>
    <s v="SANTIAGO"/>
    <x v="0"/>
    <x v="60"/>
    <n v="9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9-155-28"/>
    <n v="472012941170"/>
    <n v="47"/>
    <x v="0"/>
    <x v="1"/>
    <s v="BDA.SANTA CLARA VIA A LA COLORADA."/>
    <x v="10"/>
    <x v="6"/>
    <x v="1"/>
    <x v="21"/>
    <m/>
    <s v="6777-9342"/>
    <x v="1"/>
    <x v="0"/>
    <x v="0"/>
    <x v="0"/>
    <x v="0"/>
    <x v="1"/>
    <x v="1"/>
    <d v="1968-04-19T00:00:00"/>
    <m/>
    <x v="1"/>
    <s v="SUCURSAL SANTIAGO"/>
    <x v="0"/>
    <x v="0"/>
    <x v="0"/>
    <x v="0"/>
    <x v="0"/>
    <x v="0"/>
  </r>
  <r>
    <n v="4899"/>
    <d v="2008-02-11T00:00:00"/>
    <d v="2008-02-11T00:00:00"/>
    <n v="96"/>
    <n v="96"/>
    <x v="0"/>
    <d v="2008-02-11T00:00:00"/>
    <x v="0"/>
    <s v=""/>
    <s v="Marzo 01-30"/>
    <m/>
    <s v="OLANDA JUDITH"/>
    <s v="GONZALEZ GONZALEZ "/>
    <x v="0"/>
    <x v="0"/>
    <s v="SANTIAGO INTERAMERICANA"/>
    <s v="YADICEL PINZÓN"/>
    <s v="SANTIAGO INTERAMERICANA"/>
    <x v="0"/>
    <x v="61"/>
    <n v="98"/>
    <d v="2013-11-27T00:00:00"/>
    <n v="27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95"/>
    <x v="0"/>
    <x v="0"/>
    <x v="0"/>
    <m/>
    <m/>
    <x v="0"/>
    <s v="9-164-594"/>
    <n v="472013707328"/>
    <n v="46"/>
    <x v="1"/>
    <x v="3"/>
    <s v="EDISON PARK CALLE JOSSEP LESSEPS EDIFICIO ELMARE TORRE 100 APATAMENTO 3D"/>
    <x v="10"/>
    <x v="6"/>
    <x v="1"/>
    <x v="21"/>
    <s v="321-0829"/>
    <s v="6660-7496"/>
    <x v="0"/>
    <x v="0"/>
    <x v="0"/>
    <x v="0"/>
    <x v="0"/>
    <x v="0"/>
    <x v="1"/>
    <d v="1969-07-11T00:00:00"/>
    <m/>
    <x v="1"/>
    <s v="SUCURSAL SANTIAGO INTERAMERICANA"/>
    <x v="0"/>
    <x v="0"/>
    <x v="0"/>
    <x v="0"/>
    <x v="0"/>
    <x v="0"/>
  </r>
  <r>
    <n v="7473"/>
    <d v="2013-11-18T00:00:00"/>
    <d v="2013-11-18T00:00:00"/>
    <n v="27"/>
    <n v="27"/>
    <x v="1"/>
    <d v="2013-11-18T00:00:00"/>
    <x v="0"/>
    <m/>
    <s v="Octubre 01-30"/>
    <m/>
    <s v="JESSICA LORELIS"/>
    <s v="BROWN QUINTERO"/>
    <x v="0"/>
    <x v="0"/>
    <s v="SANTIAGO INTERAMERICANA"/>
    <s v="YADICEL PINZÓN"/>
    <s v="SANTIAGO INTERAMERICANA"/>
    <x v="0"/>
    <x v="61"/>
    <n v="98"/>
    <d v="2013-11-18T00:00:00"/>
    <n v="27"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68.2"/>
    <x v="1"/>
    <x v="0"/>
    <x v="0"/>
    <m/>
    <m/>
    <x v="0"/>
    <s v="9-721-1532"/>
    <n v="472019828695"/>
    <n v="31"/>
    <x v="1"/>
    <x v="3"/>
    <s v="BARRIADA SAN VICENTE, CASA 13"/>
    <x v="10"/>
    <x v="6"/>
    <x v="1"/>
    <x v="21"/>
    <m/>
    <m/>
    <x v="1"/>
    <x v="0"/>
    <x v="0"/>
    <x v="0"/>
    <x v="0"/>
    <x v="0"/>
    <x v="1"/>
    <d v="1985-01-19T00:00:00"/>
    <m/>
    <x v="1"/>
    <s v="SUCURSAL SANTIAGO INTERAMERICANA"/>
    <x v="0"/>
    <x v="0"/>
    <x v="0"/>
    <x v="0"/>
    <x v="0"/>
    <x v="0"/>
  </r>
  <r>
    <n v="5333"/>
    <d v="2008-08-18T00:00:00"/>
    <d v="2008-08-18T00:00:00"/>
    <n v="90"/>
    <n v="90"/>
    <x v="0"/>
    <d v="2008-08-18T00:00:00"/>
    <x v="0"/>
    <s v=""/>
    <s v="Mayo 01-30"/>
    <m/>
    <s v="RUBIELA"/>
    <s v="GUERRA ALVARADO "/>
    <x v="0"/>
    <x v="0"/>
    <s v="SANTIAGO INTERAMERICANA"/>
    <s v="YADICEL PINZÓN"/>
    <s v="SANTIAGO INTERAMERICANA"/>
    <x v="0"/>
    <x v="61"/>
    <n v="98"/>
    <d v="2013-11-27T00:00:00"/>
    <n v="27"/>
    <s v=" "/>
    <s v=" "/>
    <m/>
    <x v="0"/>
    <s v="SE TRASLADO DE AGUADULCE A SANTIAGO EL 24 DE SEPTIEMBRE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6.2"/>
    <x v="0"/>
    <x v="0"/>
    <x v="0"/>
    <m/>
    <m/>
    <x v="0"/>
    <s v="8-760-589"/>
    <n v="472014182269"/>
    <n v="33"/>
    <x v="1"/>
    <x v="1"/>
    <s v="RESIDENCIAL LAS PERLAS, CASA78_x0009__x0009__x0009__x0009__x0009__x000d__x000a__x0009__x0009__x0009__x0009__x0009__x000d__x000a_"/>
    <x v="10"/>
    <x v="6"/>
    <x v="1"/>
    <x v="21"/>
    <m/>
    <s v="6784-9141"/>
    <x v="0"/>
    <x v="0"/>
    <x v="0"/>
    <x v="0"/>
    <x v="0"/>
    <x v="0"/>
    <x v="1"/>
    <d v="1982-08-12T00:00:00"/>
    <m/>
    <x v="0"/>
    <s v="SUCURSAL SANTIAGO INTERAMERICANA"/>
    <x v="0"/>
    <x v="0"/>
    <x v="0"/>
    <x v="0"/>
    <x v="0"/>
    <x v="0"/>
  </r>
  <r>
    <n v="5353"/>
    <d v="2008-08-18T00:00:00"/>
    <d v="2008-08-18T00:00:00"/>
    <n v="90"/>
    <n v="90"/>
    <x v="0"/>
    <d v="2008-08-18T00:00:00"/>
    <x v="0"/>
    <s v=""/>
    <s v="Junio 01-30"/>
    <m/>
    <s v="AMARILIS YANETH"/>
    <s v="VERGARA  "/>
    <x v="0"/>
    <x v="0"/>
    <s v="SANTIAGO INTERAMERICANA"/>
    <s v="YADICEL PINZÓN"/>
    <s v="SANTIAGO INTERAMERICANA"/>
    <x v="0"/>
    <x v="61"/>
    <n v="98"/>
    <d v="2013-11-27T00:00:00"/>
    <n v="27"/>
    <s v=" "/>
    <s v="LIC DE MATERNIDAD DEL 26-feb-16 AL 3-jun-16, (VACACIONES DEL 4-jun-16 AL 3-jul-16) REGRESA 4-jul-16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91.25"/>
    <x v="0"/>
    <x v="0"/>
    <x v="0"/>
    <m/>
    <m/>
    <x v="0"/>
    <s v="9-710-478"/>
    <n v="472014199393"/>
    <n v="36"/>
    <x v="1"/>
    <x v="3"/>
    <s v="LAS PALMERA, SANTIAGO"/>
    <x v="10"/>
    <x v="6"/>
    <x v="1"/>
    <x v="21"/>
    <m/>
    <s v="6940-0844"/>
    <x v="0"/>
    <x v="0"/>
    <x v="0"/>
    <x v="0"/>
    <x v="0"/>
    <x v="0"/>
    <x v="1"/>
    <d v="1979-09-25T00:00:00"/>
    <s v="Cónyuge Roderick Almanza / Ventas"/>
    <x v="1"/>
    <s v="SUCURSAL SANTIAGO INTERAMERICANA"/>
    <x v="0"/>
    <x v="0"/>
    <x v="0"/>
    <x v="0"/>
    <x v="0"/>
    <x v="0"/>
  </r>
  <r>
    <n v="5693"/>
    <d v="2010-04-01T00:00:00"/>
    <d v="2013-10-16T00:00:00"/>
    <n v="70"/>
    <n v="28"/>
    <x v="1"/>
    <d v="2010-01-04T00:00:00"/>
    <x v="1"/>
    <d v="2013-10-16T00:00:00"/>
    <s v="Octubre 01-30"/>
    <m/>
    <s v="YIRLEI MILETH"/>
    <s v="JUAREZ ROJAS "/>
    <x v="1"/>
    <x v="0"/>
    <s v="SANTIAGO INTERAMERICANA"/>
    <s v="YADICEL PINZÓN"/>
    <s v="SANTIAGO INTERAMERICANA"/>
    <x v="0"/>
    <x v="61"/>
    <n v="98"/>
    <d v="2013-11-27T00:00:00"/>
    <m/>
    <n v="28"/>
    <s v=" "/>
    <s v="PROMOCIONADO A COORDINADOR DE PLATAFORMA A PARTIR DEL 16 DE OCTUBRE DE 2013 // "/>
    <x v="0"/>
    <s v="REEMPLAZO POR LA VACANTE POR RENUNCIA DE ERIC GARUZ 11/30/09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9-723-2001"/>
    <n v="409015553907"/>
    <n v="30"/>
    <x v="1"/>
    <x v="1"/>
    <s v="MARTIN GRANDE VIA MONTIJO, ENTRANDO POR LA ESCUELA A MANO DERECHA."/>
    <x v="10"/>
    <x v="6"/>
    <x v="1"/>
    <x v="21"/>
    <m/>
    <m/>
    <x v="0"/>
    <x v="0"/>
    <x v="1"/>
    <x v="0"/>
    <x v="0"/>
    <x v="0"/>
    <x v="1"/>
    <d v="1985-09-11T00:00:00"/>
    <m/>
    <x v="0"/>
    <s v="SUCURSAL SANTIAGO INTERAMERICANA"/>
    <x v="0"/>
    <x v="0"/>
    <x v="0"/>
    <x v="0"/>
    <x v="0"/>
    <x v="0"/>
  </r>
  <r>
    <n v="2565"/>
    <d v="2009-03-02T00:00:00"/>
    <d v="2013-11-01T00:00:00"/>
    <n v="83"/>
    <n v="27"/>
    <x v="1"/>
    <d v="2009-03-02T00:00:00"/>
    <x v="0"/>
    <d v="2013-11-01T00:00:00"/>
    <s v="Abril 01-30"/>
    <m/>
    <s v="CHRISTIAN GABRIEL"/>
    <s v="KINSEY FIGUEROA "/>
    <x v="2"/>
    <x v="0"/>
    <s v="SANTIAGO INTERAMERICANA"/>
    <s v="YADICEL PINZÓN"/>
    <s v="SANTIAGO INTERAMERICANA"/>
    <x v="0"/>
    <x v="61"/>
    <n v="98"/>
    <d v="2014-03-31T00:00:00"/>
    <m/>
    <s v=" "/>
    <s v=" "/>
    <s v=" PROMOCIONADO A EJECUTIVO DE SERVICIOS EL 01 ABRIL ´11"/>
    <x v="0"/>
    <s v="REEMPLAZO POR LA RENUNCIA DE LUIS CHEN /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910-919"/>
    <n v="409014721345"/>
    <n v="35"/>
    <x v="0"/>
    <x v="3"/>
    <s v="APARTAMENTOS LOS POTREROS, BARRIADA VERDUM, SANTIAGO."/>
    <x v="10"/>
    <x v="6"/>
    <x v="1"/>
    <x v="21"/>
    <m/>
    <s v="6431-7518"/>
    <x v="0"/>
    <x v="0"/>
    <x v="0"/>
    <x v="0"/>
    <x v="0"/>
    <x v="0"/>
    <x v="1"/>
    <d v="1980-04-02T00:00:00"/>
    <m/>
    <x v="3"/>
    <s v="SUCURSAL SANTIAGO INTERAMERICANA"/>
    <x v="0"/>
    <x v="0"/>
    <x v="0"/>
    <x v="0"/>
    <x v="0"/>
    <x v="0"/>
  </r>
  <r>
    <n v="5100"/>
    <d v="2008-05-05T00:00:00"/>
    <d v="2008-05-05T00:00:00"/>
    <n v="93"/>
    <n v="93"/>
    <x v="0"/>
    <d v="2008-05-05T00:00:00"/>
    <x v="0"/>
    <s v=""/>
    <s v="Mayo 01-30"/>
    <m/>
    <s v="YAIRA JUDITH"/>
    <s v="OSORIO  DE CERRUD "/>
    <x v="2"/>
    <x v="0"/>
    <s v="SANTIAGO INTERAMERICANA"/>
    <s v="YADICEL PINZÓN"/>
    <s v="SANTIAGO INTERAMERICANA"/>
    <x v="0"/>
    <x v="61"/>
    <n v="98"/>
    <d v="2014-03-31T00:00:00"/>
    <m/>
    <s v=" "/>
    <s v=" "/>
    <m/>
    <x v="0"/>
    <s v="REEMPLAZO POR EL TRASLADO DE CHRISTIAN KINSEY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4-720-713"/>
    <n v="405013898400"/>
    <n v="35"/>
    <x v="1"/>
    <x v="1"/>
    <s v="EL CRISOL PH ALTOS DE LA PRIMAVERA, TORRE G, APTO G-16"/>
    <x v="10"/>
    <x v="6"/>
    <x v="1"/>
    <x v="21"/>
    <s v="279-1024"/>
    <s v="6723-2549"/>
    <x v="0"/>
    <x v="0"/>
    <x v="0"/>
    <x v="1"/>
    <x v="0"/>
    <x v="0"/>
    <x v="1"/>
    <d v="1980-12-07T00:00:00"/>
    <m/>
    <x v="1"/>
    <s v="SUCURSAL SANTIAGO INTERAMERICANA"/>
    <x v="0"/>
    <x v="0"/>
    <x v="0"/>
    <x v="0"/>
    <x v="0"/>
    <x v="0"/>
  </r>
  <r>
    <n v="3428"/>
    <d v="1999-04-12T00:00:00"/>
    <d v="2013-10-01T00:00:00"/>
    <n v="202"/>
    <n v="28"/>
    <x v="1"/>
    <d v="1999-04-12T00:00:00"/>
    <x v="0"/>
    <d v="2013-10-01T00:00:00"/>
    <s v=" "/>
    <m/>
    <s v="YADICEL"/>
    <s v="PINZÓN"/>
    <x v="3"/>
    <x v="0"/>
    <s v="SANTIAGO INTERAMERICANA"/>
    <s v="CARMEN SANDOVAL"/>
    <s v="SANTIAGO INTERAMERICANA"/>
    <x v="0"/>
    <x v="61"/>
    <n v="98"/>
    <d v="2013-11-25T00:00:00"/>
    <m/>
    <m/>
    <s v=" "/>
    <m/>
    <x v="0"/>
    <s v="TRASLADADA A PARTIR DEL 01 DE OCTUBRE 2013 //  DE DEP BANCA CONSUMO VENTAS INTERIOR PROV CENTRALES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4"/>
    <x v="0"/>
    <m/>
    <m/>
    <x v="1"/>
    <s v="9-113-1527"/>
    <n v="472012930506"/>
    <n v="48"/>
    <x v="1"/>
    <x v="0"/>
    <s v="ALTOS DE MIRAMAR_x0009__x0009__x0009__x0009__x0009__x000d__x000a__x0009__x0009__x0009__x0009__x0009__x000d__x000a_"/>
    <x v="10"/>
    <x v="6"/>
    <x v="1"/>
    <x v="21"/>
    <m/>
    <m/>
    <x v="1"/>
    <x v="0"/>
    <x v="0"/>
    <x v="0"/>
    <x v="0"/>
    <x v="0"/>
    <x v="1"/>
    <d v="1967-12-25T00:00:00"/>
    <m/>
    <x v="1"/>
    <s v="SUCURSAL SANTIAGO INTERAMERICANA"/>
    <x v="0"/>
    <x v="0"/>
    <x v="0"/>
    <x v="0"/>
    <x v="0"/>
    <x v="0"/>
  </r>
  <r>
    <n v="896"/>
    <d v="1992-05-11T00:00:00"/>
    <d v="2010-07-16T00:00:00"/>
    <n v="285"/>
    <n v="67"/>
    <x v="0"/>
    <d v="1992-05-11T00:00:00"/>
    <x v="0"/>
    <d v="2010-07-16T00:00:00"/>
    <s v="Abril 01-15"/>
    <s v="Agosto 16-30"/>
    <s v="YAZMINA MARIA DE LOS REYE"/>
    <s v="AGUDO UBARTE "/>
    <x v="4"/>
    <x v="0"/>
    <s v="SANTIAGO INTERAMERICANA"/>
    <s v="YADICEL PINZÓN"/>
    <s v="SANTIAGO INTERAMERICANA"/>
    <x v="0"/>
    <x v="61"/>
    <n v="98"/>
    <d v="2013-11-25T00:00:00"/>
    <m/>
    <n v="67"/>
    <s v=" "/>
    <s v="PROMOVIDA  DE COORDINADOR A OFICIAL EL 16 JULIO 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x v="0"/>
    <x v="0"/>
    <m/>
    <m/>
    <x v="1"/>
    <s v="9-125-321"/>
    <n v="401010148781"/>
    <n v="55"/>
    <x v="1"/>
    <x v="2"/>
    <s v="CANTO DEL LLANO, VIA SAN FRANCISCO CERCA DE LA SEÑORA LUZMILA SUAREZ"/>
    <x v="10"/>
    <x v="6"/>
    <x v="1"/>
    <x v="21"/>
    <s v="958-7879"/>
    <s v="6725-0406"/>
    <x v="0"/>
    <x v="0"/>
    <x v="0"/>
    <x v="0"/>
    <x v="0"/>
    <x v="0"/>
    <x v="1"/>
    <d v="1961-01-06T00:00:00"/>
    <m/>
    <x v="1"/>
    <s v="SUCURSAL SANTIAGO INTERAMERICANA"/>
    <x v="0"/>
    <x v="0"/>
    <x v="0"/>
    <x v="0"/>
    <x v="0"/>
    <x v="0"/>
  </r>
  <r>
    <n v="7845"/>
    <d v="2014-06-16T00:00:00"/>
    <d v="2014-08-28T00:00:00"/>
    <n v="20"/>
    <n v="18"/>
    <x v="1"/>
    <d v="2014-06-16T00:00:00"/>
    <x v="0"/>
    <m/>
    <s v="Mayo 01-30"/>
    <m/>
    <s v="MITZI YOLIBETH"/>
    <s v="AGUIRRE"/>
    <x v="0"/>
    <x v="0"/>
    <s v="TERMINAL ALBROOK"/>
    <s v="RICARDO SKINNER"/>
    <s v="TERMINAL ALBROOK"/>
    <x v="0"/>
    <x v="62"/>
    <n v="46"/>
    <d v="2016-01-02T00:00:00"/>
    <n v="1"/>
    <m/>
    <s v=" "/>
    <m/>
    <x v="0"/>
    <s v="REEMPLAZO POR JUBILACION DE JOSE MANUEL HERNANDEZ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29.8"/>
    <x v="1"/>
    <x v="0"/>
    <x v="0"/>
    <s v="MULTIPLAZA"/>
    <s v="Sabina Lartiga"/>
    <x v="0"/>
    <s v="8-742-257"/>
    <n v="472990306888"/>
    <n v="35"/>
    <x v="1"/>
    <x v="3"/>
    <s v="LA CHORRERA, LLANO LARGO , BARRIADA VALLE BONITO CASA 234"/>
    <x v="3"/>
    <x v="0"/>
    <x v="2"/>
    <x v="0"/>
    <m/>
    <m/>
    <x v="0"/>
    <x v="0"/>
    <x v="0"/>
    <x v="0"/>
    <x v="0"/>
    <x v="0"/>
    <x v="2"/>
    <d v="1980-11-19T00:00:00"/>
    <m/>
    <x v="0"/>
    <s v="SUCURSAL TERMINAL DE ALBROOK"/>
    <x v="0"/>
    <x v="0"/>
    <x v="0"/>
    <x v="0"/>
    <x v="0"/>
    <x v="1"/>
  </r>
  <r>
    <n v="6793"/>
    <d v="2012-07-16T00:00:00"/>
    <d v="2012-09-25T00:00:00"/>
    <n v="43"/>
    <n v="41"/>
    <x v="0"/>
    <d v="2012-07-16T00:00:00"/>
    <x v="0"/>
    <m/>
    <s v="Julio 01-30"/>
    <m/>
    <s v="JOSHUA SALOMON"/>
    <s v="LOPEZ WILLIAMS "/>
    <x v="0"/>
    <x v="0"/>
    <s v="TERMINAL ALBROOK"/>
    <s v="RICARDO SKINNER"/>
    <s v="TERMINAL ALBROOK"/>
    <x v="0"/>
    <x v="62"/>
    <n v="46"/>
    <d v="2014-11-06T00:00:00"/>
    <n v="15"/>
    <m/>
    <s v=" "/>
    <m/>
    <x v="0"/>
    <s v="REEMPLAZO POR TRASLADO DE ERIKA CASTILL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36.2"/>
    <x v="0"/>
    <x v="0"/>
    <x v="0"/>
    <s v="SAN SEBASTIAN"/>
    <s v="Jose Azael Perez"/>
    <x v="0"/>
    <s v="8-824-313"/>
    <n v="472018199786"/>
    <n v="26"/>
    <x v="0"/>
    <x v="0"/>
    <s v="EL CHORRILLO, CALLE 27"/>
    <x v="5"/>
    <x v="0"/>
    <x v="2"/>
    <x v="0"/>
    <m/>
    <s v="6517-4269/228-2206"/>
    <x v="0"/>
    <x v="0"/>
    <x v="0"/>
    <x v="0"/>
    <x v="0"/>
    <x v="0"/>
    <x v="2"/>
    <d v="1989-03-27T00:00:00"/>
    <m/>
    <x v="0"/>
    <s v="SUCURSAL TERMINAL DE ALBROOK"/>
    <x v="0"/>
    <x v="0"/>
    <x v="0"/>
    <x v="0"/>
    <x v="0"/>
    <x v="0"/>
  </r>
  <r>
    <n v="7945"/>
    <d v="2014-08-18T00:00:00"/>
    <d v="2014-10-29T00:00:00"/>
    <n v="18"/>
    <n v="16"/>
    <x v="1"/>
    <d v="2014-08-18T00:00:00"/>
    <x v="0"/>
    <m/>
    <s v="Septiembre 01-30"/>
    <m/>
    <s v="SABRINA SUSSETTE"/>
    <s v="GONZALEZ"/>
    <x v="0"/>
    <x v="0"/>
    <s v="TERMINAL ALBROOK"/>
    <s v="RICARDO SKINNER"/>
    <s v="TERMINAL ALBROOK"/>
    <x v="0"/>
    <x v="62"/>
    <n v="46"/>
    <d v="2014-12-02T00:00:00"/>
    <n v="14"/>
    <m/>
    <s v=" "/>
    <m/>
    <x v="0"/>
    <s v="REEMPLAZO POR EL TRASLADO DE ERIKA NAVAL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5.6000000000004"/>
    <x v="1"/>
    <x v="0"/>
    <x v="0"/>
    <s v="TERMINAL ALBROOK"/>
    <s v="Yaribeth Ortega"/>
    <x v="0"/>
    <s v="8-842-429"/>
    <n v="472990776720"/>
    <n v="25"/>
    <x v="1"/>
    <x v="0"/>
    <s v="LA CHORRERA, LA PITAHAYA FINAL"/>
    <x v="3"/>
    <x v="0"/>
    <x v="2"/>
    <x v="0"/>
    <m/>
    <m/>
    <x v="0"/>
    <x v="0"/>
    <x v="0"/>
    <x v="0"/>
    <x v="0"/>
    <x v="0"/>
    <x v="2"/>
    <d v="1990-04-22T00:00:00"/>
    <m/>
    <x v="0"/>
    <s v="SUCURSAL TERMINAL DE ALBROOK"/>
    <x v="0"/>
    <x v="0"/>
    <x v="0"/>
    <x v="0"/>
    <x v="0"/>
    <x v="0"/>
  </r>
  <r>
    <n v="6556"/>
    <d v="2012-02-16T00:00:00"/>
    <d v="2012-05-23T00:00:00"/>
    <n v="48"/>
    <n v="45"/>
    <x v="0"/>
    <d v="2012-02-16T00:00:00"/>
    <x v="0"/>
    <s v=""/>
    <s v="Junio 01-30"/>
    <m/>
    <s v="YARIBETH"/>
    <s v="ORTEGA MORALES "/>
    <x v="0"/>
    <x v="0"/>
    <s v="TERMINAL ALBROOK"/>
    <s v="RICARDO SKINNER"/>
    <s v="TERMINAL ALBROOK"/>
    <x v="0"/>
    <x v="62"/>
    <n v="46"/>
    <d v="2014-11-19T00:00:00"/>
    <n v="15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43.2"/>
    <x v="0"/>
    <x v="0"/>
    <x v="0"/>
    <s v="VISTA ALEGRE"/>
    <s v="Amarelis Flores"/>
    <x v="0"/>
    <s v="8-809-1616"/>
    <n v="479016545882"/>
    <n v="28"/>
    <x v="1"/>
    <x v="3"/>
    <s v="NUEVO ARRAIJAN, BARRIADA SAN GABRIEL, CASA # 29"/>
    <x v="3"/>
    <x v="0"/>
    <x v="2"/>
    <x v="0"/>
    <m/>
    <s v=" 6816-1153  "/>
    <x v="0"/>
    <x v="1"/>
    <x v="0"/>
    <x v="0"/>
    <x v="0"/>
    <x v="0"/>
    <x v="2"/>
    <d v="1987-10-07T00:00:00"/>
    <m/>
    <x v="1"/>
    <s v="SUCURSAL TERMINAL DE ALBROOK"/>
    <x v="0"/>
    <x v="0"/>
    <x v="0"/>
    <x v="0"/>
    <x v="0"/>
    <x v="0"/>
  </r>
  <r>
    <n v="8835"/>
    <d v="2015-10-19T00:00:00"/>
    <d v="2016-01-12T00:00:00"/>
    <n v="4"/>
    <n v="1"/>
    <x v="2"/>
    <d v="1994-02-27T00:00:00"/>
    <x v="1"/>
    <m/>
    <s v="Diciembre 01-30"/>
    <m/>
    <s v="YESIBEL LIZBETH"/>
    <s v="ALDERETE"/>
    <x v="0"/>
    <x v="1"/>
    <m/>
    <s v="MARIBEL CASTILLO"/>
    <s v="TERMINAL ALBROOK"/>
    <x v="1"/>
    <x v="62"/>
    <n v="46"/>
    <d v="2016-01-12T00:00:00"/>
    <n v="1"/>
    <m/>
    <s v=" "/>
    <m/>
    <x v="0"/>
    <s v="POOL APOYO  - FEBRERO 2016"/>
    <s v="TERMINAL ALBROOK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TERMINAL ALBROOK"/>
    <s v="YARIBETH ORTEGA"/>
    <x v="0"/>
    <s v="8-864-1730"/>
    <m/>
    <n v="23"/>
    <x v="1"/>
    <x v="0"/>
    <s v="9 DE ENERO, SECTOR #7"/>
    <x v="4"/>
    <x v="0"/>
    <x v="2"/>
    <x v="1"/>
    <m/>
    <m/>
    <x v="0"/>
    <x v="0"/>
    <x v="0"/>
    <x v="0"/>
    <x v="0"/>
    <x v="0"/>
    <x v="2"/>
    <d v="1992-10-28T00:00:00"/>
    <m/>
    <x v="2"/>
    <s v="SUCURSAL TERMINAL DE ALBROOK"/>
    <x v="1"/>
    <x v="0"/>
    <x v="1"/>
    <x v="0"/>
    <x v="0"/>
    <x v="1"/>
  </r>
  <r>
    <n v="5549"/>
    <d v="2009-06-01T00:00:00"/>
    <d v="2014-09-01T00:00:00"/>
    <n v="80"/>
    <n v="17"/>
    <x v="1"/>
    <d v="2009-06-01T00:00:00"/>
    <x v="0"/>
    <d v="2014-09-01T00:00:00"/>
    <s v="Abril 01-30"/>
    <m/>
    <s v="SANDRA AILIN"/>
    <s v="CASTILLO BUENDIA "/>
    <x v="1"/>
    <x v="0"/>
    <s v="TERMINAL ALBROOK"/>
    <s v="RICARDO SKINNER"/>
    <s v="TERMINAL ALBROOK"/>
    <x v="0"/>
    <x v="62"/>
    <n v="46"/>
    <d v="2015-07-06T00:00:00"/>
    <m/>
    <n v="17"/>
    <s v=" "/>
    <s v="PROMOCIONADA A COORDINADOR A PARTIR DEL 01 SEPTIEMBRE 2014 // PROMOCIONADO A EJECUTIVO DE NEGOCIOS EL 01 DE JUNIO DE 2011"/>
    <x v="0"/>
    <s v="REEMPLAZO PERMANENTE POR LA PROMOCION DE MAURICIO GARCES - AGOSTO 2015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804-1487"/>
    <n v="472014955672"/>
    <n v="28"/>
    <x v="1"/>
    <x v="0"/>
    <s v="SAN MIGUELITO VILLA GUADALUPE CALLE A CASA 7-26"/>
    <x v="4"/>
    <x v="0"/>
    <x v="2"/>
    <x v="0"/>
    <s v="6538-4860"/>
    <s v="6538-4860"/>
    <x v="0"/>
    <x v="0"/>
    <x v="1"/>
    <x v="0"/>
    <x v="0"/>
    <x v="0"/>
    <x v="2"/>
    <d v="1987-04-10T00:00:00"/>
    <m/>
    <x v="1"/>
    <s v="SUCURSAL TERMINAL DE ALBROOK"/>
    <x v="0"/>
    <x v="0"/>
    <x v="0"/>
    <x v="0"/>
    <x v="0"/>
    <x v="2"/>
  </r>
  <r>
    <n v="7479"/>
    <d v="2013-11-18T00:00:00"/>
    <d v="2014-01-29T00:00:00"/>
    <n v="27"/>
    <n v="25"/>
    <x v="1"/>
    <d v="2013-11-18T00:00:00"/>
    <x v="0"/>
    <m/>
    <s v="Diciembre 01-30"/>
    <m/>
    <s v="ELINDER SAMARA "/>
    <s v="SCOTT"/>
    <x v="2"/>
    <x v="0"/>
    <s v="TERMINAL ALBROOK"/>
    <s v="RICARDO SKINNER"/>
    <s v="TERMINAL ALBROOK"/>
    <x v="0"/>
    <x v="62"/>
    <n v="46"/>
    <d v="2015-02-25T00:00:00"/>
    <m/>
    <m/>
    <s v=" "/>
    <m/>
    <x v="0"/>
    <s v="REEMPLAZO POR LA RENUNCIA DE ALEJANDRO FONG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HOSPITAL PUNTA PACIFICA"/>
    <s v="Yerenis Muñoz"/>
    <x v="0"/>
    <s v="8-854-872"/>
    <n v="472019828962"/>
    <n v="24"/>
    <x v="1"/>
    <x v="0"/>
    <s v="BELLA VISTA, PH BELLA VISTA GARDENS, TORRE B, APTO. 5C"/>
    <x v="5"/>
    <x v="0"/>
    <x v="2"/>
    <x v="0"/>
    <m/>
    <m/>
    <x v="2"/>
    <x v="0"/>
    <x v="0"/>
    <x v="0"/>
    <x v="0"/>
    <x v="0"/>
    <x v="2"/>
    <d v="1991-12-31T00:00:00"/>
    <m/>
    <x v="0"/>
    <s v="SUCURSAL TERMINAL DE ALBROOK"/>
    <x v="0"/>
    <x v="0"/>
    <x v="0"/>
    <x v="0"/>
    <x v="0"/>
    <x v="0"/>
  </r>
  <r>
    <n v="4423"/>
    <d v="2007-07-25T00:00:00"/>
    <d v="2013-11-01T00:00:00"/>
    <n v="103"/>
    <n v="27"/>
    <x v="1"/>
    <d v="2007-07-25T00:00:00"/>
    <x v="0"/>
    <d v="2013-11-01T00:00:00"/>
    <s v="Septiembre 01-30"/>
    <m/>
    <s v="MAHARYS MARIBEL"/>
    <s v="BERGUIDO  VALDES "/>
    <x v="2"/>
    <x v="2"/>
    <s v="TERMINAL ALBROOK"/>
    <s v="RICARDO SKINNER"/>
    <s v="TERMINAL ALBROOK"/>
    <x v="0"/>
    <x v="62"/>
    <n v="46"/>
    <d v="2012-08-01T00:00:00"/>
    <m/>
    <n v="27"/>
    <s v=" "/>
    <s v="PROMOCIONADO A EJECUTIVA DE NEGOCIO DUAL A PARTIR DEL 01 NOVIEMBRE 2013 // "/>
    <x v="0"/>
    <s v="REEMPLAZO POR EL TRASLADO DE NICOLAS BEDOY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14-1099"/>
    <n v="415012875283"/>
    <n v="38"/>
    <x v="1"/>
    <x v="0"/>
    <s v="LA CHORRERA, VALLE DORADO, CALLE A_x0009__x0009__x0009__x0009__x0009__x000d__x000a__x0009__x0009__x0009__x0009__x0009__x000d__x000a_"/>
    <x v="3"/>
    <x v="0"/>
    <x v="2"/>
    <x v="2"/>
    <s v="253-0976"/>
    <s v="6618-0856"/>
    <x v="0"/>
    <x v="1"/>
    <x v="0"/>
    <x v="0"/>
    <x v="0"/>
    <x v="0"/>
    <x v="2"/>
    <d v="1978-01-12T00:00:00"/>
    <m/>
    <x v="3"/>
    <s v="SUCURSAL TERMINAL DE ALBROOK"/>
    <x v="0"/>
    <x v="0"/>
    <x v="2"/>
    <x v="0"/>
    <x v="0"/>
    <x v="0"/>
  </r>
  <r>
    <n v="7895"/>
    <d v="2014-07-16T00:00:00"/>
    <d v="2014-09-24T00:00:00"/>
    <n v="19"/>
    <n v="17"/>
    <x v="1"/>
    <d v="2014-07-16T00:00:00"/>
    <x v="0"/>
    <m/>
    <s v="Agosto 01-30"/>
    <m/>
    <s v="STEPHANY LUCIA"/>
    <s v="SANDOVAL"/>
    <x v="2"/>
    <x v="0"/>
    <s v="TERMINAL ALBROOK"/>
    <s v="RICARDO SKINNER"/>
    <s v="TERMINAL ALBROOK"/>
    <x v="0"/>
    <x v="62"/>
    <n v="46"/>
    <d v="2014-10-03T00:00:00"/>
    <m/>
    <m/>
    <s v=" "/>
    <m/>
    <x v="0"/>
    <s v="APROBAD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TERMINAL ALBROOK"/>
    <s v="Mauricio Garces"/>
    <x v="0"/>
    <s v="8-862-1205"/>
    <n v="472990776418"/>
    <n v="23"/>
    <x v="1"/>
    <x v="0"/>
    <s v="ARRAIJAN, CERRO SILVESTRE, CASA 5359B."/>
    <x v="3"/>
    <x v="0"/>
    <x v="2"/>
    <x v="0"/>
    <m/>
    <m/>
    <x v="1"/>
    <x v="0"/>
    <x v="0"/>
    <x v="0"/>
    <x v="0"/>
    <x v="0"/>
    <x v="2"/>
    <d v="1992-08-23T00:00:00"/>
    <m/>
    <x v="0"/>
    <s v="SUCURSAL TERMINAL DE ALBROOK"/>
    <x v="0"/>
    <x v="0"/>
    <x v="0"/>
    <x v="0"/>
    <x v="0"/>
    <x v="0"/>
  </r>
  <r>
    <n v="369"/>
    <d v="1987-03-04T00:00:00"/>
    <d v="1987-03-04T00:00:00"/>
    <n v="347"/>
    <n v="347"/>
    <x v="0"/>
    <d v="1987-03-04T00:00:00"/>
    <x v="0"/>
    <s v=""/>
    <s v="Enero 01-15"/>
    <s v="Mayo 01-15"/>
    <s v="RICARDO ALBERTO"/>
    <s v="SKINNER RODRIGUEZ "/>
    <x v="3"/>
    <x v="0"/>
    <s v="TERMINAL ALBROOK"/>
    <s v="NATALIA LAY"/>
    <s v="TERMINAL ALBROOK"/>
    <x v="0"/>
    <x v="62"/>
    <n v="46"/>
    <d v="2015-08-28T00:00:00"/>
    <m/>
    <s v=" "/>
    <s v=" "/>
    <m/>
    <x v="0"/>
    <s v="REEMPLAZO POR EL TRASLADO DE CLARISSA ALIPONGA A ALBROOK MALL EL 03 DE SEPTIEMBRE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224-1715"/>
    <n v="449016069854"/>
    <n v="54"/>
    <x v="0"/>
    <x v="1"/>
    <s v="JUAN DIAZ URBANIZACION LOS ROBLES, CALLE M, CASA 581"/>
    <x v="0"/>
    <x v="0"/>
    <x v="2"/>
    <x v="0"/>
    <s v="293-7051"/>
    <s v="6587-8039"/>
    <x v="1"/>
    <x v="0"/>
    <x v="0"/>
    <x v="0"/>
    <x v="0"/>
    <x v="0"/>
    <x v="2"/>
    <d v="1961-09-26T00:00:00"/>
    <m/>
    <x v="1"/>
    <s v="SUCURSAL TERMINAL DE ALBROOK"/>
    <x v="0"/>
    <x v="0"/>
    <x v="0"/>
    <x v="0"/>
    <x v="0"/>
    <x v="0"/>
  </r>
  <r>
    <n v="2412"/>
    <d v="2002-01-28T00:00:00"/>
    <d v="2015-05-01T00:00:00"/>
    <n v="169"/>
    <n v="9"/>
    <x v="2"/>
    <d v="2002-01-28T00:00:00"/>
    <x v="0"/>
    <d v="2015-05-01T00:00:00"/>
    <s v="Julio 01-15"/>
    <s v="Noviembre 16-30"/>
    <s v="MAURICIO ABDUL"/>
    <s v="GARCES RUIZ "/>
    <x v="4"/>
    <x v="0"/>
    <s v="TERMINAL ALBROOK"/>
    <s v="RICARDO SKINNER"/>
    <s v="TERMINAL ALBROOK"/>
    <x v="0"/>
    <x v="62"/>
    <n v="46"/>
    <d v="2011-12-02T00:00:00"/>
    <m/>
    <n v="9"/>
    <s v=" "/>
    <s v="PROMOCIONADO A OFICIAL A PARTIR DEL 01 DE MAYO 2015 // RECLASIFICADO A COORDINADOR DE PLATAFORMA  A PARTIR DEL 16 DE ABRIL 2014. RECLASIFICADO EJECUTIVO DE NEGOCIOS 16 MAR.´09.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19-2437"/>
    <n v="424010611240"/>
    <n v="37"/>
    <x v="0"/>
    <x v="1"/>
    <s v="URBANIZACION VILLAS DE CERRO LINDO, CALLE #5 CASA 79"/>
    <x v="4"/>
    <x v="0"/>
    <x v="2"/>
    <x v="0"/>
    <s v="268-9342"/>
    <s v="6013-4142"/>
    <x v="0"/>
    <x v="0"/>
    <x v="0"/>
    <x v="1"/>
    <x v="0"/>
    <x v="0"/>
    <x v="2"/>
    <d v="1978-08-06T00:00:00"/>
    <m/>
    <x v="0"/>
    <s v="SUCURSAL TERMINAL DE ALBROOK"/>
    <x v="0"/>
    <x v="0"/>
    <x v="0"/>
    <x v="0"/>
    <x v="0"/>
    <x v="0"/>
  </r>
  <r>
    <n v="4248"/>
    <d v="1980-06-23T00:00:00"/>
    <d v="1980-06-23T00:00:00"/>
    <n v="428"/>
    <n v="428"/>
    <x v="0"/>
    <d v="1980-06-23T00:00:00"/>
    <x v="0"/>
    <s v=""/>
    <s v="Febrero 16-30"/>
    <s v="Octubre 01-15"/>
    <s v="FERNANDO JAVIER"/>
    <s v="ALONSO MOJICA "/>
    <x v="4"/>
    <x v="0"/>
    <s v="TERMINAL ALBROOK"/>
    <s v="RICARDO SKINNER"/>
    <s v="TERMINAL ALBROOK"/>
    <x v="0"/>
    <x v="62"/>
    <n v="46"/>
    <d v="2013-07-16T00:00:00"/>
    <m/>
    <s v=" "/>
    <s v=" "/>
    <m/>
    <x v="0"/>
    <s v="REEMPLAZO  POR TRASLADO DE WENDY SANDIN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212-474"/>
    <n v="472013150740"/>
    <n v="57"/>
    <x v="0"/>
    <x v="1"/>
    <s v="CALLE TOLEDO, CASA L. 13 CAMPO LIMBERGH"/>
    <x v="1"/>
    <x v="0"/>
    <x v="2"/>
    <x v="0"/>
    <s v="233-0577"/>
    <s v="6678-4756"/>
    <x v="1"/>
    <x v="0"/>
    <x v="0"/>
    <x v="0"/>
    <x v="0"/>
    <x v="0"/>
    <x v="2"/>
    <d v="1958-11-23T00:00:00"/>
    <m/>
    <x v="2"/>
    <s v="SUCURSAL TERMINAL DE ALBROOK"/>
    <x v="0"/>
    <x v="0"/>
    <x v="0"/>
    <x v="0"/>
    <x v="0"/>
    <x v="0"/>
  </r>
  <r>
    <n v="732"/>
    <d v="1991-01-17T00:00:00"/>
    <d v="1991-01-17T00:00:00"/>
    <n v="301"/>
    <n v="301"/>
    <x v="0"/>
    <d v="1991-01-17T00:00:00"/>
    <x v="0"/>
    <s v=""/>
    <s v="Enero 01-30"/>
    <m/>
    <s v="GELACIO"/>
    <s v="RODRIGUEZ BRAVO "/>
    <x v="0"/>
    <x v="0"/>
    <s v="BUSINESS PARK"/>
    <s v="DIANA  MAINIERI "/>
    <s v="BUSINESS PARK"/>
    <x v="0"/>
    <x v="63"/>
    <n v="26"/>
    <d v="2016-02-01T00:00:00"/>
    <n v="0"/>
    <s v=" "/>
    <s v=" "/>
    <m/>
    <x v="0"/>
    <s v="REEMPLAZO POR EL TRASLADO DE NICOLAS REYNA - FEBRERO 2016"/>
    <s v="TRANSISTMIC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10.25"/>
    <x v="0"/>
    <x v="0"/>
    <x v="0"/>
    <m/>
    <m/>
    <x v="0"/>
    <s v="6-37-403"/>
    <n v="403020004012"/>
    <n v="67"/>
    <x v="0"/>
    <x v="1"/>
    <s v="CAMINO REAL BETHANIA CASA # 224 D"/>
    <x v="0"/>
    <x v="0"/>
    <x v="4"/>
    <x v="0"/>
    <s v="261-0574"/>
    <s v="6770-7555"/>
    <x v="1"/>
    <x v="0"/>
    <x v="0"/>
    <x v="0"/>
    <x v="0"/>
    <x v="1"/>
    <x v="5"/>
    <d v="1948-12-07T00:00:00"/>
    <m/>
    <x v="0"/>
    <s v="SUCURSAL TRANSISTMICA"/>
    <x v="0"/>
    <x v="0"/>
    <x v="0"/>
    <x v="0"/>
    <x v="0"/>
    <x v="0"/>
  </r>
  <r>
    <n v="8213"/>
    <d v="2014-10-16T00:00:00"/>
    <d v="2014-12-30T00:00:00"/>
    <n v="16"/>
    <n v="14"/>
    <x v="1"/>
    <d v="2014-10-16T00:00:00"/>
    <x v="0"/>
    <m/>
    <s v="Noviembre 01-30"/>
    <m/>
    <s v="JENNIFER YISSELL"/>
    <s v="RODRIGUEZ"/>
    <x v="0"/>
    <x v="1"/>
    <m/>
    <s v="MARIBEL CASTILLO"/>
    <s v="RIO ABAJO"/>
    <x v="1"/>
    <x v="63"/>
    <n v="26"/>
    <d v="2016-02-01T00:00:00"/>
    <n v="0"/>
    <m/>
    <s v=" "/>
    <m/>
    <x v="0"/>
    <s v="POOL APOYO  - FEBRERO 2016"/>
    <s v="TRANSISTMIC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58.6"/>
    <x v="1"/>
    <x v="0"/>
    <x v="0"/>
    <s v="LOS ANDES"/>
    <s v="Jose Azael Perez"/>
    <x v="0"/>
    <s v="8-837-852"/>
    <n v="472991535357"/>
    <n v="25"/>
    <x v="1"/>
    <x v="3"/>
    <s v="PRADERAS DE SAN LORENZO. LAS CUMBRES "/>
    <x v="4"/>
    <x v="0"/>
    <x v="4"/>
    <x v="1"/>
    <m/>
    <m/>
    <x v="0"/>
    <x v="0"/>
    <x v="0"/>
    <x v="0"/>
    <x v="0"/>
    <x v="1"/>
    <x v="5"/>
    <d v="1990-06-02T00:00:00"/>
    <m/>
    <x v="1"/>
    <s v="SUCURSAL TRANSISTMICA"/>
    <x v="1"/>
    <x v="0"/>
    <x v="1"/>
    <x v="0"/>
    <x v="0"/>
    <x v="3"/>
  </r>
  <r>
    <n v="1093"/>
    <d v="1993-10-18T00:00:00"/>
    <d v="1993-10-18T00:00:00"/>
    <n v="268"/>
    <n v="268"/>
    <x v="0"/>
    <d v="1993-10-18T00:00:00"/>
    <x v="0"/>
    <s v=""/>
    <s v="Septiembre 01-30"/>
    <m/>
    <s v="MARITZA LORENA"/>
    <s v="PEREZ  DE CHACON"/>
    <x v="0"/>
    <x v="0"/>
    <s v="TRANSISTMICA"/>
    <s v="DIANA  MAINIERI "/>
    <s v="TRANSISTMICA"/>
    <x v="0"/>
    <x v="63"/>
    <n v="26"/>
    <d v="2015-11-02T00:00:00"/>
    <n v="3"/>
    <s v=" "/>
    <s v=" "/>
    <m/>
    <x v="0"/>
    <s v="REEMPLAZO POR EL TRASLADO DE  YANINA DEL CARMEN GARIBALDI QUINTERO DE PRENS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15.6"/>
    <x v="0"/>
    <x v="0"/>
    <x v="0"/>
    <m/>
    <m/>
    <x v="0"/>
    <s v="8-307-555"/>
    <n v="407010739081"/>
    <n v="46"/>
    <x v="1"/>
    <x v="1"/>
    <s v="RUFINA ALFARO, BRISAS DEL GOLF., LAS TERRAZAS, CALLE 36 A SUR. CASA 54-I"/>
    <x v="0"/>
    <x v="0"/>
    <x v="4"/>
    <x v="0"/>
    <s v="224-5798"/>
    <s v="6813-9947"/>
    <x v="1"/>
    <x v="1"/>
    <x v="0"/>
    <x v="0"/>
    <x v="0"/>
    <x v="1"/>
    <x v="5"/>
    <d v="1969-02-27T00:00:00"/>
    <m/>
    <x v="3"/>
    <s v="SUCURSAL TRANSISTMICA"/>
    <x v="0"/>
    <x v="0"/>
    <x v="0"/>
    <x v="0"/>
    <x v="0"/>
    <x v="0"/>
  </r>
  <r>
    <n v="6335"/>
    <d v="2011-09-19T00:00:00"/>
    <d v="2011-11-21T00:00:00"/>
    <n v="53"/>
    <n v="51"/>
    <x v="0"/>
    <d v="2011-09-19T00:00:00"/>
    <x v="0"/>
    <s v=""/>
    <s v="Octubre 01-30"/>
    <m/>
    <s v="LOTY YANETH"/>
    <s v="GONZALEZ JURADO "/>
    <x v="0"/>
    <x v="0"/>
    <s v="TRANSISTMICA"/>
    <s v="DIANA  MAINIERI "/>
    <s v="TRANSISTMICA"/>
    <x v="0"/>
    <x v="63"/>
    <n v="26"/>
    <d v="2015-11-02T00:00:00"/>
    <n v="3"/>
    <s v=" "/>
    <s v=" "/>
    <m/>
    <x v="0"/>
    <s v="REEMPLAZO POR EL TRASLADO DE  CELMIRA GUERRA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2.8"/>
    <x v="0"/>
    <x v="0"/>
    <x v="0"/>
    <s v="PLAZA BANCO GENERAL"/>
    <n v="0"/>
    <x v="0"/>
    <s v="4-720-1945"/>
    <n v="421012358214"/>
    <n v="34"/>
    <x v="1"/>
    <x v="3"/>
    <s v="NUEVO CHORRILLO, ARRAIJÁN"/>
    <x v="3"/>
    <x v="0"/>
    <x v="4"/>
    <x v="0"/>
    <s v="259-6338"/>
    <s v="6985-8828"/>
    <x v="0"/>
    <x v="0"/>
    <x v="0"/>
    <x v="0"/>
    <x v="0"/>
    <x v="1"/>
    <x v="5"/>
    <d v="1981-02-15T00:00:00"/>
    <m/>
    <x v="1"/>
    <s v="SUCURSAL TRANSISTMICA"/>
    <x v="0"/>
    <x v="0"/>
    <x v="0"/>
    <x v="0"/>
    <x v="0"/>
    <x v="0"/>
  </r>
  <r>
    <n v="4353"/>
    <d v="2007-01-08T00:00:00"/>
    <d v="2007-01-08T00:00:00"/>
    <n v="109"/>
    <n v="109"/>
    <x v="0"/>
    <d v="2007-01-08T00:00:00"/>
    <x v="0"/>
    <s v=""/>
    <s v="Febrero 01-30"/>
    <m/>
    <s v="YAJAIRA YAMILETH"/>
    <s v="RODRIGUEZ QUIJADA "/>
    <x v="0"/>
    <x v="0"/>
    <s v="TRANSISTMICA"/>
    <s v="DIANA  MAINIERI "/>
    <s v="TRANSISTMICA"/>
    <x v="0"/>
    <x v="63"/>
    <n v="26"/>
    <d v="2015-11-02T00:00:00"/>
    <n v="3"/>
    <s v=" "/>
    <s v=" "/>
    <m/>
    <x v="0"/>
    <s v="REEMPLAZO POR EL TRASLADO DE  LEIDA BERNARDINA SANTOS SOTO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34.25"/>
    <x v="0"/>
    <x v="0"/>
    <x v="0"/>
    <m/>
    <m/>
    <x v="0"/>
    <s v="8-482-613"/>
    <n v="472013157400"/>
    <n v="40"/>
    <x v="1"/>
    <x v="1"/>
    <s v="ALCALDE DIAZ, LAS CUMBRES BARRIADA PLAZA VALENCIA CALLE LA HUERTA, CASA #280"/>
    <x v="4"/>
    <x v="0"/>
    <x v="4"/>
    <x v="0"/>
    <s v="235-1644"/>
    <s v="6665-0428"/>
    <x v="0"/>
    <x v="0"/>
    <x v="0"/>
    <x v="0"/>
    <x v="0"/>
    <x v="1"/>
    <x v="5"/>
    <d v="1975-03-11T00:00:00"/>
    <m/>
    <x v="1"/>
    <s v="SUCURSAL TRANSISTMICA"/>
    <x v="0"/>
    <x v="0"/>
    <x v="0"/>
    <x v="0"/>
    <x v="0"/>
    <x v="0"/>
  </r>
  <r>
    <n v="6365"/>
    <d v="2011-09-19T00:00:00"/>
    <d v="2011-11-21T00:00:00"/>
    <n v="53"/>
    <n v="51"/>
    <x v="0"/>
    <d v="2011-09-19T00:00:00"/>
    <x v="0"/>
    <s v=""/>
    <s v="Agosto 01-30"/>
    <m/>
    <s v="CRISTINA  SELENE"/>
    <s v="DE GRACIA ORTEGA "/>
    <x v="0"/>
    <x v="0"/>
    <s v="TRANSISTMICA"/>
    <s v="DIANA  MAINIERI "/>
    <s v="TRANSISTMICA"/>
    <x v="0"/>
    <x v="63"/>
    <n v="26"/>
    <d v="2015-11-02T00:00:00"/>
    <n v="3"/>
    <s v=" "/>
    <s v=" "/>
    <m/>
    <x v="0"/>
    <s v="REEMPLAZO POR EL TRASLADO DE  RUBIELA RODRIGUEZ DE GRACIA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88.4"/>
    <x v="0"/>
    <x v="0"/>
    <x v="0"/>
    <s v="MARBELLA"/>
    <n v="0"/>
    <x v="0"/>
    <s v="8-825-298"/>
    <n v="472017233341"/>
    <n v="26"/>
    <x v="1"/>
    <x v="0"/>
    <s v="EL PROGRESO ALCALDE DIAZ, CALLE PRINCIPAL, CASA 33"/>
    <x v="4"/>
    <x v="0"/>
    <x v="4"/>
    <x v="0"/>
    <s v="234-3646"/>
    <s v="6415-7101"/>
    <x v="0"/>
    <x v="0"/>
    <x v="0"/>
    <x v="0"/>
    <x v="0"/>
    <x v="1"/>
    <x v="5"/>
    <d v="1989-05-04T00:00:00"/>
    <s v="Orian Perez"/>
    <x v="1"/>
    <s v="SUCURSAL TRANSISTMICA"/>
    <x v="0"/>
    <x v="0"/>
    <x v="0"/>
    <x v="0"/>
    <x v="0"/>
    <x v="0"/>
  </r>
  <r>
    <n v="5106"/>
    <d v="2008-05-05T00:00:00"/>
    <d v="2008-05-05T00:00:00"/>
    <n v="93"/>
    <n v="93"/>
    <x v="0"/>
    <d v="2008-05-05T00:00:00"/>
    <x v="0"/>
    <s v=""/>
    <s v="Junio 01-30"/>
    <m/>
    <s v="ALEX ALBERTO"/>
    <s v="RODRIGUEZ ANDRION "/>
    <x v="0"/>
    <x v="0"/>
    <s v="TRANSISTMICA"/>
    <s v="DIANA  MAINIERI "/>
    <s v="TRANSISTMICA"/>
    <x v="0"/>
    <x v="63"/>
    <n v="26"/>
    <d v="2014-11-06T00:00:00"/>
    <n v="15"/>
    <s v=" "/>
    <s v=" "/>
    <m/>
    <x v="0"/>
    <s v="REEMPLAZO POR EL TRASLADO DE HILSENIT DE SOUS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29.3999999999996"/>
    <x v="0"/>
    <x v="0"/>
    <x v="0"/>
    <m/>
    <m/>
    <x v="0"/>
    <s v="8-715-2318"/>
    <n v="472013920552"/>
    <n v="37"/>
    <x v="0"/>
    <x v="0"/>
    <s v="CALLE SEGOVIA OESTE, PRADERAS DE SAN LORENZO"/>
    <x v="4"/>
    <x v="0"/>
    <x v="4"/>
    <x v="0"/>
    <s v="231-4456"/>
    <s v="6660-9998"/>
    <x v="0"/>
    <x v="0"/>
    <x v="0"/>
    <x v="0"/>
    <x v="0"/>
    <x v="1"/>
    <x v="5"/>
    <d v="1978-02-28T00:00:00"/>
    <m/>
    <x v="0"/>
    <s v="SUCURSAL TRANSISTMICA"/>
    <x v="0"/>
    <x v="0"/>
    <x v="0"/>
    <x v="0"/>
    <x v="0"/>
    <x v="0"/>
  </r>
  <r>
    <n v="3900"/>
    <d v="2004-06-28T00:00:00"/>
    <d v="2004-06-28T00:00:00"/>
    <n v="140"/>
    <n v="140"/>
    <x v="0"/>
    <d v="2004-06-28T00:00:00"/>
    <x v="0"/>
    <s v=""/>
    <s v="Abril 01-30"/>
    <m/>
    <s v="YARIELA JANETH"/>
    <s v="MARTINEZ BEITIA DE MORENO"/>
    <x v="0"/>
    <x v="0"/>
    <s v="TRANSISTMICA"/>
    <s v="DIANA  MAINIERI "/>
    <s v="TRANSISTMICA"/>
    <x v="0"/>
    <x v="63"/>
    <n v="26"/>
    <d v="2014-11-06T00:00:00"/>
    <n v="15"/>
    <s v=" "/>
    <s v=" "/>
    <m/>
    <x v="0"/>
    <s v="REEMPLAZO POR EL TRASLADO DE KIMAURA HURTADA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58.25"/>
    <x v="0"/>
    <x v="0"/>
    <x v="0"/>
    <m/>
    <m/>
    <x v="0"/>
    <s v="4-704-1548"/>
    <n v="472013009650"/>
    <n v="38"/>
    <x v="1"/>
    <x v="1"/>
    <s v="PACIFIC HILL DOS MARES, BETHANIA.TORRE 200 APTO. 19A. "/>
    <x v="5"/>
    <x v="0"/>
    <x v="4"/>
    <x v="0"/>
    <s v="236-7737"/>
    <s v="6675-1947"/>
    <x v="0"/>
    <x v="0"/>
    <x v="0"/>
    <x v="0"/>
    <x v="0"/>
    <x v="1"/>
    <x v="5"/>
    <d v="1977-07-27T00:00:00"/>
    <m/>
    <x v="1"/>
    <s v="SUCURSAL TRANSISTMICA"/>
    <x v="0"/>
    <x v="0"/>
    <x v="0"/>
    <x v="0"/>
    <x v="0"/>
    <x v="0"/>
  </r>
  <r>
    <n v="5742"/>
    <d v="2010-03-16T00:00:00"/>
    <d v="2010-03-16T00:00:00"/>
    <n v="71"/>
    <n v="71"/>
    <x v="0"/>
    <d v="2010-03-16T00:00:00"/>
    <x v="0"/>
    <s v=""/>
    <s v="2015 Diciembre 01-30"/>
    <m/>
    <s v="MONICA"/>
    <s v="SAMUDIO GONZALEZ "/>
    <x v="0"/>
    <x v="0"/>
    <s v="TRANSISTMICA"/>
    <s v="DIANA  MAINIERI "/>
    <s v="TRANSISTMICA"/>
    <x v="0"/>
    <x v="63"/>
    <n v="26"/>
    <d v="2014-11-06T00:00:00"/>
    <n v="15"/>
    <s v=" "/>
    <s v=" "/>
    <m/>
    <x v="0"/>
    <s v="REEMPLAZO POR EL TRASLADO DE ERIKA NAVAL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92.75"/>
    <x v="0"/>
    <x v="0"/>
    <x v="0"/>
    <m/>
    <m/>
    <x v="0"/>
    <s v="8-712-264"/>
    <n v="472015721103"/>
    <n v="38"/>
    <x v="1"/>
    <x v="3"/>
    <s v="RIO ABAJO, SAN CRISTOBAL, TORRE C, APARTAMENTO #10"/>
    <x v="1"/>
    <x v="0"/>
    <x v="4"/>
    <x v="0"/>
    <s v="394-1331"/>
    <s v=" 6739-0522 / 6520-5386  "/>
    <x v="0"/>
    <x v="0"/>
    <x v="0"/>
    <x v="0"/>
    <x v="0"/>
    <x v="1"/>
    <x v="5"/>
    <d v="1977-09-26T00:00:00"/>
    <m/>
    <x v="1"/>
    <s v="SUCURSAL TRANSISTMICA"/>
    <x v="0"/>
    <x v="0"/>
    <x v="0"/>
    <x v="0"/>
    <x v="0"/>
    <x v="0"/>
  </r>
  <r>
    <n v="7068"/>
    <d v="2013-02-18T00:00:00"/>
    <d v="2013-05-03T00:00:00"/>
    <n v="36"/>
    <n v="33"/>
    <x v="1"/>
    <d v="2013-02-18T00:00:00"/>
    <x v="0"/>
    <s v=""/>
    <s v="Mayo 01-30"/>
    <m/>
    <s v="YADIRA"/>
    <s v="MARTINEZ HERRERA "/>
    <x v="0"/>
    <x v="0"/>
    <s v="TRANSISTMICA"/>
    <s v="DIANA  MAINIERI "/>
    <s v="TRANSISTMICA"/>
    <x v="0"/>
    <x v="63"/>
    <n v="26"/>
    <d v="2015-04-27T00:00:00"/>
    <n v="10"/>
    <m/>
    <s v="LIC DE MATERNIDAD DEL 5-jul-16 AL 10-oct-16, (VACACIONES DEL 11-oct-16 AL 9-nov-16) REGRESA 10-nov-16"/>
    <m/>
    <x v="0"/>
    <s v="REEMPLAZO DE MOIS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3.4"/>
    <x v="1"/>
    <x v="0"/>
    <x v="0"/>
    <s v="SAN FRANCISCO"/>
    <s v="Lorena Torres"/>
    <x v="0"/>
    <s v="8-776-1033"/>
    <n v="472018945889"/>
    <n v="31"/>
    <x v="1"/>
    <x v="0"/>
    <s v="LA CHORRERA, EL COCO"/>
    <x v="3"/>
    <x v="0"/>
    <x v="4"/>
    <x v="0"/>
    <m/>
    <m/>
    <x v="0"/>
    <x v="0"/>
    <x v="0"/>
    <x v="0"/>
    <x v="0"/>
    <x v="1"/>
    <x v="5"/>
    <d v="1984-07-07T00:00:00"/>
    <m/>
    <x v="1"/>
    <s v="SUCURSAL TRANSISTMICA"/>
    <x v="0"/>
    <x v="0"/>
    <x v="0"/>
    <x v="0"/>
    <x v="0"/>
    <x v="1"/>
  </r>
  <r>
    <n v="8343"/>
    <d v="2014-11-17T00:00:00"/>
    <d v="2015-02-05T00:00:00"/>
    <n v="15"/>
    <n v="12"/>
    <x v="1"/>
    <d v="2014-11-17T00:00:00"/>
    <x v="0"/>
    <m/>
    <s v="Noviembre 01-30"/>
    <m/>
    <s v="TATIANA MABEL"/>
    <s v="PRECIADO"/>
    <x v="0"/>
    <x v="1"/>
    <m/>
    <s v="MARIBEL CASTILLO"/>
    <s v="VIA PORRAS"/>
    <x v="1"/>
    <x v="63"/>
    <n v="26"/>
    <d v="2016-02-01T00:00:00"/>
    <n v="0"/>
    <m/>
    <s v=" "/>
    <m/>
    <x v="1"/>
    <s v="REEMPLAZA VACACIONES DE YAJAIRA RODRIGUEZ  - FEBRERO 2016"/>
    <s v="TRANSISTMIC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24"/>
    <x v="1"/>
    <x v="0"/>
    <x v="0"/>
    <s v="Via España"/>
    <s v="Anel Quintero"/>
    <x v="0"/>
    <s v="8-761-263"/>
    <n v="472991534670"/>
    <n v="33"/>
    <x v="1"/>
    <x v="0"/>
    <s v="NUEVO VERANILLO, SECTOR 30, CASA 195"/>
    <x v="1"/>
    <x v="0"/>
    <x v="4"/>
    <x v="1"/>
    <m/>
    <m/>
    <x v="0"/>
    <x v="0"/>
    <x v="0"/>
    <x v="0"/>
    <x v="0"/>
    <x v="1"/>
    <x v="5"/>
    <d v="1982-07-28T00:00:00"/>
    <m/>
    <x v="0"/>
    <s v="SUCURSAL TRANSISTMICA"/>
    <x v="1"/>
    <x v="0"/>
    <x v="1"/>
    <x v="0"/>
    <x v="0"/>
    <x v="3"/>
  </r>
  <r>
    <n v="1983"/>
    <d v="1999-03-24T00:00:00"/>
    <d v="2012-05-16T00:00:00"/>
    <n v="203"/>
    <n v="45"/>
    <x v="0"/>
    <d v="1999-03-24T00:00:00"/>
    <x v="0"/>
    <d v="2012-05-16T00:00:00"/>
    <s v="Julio 01-30"/>
    <m/>
    <s v="JACKELINE"/>
    <s v="ALVAREZ MARTINEZ "/>
    <x v="1"/>
    <x v="0"/>
    <s v="TRANSISTMICA"/>
    <s v="DIANA  MAINIERI "/>
    <s v="TRANSISTMICA"/>
    <x v="0"/>
    <x v="63"/>
    <n v="26"/>
    <d v="2013-05-03T00:00:00"/>
    <m/>
    <n v="45"/>
    <s v=" "/>
    <s v="PROMOCIONADO A COORDINADOR DE PLATAFORMA EL 16 DE MAYO 2012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x v="0"/>
    <x v="0"/>
    <m/>
    <m/>
    <x v="1"/>
    <s v="8-441-1004"/>
    <n v="426015085774"/>
    <n v="46"/>
    <x v="1"/>
    <x v="1"/>
    <s v="URBANIZACION BRISAS DEL GOLF, CALLE 5TA., CASA NO.152"/>
    <x v="0"/>
    <x v="0"/>
    <x v="4"/>
    <x v="0"/>
    <s v="220-4134"/>
    <s v="6594-1239"/>
    <x v="1"/>
    <x v="0"/>
    <x v="0"/>
    <x v="0"/>
    <x v="0"/>
    <x v="1"/>
    <x v="5"/>
    <d v="1970-01-22T00:00:00"/>
    <m/>
    <x v="0"/>
    <s v="SUCURSAL TRANSISTMICA"/>
    <x v="0"/>
    <x v="0"/>
    <x v="0"/>
    <x v="0"/>
    <x v="0"/>
    <x v="0"/>
  </r>
  <r>
    <n v="1263"/>
    <d v="2009-06-01T00:00:00"/>
    <d v="2014-08-01T00:00:00"/>
    <n v="80"/>
    <n v="18"/>
    <x v="1"/>
    <d v="2009-06-01T00:00:00"/>
    <x v="0"/>
    <d v="2014-08-01T00:00:00"/>
    <s v="Febrero 01-30"/>
    <m/>
    <s v="ITZMARIS GUADALUPE"/>
    <s v="CAMPOS CASTILLO "/>
    <x v="1"/>
    <x v="0"/>
    <s v="TRANSISTMICA"/>
    <s v="DIANA  MAINIERI "/>
    <s v="TRANSISTMICA"/>
    <x v="0"/>
    <x v="63"/>
    <n v="26"/>
    <m/>
    <m/>
    <n v="18"/>
    <s v=" "/>
    <s v="PROMOCIONADA A COORDINADOR DE PLATAFORMA A PARTIR DEL 01 DE AGOSTO 2014 //"/>
    <x v="0"/>
    <s v="REEMPLAZA VACANTE POR RENUNCIA DE DANIELA GUARDIOLA 18/06/09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354-1"/>
    <n v="472014961447"/>
    <n v="53"/>
    <x v="1"/>
    <x v="0"/>
    <s v="CALLE NOVENA, PUEBLO NUEVO, EDIFICIO LOS ARENOS APTO 3C"/>
    <x v="1"/>
    <x v="0"/>
    <x v="4"/>
    <x v="0"/>
    <m/>
    <s v="6745-0809"/>
    <x v="0"/>
    <x v="0"/>
    <x v="0"/>
    <x v="0"/>
    <x v="0"/>
    <x v="1"/>
    <x v="5"/>
    <d v="1962-12-19T00:00:00"/>
    <m/>
    <x v="0"/>
    <s v="SUCURSAL TRANSISTMICA"/>
    <x v="0"/>
    <x v="0"/>
    <x v="0"/>
    <x v="0"/>
    <x v="0"/>
    <x v="0"/>
  </r>
  <r>
    <n v="7384"/>
    <d v="2013-10-01T00:00:00"/>
    <d v="2013-12-10T00:00:00"/>
    <n v="28"/>
    <n v="26"/>
    <x v="1"/>
    <d v="2013-10-01T00:00:00"/>
    <x v="0"/>
    <d v="2013-10-01T00:00:00"/>
    <s v="Julio 01-30"/>
    <m/>
    <s v="RUBIELA"/>
    <s v="BAYNE"/>
    <x v="2"/>
    <x v="0"/>
    <s v="TRANSISTMICA"/>
    <s v="DIANA  MAINIERI "/>
    <s v="TRANSISTMICA"/>
    <x v="0"/>
    <x v="63"/>
    <n v="26"/>
    <d v="2015-03-04T00:00:00"/>
    <m/>
    <n v="28"/>
    <s v="LIC DE MATERNIDAD DEL 0-ene-00 AL 0-ene-00, (VACACIONES DEL 0-ene-00 AL 0-ene-00) REGRESA 0-ene-00"/>
    <m/>
    <x v="0"/>
    <s v="APROBAD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PLAZA TOCUMEN"/>
    <s v="Abdiel Meléndez"/>
    <x v="0"/>
    <s v="8-817-687"/>
    <n v="472019813739"/>
    <n v="27"/>
    <x v="1"/>
    <x v="3"/>
    <s v="VILLA LUCRE, CASA 25  A CASA 5"/>
    <x v="1"/>
    <x v="0"/>
    <x v="4"/>
    <x v="0"/>
    <m/>
    <m/>
    <x v="0"/>
    <x v="0"/>
    <x v="0"/>
    <x v="0"/>
    <x v="0"/>
    <x v="1"/>
    <x v="5"/>
    <d v="1988-06-10T00:00:00"/>
    <m/>
    <x v="1"/>
    <s v="SUCURSAL TRANSISTMICA"/>
    <x v="0"/>
    <x v="0"/>
    <x v="0"/>
    <x v="0"/>
    <x v="0"/>
    <x v="0"/>
  </r>
  <r>
    <n v="7558"/>
    <d v="2014-02-03T00:00:00"/>
    <d v="2014-04-16T00:00:00"/>
    <n v="24"/>
    <n v="22"/>
    <x v="1"/>
    <d v="2014-02-03T00:00:00"/>
    <x v="0"/>
    <m/>
    <s v="Febrero 01-30"/>
    <m/>
    <s v="SANDY SUSANA"/>
    <s v="HERRERA"/>
    <x v="2"/>
    <x v="0"/>
    <s v="TRANSISTMICA"/>
    <s v="DIANA  MAINIERI "/>
    <s v="TRANSISTMICA"/>
    <x v="0"/>
    <x v="63"/>
    <n v="26"/>
    <d v="2014-08-25T00:00:00"/>
    <m/>
    <m/>
    <s v=" "/>
    <m/>
    <x v="0"/>
    <s v="REEMPLAZO POR LA PROMOCION DE ITZMARIS CAMP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TRANSISTMICA"/>
    <s v="Jazmin Nuñez"/>
    <x v="0"/>
    <s v="8-857-1777"/>
    <n v="472990021434"/>
    <n v="23"/>
    <x v="1"/>
    <x v="0"/>
    <s v="24 DE DICIEMBRE, SECTOR 3, CASA 453"/>
    <x v="0"/>
    <x v="0"/>
    <x v="4"/>
    <x v="0"/>
    <m/>
    <m/>
    <x v="0"/>
    <x v="0"/>
    <x v="0"/>
    <x v="0"/>
    <x v="0"/>
    <x v="1"/>
    <x v="5"/>
    <d v="1992-03-30T00:00:00"/>
    <m/>
    <x v="0"/>
    <s v="SUCURSAL TRANSISTMICA"/>
    <x v="0"/>
    <x v="0"/>
    <x v="0"/>
    <x v="0"/>
    <x v="0"/>
    <x v="0"/>
  </r>
  <r>
    <n v="7467"/>
    <d v="2013-11-18T00:00:00"/>
    <d v="2014-01-29T00:00:00"/>
    <n v="27"/>
    <n v="25"/>
    <x v="1"/>
    <d v="2013-11-18T00:00:00"/>
    <x v="0"/>
    <m/>
    <s v="Agosto 01-30"/>
    <m/>
    <s v="DALIRIS DALISYEL "/>
    <s v="TEJEDOR"/>
    <x v="2"/>
    <x v="0"/>
    <s v="TRANSISTMICA"/>
    <s v="DIANA  MAINIERI "/>
    <s v="TRANSISTMICA"/>
    <x v="0"/>
    <x v="63"/>
    <n v="26"/>
    <d v="2014-05-05T00:00:00"/>
    <m/>
    <m/>
    <s v=" "/>
    <m/>
    <x v="0"/>
    <s v="REEMPLAZO POR LA SALIDA DE MEYBIS ABREG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TRANSISTMICA"/>
    <s v="Lisbeth Aguila"/>
    <x v="0"/>
    <s v="9-709-1898"/>
    <n v="472019828839"/>
    <n v="36"/>
    <x v="1"/>
    <x v="0"/>
    <s v="BETHANIA, CAMINO REAL. CASA No. 99"/>
    <x v="5"/>
    <x v="0"/>
    <x v="4"/>
    <x v="0"/>
    <m/>
    <m/>
    <x v="2"/>
    <x v="0"/>
    <x v="0"/>
    <x v="0"/>
    <x v="0"/>
    <x v="1"/>
    <x v="5"/>
    <d v="1979-12-21T00:00:00"/>
    <m/>
    <x v="0"/>
    <s v="SUCURSAL TRANSISTMICA"/>
    <x v="0"/>
    <x v="0"/>
    <x v="0"/>
    <x v="0"/>
    <x v="0"/>
    <x v="0"/>
  </r>
  <r>
    <n v="7173"/>
    <d v="2013-05-02T00:00:00"/>
    <d v="2013-07-03T00:00:00"/>
    <n v="33"/>
    <n v="31"/>
    <x v="1"/>
    <d v="2013-05-02T00:00:00"/>
    <x v="0"/>
    <s v=""/>
    <s v="Mayo 01-30"/>
    <m/>
    <s v="JURAIMI "/>
    <s v="MC NULTY"/>
    <x v="2"/>
    <x v="0"/>
    <s v="TRANSISTMICA"/>
    <s v="DIANA  MAINIERI "/>
    <s v="TRANSISTMICA"/>
    <x v="0"/>
    <x v="63"/>
    <n v="26"/>
    <d v="2013-09-30T00:00:00"/>
    <m/>
    <m/>
    <s v=" "/>
    <m/>
    <x v="0"/>
    <s v="REEMPLAZO POR SALIDA DE MARCOS ROJAS RODRIG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CALLE 50"/>
    <s v="Marines Achurra"/>
    <x v="0"/>
    <s v="8-865-598"/>
    <n v="401018728776"/>
    <n v="23"/>
    <x v="1"/>
    <x v="0"/>
    <s v="TOCUMEN, BDA. LA SIESTA."/>
    <x v="0"/>
    <x v="0"/>
    <x v="4"/>
    <x v="0"/>
    <m/>
    <m/>
    <x v="0"/>
    <x v="0"/>
    <x v="0"/>
    <x v="0"/>
    <x v="0"/>
    <x v="1"/>
    <x v="5"/>
    <d v="1992-08-20T00:00:00"/>
    <m/>
    <x v="0"/>
    <s v="SUCURSAL TRANSISTMICA"/>
    <x v="0"/>
    <x v="0"/>
    <x v="0"/>
    <x v="0"/>
    <x v="0"/>
    <x v="0"/>
  </r>
  <r>
    <n v="4476"/>
    <d v="2007-09-18T00:00:00"/>
    <d v="2012-10-01T00:00:00"/>
    <n v="101"/>
    <n v="40"/>
    <x v="0"/>
    <d v="2007-09-18T00:00:00"/>
    <x v="0"/>
    <d v="2012-10-01T00:00:00"/>
    <s v="Octubre 01-30"/>
    <m/>
    <s v="LIZBETH ARIANNE"/>
    <s v="AGUILA MIRO "/>
    <x v="2"/>
    <x v="0"/>
    <s v="TRANSISTMICA"/>
    <s v="DIANA  MAINIERI "/>
    <s v="TRANSISTMICA"/>
    <x v="0"/>
    <x v="63"/>
    <n v="26"/>
    <d v="2011-09-02T00:00:00"/>
    <m/>
    <n v="40"/>
    <s v=" "/>
    <s v=" PROMOCIONADO A EJECUTIVO DE NEGOCIO  EL 1 DE OCTUBRE 2012  / "/>
    <x v="0"/>
    <s v="REEMPLAZO PERMANENTE POR EL TRASLADO DE ROXANA RUI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n v="0"/>
    <n v="0"/>
    <x v="1"/>
    <s v="8-769-931"/>
    <n v="401013436780"/>
    <n v="32"/>
    <x v="1"/>
    <x v="1"/>
    <s v="ARRAIJAN - NUEVO CHORRILLO (CALLE PRINCIPAL) CASA# 2501"/>
    <x v="3"/>
    <x v="0"/>
    <x v="4"/>
    <x v="0"/>
    <s v="259-5876"/>
    <s v="6779-3280"/>
    <x v="0"/>
    <x v="0"/>
    <x v="1"/>
    <x v="0"/>
    <x v="0"/>
    <x v="1"/>
    <x v="5"/>
    <d v="1983-09-13T00:00:00"/>
    <m/>
    <x v="0"/>
    <s v="SUCURSAL TRANSISTMICA"/>
    <x v="0"/>
    <x v="0"/>
    <x v="0"/>
    <x v="0"/>
    <x v="0"/>
    <x v="0"/>
  </r>
  <r>
    <n v="3058"/>
    <d v="2006-05-16T00:00:00"/>
    <d v="2008-08-01T00:00:00"/>
    <n v="117"/>
    <n v="90"/>
    <x v="0"/>
    <d v="2006-05-16T00:00:00"/>
    <x v="0"/>
    <d v="2008-08-01T00:00:00"/>
    <s v="Marzo 01-30"/>
    <m/>
    <s v="YAZMIN NOEMY"/>
    <s v="NUÑEZ MIRONES "/>
    <x v="2"/>
    <x v="0"/>
    <s v="TRANSISTMICA"/>
    <s v="DIANA  MAINIERI "/>
    <s v="TRANSISTMICA"/>
    <x v="0"/>
    <x v="63"/>
    <n v="26"/>
    <d v="2008-09-20T00:00:00"/>
    <m/>
    <n v="90"/>
    <s v=" "/>
    <s v="RECLASIFICADO EJECUTIVO DE NEGOCIOS 01/08/08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n v="0"/>
    <n v="0"/>
    <x v="1"/>
    <s v="9-705-1199"/>
    <n v="424012091988"/>
    <n v="37"/>
    <x v="1"/>
    <x v="2"/>
    <s v="HATO PINTADO, CALLE 8VA. P.H. TORRES DEL REY APTO. 3A"/>
    <x v="1"/>
    <x v="0"/>
    <x v="4"/>
    <x v="0"/>
    <s v="222-5723"/>
    <s v="6671-7016"/>
    <x v="1"/>
    <x v="0"/>
    <x v="0"/>
    <x v="0"/>
    <x v="0"/>
    <x v="1"/>
    <x v="5"/>
    <d v="1978-05-06T00:00:00"/>
    <m/>
    <x v="0"/>
    <s v="SUCURSAL TRANSISTMICA"/>
    <x v="0"/>
    <x v="0"/>
    <x v="0"/>
    <x v="0"/>
    <x v="0"/>
    <x v="0"/>
  </r>
  <r>
    <n v="1435"/>
    <d v="1997-11-05T00:00:00"/>
    <d v="1997-11-05T00:00:00"/>
    <n v="219"/>
    <n v="219"/>
    <x v="0"/>
    <d v="1997-11-05T00:00:00"/>
    <x v="0"/>
    <s v=""/>
    <s v="Septiembre 01-30"/>
    <m/>
    <s v="WIGBERTO"/>
    <s v="DIAZ JUSTINIANI "/>
    <x v="2"/>
    <x v="0"/>
    <s v="TRANSISTMICA"/>
    <s v="DIANA  MAINIERI "/>
    <s v="TRANSISTMICA"/>
    <x v="0"/>
    <x v="63"/>
    <n v="26"/>
    <d v="1899-12-30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n v="0"/>
    <n v="0"/>
    <x v="0"/>
    <s v="8-308-288"/>
    <n v="401010156933"/>
    <n v="46"/>
    <x v="0"/>
    <x v="1"/>
    <s v="ARRAIJAN, VERACRÚZ,BARRIO CHUMICAL, CALLE PRINCIPAL,CASA 27-C"/>
    <x v="3"/>
    <x v="0"/>
    <x v="4"/>
    <x v="0"/>
    <s v="2246659"/>
    <s v="6747-1099"/>
    <x v="0"/>
    <x v="0"/>
    <x v="0"/>
    <x v="0"/>
    <x v="0"/>
    <x v="1"/>
    <x v="5"/>
    <d v="1969-03-27T00:00:00"/>
    <m/>
    <x v="0"/>
    <s v="SUCURSAL TRANSISTMICA"/>
    <x v="0"/>
    <x v="0"/>
    <x v="0"/>
    <x v="0"/>
    <x v="0"/>
    <x v="0"/>
  </r>
  <r>
    <n v="5275"/>
    <d v="2008-07-16T00:00:00"/>
    <d v="2008-07-16T00:00:00"/>
    <n v="91"/>
    <n v="91"/>
    <x v="0"/>
    <d v="2008-07-16T00:00:00"/>
    <x v="0"/>
    <s v=""/>
    <s v="Abril 01-30"/>
    <m/>
    <s v="JOHANY ESTEPHANY"/>
    <s v="MARTINEZ  "/>
    <x v="2"/>
    <x v="0"/>
    <s v="TRANSISTMICA"/>
    <s v="DIANA  MAINIERI "/>
    <s v="TRANSISTMICA"/>
    <x v="0"/>
    <x v="63"/>
    <n v="26"/>
    <d v="2009-12-02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n v="0"/>
    <n v="0"/>
    <x v="1"/>
    <s v="4-792-1080"/>
    <n v="472014112717"/>
    <n v="28"/>
    <x v="1"/>
    <x v="1"/>
    <s v="LAS CUMBRES, PRADERAS DE SAN LORENZO, CALLE VALLADOLI, CASA A29"/>
    <x v="4"/>
    <x v="0"/>
    <x v="4"/>
    <x v="0"/>
    <m/>
    <s v="6597-5081"/>
    <x v="1"/>
    <x v="0"/>
    <x v="0"/>
    <x v="1"/>
    <x v="0"/>
    <x v="1"/>
    <x v="5"/>
    <d v="1987-03-03T00:00:00"/>
    <s v="Cónyuge Alberto Alguero / Operaciones Activos"/>
    <x v="0"/>
    <s v="SUCURSAL TRANSISTMICA"/>
    <x v="0"/>
    <x v="0"/>
    <x v="0"/>
    <x v="0"/>
    <x v="0"/>
    <x v="0"/>
  </r>
  <r>
    <n v="4818"/>
    <d v="2008-01-02T00:00:00"/>
    <d v="2012-10-01T00:00:00"/>
    <n v="97"/>
    <n v="40"/>
    <x v="0"/>
    <d v="2008-01-02T00:00:00"/>
    <x v="0"/>
    <d v="2012-10-01T00:00:00"/>
    <s v="Diciembre 01-30"/>
    <m/>
    <s v="CECIL MARIE"/>
    <s v="BERNAT GONZALEZ "/>
    <x v="2"/>
    <x v="0"/>
    <s v="TRANSISTMICA"/>
    <s v="DIANA  MAINIERI "/>
    <s v="TRANSISTMICA"/>
    <x v="0"/>
    <x v="63"/>
    <n v="26"/>
    <d v="2009-09-17T00:00:00"/>
    <m/>
    <n v="40"/>
    <s v=" "/>
    <s v="PROMOCIONADO A EJECUTIVO DE NEGOCIO  EL 1 DE OCTUBRE 2012 / RECLASIFICADO A EJECUTIVO DE SERVICIOS 16 SEP.´09. "/>
    <x v="0"/>
    <s v="REEMPLAZA VACANTE POR TRASLADO DE YOMAR AMOR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n v="0"/>
    <n v="0"/>
    <x v="0"/>
    <s v="8-795-1197"/>
    <n v="472013614844"/>
    <n v="29"/>
    <x v="1"/>
    <x v="1"/>
    <s v="NUEVO ARRAIJAN, CALLE 2 DA., CASA 3332"/>
    <x v="3"/>
    <x v="0"/>
    <x v="4"/>
    <x v="0"/>
    <s v="251-6876"/>
    <s v="6497-1910"/>
    <x v="0"/>
    <x v="0"/>
    <x v="0"/>
    <x v="0"/>
    <x v="0"/>
    <x v="1"/>
    <x v="5"/>
    <d v="1986-05-19T00:00:00"/>
    <m/>
    <x v="2"/>
    <s v="SUCURSAL TRANSISTMICA"/>
    <x v="0"/>
    <x v="0"/>
    <x v="0"/>
    <x v="0"/>
    <x v="0"/>
    <x v="0"/>
  </r>
  <r>
    <n v="7991"/>
    <d v="2014-09-16T00:00:00"/>
    <d v="2015-01-08T00:00:00"/>
    <n v="17"/>
    <n v="13"/>
    <x v="1"/>
    <d v="2014-09-16T00:00:00"/>
    <x v="0"/>
    <m/>
    <s v="Junio 01-30"/>
    <m/>
    <s v="JORGE LUIS"/>
    <s v="RAMOS"/>
    <x v="2"/>
    <x v="0"/>
    <s v="TRANSISTMICA"/>
    <s v="DIANA  MAINIERI "/>
    <s v="TRANSISTMICA"/>
    <x v="0"/>
    <x v="63"/>
    <n v="26"/>
    <d v="2015-01-08T00:00:00"/>
    <m/>
    <m/>
    <s v=" "/>
    <m/>
    <x v="0"/>
    <s v="APROBAD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TRANSISTMICA"/>
    <s v="Lisbeth Aguila"/>
    <x v="0"/>
    <s v="5-707-687"/>
    <n v="472991096807"/>
    <n v="25"/>
    <x v="0"/>
    <x v="0"/>
    <s v="24 DE DICIEMBRE -NUEVA ESPERANZA"/>
    <x v="0"/>
    <x v="0"/>
    <x v="4"/>
    <x v="0"/>
    <m/>
    <m/>
    <x v="2"/>
    <x v="2"/>
    <x v="0"/>
    <x v="0"/>
    <x v="0"/>
    <x v="1"/>
    <x v="5"/>
    <d v="1990-04-23T00:00:00"/>
    <m/>
    <x v="0"/>
    <s v="SUCURSAL TRANSISTMICA"/>
    <x v="0"/>
    <x v="0"/>
    <x v="0"/>
    <x v="0"/>
    <x v="0"/>
    <x v="0"/>
  </r>
  <r>
    <n v="8676"/>
    <d v="2015-07-16T00:00:00"/>
    <d v="2015-09-29T00:00:00"/>
    <n v="7"/>
    <n v="5"/>
    <x v="2"/>
    <d v="2015-07-16T00:00:00"/>
    <x v="0"/>
    <m/>
    <s v="Octubre 01-30"/>
    <m/>
    <s v="KYRIA KATHRYN"/>
    <s v="CHONG"/>
    <x v="2"/>
    <x v="1"/>
    <m/>
    <s v="MARIBEL CASTILLO"/>
    <s v="VIA ESPAÑA"/>
    <x v="1"/>
    <x v="63"/>
    <n v="26"/>
    <d v="2016-02-01T00:00:00"/>
    <m/>
    <m/>
    <s v=" "/>
    <m/>
    <x v="2"/>
    <s v="REEMPLAZA INCAPCIDAD DE RUBIELA BAYNE HASTA EL 10 DE FEBRERO 2016"/>
    <s v="TRANSISTMIC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MARBELLA"/>
    <s v="Yenis Toribio"/>
    <x v="0"/>
    <s v="8-861-384"/>
    <n v="403017082503"/>
    <n v="23"/>
    <x v="1"/>
    <x v="0"/>
    <s v="LAS SABANAS, HATO PINTADO, EDIFICIO EL CEREZO, APARTAMENTO 4-E"/>
    <x v="1"/>
    <x v="0"/>
    <x v="4"/>
    <x v="1"/>
    <m/>
    <m/>
    <x v="0"/>
    <x v="0"/>
    <x v="0"/>
    <x v="0"/>
    <x v="0"/>
    <x v="1"/>
    <x v="5"/>
    <d v="1992-07-11T00:00:00"/>
    <m/>
    <x v="2"/>
    <s v="SUCURSAL TRANSISTMICA"/>
    <x v="1"/>
    <x v="0"/>
    <x v="1"/>
    <x v="0"/>
    <x v="0"/>
    <x v="1"/>
  </r>
  <r>
    <n v="6841"/>
    <d v="2012-08-16T00:00:00"/>
    <d v="2012-08-16T00:00:00"/>
    <n v="42"/>
    <n v="42"/>
    <x v="0"/>
    <d v="2012-08-16T00:00:00"/>
    <x v="0"/>
    <s v=""/>
    <s v="Junio 01-30"/>
    <m/>
    <s v="YISEL DEL CARMEN"/>
    <s v="ESPINO ORTEGA "/>
    <x v="5"/>
    <x v="0"/>
    <s v="TRANSISTMICA"/>
    <s v="DIANA  MAINIERI "/>
    <s v="TRANSISTMICA"/>
    <x v="0"/>
    <x v="63"/>
    <n v="26"/>
    <d v="2014-03-14T00:00:00"/>
    <m/>
    <s v=" "/>
    <s v=" "/>
    <m/>
    <x v="0"/>
    <s v="REEMPLAZA  POR LA SALIDA DE SARAH FEUILLEBOI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n v="0"/>
    <n v="0"/>
    <x v="0"/>
    <s v="8-808-1343"/>
    <n v="472018296640"/>
    <n v="28"/>
    <x v="1"/>
    <x v="3"/>
    <s v="ALTOS DE VISTA ALEGRE, ARRAIJAN, FRENTE A NOVEY, CASA#1"/>
    <x v="3"/>
    <x v="0"/>
    <x v="4"/>
    <x v="0"/>
    <m/>
    <m/>
    <x v="2"/>
    <x v="0"/>
    <x v="0"/>
    <x v="0"/>
    <x v="0"/>
    <x v="1"/>
    <x v="5"/>
    <d v="1987-09-02T00:00:00"/>
    <m/>
    <x v="1"/>
    <s v="SUCURSAL TRANSISTMICA"/>
    <x v="0"/>
    <x v="0"/>
    <x v="0"/>
    <x v="0"/>
    <x v="0"/>
    <x v="0"/>
  </r>
  <r>
    <n v="6885"/>
    <d v="2012-09-17T00:00:00"/>
    <d v="2012-09-17T00:00:00"/>
    <n v="41"/>
    <n v="41"/>
    <x v="0"/>
    <d v="2012-09-17T00:00:00"/>
    <x v="0"/>
    <s v=""/>
    <s v="Agosto 01-30"/>
    <m/>
    <s v="MILENA ANAIS"/>
    <s v="VALDES GUEVARA "/>
    <x v="5"/>
    <x v="0"/>
    <s v="TRANSISTMICA"/>
    <s v="DIANA  MAINIERI "/>
    <s v="TRANSISTMICA"/>
    <x v="0"/>
    <x v="63"/>
    <n v="26"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n v="0"/>
    <n v="0"/>
    <x v="0"/>
    <s v="4-728-464"/>
    <n v="472018433606"/>
    <n v="33"/>
    <x v="1"/>
    <x v="0"/>
    <s v="SAN MIGUELITO"/>
    <x v="3"/>
    <x v="0"/>
    <x v="4"/>
    <x v="0"/>
    <m/>
    <m/>
    <x v="0"/>
    <x v="0"/>
    <x v="0"/>
    <x v="0"/>
    <x v="0"/>
    <x v="1"/>
    <x v="5"/>
    <d v="1983-01-27T00:00:00"/>
    <m/>
    <x v="1"/>
    <s v="SUCURSAL TRANSISTMICA"/>
    <x v="0"/>
    <x v="0"/>
    <x v="0"/>
    <x v="0"/>
    <x v="0"/>
    <x v="0"/>
  </r>
  <r>
    <n v="684"/>
    <d v="1986-01-31T00:00:00"/>
    <d v="1986-01-31T00:00:00"/>
    <n v="361"/>
    <n v="361"/>
    <x v="0"/>
    <d v="1986-01-31T00:00:00"/>
    <x v="0"/>
    <s v=""/>
    <s v="Enero 01-15"/>
    <s v="Junio 01-15"/>
    <s v="DIANA ESTELA"/>
    <s v="MAINIERI BOLAÑOS "/>
    <x v="3"/>
    <x v="0"/>
    <s v="TRANSISTMICA"/>
    <s v="DENISE DE LA VITOLA"/>
    <s v="TRANSISTMICA"/>
    <x v="0"/>
    <x v="63"/>
    <n v="26"/>
    <d v="2010-06-05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3"/>
    <x v="0"/>
    <n v="0"/>
    <n v="0"/>
    <x v="1"/>
    <s v="8-235-1281"/>
    <n v="426990237390"/>
    <n v="52"/>
    <x v="1"/>
    <x v="1"/>
    <s v="HATO PINTADO, URB. DONA VILLA CL. GEORGE WESTERMAN #13"/>
    <x v="1"/>
    <x v="0"/>
    <x v="4"/>
    <x v="0"/>
    <s v="229-4610"/>
    <s v="6614-4610"/>
    <x v="1"/>
    <x v="0"/>
    <x v="0"/>
    <x v="0"/>
    <x v="0"/>
    <x v="1"/>
    <x v="5"/>
    <d v="1963-06-06T00:00:00"/>
    <m/>
    <x v="0"/>
    <s v="SUCURSAL TRANSISTMICA"/>
    <x v="0"/>
    <x v="0"/>
    <x v="0"/>
    <x v="0"/>
    <x v="0"/>
    <x v="0"/>
  </r>
  <r>
    <n v="1058"/>
    <d v="1993-04-19T00:00:00"/>
    <d v="2014-08-01T00:00:00"/>
    <n v="274"/>
    <n v="18"/>
    <x v="1"/>
    <d v="1993-04-19T00:00:00"/>
    <x v="0"/>
    <d v="2014-08-01T00:00:00"/>
    <s v="Mayo 01-30"/>
    <m/>
    <s v="ROSARIO ESTHER"/>
    <s v="ALVAREZ PEREZ DE GUERRERO"/>
    <x v="4"/>
    <x v="0"/>
    <s v="TRANSISTMICA"/>
    <s v="DIANA  MAINIERI "/>
    <s v="TRANSISTMICA"/>
    <x v="0"/>
    <x v="63"/>
    <n v="26"/>
    <m/>
    <m/>
    <n v="18"/>
    <s v=" "/>
    <s v="PROMOCIONADA A OFICIAL A PARTIR DEL 01 DE AGOSTO 2014 / "/>
    <x v="0"/>
    <s v="REEMPLAZO POR LA PROMOCION DE ELIZABETH ORTI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n v="0"/>
    <n v="0"/>
    <x v="1"/>
    <s v="8-226-33"/>
    <n v="401010152922"/>
    <n v="52"/>
    <x v="1"/>
    <x v="1"/>
    <s v="JUAN DIAZ, ALTOS DE LAS ACACIAS, CALLE 19, CASA # 1468"/>
    <x v="0"/>
    <x v="0"/>
    <x v="4"/>
    <x v="0"/>
    <s v="220-0620"/>
    <s v="6596-5396"/>
    <x v="0"/>
    <x v="0"/>
    <x v="0"/>
    <x v="0"/>
    <x v="0"/>
    <x v="1"/>
    <x v="5"/>
    <d v="1963-02-17T00:00:00"/>
    <m/>
    <x v="1"/>
    <s v="SUCURSAL TRANSISTMICA"/>
    <x v="0"/>
    <x v="0"/>
    <x v="0"/>
    <x v="0"/>
    <x v="0"/>
    <x v="0"/>
  </r>
  <r>
    <n v="174"/>
    <d v="1981-12-21T00:00:00"/>
    <d v="1981-12-21T00:00:00"/>
    <n v="410"/>
    <n v="410"/>
    <x v="0"/>
    <d v="1981-12-21T00:00:00"/>
    <x v="0"/>
    <s v=""/>
    <s v="Marzo 16-30"/>
    <s v="Septiembre 16-30"/>
    <s v="MARGARITA ESTHER"/>
    <s v="MEDINA APARICIO "/>
    <x v="4"/>
    <x v="0"/>
    <s v="TRANSISTMICA"/>
    <s v="DIANA  MAINIERI "/>
    <s v="TRANSISTMICA"/>
    <x v="0"/>
    <x v="63"/>
    <n v="26"/>
    <d v="2012-11-13T00:00:00"/>
    <m/>
    <s v=" "/>
    <s v=" "/>
    <m/>
    <x v="0"/>
    <s v="TERCER OFICIAL APROBAD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n v="0"/>
    <n v="0"/>
    <x v="1"/>
    <s v="8-327-188"/>
    <n v="401010160530"/>
    <n v="52"/>
    <x v="1"/>
    <x v="1"/>
    <s v="QUINTA MONTECILLO, ETAPA 2, CALLE TREVI, CASA G3"/>
    <x v="0"/>
    <x v="0"/>
    <x v="4"/>
    <x v="0"/>
    <s v="220-1530"/>
    <s v="6677-1162"/>
    <x v="1"/>
    <x v="0"/>
    <x v="0"/>
    <x v="0"/>
    <x v="0"/>
    <x v="1"/>
    <x v="5"/>
    <d v="1963-08-18T00:00:00"/>
    <m/>
    <x v="0"/>
    <s v="SUCURSAL TRANSISTMICA"/>
    <x v="0"/>
    <x v="0"/>
    <x v="0"/>
    <x v="0"/>
    <x v="0"/>
    <x v="0"/>
  </r>
  <r>
    <n v="1976"/>
    <d v="1999-11-22T00:00:00"/>
    <d v="1999-11-22T00:00:00"/>
    <n v="195"/>
    <n v="195"/>
    <x v="0"/>
    <d v="1999-11-22T00:00:00"/>
    <x v="0"/>
    <s v=""/>
    <s v="Septiembre 01-15"/>
    <s v="Octubre 01-15"/>
    <s v="ELIZABETH"/>
    <s v="ORTIZ LOPEZ "/>
    <x v="4"/>
    <x v="0"/>
    <s v="TRANSISTMICA"/>
    <s v="DIANA  MAINIERI "/>
    <s v="TRANSISTMICA"/>
    <x v="0"/>
    <x v="63"/>
    <n v="26"/>
    <d v="2011-05-29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n v="0"/>
    <n v="0"/>
    <x v="1"/>
    <s v="9-213-597"/>
    <n v="426991419830"/>
    <n v="40"/>
    <x v="1"/>
    <x v="0"/>
    <s v="MAÑANITAS, PARQUE ALICANTE, CALLE PRIMERA, CASA 1"/>
    <x v="0"/>
    <x v="0"/>
    <x v="4"/>
    <x v="0"/>
    <s v="268-5510"/>
    <s v="6697-8288"/>
    <x v="0"/>
    <x v="0"/>
    <x v="0"/>
    <x v="0"/>
    <x v="0"/>
    <x v="1"/>
    <x v="5"/>
    <d v="1975-03-25T00:00:00"/>
    <m/>
    <x v="1"/>
    <s v="SUCURSAL TRANSISTMICA"/>
    <x v="0"/>
    <x v="0"/>
    <x v="0"/>
    <x v="0"/>
    <x v="0"/>
    <x v="0"/>
  </r>
  <r>
    <n v="263"/>
    <d v="1984-09-18T00:00:00"/>
    <d v="1984-09-18T00:00:00"/>
    <n v="377"/>
    <n v="377"/>
    <x v="0"/>
    <d v="1984-09-18T00:00:00"/>
    <x v="0"/>
    <s v=""/>
    <s v="Agosto 01-30"/>
    <m/>
    <s v="DAVID ALFONSO"/>
    <s v="DONADO  CHAVEZ "/>
    <x v="6"/>
    <x v="0"/>
    <s v="TRANSISTMICA"/>
    <s v="DIANA  MAINIERI "/>
    <s v="TRANSISTMICA"/>
    <x v="0"/>
    <x v="63"/>
    <n v="26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n v="0"/>
    <n v="0"/>
    <x v="0"/>
    <s v="8-270-619"/>
    <n v="401010150024"/>
    <n v="55"/>
    <x v="0"/>
    <x v="0"/>
    <s v="LA CHORRERA, BARRIADA BUENA VISTA 35-97"/>
    <x v="3"/>
    <x v="0"/>
    <x v="4"/>
    <x v="0"/>
    <m/>
    <s v="6882-3877"/>
    <x v="0"/>
    <x v="0"/>
    <x v="0"/>
    <x v="0"/>
    <x v="0"/>
    <x v="1"/>
    <x v="5"/>
    <d v="1961-01-30T00:00:00"/>
    <m/>
    <x v="1"/>
    <s v="SUCURSAL TRANSISTMICA"/>
    <x v="0"/>
    <x v="0"/>
    <x v="0"/>
    <x v="0"/>
    <x v="0"/>
    <x v="0"/>
  </r>
  <r>
    <n v="4481"/>
    <d v="2007-09-17T00:00:00"/>
    <d v="2007-09-17T00:00:00"/>
    <n v="101"/>
    <n v="101"/>
    <x v="0"/>
    <d v="2007-09-17T00:00:00"/>
    <x v="0"/>
    <s v=""/>
    <s v="Diciembre 16-30"/>
    <m/>
    <s v="IDEYRA"/>
    <s v="QUIEL RODRIGUEZ DE ARAUZ"/>
    <x v="0"/>
    <x v="0"/>
    <s v="VERSALLES"/>
    <s v="DIXIE ROSS"/>
    <s v="VERSALLES"/>
    <x v="0"/>
    <x v="64"/>
    <n v="69"/>
    <d v="2014-11-20T00:00:00"/>
    <n v="15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52.2"/>
    <x v="0"/>
    <x v="0"/>
    <x v="0"/>
    <n v="0"/>
    <n v="0"/>
    <x v="0"/>
    <s v="8-703-2149"/>
    <n v="417013432615"/>
    <n v="39"/>
    <x v="1"/>
    <x v="1"/>
    <s v="NUEVO TOCUMEN,CASA F-493, CALLE 42 PASEO PACORA"/>
    <x v="0"/>
    <x v="0"/>
    <x v="0"/>
    <x v="0"/>
    <s v="295-8937"/>
    <s v="6578-7864"/>
    <x v="1"/>
    <x v="0"/>
    <x v="0"/>
    <x v="0"/>
    <x v="0"/>
    <x v="0"/>
    <x v="0"/>
    <d v="1976-10-27T00:00:00"/>
    <m/>
    <x v="0"/>
    <s v="SUCURSAL VERSALLES"/>
    <x v="0"/>
    <x v="0"/>
    <x v="0"/>
    <x v="0"/>
    <x v="0"/>
    <x v="0"/>
  </r>
  <r>
    <n v="7953"/>
    <d v="2014-08-18T00:00:00"/>
    <d v="2014-10-29T00:00:00"/>
    <n v="18"/>
    <n v="16"/>
    <x v="1"/>
    <d v="2014-08-18T00:00:00"/>
    <x v="0"/>
    <m/>
    <s v="Mayo 01-30"/>
    <m/>
    <s v="AIMETH AIZENIA"/>
    <s v="SMITH"/>
    <x v="0"/>
    <x v="1"/>
    <m/>
    <s v="MARIBEL CASTILLO"/>
    <s v="VERSALLES"/>
    <x v="1"/>
    <x v="64"/>
    <n v="69"/>
    <d v="2016-01-02T00:00:00"/>
    <n v="1"/>
    <m/>
    <s v=" "/>
    <m/>
    <x v="1"/>
    <s v="REEMPLAZA VACACIONES DE ITZEIRA RODRIGUEZ - FEBRERO 2016"/>
    <s v="VERSALL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00.6000000000004"/>
    <x v="1"/>
    <x v="0"/>
    <x v="0"/>
    <s v="24 DE DICIEMBRE"/>
    <s v="Lourdes Trombetta"/>
    <x v="0"/>
    <s v="8-731-2433"/>
    <n v="472990776613"/>
    <n v="36"/>
    <x v="1"/>
    <x v="0"/>
    <s v="LAS MAÑANITAS, LOS NOGALES"/>
    <x v="0"/>
    <x v="0"/>
    <x v="0"/>
    <x v="1"/>
    <m/>
    <m/>
    <x v="0"/>
    <x v="0"/>
    <x v="0"/>
    <x v="0"/>
    <x v="0"/>
    <x v="0"/>
    <x v="0"/>
    <d v="1979-11-07T00:00:00"/>
    <m/>
    <x v="0"/>
    <s v="SUCURSAL VERSALLES"/>
    <x v="1"/>
    <x v="0"/>
    <x v="1"/>
    <x v="0"/>
    <x v="0"/>
    <x v="3"/>
  </r>
  <r>
    <n v="4479"/>
    <d v="2007-09-17T00:00:00"/>
    <d v="2007-09-17T00:00:00"/>
    <n v="101"/>
    <n v="101"/>
    <x v="0"/>
    <d v="2007-09-17T00:00:00"/>
    <x v="0"/>
    <s v=""/>
    <s v="Agosto 16-30"/>
    <m/>
    <s v="ADOLFO"/>
    <s v="ALVARADO REBOLLEDO "/>
    <x v="0"/>
    <x v="0"/>
    <s v="VERSALLES"/>
    <s v="DIXIE ROSS"/>
    <s v="VERSALLES"/>
    <x v="0"/>
    <x v="64"/>
    <n v="69"/>
    <d v="2015-11-02T00:00:00"/>
    <n v="3"/>
    <s v=" "/>
    <s v=" "/>
    <m/>
    <x v="0"/>
    <s v="REEMPLAZO POR EL TRASLADO DE  MANUEL ANTONIO GARRIDO CALDERON-NOV 2015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61.6000000000004"/>
    <x v="0"/>
    <x v="0"/>
    <x v="0"/>
    <m/>
    <m/>
    <x v="0"/>
    <s v="8-705-93"/>
    <n v="408013431880"/>
    <n v="39"/>
    <x v="0"/>
    <x v="1"/>
    <s v="DON BOSCO, VILLAS DE MEDITERRANEO, CASA #A186"/>
    <x v="0"/>
    <x v="0"/>
    <x v="0"/>
    <x v="0"/>
    <s v="6493-7003"/>
    <s v="6493-7003"/>
    <x v="1"/>
    <x v="0"/>
    <x v="0"/>
    <x v="0"/>
    <x v="0"/>
    <x v="0"/>
    <x v="0"/>
    <d v="1977-01-08T00:00:00"/>
    <m/>
    <x v="0"/>
    <s v="SUCURSAL VERSALLES"/>
    <x v="0"/>
    <x v="0"/>
    <x v="0"/>
    <x v="0"/>
    <x v="0"/>
    <x v="0"/>
  </r>
  <r>
    <n v="6042"/>
    <d v="2011-02-01T00:00:00"/>
    <d v="2011-02-01T00:00:00"/>
    <n v="60"/>
    <n v="60"/>
    <x v="0"/>
    <d v="2011-02-01T00:00:00"/>
    <x v="0"/>
    <s v=""/>
    <s v="Febrero 16-30"/>
    <m/>
    <s v="ITZEIRA"/>
    <s v="RODRIGUEZ JUSTAVINO DE  BROWN"/>
    <x v="0"/>
    <x v="0"/>
    <s v="VERSALLES"/>
    <s v="DIXIE ROSS"/>
    <s v="VERSALLES"/>
    <x v="0"/>
    <x v="64"/>
    <n v="69"/>
    <d v="2015-11-02T00:00:00"/>
    <n v="3"/>
    <s v=" "/>
    <s v=" "/>
    <m/>
    <x v="0"/>
    <s v="REEMPLAZO POR EL TRASLADO DE  LUZ JANETH ARROCHA  DE MUNOZ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39.25"/>
    <x v="0"/>
    <x v="0"/>
    <x v="0"/>
    <m/>
    <m/>
    <x v="0"/>
    <s v="4-716-1162"/>
    <n v="472016552742"/>
    <n v="36"/>
    <x v="1"/>
    <x v="1"/>
    <s v="RESIDENCIAL LAS AMERICAS, CASA D46, CALLE 4"/>
    <x v="0"/>
    <x v="0"/>
    <x v="0"/>
    <x v="0"/>
    <m/>
    <s v="6071-6428"/>
    <x v="0"/>
    <x v="0"/>
    <x v="0"/>
    <x v="0"/>
    <x v="0"/>
    <x v="0"/>
    <x v="0"/>
    <d v="1979-10-08T00:00:00"/>
    <m/>
    <x v="1"/>
    <s v="SUCURSAL VERSALLES"/>
    <x v="0"/>
    <x v="0"/>
    <x v="0"/>
    <x v="0"/>
    <x v="0"/>
    <x v="0"/>
  </r>
  <r>
    <n v="7638"/>
    <d v="2014-04-01T00:00:00"/>
    <d v="2014-06-11T00:00:00"/>
    <n v="22"/>
    <n v="20"/>
    <x v="1"/>
    <d v="2014-04-01T00:00:00"/>
    <x v="0"/>
    <m/>
    <s v="Julio 16-30"/>
    <m/>
    <s v="YAURISDETH ASLYN"/>
    <s v="BATISTA"/>
    <x v="0"/>
    <x v="0"/>
    <s v="VERSALLES"/>
    <s v="DIXIE ROSS"/>
    <s v="VERSALLES"/>
    <x v="0"/>
    <x v="64"/>
    <n v="69"/>
    <d v="2014-09-17T00:00:00"/>
    <n v="17"/>
    <m/>
    <s v=" "/>
    <m/>
    <x v="0"/>
    <s v="PERSONAL PARA SUCURSAL VERSALLES/ TRASLADAR EN NOV DEL 2016 PARA NO TRASLADAR A TODOS LOS CAJER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4.2"/>
    <x v="1"/>
    <x v="0"/>
    <x v="0"/>
    <s v="PLAZA TOCUMEN"/>
    <s v="Manuel Garrido"/>
    <x v="0"/>
    <s v="8-844-1101"/>
    <n v="472990022316"/>
    <n v="25"/>
    <x v="1"/>
    <x v="3"/>
    <s v="24 DE DICIEMBRE, RESIDENCIAL LOS DURAZNOS, CASA 85-A"/>
    <x v="0"/>
    <x v="0"/>
    <x v="0"/>
    <x v="0"/>
    <m/>
    <m/>
    <x v="0"/>
    <x v="0"/>
    <x v="0"/>
    <x v="0"/>
    <x v="0"/>
    <x v="0"/>
    <x v="0"/>
    <d v="1991-02-08T00:00:00"/>
    <m/>
    <x v="0"/>
    <s v="SUCURSAL VERSALLES"/>
    <x v="0"/>
    <x v="0"/>
    <x v="0"/>
    <x v="0"/>
    <x v="0"/>
    <x v="0"/>
  </r>
  <r>
    <n v="3019"/>
    <d v="2006-03-02T00:00:00"/>
    <d v="2006-03-02T00:00:00"/>
    <n v="119"/>
    <n v="119"/>
    <x v="0"/>
    <d v="2006-03-02T00:00:00"/>
    <x v="0"/>
    <s v=""/>
    <s v="Enero 16-30"/>
    <m/>
    <s v="NATALIE NAZARETH"/>
    <s v="ACOSTA VEGA "/>
    <x v="0"/>
    <x v="0"/>
    <s v="VERSALLES"/>
    <s v="DIXIE ROSS"/>
    <s v="VERSALLES"/>
    <x v="0"/>
    <x v="64"/>
    <n v="69"/>
    <d v="2015-11-02T00:00:00"/>
    <n v="3"/>
    <s v=" "/>
    <s v=" "/>
    <m/>
    <x v="0"/>
    <s v="REEMPLAZO POR EL TRASLADO DE  MARISOL DEL CARMEN CHONG BINNS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5.8"/>
    <x v="0"/>
    <x v="0"/>
    <x v="0"/>
    <m/>
    <m/>
    <x v="0"/>
    <s v="8-706-1459"/>
    <n v="408012017443"/>
    <n v="39"/>
    <x v="1"/>
    <x v="1"/>
    <s v="LA RIVIERA DON BOSCO CASA E113 CALLE 9NA"/>
    <x v="0"/>
    <x v="0"/>
    <x v="0"/>
    <x v="0"/>
    <s v="6632-3965"/>
    <s v="6697-5890"/>
    <x v="1"/>
    <x v="0"/>
    <x v="0"/>
    <x v="0"/>
    <x v="0"/>
    <x v="0"/>
    <x v="0"/>
    <d v="1977-01-21T00:00:00"/>
    <m/>
    <x v="0"/>
    <s v="SUCURSAL VERSALLES"/>
    <x v="0"/>
    <x v="0"/>
    <x v="0"/>
    <x v="0"/>
    <x v="0"/>
    <x v="0"/>
  </r>
  <r>
    <n v="1272"/>
    <d v="1996-03-04T00:00:00"/>
    <d v="2012-05-16T00:00:00"/>
    <n v="239"/>
    <n v="45"/>
    <x v="0"/>
    <d v="1996-03-04T00:00:00"/>
    <x v="0"/>
    <d v="2012-05-16T00:00:00"/>
    <s v="Enero 16-30"/>
    <m/>
    <s v="HILDA"/>
    <s v="CAMPINES CASTREJON DE FERNANDEZ"/>
    <x v="1"/>
    <x v="0"/>
    <s v="VERSALLES"/>
    <s v="DIXIE ROSS"/>
    <s v="VERSALLES"/>
    <x v="0"/>
    <x v="64"/>
    <n v="69"/>
    <d v="2014-09-17T00:00:00"/>
    <m/>
    <n v="45"/>
    <s v=" "/>
    <s v="PROMOCIONADO A COORDINADORA DE PLATAFORMA EL 16 DE MAYO 2012"/>
    <x v="0"/>
    <s v="PERSONAL DE VERSALLES / REEMPLAZO POR LA PROMOCION DE OMAR ESPINOSA //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x v="0"/>
    <x v="0"/>
    <m/>
    <m/>
    <x v="1"/>
    <s v="9-144-461"/>
    <n v="401016137611"/>
    <n v="51"/>
    <x v="1"/>
    <x v="1"/>
    <s v="DON BOSCO, VILLA LICIA, CALLE 8VA. CASA 507"/>
    <x v="0"/>
    <x v="0"/>
    <x v="0"/>
    <x v="0"/>
    <s v="220-6341"/>
    <s v="6699-5123"/>
    <x v="1"/>
    <x v="0"/>
    <x v="0"/>
    <x v="0"/>
    <x v="0"/>
    <x v="0"/>
    <x v="0"/>
    <d v="1964-10-21T00:00:00"/>
    <m/>
    <x v="1"/>
    <s v="SUCURSAL VERSALLES"/>
    <x v="0"/>
    <x v="0"/>
    <x v="0"/>
    <x v="0"/>
    <x v="0"/>
    <x v="0"/>
  </r>
  <r>
    <n v="7459"/>
    <d v="2013-11-18T00:00:00"/>
    <d v="2014-01-29T00:00:00"/>
    <n v="27"/>
    <n v="25"/>
    <x v="1"/>
    <d v="2013-11-18T00:00:00"/>
    <x v="0"/>
    <m/>
    <s v="Marzo 01-30"/>
    <m/>
    <s v="AMBAR AIDE "/>
    <s v="AGRAZAL"/>
    <x v="2"/>
    <x v="0"/>
    <s v="VERSALLES"/>
    <s v="DIXIE ROSS"/>
    <s v="VERSALLES"/>
    <x v="0"/>
    <x v="64"/>
    <n v="69"/>
    <d v="2014-09-17T00:00:00"/>
    <m/>
    <m/>
    <s v=" "/>
    <m/>
    <x v="0"/>
    <s v="PERSONAL DE VERSALL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PLAZA BANCO GENERAL"/>
    <s v="Ruth Arauz"/>
    <x v="0"/>
    <s v="8-874-1961"/>
    <n v="472019829073"/>
    <n v="22"/>
    <x v="1"/>
    <x v="0"/>
    <s v="CORREGIMIENTO DE SAN MARTÍN, COMUNIDAD DE JUAN GIL,CALLE PRINCIPAL, CASA # 21"/>
    <x v="0"/>
    <x v="0"/>
    <x v="0"/>
    <x v="0"/>
    <m/>
    <m/>
    <x v="2"/>
    <x v="0"/>
    <x v="0"/>
    <x v="0"/>
    <x v="0"/>
    <x v="0"/>
    <x v="0"/>
    <d v="1993-09-01T00:00:00"/>
    <m/>
    <x v="0"/>
    <s v="SUCURSAL VERSALLES"/>
    <x v="0"/>
    <x v="0"/>
    <x v="0"/>
    <x v="0"/>
    <x v="0"/>
    <x v="0"/>
  </r>
  <r>
    <n v="5442"/>
    <d v="2008-10-16T00:00:00"/>
    <d v="2010-01-02T00:00:00"/>
    <n v="88"/>
    <n v="73"/>
    <x v="0"/>
    <d v="2008-10-16T00:00:00"/>
    <x v="0"/>
    <d v="2010-01-02T00:00:00"/>
    <s v="Septiembre 01-30"/>
    <m/>
    <s v="JANELLY DEL CARMEN"/>
    <s v="BARRIA CLAYTON DE MEZA"/>
    <x v="2"/>
    <x v="0"/>
    <s v="VERSALLES"/>
    <s v="DIXIE ROSS"/>
    <s v="VERSALLES"/>
    <x v="0"/>
    <x v="64"/>
    <n v="69"/>
    <d v="2014-09-17T00:00:00"/>
    <m/>
    <n v="73"/>
    <s v=" "/>
    <s v="RECLASIFICADA A EJECUTIVO DE NEGOCIOS A PARTIR DEL 02 DE ENERO ´10"/>
    <x v="0"/>
    <s v="PERMANENTE POR EL TRASLADO DE JAZMIN MANFRE /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80-387"/>
    <n v="408014362230"/>
    <n v="31"/>
    <x v="1"/>
    <x v="1"/>
    <s v="TOCUMEN, ALTO DE ANGEL CALLE LOS SERAFINES CASA O 363 "/>
    <x v="0"/>
    <x v="0"/>
    <x v="0"/>
    <x v="0"/>
    <s v="6733-0538 / 392-0082"/>
    <s v="6733-0538"/>
    <x v="1"/>
    <x v="0"/>
    <x v="1"/>
    <x v="0"/>
    <x v="0"/>
    <x v="0"/>
    <x v="0"/>
    <d v="1984-11-10T00:00:00"/>
    <m/>
    <x v="0"/>
    <s v="SUCURSAL VERSALLES"/>
    <x v="0"/>
    <x v="0"/>
    <x v="0"/>
    <x v="0"/>
    <x v="0"/>
    <x v="0"/>
  </r>
  <r>
    <n v="780"/>
    <d v="1991-07-08T00:00:00"/>
    <d v="2009-03-16T00:00:00"/>
    <n v="295"/>
    <n v="83"/>
    <x v="0"/>
    <d v="1991-07-08T00:00:00"/>
    <x v="0"/>
    <d v="2014-09-01T00:00:00"/>
    <s v="Abril 01-30"/>
    <m/>
    <s v="RICARDO ADOLFO"/>
    <s v="MORENO  "/>
    <x v="2"/>
    <x v="2"/>
    <s v="VERSALLES"/>
    <s v="DIXIE ROSS"/>
    <s v="VERSALLES"/>
    <x v="0"/>
    <x v="64"/>
    <n v="69"/>
    <d v="2014-09-16T00:00:00"/>
    <m/>
    <n v="17"/>
    <s v=" "/>
    <s v=" PROMOCIONADO A EJECUTIVO DE NEGOCIO DUAL A PARTIR DEL 01 DE AGOSTO 2014 // SE RECLASIFICA A OFICINISTA DE BALANCE EL 03/16/09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383-606"/>
    <n v="416012470453"/>
    <n v="48"/>
    <x v="0"/>
    <x v="1"/>
    <s v="LOS ROBLES SUR CALLE 14 CASA 1484"/>
    <x v="0"/>
    <x v="0"/>
    <x v="0"/>
    <x v="2"/>
    <s v="293-9713"/>
    <m/>
    <x v="1"/>
    <x v="0"/>
    <x v="0"/>
    <x v="0"/>
    <x v="0"/>
    <x v="0"/>
    <x v="0"/>
    <d v="1967-04-12T00:00:00"/>
    <m/>
    <x v="0"/>
    <s v="SUCURSAL VERSALLES"/>
    <x v="0"/>
    <x v="0"/>
    <x v="0"/>
    <x v="0"/>
    <x v="0"/>
    <x v="0"/>
  </r>
  <r>
    <n v="3609"/>
    <d v="2002-12-23T00:00:00"/>
    <d v="2011-01-03T00:00:00"/>
    <n v="158"/>
    <n v="61"/>
    <x v="0"/>
    <d v="2002-12-23T00:00:00"/>
    <x v="0"/>
    <d v="2011-01-03T00:00:00"/>
    <s v="Marzo 01-15"/>
    <s v="Mayo 16-15"/>
    <s v="DIXIE LINDA"/>
    <s v="ROSS GONZALEZ "/>
    <x v="3"/>
    <x v="0"/>
    <s v="VERSALLES"/>
    <s v="MARIBEL DE MUÑOZ"/>
    <s v="VERSALLES"/>
    <x v="0"/>
    <x v="64"/>
    <n v="69"/>
    <d v="2014-09-15T00:00:00"/>
    <m/>
    <n v="61"/>
    <s v=" "/>
    <s v="PROMOVIDA A GERENTE DE SUCURSAL EL 03 DE ENERO ´11"/>
    <x v="0"/>
    <s v="REEMPLAZO POR EL TRASLADO DE IDELIA DE CONTRERAS //  REEMPLAZO POR EL TRASLADO DE CARMEN MUÑO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3"/>
    <x v="3"/>
    <x v="0"/>
    <m/>
    <m/>
    <x v="1"/>
    <s v="8-380-906"/>
    <n v="472012955203"/>
    <n v="49"/>
    <x v="1"/>
    <x v="2"/>
    <s v="BRISAS DEL GOLF , LAS TERRAZAS , CALLE 45 CASA I-200"/>
    <x v="0"/>
    <x v="0"/>
    <x v="0"/>
    <x v="0"/>
    <s v="220-9161"/>
    <s v="6681-7534 / 6683-1733"/>
    <x v="1"/>
    <x v="0"/>
    <x v="0"/>
    <x v="0"/>
    <x v="0"/>
    <x v="0"/>
    <x v="0"/>
    <d v="1966-08-31T00:00:00"/>
    <m/>
    <x v="1"/>
    <s v="SUCURSAL VERSALLES"/>
    <x v="0"/>
    <x v="0"/>
    <x v="0"/>
    <x v="0"/>
    <x v="0"/>
    <x v="0"/>
  </r>
  <r>
    <n v="2510"/>
    <d v="2002-08-29T00:00:00"/>
    <d v="2012-10-01T00:00:00"/>
    <n v="162"/>
    <n v="40"/>
    <x v="0"/>
    <d v="2002-08-29T00:00:00"/>
    <x v="0"/>
    <d v="2012-10-01T00:00:00"/>
    <s v="Junio 16-15"/>
    <m/>
    <s v="ARMANDO ANTONIO"/>
    <s v="BERNAL FLORES "/>
    <x v="4"/>
    <x v="0"/>
    <s v="VERSALLES"/>
    <s v="DIXIE ROSS"/>
    <s v="VERSALLES"/>
    <x v="0"/>
    <x v="64"/>
    <n v="69"/>
    <d v="2014-09-16T00:00:00"/>
    <m/>
    <m/>
    <s v=" "/>
    <s v="PROMOCIONADO A OFICIAL  EL 1 DE OCTUBRE 2012  / PROMOCIONADO COORDINADOR 01 FEBRERO ´11"/>
    <x v="0"/>
    <s v="PERSONAL ASIGNADO A VERSALLES // REEMPLAZA TRASLADO DE MIGUEL DE GRACIA /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x v="0"/>
    <x v="0"/>
    <m/>
    <m/>
    <x v="1"/>
    <s v="8-518-1035"/>
    <n v="424010769140"/>
    <n v="43"/>
    <x v="0"/>
    <x v="3"/>
    <s v="DON BOSCO LA RIVIERA CALLE 7MA CASA F-6"/>
    <x v="0"/>
    <x v="0"/>
    <x v="0"/>
    <x v="0"/>
    <s v="290-3691"/>
    <s v="6574-6012"/>
    <x v="1"/>
    <x v="1"/>
    <x v="0"/>
    <x v="0"/>
    <x v="0"/>
    <x v="0"/>
    <x v="0"/>
    <d v="1972-05-17T00:00:00"/>
    <m/>
    <x v="1"/>
    <s v="SUCURSAL VERSALLES"/>
    <x v="0"/>
    <x v="0"/>
    <x v="0"/>
    <x v="0"/>
    <x v="0"/>
    <x v="0"/>
  </r>
  <r>
    <n v="6555"/>
    <d v="2012-02-16T00:00:00"/>
    <d v="2012-05-23T00:00:00"/>
    <n v="48"/>
    <n v="45"/>
    <x v="0"/>
    <d v="2012-02-16T00:00:00"/>
    <x v="0"/>
    <s v=""/>
    <s v="Enero 01-30"/>
    <m/>
    <s v="ISRAEL"/>
    <s v="DOMINGUEZ MARIN "/>
    <x v="0"/>
    <x v="0"/>
    <s v="SAN SEBASTIAN"/>
    <s v="ILEANA DE FORD"/>
    <s v="SAN SEBASTIAN"/>
    <x v="0"/>
    <x v="65"/>
    <n v="4"/>
    <d v="2016-02-01T00:00:00"/>
    <n v="0"/>
    <s v=" "/>
    <s v=" "/>
    <m/>
    <x v="0"/>
    <s v="REEMPLAZO POR EL TRASLADO DE EDUARDO FLORES   - FEBRERO 2016"/>
    <s v="VIA ARGENTIN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1.25"/>
    <x v="0"/>
    <x v="0"/>
    <x v="0"/>
    <s v="VIA ARGENTINA"/>
    <s v="Julissa Julio"/>
    <x v="0"/>
    <s v="8-847-469"/>
    <n v="472017664659"/>
    <n v="24"/>
    <x v="0"/>
    <x v="0"/>
    <s v="PACORA, CABRA, BARRIADA SANTA ISABEL"/>
    <x v="0"/>
    <x v="0"/>
    <x v="4"/>
    <x v="0"/>
    <m/>
    <s v=" 6780-2902  "/>
    <x v="0"/>
    <x v="1"/>
    <x v="0"/>
    <x v="0"/>
    <x v="0"/>
    <x v="0"/>
    <x v="5"/>
    <d v="1991-05-24T00:00:00"/>
    <m/>
    <x v="1"/>
    <s v="SUCURSAL VIA ARGENTINA"/>
    <x v="0"/>
    <x v="0"/>
    <x v="0"/>
    <x v="0"/>
    <x v="0"/>
    <x v="0"/>
  </r>
  <r>
    <n v="7839"/>
    <d v="2014-06-16T00:00:00"/>
    <d v="2014-08-28T00:00:00"/>
    <n v="20"/>
    <n v="18"/>
    <x v="1"/>
    <d v="2014-06-16T00:00:00"/>
    <x v="0"/>
    <m/>
    <s v="Mayo 01-30"/>
    <m/>
    <s v="INGRID ITZEL"/>
    <s v="ESPINOSA"/>
    <x v="0"/>
    <x v="1"/>
    <m/>
    <s v="MARIBEL CASTILLO"/>
    <s v="VIA ARGENTINA"/>
    <x v="1"/>
    <x v="65"/>
    <n v="4"/>
    <d v="2016-01-02T00:00:00"/>
    <n v="1"/>
    <m/>
    <s v=" "/>
    <m/>
    <x v="1"/>
    <s v="REEMPLAZA VACACIONES DE ANA CABALLERO - FEBRERO 2016"/>
    <s v="VIA ARGENTIN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33.75"/>
    <x v="1"/>
    <x v="0"/>
    <x v="0"/>
    <s v="PLAZA CORDOBA"/>
    <s v="Gilma Miranda"/>
    <x v="0"/>
    <s v="8-870-1054"/>
    <n v="472990306843"/>
    <n v="22"/>
    <x v="1"/>
    <x v="0"/>
    <s v="EL TECAL, VACAMONTE, CASA B59"/>
    <x v="3"/>
    <x v="0"/>
    <x v="4"/>
    <x v="1"/>
    <m/>
    <m/>
    <x v="1"/>
    <x v="0"/>
    <x v="0"/>
    <x v="0"/>
    <x v="0"/>
    <x v="0"/>
    <x v="5"/>
    <d v="1993-04-21T00:00:00"/>
    <m/>
    <x v="0"/>
    <s v="SUCURSAL VIA ARGENTINA"/>
    <x v="1"/>
    <x v="0"/>
    <x v="1"/>
    <x v="0"/>
    <x v="0"/>
    <x v="3"/>
  </r>
  <r>
    <n v="7639"/>
    <d v="2014-04-01T00:00:00"/>
    <d v="2014-06-11T00:00:00"/>
    <n v="22"/>
    <n v="20"/>
    <x v="1"/>
    <d v="2014-04-01T00:00:00"/>
    <x v="0"/>
    <m/>
    <s v="Febrero 01-30"/>
    <m/>
    <s v="ANA RAQUEL"/>
    <s v="CABALLERO"/>
    <x v="0"/>
    <x v="0"/>
    <s v="VIA ARGENTINA"/>
    <s v="ILEANA DE FORD"/>
    <s v="VIA ARGENTINA"/>
    <x v="0"/>
    <x v="65"/>
    <n v="4"/>
    <d v="2015-11-02T00:00:00"/>
    <n v="3"/>
    <m/>
    <s v=" "/>
    <m/>
    <x v="0"/>
    <s v="REEMPLAZO POR EL TRASLADO DE  MELISSA YANETH  POTES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6.5"/>
    <x v="1"/>
    <x v="0"/>
    <x v="0"/>
    <s v="ALBROOK"/>
    <s v="Ivan Hayer"/>
    <x v="0"/>
    <s v="4-742-240"/>
    <n v="472990022350"/>
    <n v="29"/>
    <x v="1"/>
    <x v="1"/>
    <s v="VACAMONTE, ALTOS DEL TECAL"/>
    <x v="3"/>
    <x v="0"/>
    <x v="4"/>
    <x v="0"/>
    <m/>
    <m/>
    <x v="0"/>
    <x v="0"/>
    <x v="0"/>
    <x v="0"/>
    <x v="0"/>
    <x v="0"/>
    <x v="5"/>
    <d v="1986-12-31T00:00:00"/>
    <m/>
    <x v="0"/>
    <s v="SUCURSAL VIA ARGENTINA"/>
    <x v="0"/>
    <x v="0"/>
    <x v="0"/>
    <x v="0"/>
    <x v="0"/>
    <x v="0"/>
  </r>
  <r>
    <n v="3801"/>
    <d v="2003-06-16T00:00:00"/>
    <d v="2003-06-16T00:00:00"/>
    <n v="152"/>
    <n v="152"/>
    <x v="0"/>
    <d v="2003-06-16T00:00:00"/>
    <x v="0"/>
    <s v=""/>
    <s v="Mayo 01-30"/>
    <m/>
    <s v="ZULMA JEANETTE"/>
    <s v="LASSO SAMANIEGO "/>
    <x v="0"/>
    <x v="0"/>
    <s v="VIA ARGENTINA"/>
    <s v="ILEANA DE FORD"/>
    <s v="VIA ARGENTINA"/>
    <x v="0"/>
    <x v="65"/>
    <n v="4"/>
    <d v="2015-11-02T00:00:00"/>
    <n v="3"/>
    <s v=" "/>
    <s v=" "/>
    <m/>
    <x v="0"/>
    <s v="REEMPLAZO POR EL TRASLADO DE  SISSI ELIZABETH MENDIETA DE  CASTILLERO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8.2"/>
    <x v="0"/>
    <x v="0"/>
    <x v="0"/>
    <m/>
    <m/>
    <x v="0"/>
    <s v="8-383-809"/>
    <n v="472012974140"/>
    <n v="48"/>
    <x v="1"/>
    <x v="0"/>
    <s v="SAN CRISTOBAL RIO ABAJO CASA L-24"/>
    <x v="1"/>
    <x v="0"/>
    <x v="4"/>
    <x v="0"/>
    <s v="235-0092"/>
    <s v="6613-1420"/>
    <x v="1"/>
    <x v="0"/>
    <x v="0"/>
    <x v="0"/>
    <x v="0"/>
    <x v="0"/>
    <x v="5"/>
    <d v="1967-05-28T00:00:00"/>
    <m/>
    <x v="0"/>
    <s v="SUCURSAL VIA ARGENTINA"/>
    <x v="0"/>
    <x v="0"/>
    <x v="0"/>
    <x v="0"/>
    <x v="0"/>
    <x v="0"/>
  </r>
  <r>
    <n v="6323"/>
    <d v="2011-09-19T00:00:00"/>
    <d v="2011-11-21T00:00:00"/>
    <n v="53"/>
    <n v="51"/>
    <x v="0"/>
    <d v="2011-09-19T00:00:00"/>
    <x v="0"/>
    <s v=""/>
    <s v="Agosto 01-30"/>
    <m/>
    <s v="JACQUELINE DEL CARMEN"/>
    <s v="LIMA RODRIGUEZ "/>
    <x v="0"/>
    <x v="0"/>
    <s v="VIA ARGENTINA"/>
    <s v="ILEANA DE FORD"/>
    <s v="VIA ARGENTINA"/>
    <x v="0"/>
    <x v="65"/>
    <n v="4"/>
    <d v="2015-11-02T00:00:00"/>
    <n v="3"/>
    <s v=" "/>
    <s v=" "/>
    <m/>
    <x v="0"/>
    <s v="REEMPLAZO POR EL TRASLADO DE  DAMARIS MARGOT FRANCO GONZALEZ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91"/>
    <x v="0"/>
    <x v="0"/>
    <x v="0"/>
    <s v="METROMALL"/>
    <n v="0"/>
    <x v="0"/>
    <s v="8-851-1925"/>
    <n v="472017208466"/>
    <n v="25"/>
    <x v="1"/>
    <x v="3"/>
    <s v="SAN MIGUELITO, SAMARIA #3"/>
    <x v="4"/>
    <x v="0"/>
    <x v="4"/>
    <x v="0"/>
    <s v="273-9794"/>
    <s v="6945-0348"/>
    <x v="0"/>
    <x v="0"/>
    <x v="0"/>
    <x v="0"/>
    <x v="0"/>
    <x v="0"/>
    <x v="5"/>
    <d v="1990-12-10T00:00:00"/>
    <m/>
    <x v="1"/>
    <s v="SUCURSAL VIA ARGENTINA"/>
    <x v="0"/>
    <x v="0"/>
    <x v="0"/>
    <x v="0"/>
    <x v="0"/>
    <x v="0"/>
  </r>
  <r>
    <n v="2631"/>
    <d v="2004-05-03T00:00:00"/>
    <d v="2004-05-03T00:00:00"/>
    <n v="141"/>
    <n v="141"/>
    <x v="0"/>
    <d v="2004-05-03T00:00:00"/>
    <x v="0"/>
    <s v=""/>
    <s v="Junio 01-30"/>
    <m/>
    <s v="VILMA MARCELA"/>
    <s v="VANNUCCHI CONTRERAS DE ARIAS"/>
    <x v="0"/>
    <x v="0"/>
    <s v="VIA ARGENTINA"/>
    <s v="ILEANA DE FORD"/>
    <s v="VIA ARGENTINA"/>
    <x v="0"/>
    <x v="65"/>
    <n v="4"/>
    <d v="2015-11-02T00:00:00"/>
    <n v="3"/>
    <s v=" "/>
    <s v=" "/>
    <m/>
    <x v="0"/>
    <s v="REEMPLAZO POR EL TRASLADO DE  AMELIA INES SERRUT FERNANDEZ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7"/>
    <x v="0"/>
    <x v="0"/>
    <x v="0"/>
    <m/>
    <m/>
    <x v="0"/>
    <s v="8-230-1625"/>
    <n v="401016150334"/>
    <n v="51"/>
    <x v="1"/>
    <x v="1"/>
    <s v="ARRAIJAN, CALLE GUAYACAN, BARRIADA 2000"/>
    <x v="3"/>
    <x v="0"/>
    <x v="4"/>
    <x v="0"/>
    <s v="230-0585 Ó 616-5041"/>
    <s v="6781-6002"/>
    <x v="1"/>
    <x v="0"/>
    <x v="0"/>
    <x v="0"/>
    <x v="0"/>
    <x v="0"/>
    <x v="5"/>
    <d v="1964-09-15T00:00:00"/>
    <m/>
    <x v="0"/>
    <s v="SUCURSAL VIA ARGENTINA"/>
    <x v="0"/>
    <x v="0"/>
    <x v="0"/>
    <x v="0"/>
    <x v="0"/>
    <x v="0"/>
  </r>
  <r>
    <n v="7645"/>
    <d v="2014-04-01T00:00:00"/>
    <d v="2014-06-11T00:00:00"/>
    <n v="22"/>
    <n v="20"/>
    <x v="1"/>
    <d v="2014-04-01T00:00:00"/>
    <x v="0"/>
    <m/>
    <s v="Marzo 01-30"/>
    <m/>
    <s v="JULIETT YULISSA"/>
    <s v="DE LEON"/>
    <x v="0"/>
    <x v="0"/>
    <s v="VIA ARGENTINA"/>
    <s v="ILEANA DE FORD"/>
    <s v="VIA ARGENTINA"/>
    <x v="0"/>
    <x v="65"/>
    <n v="4"/>
    <d v="2015-06-01T00:00:00"/>
    <n v="8"/>
    <m/>
    <s v=" "/>
    <m/>
    <x v="0"/>
    <s v="REEMPLAZA A ZULEMA NAVAR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72.25"/>
    <x v="1"/>
    <x v="0"/>
    <x v="0"/>
    <s v="CORONADO"/>
    <s v="Yahel Rodriguez"/>
    <x v="0"/>
    <s v="8-851-1315"/>
    <n v="472990022508"/>
    <n v="24"/>
    <x v="1"/>
    <x v="3"/>
    <s v="LA PITA DE CAPIRA, BARRIADA VILLA CAMILA, CASA #13"/>
    <x v="3"/>
    <x v="0"/>
    <x v="4"/>
    <x v="0"/>
    <m/>
    <s v="6707-7123"/>
    <x v="0"/>
    <x v="0"/>
    <x v="0"/>
    <x v="0"/>
    <x v="0"/>
    <x v="0"/>
    <x v="5"/>
    <d v="1991-09-13T00:00:00"/>
    <m/>
    <x v="0"/>
    <s v="SUCURSAL VIA ARGENTINA"/>
    <x v="0"/>
    <x v="0"/>
    <x v="0"/>
    <x v="0"/>
    <x v="0"/>
    <x v="1"/>
  </r>
  <r>
    <n v="5741"/>
    <d v="2010-05-04T00:00:00"/>
    <d v="2010-05-04T00:00:00"/>
    <n v="69"/>
    <n v="69"/>
    <x v="0"/>
    <d v="2010-04-05T00:00:00"/>
    <x v="0"/>
    <s v=""/>
    <s v="Enero 01-30"/>
    <m/>
    <s v="DENIS GABRIELA"/>
    <s v="MONTILLA PINEDA "/>
    <x v="0"/>
    <x v="0"/>
    <s v="VIA ARGENTINA"/>
    <s v="ILEANA DE FORD"/>
    <s v="VIA ARGENTINA"/>
    <x v="0"/>
    <x v="65"/>
    <n v="4"/>
    <d v="2015-04-27T00:00:00"/>
    <n v="10"/>
    <s v=" "/>
    <s v=" "/>
    <m/>
    <x v="0"/>
    <s v="REEMPLAZO POR JAAZIEL RUI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55"/>
    <x v="0"/>
    <x v="0"/>
    <x v="0"/>
    <m/>
    <m/>
    <x v="0"/>
    <s v="4-723-288"/>
    <n v="472015719411"/>
    <n v="34"/>
    <x v="1"/>
    <x v="1"/>
    <s v="TOCUMEN, PUERTA DEL ESTE, CALLE LA ESTRELLA, CASA 517"/>
    <x v="0"/>
    <x v="0"/>
    <x v="4"/>
    <x v="0"/>
    <m/>
    <s v="392-1662/6731-4978"/>
    <x v="0"/>
    <x v="0"/>
    <x v="0"/>
    <x v="0"/>
    <x v="0"/>
    <x v="0"/>
    <x v="5"/>
    <d v="1981-09-15T00:00:00"/>
    <m/>
    <x v="1"/>
    <s v="SUCURSAL VIA ARGENTINA"/>
    <x v="0"/>
    <x v="0"/>
    <x v="0"/>
    <x v="0"/>
    <x v="0"/>
    <x v="0"/>
  </r>
  <r>
    <n v="528"/>
    <d v="1986-11-15T00:00:00"/>
    <d v="1986-11-15T00:00:00"/>
    <n v="351"/>
    <n v="351"/>
    <x v="0"/>
    <d v="1986-11-15T00:00:00"/>
    <x v="0"/>
    <s v=""/>
    <s v="Enero 01-30"/>
    <m/>
    <s v="REBECA"/>
    <s v="AROSEMENA DE  MUÑOZ"/>
    <x v="1"/>
    <x v="0"/>
    <s v="VIA ARGENTINA"/>
    <s v="ILEANA DE FORD"/>
    <s v="VIA ARGENTINA"/>
    <x v="0"/>
    <x v="65"/>
    <n v="4"/>
    <m/>
    <m/>
    <s v=" "/>
    <s v=" "/>
    <m/>
    <x v="0"/>
    <s v="REEMPLAZO POR LA RENUNCIA DE BETZABETH ALVARAD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7-92-816"/>
    <n v="401010149108"/>
    <n v="53"/>
    <x v="1"/>
    <x v="1"/>
    <s v="CONDADO DEL REY CL. 3RA PRINCIPAL #33"/>
    <x v="5"/>
    <x v="0"/>
    <x v="4"/>
    <x v="0"/>
    <s v="230-3862"/>
    <s v="6584-1991"/>
    <x v="1"/>
    <x v="0"/>
    <x v="1"/>
    <x v="0"/>
    <x v="0"/>
    <x v="0"/>
    <x v="5"/>
    <d v="1962-11-07T00:00:00"/>
    <m/>
    <x v="0"/>
    <s v="SUCURSAL VIA ARGENTINA"/>
    <x v="0"/>
    <x v="0"/>
    <x v="0"/>
    <x v="0"/>
    <x v="0"/>
    <x v="0"/>
  </r>
  <r>
    <n v="7896"/>
    <d v="2014-07-16T00:00:00"/>
    <d v="2014-09-24T00:00:00"/>
    <n v="19"/>
    <n v="17"/>
    <x v="1"/>
    <d v="2014-07-16T00:00:00"/>
    <x v="0"/>
    <m/>
    <s v="LIC DE MATERNIDAD 01-30"/>
    <m/>
    <s v="CRISTINA PAOLA"/>
    <s v="ROMERO"/>
    <x v="2"/>
    <x v="1"/>
    <m/>
    <s v="MARIBEL CASTILLO"/>
    <s v="VIA ARGENTINA"/>
    <x v="1"/>
    <x v="65"/>
    <n v="4"/>
    <d v="2015-12-09T00:00:00"/>
    <m/>
    <m/>
    <s v="LIC DE MATERNIDAD DEL 28-dic-15 AL 3-abr-16, (VACACIONES DEL 4-abr-16 AL 3-may-16) REGRESA 4-may-16"/>
    <m/>
    <x v="0"/>
    <s v="ESTARA DE LICENCIA DE MATERNIDAD DEL 26 DE DICIEMBRE AL 13 DE ABRIL 2016"/>
    <s v="VIA ARGENTIN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MULTIPLAZA"/>
    <s v="Pamela Paredes"/>
    <x v="0"/>
    <s v="8-839-1245"/>
    <n v="414018349240"/>
    <n v="25"/>
    <x v="1"/>
    <x v="1"/>
    <s v="RIO ABAJO, CALLE 4, PH BELLA LUNA, TOORE 1, PISO 3"/>
    <x v="1"/>
    <x v="0"/>
    <x v="4"/>
    <x v="1"/>
    <m/>
    <m/>
    <x v="0"/>
    <x v="0"/>
    <x v="0"/>
    <x v="0"/>
    <x v="0"/>
    <x v="0"/>
    <x v="5"/>
    <d v="1990-09-20T00:00:00"/>
    <m/>
    <x v="0"/>
    <s v="SUCURSAL VIA ARGENTINA"/>
    <x v="1"/>
    <x v="0"/>
    <x v="1"/>
    <x v="0"/>
    <x v="0"/>
    <x v="3"/>
  </r>
  <r>
    <n v="8324"/>
    <d v="2014-11-17T00:00:00"/>
    <d v="2015-02-04T00:00:00"/>
    <n v="15"/>
    <n v="12"/>
    <x v="1"/>
    <d v="2014-11-17T00:00:00"/>
    <x v="0"/>
    <m/>
    <s v="Agosto 01-30"/>
    <m/>
    <s v="NINOSCHKA NICOLE"/>
    <s v="GONZALEZ"/>
    <x v="2"/>
    <x v="0"/>
    <s v="VIA ARGENTINA"/>
    <s v="ILEANA DE FORD"/>
    <s v="VIA ARGENTINA"/>
    <x v="0"/>
    <x v="65"/>
    <n v="4"/>
    <d v="2015-07-02T00:00:00"/>
    <m/>
    <m/>
    <s v=" "/>
    <m/>
    <x v="0"/>
    <s v="REEMPLAZO PERMANENTE POR EL TRASLADO DE LORENA SUIRA - SEPTIEMBRE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PLAZA LOS ANGELES"/>
    <s v="Lilia Fuentes"/>
    <x v="0"/>
    <s v="8-873-1799"/>
    <n v="472991534711"/>
    <n v="22"/>
    <x v="1"/>
    <x v="0"/>
    <s v="LLANO BONITO, LA TOSCANA, CALLE PALLADIUM, CASA 14 E "/>
    <x v="0"/>
    <x v="0"/>
    <x v="4"/>
    <x v="0"/>
    <m/>
    <m/>
    <x v="0"/>
    <x v="0"/>
    <x v="0"/>
    <x v="0"/>
    <x v="0"/>
    <x v="0"/>
    <x v="5"/>
    <d v="1993-09-17T00:00:00"/>
    <m/>
    <x v="0"/>
    <s v="SUCURSAL VIA ARGENTINA"/>
    <x v="0"/>
    <x v="0"/>
    <x v="0"/>
    <x v="0"/>
    <x v="0"/>
    <x v="2"/>
  </r>
  <r>
    <n v="6810"/>
    <d v="2012-07-16T00:00:00"/>
    <d v="2015-06-01T00:00:00"/>
    <n v="43"/>
    <n v="8"/>
    <x v="2"/>
    <d v="2012-07-16T00:00:00"/>
    <x v="0"/>
    <d v="2015-06-01T00:00:00"/>
    <s v="Septiembre 01-30"/>
    <m/>
    <s v="ZULEMA"/>
    <s v="NAVARRO  "/>
    <x v="2"/>
    <x v="0"/>
    <s v="VIA ARGENTINA"/>
    <s v="ILEANA DE FORD"/>
    <s v="VIA ARGENTINA"/>
    <x v="0"/>
    <x v="65"/>
    <n v="4"/>
    <d v="2014-02-01T00:00:00"/>
    <n v="24"/>
    <m/>
    <s v=" "/>
    <s v="PROMOCIONADA A EJECUTIVA DE NEGOCIO A PARTIR DEL 01 DE JUNIO 2015"/>
    <x v="0"/>
    <s v="REEMPLAZO POR LA PROMOCION DE ZURABIS VEGA.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6.8"/>
    <x v="0"/>
    <x v="0"/>
    <x v="0"/>
    <s v="PLAZA LAS AMERICAS"/>
    <s v="Yesenia Vanegas"/>
    <x v="0"/>
    <s v="8-769-554"/>
    <n v="426012497327"/>
    <n v="34"/>
    <x v="1"/>
    <x v="1"/>
    <s v="LAS MAÑANITAS, PARQUE ALICANTE, CALLE PRIMERA, CASA #8"/>
    <x v="0"/>
    <x v="0"/>
    <x v="4"/>
    <x v="0"/>
    <m/>
    <s v="391-5519/6981-1958"/>
    <x v="0"/>
    <x v="0"/>
    <x v="0"/>
    <x v="0"/>
    <x v="0"/>
    <x v="0"/>
    <x v="5"/>
    <d v="1981-10-03T00:00:00"/>
    <m/>
    <x v="0"/>
    <s v="SUCURSAL VIA ARGENTINA"/>
    <x v="0"/>
    <x v="0"/>
    <x v="0"/>
    <x v="0"/>
    <x v="0"/>
    <x v="0"/>
  </r>
  <r>
    <n v="6095"/>
    <d v="2011-03-16T00:00:00"/>
    <d v="2011-03-16T00:00:00"/>
    <n v="59"/>
    <n v="59"/>
    <x v="0"/>
    <d v="2011-03-16T00:00:00"/>
    <x v="0"/>
    <s v=""/>
    <s v="Abril 01-30"/>
    <m/>
    <s v="NIDIA DULCISIMA"/>
    <s v="AISPRUA  DE LEONES"/>
    <x v="2"/>
    <x v="0"/>
    <s v="VIA ARGENTINA"/>
    <s v="ILEANA DE FORD"/>
    <s v="VIA ARGENTINA"/>
    <x v="0"/>
    <x v="65"/>
    <n v="4"/>
    <d v="2011-06-06T00:00:00"/>
    <m/>
    <s v=" "/>
    <s v=" "/>
    <m/>
    <x v="0"/>
    <s v="REEMPLAZO POR EL TRASLADO DE TYARET  HO / REEMPLAZO POR LA PROMOCION DE YAISETH VARGA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38-1767"/>
    <n v="472016677330"/>
    <n v="35"/>
    <x v="1"/>
    <x v="1"/>
    <s v="NUEVO TOCUMEN, CALLE 36, CASA E166"/>
    <x v="0"/>
    <x v="0"/>
    <x v="4"/>
    <x v="0"/>
    <m/>
    <s v="6492-7911  /277-9034"/>
    <x v="0"/>
    <x v="0"/>
    <x v="0"/>
    <x v="0"/>
    <x v="0"/>
    <x v="0"/>
    <x v="5"/>
    <d v="1980-07-21T00:00:00"/>
    <m/>
    <x v="1"/>
    <s v="SUCURSAL VIA ARGENTINA"/>
    <x v="0"/>
    <x v="0"/>
    <x v="0"/>
    <x v="0"/>
    <x v="0"/>
    <x v="0"/>
  </r>
  <r>
    <n v="4063"/>
    <d v="2005-05-16T00:00:00"/>
    <d v="2005-05-16T00:00:00"/>
    <n v="129"/>
    <n v="129"/>
    <x v="0"/>
    <d v="2005-05-16T00:00:00"/>
    <x v="0"/>
    <s v=""/>
    <s v="Julio 01-30"/>
    <m/>
    <s v="VIANCA YOVANA"/>
    <s v="HERRERA ALEMAN "/>
    <x v="2"/>
    <x v="0"/>
    <s v="VIA ARGENTINA"/>
    <s v="ILEANA DE FORD"/>
    <s v="VIA ARGENTINA"/>
    <x v="0"/>
    <x v="65"/>
    <n v="4"/>
    <d v="1899-12-30T00:00:00"/>
    <m/>
    <s v=" "/>
    <s v=" "/>
    <m/>
    <x v="0"/>
    <s v="REEMPLAZA VACANTE POR RENUNCIA DE NANCY MENDEZ 25 DE JUNI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47-2075"/>
    <n v="472013055550"/>
    <n v="34"/>
    <x v="1"/>
    <x v="1"/>
    <s v="PANAMA, DISTRITO DE ARRAIJAN, CORREGIMIENTO DE VISTA ALEGRE, BARRIO VACAMONTE, RESIDENCIAL ALTAMIRA, CALLE PRINCIPAL, CA"/>
    <x v="3"/>
    <x v="0"/>
    <x v="4"/>
    <x v="0"/>
    <m/>
    <s v="6740-1205"/>
    <x v="0"/>
    <x v="0"/>
    <x v="0"/>
    <x v="1"/>
    <x v="0"/>
    <x v="0"/>
    <x v="5"/>
    <d v="1981-07-07T00:00:00"/>
    <m/>
    <x v="0"/>
    <s v="SUCURSAL VIA ARGENTINA"/>
    <x v="0"/>
    <x v="0"/>
    <x v="0"/>
    <x v="0"/>
    <x v="0"/>
    <x v="0"/>
  </r>
  <r>
    <n v="323"/>
    <d v="1985-08-01T00:00:00"/>
    <d v="1985-08-01T00:00:00"/>
    <n v="366"/>
    <n v="366"/>
    <x v="0"/>
    <d v="1985-08-01T00:00:00"/>
    <x v="0"/>
    <s v=""/>
    <s v="Julio 01-15"/>
    <m/>
    <s v="ILEANA ISABEL"/>
    <s v="CHIARI  DE FORD"/>
    <x v="3"/>
    <x v="0"/>
    <s v="VIA ARGENTINA"/>
    <s v="DENISE DE LA VITOLA"/>
    <s v="VIA ARGENTINA"/>
    <x v="0"/>
    <x v="65"/>
    <n v="4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229-81"/>
    <n v="401016136606"/>
    <n v="54"/>
    <x v="1"/>
    <x v="1"/>
    <s v="URBANIZACIÓN OBARRIO, CALLE SAMUEL LEWIS No.61A EDIFICIO SANTA CECILIA APTO 2B"/>
    <x v="5"/>
    <x v="0"/>
    <x v="4"/>
    <x v="0"/>
    <s v="264-5878"/>
    <s v="6615-1602"/>
    <x v="1"/>
    <x v="0"/>
    <x v="0"/>
    <x v="0"/>
    <x v="0"/>
    <x v="0"/>
    <x v="5"/>
    <d v="1961-09-29T00:00:00"/>
    <m/>
    <x v="0"/>
    <s v="SUCURSAL VIA ARGENTINA"/>
    <x v="0"/>
    <x v="0"/>
    <x v="0"/>
    <x v="0"/>
    <x v="0"/>
    <x v="0"/>
  </r>
  <r>
    <n v="1104"/>
    <d v="1994-01-13T00:00:00"/>
    <d v="1994-01-13T00:00:00"/>
    <n v="265"/>
    <n v="265"/>
    <x v="0"/>
    <d v="1994-01-13T00:00:00"/>
    <x v="0"/>
    <s v=""/>
    <s v="Octubre 01-30"/>
    <m/>
    <s v="NORIS JUDITH"/>
    <s v="LOO LEE DE SAENZ"/>
    <x v="4"/>
    <x v="0"/>
    <s v="VIA ARGENTINA"/>
    <s v="ILEANA DE FORD"/>
    <s v="VIA ARGENTINA"/>
    <x v="0"/>
    <x v="65"/>
    <n v="4"/>
    <d v="2012-11-13T00:00:00"/>
    <m/>
    <s v=" "/>
    <s v=" "/>
    <m/>
    <x v="0"/>
    <s v="TRASLADO POR CAMBIO DE ESTRUCTU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178-91"/>
    <n v="401010150439"/>
    <n v="58"/>
    <x v="1"/>
    <x v="1"/>
    <s v="ALTOS DE PANAMÁ, BOSQUES DE LAS CIBELES CASA 53 CALLE CATALUÑA"/>
    <x v="5"/>
    <x v="0"/>
    <x v="4"/>
    <x v="0"/>
    <s v="224-0195"/>
    <s v="6690-1140"/>
    <x v="1"/>
    <x v="0"/>
    <x v="0"/>
    <x v="0"/>
    <x v="0"/>
    <x v="0"/>
    <x v="5"/>
    <d v="1957-08-06T00:00:00"/>
    <m/>
    <x v="2"/>
    <s v="SUCURSAL VIA ARGENTINA"/>
    <x v="0"/>
    <x v="0"/>
    <x v="0"/>
    <x v="0"/>
    <x v="0"/>
    <x v="0"/>
  </r>
  <r>
    <n v="2084"/>
    <d v="1986-12-15T00:00:00"/>
    <d v="1986-12-15T00:00:00"/>
    <n v="350"/>
    <n v="350"/>
    <x v="0"/>
    <d v="1986-12-15T00:00:00"/>
    <x v="0"/>
    <s v=""/>
    <s v="Septiembre 01-30"/>
    <m/>
    <s v="IDAIRA ITZEL"/>
    <s v="VEGA YAU "/>
    <x v="4"/>
    <x v="0"/>
    <s v="VIA ARGENTINA"/>
    <s v="ILEANA DE FORD"/>
    <s v="VIA ARGENTINA"/>
    <x v="0"/>
    <x v="65"/>
    <n v="4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309-621"/>
    <n v="401010186818"/>
    <n v="46"/>
    <x v="1"/>
    <x v="0"/>
    <s v="CAMINO REAL, CASA 220 D, BETANIA"/>
    <x v="5"/>
    <x v="0"/>
    <x v="4"/>
    <x v="0"/>
    <s v="261-4614"/>
    <s v="6603-6949"/>
    <x v="0"/>
    <x v="0"/>
    <x v="0"/>
    <x v="0"/>
    <x v="0"/>
    <x v="0"/>
    <x v="5"/>
    <d v="1969-05-15T00:00:00"/>
    <m/>
    <x v="2"/>
    <s v="SUCURSAL VIA ARGENTINA"/>
    <x v="0"/>
    <x v="0"/>
    <x v="0"/>
    <x v="0"/>
    <x v="0"/>
    <x v="0"/>
  </r>
  <r>
    <n v="4489"/>
    <d v="2007-09-17T00:00:00"/>
    <d v="2007-09-17T00:00:00"/>
    <n v="101"/>
    <n v="101"/>
    <x v="0"/>
    <d v="2007-09-17T00:00:00"/>
    <x v="0"/>
    <s v=""/>
    <s v="Junio 01-30"/>
    <m/>
    <s v="ALBERTO"/>
    <s v="PRESTAN VALDES "/>
    <x v="6"/>
    <x v="0"/>
    <s v="VIA ARGENTINA"/>
    <s v="ILEANA DE FORD"/>
    <s v="VIA ARGENTINA"/>
    <x v="0"/>
    <x v="65"/>
    <n v="4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516-2431"/>
    <n v="421013430251"/>
    <n v="43"/>
    <x v="0"/>
    <x v="1"/>
    <s v="ARRAIJAN CABECERA, CALLE PARAISO"/>
    <x v="3"/>
    <x v="0"/>
    <x v="4"/>
    <x v="0"/>
    <s v="259-8751"/>
    <s v="6522-4415"/>
    <x v="0"/>
    <x v="0"/>
    <x v="0"/>
    <x v="0"/>
    <x v="0"/>
    <x v="0"/>
    <x v="5"/>
    <d v="1973-01-14T00:00:00"/>
    <m/>
    <x v="2"/>
    <s v="SUCURSAL VIA ARGENTINA"/>
    <x v="0"/>
    <x v="0"/>
    <x v="0"/>
    <x v="0"/>
    <x v="0"/>
    <x v="0"/>
  </r>
  <r>
    <n v="1070"/>
    <d v="1993-05-24T00:00:00"/>
    <d v="1993-05-24T00:00:00"/>
    <n v="273"/>
    <n v="273"/>
    <x v="0"/>
    <d v="1993-05-24T00:00:00"/>
    <x v="0"/>
    <s v=""/>
    <s v="Febrero 01-30"/>
    <m/>
    <s v="RUBEN DARIO"/>
    <s v="REAL RAMOS "/>
    <x v="7"/>
    <x v="0"/>
    <s v="VIA ARGENTINA"/>
    <s v="ILEANA DE FORD"/>
    <s v="VIA ARGENTINA"/>
    <x v="0"/>
    <x v="65"/>
    <n v="4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2-127-786"/>
    <n v="401010159778"/>
    <n v="46"/>
    <x v="0"/>
    <x v="3"/>
    <s v="SAN FELIPE, CALLE 9NA, APARTAMENTO 23 EDIFICIO 3-12"/>
    <x v="5"/>
    <x v="0"/>
    <x v="4"/>
    <x v="0"/>
    <s v="266-0921"/>
    <s v="6876-0458"/>
    <x v="0"/>
    <x v="0"/>
    <x v="0"/>
    <x v="0"/>
    <x v="0"/>
    <x v="0"/>
    <x v="5"/>
    <d v="1969-12-19T00:00:00"/>
    <m/>
    <x v="1"/>
    <s v="SUCURSAL VIA ARGENTINA"/>
    <x v="0"/>
    <x v="0"/>
    <x v="0"/>
    <x v="0"/>
    <x v="0"/>
    <x v="0"/>
  </r>
  <r>
    <n v="5101"/>
    <d v="2008-05-05T00:00:00"/>
    <d v="2008-05-05T00:00:00"/>
    <n v="93"/>
    <n v="93"/>
    <x v="0"/>
    <d v="2008-05-05T00:00:00"/>
    <x v="0"/>
    <s v=""/>
    <s v="Junio 01-30"/>
    <m/>
    <s v="DIMAS ARTURO"/>
    <s v="SANCHEZ CASTILLO "/>
    <x v="0"/>
    <x v="0"/>
    <s v="VIA ESPAÑA"/>
    <s v="AMINTA  DE ANGULO"/>
    <s v="VIA ESPAÑA"/>
    <x v="0"/>
    <x v="66"/>
    <n v="20"/>
    <d v="2014-11-19T00:00:00"/>
    <n v="15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34.4"/>
    <x v="0"/>
    <x v="0"/>
    <x v="0"/>
    <m/>
    <m/>
    <x v="0"/>
    <s v="8-711-2145"/>
    <n v="426013889821"/>
    <n v="38"/>
    <x v="0"/>
    <x v="3"/>
    <s v="LA CHORRERA, CALLE CAPITAN, BARRIO COLON 2184"/>
    <x v="3"/>
    <x v="0"/>
    <x v="4"/>
    <x v="0"/>
    <s v="253-4635"/>
    <s v="6763-8786"/>
    <x v="0"/>
    <x v="0"/>
    <x v="0"/>
    <x v="0"/>
    <x v="0"/>
    <x v="0"/>
    <x v="5"/>
    <d v="1977-09-14T00:00:00"/>
    <m/>
    <x v="1"/>
    <s v="SUCURSAL VIA ESPAÑA"/>
    <x v="0"/>
    <x v="0"/>
    <x v="0"/>
    <x v="0"/>
    <x v="0"/>
    <x v="0"/>
  </r>
  <r>
    <n v="2196"/>
    <d v="2002-08-23T00:00:00"/>
    <d v="2002-08-23T00:00:00"/>
    <n v="162"/>
    <n v="162"/>
    <x v="0"/>
    <d v="2002-08-23T00:00:00"/>
    <x v="0"/>
    <s v=""/>
    <s v="Agosto 01-30"/>
    <m/>
    <s v="JACINTA ROSA"/>
    <s v="HERAZO HERNANDEZ "/>
    <x v="0"/>
    <x v="0"/>
    <s v="VIA ESPAÑA"/>
    <s v="AMINTA  DE ANGULO"/>
    <s v="VIA ESPAÑA"/>
    <x v="0"/>
    <x v="66"/>
    <n v="20"/>
    <d v="2015-11-02T00:00:00"/>
    <n v="3"/>
    <s v=" "/>
    <s v=" "/>
    <m/>
    <x v="0"/>
    <s v="REEMPLAZO POR EL TRASLADO DE  ZULAY DAYAMARA SEGURA AGUIRRE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29"/>
    <x v="0"/>
    <x v="0"/>
    <x v="0"/>
    <m/>
    <m/>
    <x v="0"/>
    <s v="8-342-148"/>
    <n v="472012960891"/>
    <n v="45"/>
    <x v="1"/>
    <x v="1"/>
    <s v="ARRAIJAN,SECTOR 3 LA PAZ CASA #36"/>
    <x v="3"/>
    <x v="0"/>
    <x v="4"/>
    <x v="0"/>
    <m/>
    <s v="6671-3775"/>
    <x v="0"/>
    <x v="0"/>
    <x v="0"/>
    <x v="0"/>
    <x v="0"/>
    <x v="0"/>
    <x v="5"/>
    <d v="1970-06-14T00:00:00"/>
    <m/>
    <x v="3"/>
    <s v="SUCURSAL VIA ESPAÑA"/>
    <x v="0"/>
    <x v="0"/>
    <x v="0"/>
    <x v="0"/>
    <x v="0"/>
    <x v="0"/>
  </r>
  <r>
    <n v="5745"/>
    <d v="2010-03-16T00:00:00"/>
    <d v="2010-03-16T00:00:00"/>
    <n v="71"/>
    <n v="71"/>
    <x v="0"/>
    <d v="2010-03-16T00:00:00"/>
    <x v="0"/>
    <s v=""/>
    <s v="Mayo 01-30"/>
    <m/>
    <s v="YESENIA HORTENSIA"/>
    <s v="VANEGAS GONZALEZ "/>
    <x v="0"/>
    <x v="0"/>
    <s v="VIA ESPAÑA"/>
    <s v="AMINTA  DE ANGULO"/>
    <s v="VIA ESPAÑA"/>
    <x v="0"/>
    <x v="66"/>
    <n v="20"/>
    <d v="2015-07-01T00:00:00"/>
    <n v="7"/>
    <s v=" "/>
    <s v=" "/>
    <m/>
    <x v="0"/>
    <s v="REEMPLAZO POR EL TRASLADO DE ANEL QUINTE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02.4"/>
    <x v="0"/>
    <x v="0"/>
    <x v="0"/>
    <m/>
    <m/>
    <x v="0"/>
    <s v="8-530-1046"/>
    <n v="472015721206"/>
    <n v="41"/>
    <x v="1"/>
    <x v="0"/>
    <s v="TOCUMEN, LA SIESTA, CALLE EL BRILLANTE, CASA 36"/>
    <x v="0"/>
    <x v="0"/>
    <x v="4"/>
    <x v="0"/>
    <m/>
    <s v="6601-7791"/>
    <x v="0"/>
    <x v="1"/>
    <x v="0"/>
    <x v="0"/>
    <x v="0"/>
    <x v="0"/>
    <x v="5"/>
    <d v="1974-12-14T00:00:00"/>
    <m/>
    <x v="0"/>
    <s v="SUCURSAL VIA ESPAÑA"/>
    <x v="0"/>
    <x v="0"/>
    <x v="0"/>
    <x v="0"/>
    <x v="0"/>
    <x v="0"/>
  </r>
  <r>
    <n v="6368"/>
    <d v="2011-09-19T00:00:00"/>
    <d v="2011-11-21T00:00:00"/>
    <n v="53"/>
    <n v="51"/>
    <x v="0"/>
    <d v="2011-09-19T00:00:00"/>
    <x v="0"/>
    <s v=""/>
    <s v="Octubre 01-30"/>
    <m/>
    <s v="NULMIS JANETH"/>
    <s v="MIRANDA GONZALEZ "/>
    <x v="0"/>
    <x v="0"/>
    <s v="VIA ESPAÑA"/>
    <s v="AMINTA  DE ANGULO"/>
    <s v="VIA ESPAÑA"/>
    <x v="0"/>
    <x v="66"/>
    <n v="20"/>
    <d v="2014-11-06T00:00:00"/>
    <n v="15"/>
    <s v=" "/>
    <s v=" "/>
    <m/>
    <x v="0"/>
    <s v="REEMPLAZO POR EL TRASLADO DE LIZIBETH URRUTI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66.3999999999996"/>
    <x v="0"/>
    <x v="0"/>
    <x v="0"/>
    <s v="BOULEVARD EL DORADO"/>
    <n v="0"/>
    <x v="0"/>
    <s v="8-790-417"/>
    <n v="472017235657"/>
    <n v="30"/>
    <x v="1"/>
    <x v="3"/>
    <s v="PLAZA VALENCIA, LAS CUMBRES"/>
    <x v="4"/>
    <x v="0"/>
    <x v="4"/>
    <x v="0"/>
    <s v="6921-1612"/>
    <s v="6921-1612"/>
    <x v="0"/>
    <x v="0"/>
    <x v="0"/>
    <x v="0"/>
    <x v="0"/>
    <x v="0"/>
    <x v="5"/>
    <d v="1985-11-16T00:00:00"/>
    <m/>
    <x v="1"/>
    <s v="SUCURSAL VIA ESPAÑA"/>
    <x v="0"/>
    <x v="0"/>
    <x v="0"/>
    <x v="0"/>
    <x v="0"/>
    <x v="0"/>
  </r>
  <r>
    <n v="7065"/>
    <d v="2013-02-18T00:00:00"/>
    <d v="2013-05-03T00:00:00"/>
    <n v="36"/>
    <n v="33"/>
    <x v="1"/>
    <d v="2013-02-18T00:00:00"/>
    <x v="0"/>
    <s v=""/>
    <s v="Abril 01-30"/>
    <m/>
    <s v="JUANA MASSIEL"/>
    <s v="ALBA MARTINEZ DE  MENDEZ"/>
    <x v="0"/>
    <x v="0"/>
    <s v="VIA ESPAÑA"/>
    <s v="AMINTA  DE ANGULO"/>
    <s v="VIA ESPAÑA"/>
    <x v="0"/>
    <x v="66"/>
    <n v="20"/>
    <d v="2014-11-06T00:00:00"/>
    <n v="15"/>
    <m/>
    <s v=" "/>
    <m/>
    <x v="0"/>
    <s v="REEMPLAZO POR EL TRASLADO DE NIDIA DOMING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63.3999999999996"/>
    <x v="1"/>
    <x v="0"/>
    <x v="0"/>
    <s v="SAN SEBASTIAN"/>
    <s v="Rosmery Otero"/>
    <x v="0"/>
    <s v="8-815-2285"/>
    <n v="472018970675"/>
    <n v="27"/>
    <x v="1"/>
    <x v="1"/>
    <s v="LAS CUMBRES, BARRIADA CUMBRES DEL NORTE, CASA 451, CLLE 5"/>
    <x v="4"/>
    <x v="0"/>
    <x v="4"/>
    <x v="0"/>
    <m/>
    <m/>
    <x v="0"/>
    <x v="0"/>
    <x v="0"/>
    <x v="0"/>
    <x v="0"/>
    <x v="0"/>
    <x v="5"/>
    <d v="1988-03-26T00:00:00"/>
    <m/>
    <x v="1"/>
    <s v="SUCURSAL VIA ESPAÑA"/>
    <x v="0"/>
    <x v="0"/>
    <x v="0"/>
    <x v="0"/>
    <x v="0"/>
    <x v="0"/>
  </r>
  <r>
    <n v="85"/>
    <d v="1977-06-01T00:00:00"/>
    <d v="1977-06-01T00:00:00"/>
    <n v="464"/>
    <n v="464"/>
    <x v="0"/>
    <d v="1977-06-01T00:00:00"/>
    <x v="0"/>
    <s v=""/>
    <s v="Marzo 01-30"/>
    <m/>
    <s v="CARMEN ELIZABETH"/>
    <s v="APONTE VERNAZA "/>
    <x v="1"/>
    <x v="1"/>
    <m/>
    <s v="MARIBEL CASTILLO"/>
    <s v="ALTOS DE PANAMA"/>
    <x v="1"/>
    <x v="66"/>
    <n v="20"/>
    <d v="2016-02-01T00:00:00"/>
    <m/>
    <s v=" "/>
    <s v=" "/>
    <m/>
    <x v="4"/>
    <s v="APOYO POR VACACIONES  - FEBRERO 2016"/>
    <s v="VIA ESPAÑ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205-2242"/>
    <n v="401010150340"/>
    <n v="57"/>
    <x v="1"/>
    <x v="0"/>
    <s v="HATO PINTADO, LAS SABANAS CALLE 19, PLAZA DOS MUNDOS, TORRE EUROPA,APTO. 3D"/>
    <x v="1"/>
    <x v="0"/>
    <x v="4"/>
    <x v="1"/>
    <s v="224-7614"/>
    <s v="6654-1942"/>
    <x v="0"/>
    <x v="0"/>
    <x v="0"/>
    <x v="0"/>
    <x v="0"/>
    <x v="0"/>
    <x v="5"/>
    <d v="1958-07-05T00:00:00"/>
    <m/>
    <x v="0"/>
    <s v="SUCURSAL VIA ESPAÑA"/>
    <x v="1"/>
    <x v="0"/>
    <x v="1"/>
    <x v="0"/>
    <x v="0"/>
    <x v="3"/>
  </r>
  <r>
    <n v="2576"/>
    <d v="2003-11-11T00:00:00"/>
    <d v="2013-11-01T00:00:00"/>
    <n v="147"/>
    <n v="27"/>
    <x v="1"/>
    <d v="2003-11-11T00:00:00"/>
    <x v="0"/>
    <d v="2013-11-01T00:00:00"/>
    <s v="Agosto 01-30"/>
    <m/>
    <s v="CYNTHIA MARIA"/>
    <s v="VILLALAZ OLMOS "/>
    <x v="1"/>
    <x v="0"/>
    <s v="VIA ESPAÑA"/>
    <s v="AMINTA  DE ANGULO"/>
    <s v="VIA ESPAÑA"/>
    <x v="0"/>
    <x v="66"/>
    <n v="20"/>
    <d v="2010-09-08T00:00:00"/>
    <m/>
    <n v="27"/>
    <s v=" "/>
    <s v="PROMOCIONADO A COORDINADOR DE PLATAFORMA A PARTIR DEL 01 DE NOVIEMBRE //  RECLASIFICADO EJECUTIVO DE NEGOCIOS 01/10/08"/>
    <x v="0"/>
    <s v="REEMPLAZO POR EL TRASLADO DE EURALYS SANCHEZ.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6-57-269"/>
    <n v="424011118701"/>
    <n v="51"/>
    <x v="1"/>
    <x v="0"/>
    <s v="CALLE 65, SAN FRACISCO, EDIFICIO NAZARENO, APARTAMENTO 11"/>
    <x v="5"/>
    <x v="0"/>
    <x v="4"/>
    <x v="0"/>
    <s v="262-3479"/>
    <s v="6480-4368"/>
    <x v="0"/>
    <x v="0"/>
    <x v="1"/>
    <x v="0"/>
    <x v="0"/>
    <x v="0"/>
    <x v="5"/>
    <d v="1964-06-02T00:00:00"/>
    <m/>
    <x v="3"/>
    <s v="SUCURSAL VIA ESPAÑA"/>
    <x v="0"/>
    <x v="0"/>
    <x v="0"/>
    <x v="0"/>
    <x v="0"/>
    <x v="0"/>
  </r>
  <r>
    <n v="6448"/>
    <d v="2011-11-16T00:00:00"/>
    <d v="2012-02-06T00:00:00"/>
    <n v="51"/>
    <n v="48"/>
    <x v="0"/>
    <d v="2011-11-16T00:00:00"/>
    <x v="0"/>
    <s v=""/>
    <s v="Octubre 01-30"/>
    <m/>
    <s v="YAISYBETH CHIZEL"/>
    <s v="JOSEPH DUTARY "/>
    <x v="2"/>
    <x v="0"/>
    <s v="VIA ESPAÑA"/>
    <s v="AMINTA  DE ANGULO"/>
    <s v="VIA ESPAÑA"/>
    <x v="0"/>
    <x v="66"/>
    <n v="20"/>
    <d v="2014-10-03T00:00:00"/>
    <m/>
    <s v=" "/>
    <s v=" "/>
    <m/>
    <x v="0"/>
    <s v="REEMPLAZO POR EL TRASLADO DE YOLEIBIS GUER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PUENTE CENTENARIO"/>
    <s v="Diana  Herrera"/>
    <x v="0"/>
    <s v="8-825-472"/>
    <n v="472017382111"/>
    <n v="26"/>
    <x v="1"/>
    <x v="0"/>
    <s v="LAS CUMBRES, CUMBRES DEL NORTE"/>
    <x v="4"/>
    <x v="0"/>
    <x v="4"/>
    <x v="0"/>
    <m/>
    <s v=" 6552-6102  "/>
    <x v="0"/>
    <x v="0"/>
    <x v="0"/>
    <x v="0"/>
    <x v="0"/>
    <x v="0"/>
    <x v="5"/>
    <d v="1989-04-15T00:00:00"/>
    <m/>
    <x v="1"/>
    <s v="SUCURSAL VIA ESPAÑA"/>
    <x v="0"/>
    <x v="0"/>
    <x v="0"/>
    <x v="0"/>
    <x v="0"/>
    <x v="0"/>
  </r>
  <r>
    <n v="2592"/>
    <d v="2004-01-13T00:00:00"/>
    <d v="2014-02-17T00:00:00"/>
    <n v="145"/>
    <n v="24"/>
    <x v="1"/>
    <d v="2004-01-13T00:00:00"/>
    <x v="0"/>
    <d v="2014-02-17T00:00:00"/>
    <s v="Enero 01-30"/>
    <m/>
    <s v="CINDY RUBIEL"/>
    <s v="SANTAMARIA  "/>
    <x v="2"/>
    <x v="2"/>
    <s v="VIA ESPAÑA"/>
    <s v="AMINTA  DE ANGULO"/>
    <s v="VIA ESPAÑA"/>
    <x v="0"/>
    <x v="66"/>
    <n v="20"/>
    <d v="2014-08-11T00:00:00"/>
    <m/>
    <n v="24"/>
    <s v=" "/>
    <s v="PROMOCIONADA A EJECUTIVO DE NEGOCIO DUAL A PARTIR DEL 17 DE FEBRERO 2014 / RECLASIF. DE CAJERA A OFIC. DE BAL.  EL 16-7-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4-285-851"/>
    <n v="403011003430"/>
    <n v="41"/>
    <x v="1"/>
    <x v="0"/>
    <s v="URB. LA ALHAMBRA, CALLE D, CASA 105.  VILLA ZAITA, LAS CUMBRES, PANAMA"/>
    <x v="4"/>
    <x v="0"/>
    <x v="4"/>
    <x v="2"/>
    <s v="237-3997"/>
    <s v="6613-7885"/>
    <x v="0"/>
    <x v="1"/>
    <x v="0"/>
    <x v="0"/>
    <x v="0"/>
    <x v="0"/>
    <x v="5"/>
    <d v="1974-12-13T00:00:00"/>
    <m/>
    <x v="2"/>
    <s v="SUCURSAL VIA ESPAÑA"/>
    <x v="0"/>
    <x v="0"/>
    <x v="2"/>
    <x v="0"/>
    <x v="0"/>
    <x v="0"/>
  </r>
  <r>
    <n v="6714"/>
    <d v="2012-06-18T00:00:00"/>
    <d v="2012-08-24T00:00:00"/>
    <n v="44"/>
    <n v="42"/>
    <x v="0"/>
    <d v="2012-06-18T00:00:00"/>
    <x v="0"/>
    <s v=""/>
    <s v="Marzo 01-30"/>
    <m/>
    <s v="ANA YATZIRYS MAILYN"/>
    <s v="OSPINO CASTILLO "/>
    <x v="2"/>
    <x v="0"/>
    <s v="VIA ESPAÑA"/>
    <s v="AMINTA  DE ANGULO"/>
    <s v="VIA ESPAÑA"/>
    <x v="0"/>
    <x v="66"/>
    <n v="20"/>
    <d v="2013-12-03T00:00:00"/>
    <m/>
    <s v=" "/>
    <s v=" "/>
    <m/>
    <x v="0"/>
    <s v="REEMPLAZO POR SALIDA DE DESIRETH RAM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CASA MATRIZ"/>
    <s v="Lourdes Samaniego"/>
    <x v="0"/>
    <s v="8-791-1653"/>
    <n v="401018082564"/>
    <n v="30"/>
    <x v="1"/>
    <x v="1"/>
    <s v="SANTA LIBRADA, LAS CUMBRES, VILLA ZAITA, 2DA. ETAPA, CASA F-112"/>
    <x v="4"/>
    <x v="0"/>
    <x v="4"/>
    <x v="0"/>
    <m/>
    <m/>
    <x v="0"/>
    <x v="0"/>
    <x v="0"/>
    <x v="0"/>
    <x v="0"/>
    <x v="0"/>
    <x v="5"/>
    <d v="1985-02-11T00:00:00"/>
    <m/>
    <x v="2"/>
    <s v="SUCURSAL VIA ESPAÑA"/>
    <x v="0"/>
    <x v="0"/>
    <x v="0"/>
    <x v="0"/>
    <x v="0"/>
    <x v="0"/>
  </r>
  <r>
    <n v="6256"/>
    <d v="2014-10-16T00:00:00"/>
    <d v="2014-10-16T00:00:00"/>
    <n v="16"/>
    <n v="16"/>
    <x v="1"/>
    <d v="2014-10-16T00:00:00"/>
    <x v="0"/>
    <m/>
    <s v="Septiembre 01-30"/>
    <m/>
    <s v="DARLENYS DANAYS"/>
    <s v="SAMANIEGO RODRÍGUEZ "/>
    <x v="2"/>
    <x v="0"/>
    <s v="VIA ESPAÑA"/>
    <s v="AMINTA  DE ANGULO"/>
    <s v="VIA ESPAÑA"/>
    <x v="0"/>
    <x v="66"/>
    <n v="20"/>
    <m/>
    <m/>
    <m/>
    <s v=" "/>
    <m/>
    <x v="0"/>
    <s v="REEMPLAZO POR LA RENUNCIA DE IORLENIS FIGUERO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8-867-385"/>
    <n v="472017041355"/>
    <n v="24"/>
    <x v="1"/>
    <x v="0"/>
    <s v="LA CHORRERA, CALLE SAN FRANCISCO FINAL"/>
    <x v="3"/>
    <x v="0"/>
    <x v="4"/>
    <x v="0"/>
    <m/>
    <m/>
    <x v="0"/>
    <x v="0"/>
    <x v="0"/>
    <x v="0"/>
    <x v="0"/>
    <x v="0"/>
    <x v="5"/>
    <d v="1992-01-10T00:00:00"/>
    <m/>
    <x v="1"/>
    <s v="SUCURSAL VIA ESPAÑA"/>
    <x v="0"/>
    <x v="0"/>
    <x v="0"/>
    <x v="0"/>
    <x v="0"/>
    <x v="0"/>
  </r>
  <r>
    <n v="793"/>
    <d v="1991-07-22T00:00:00"/>
    <d v="1991-07-22T00:00:00"/>
    <n v="295"/>
    <n v="295"/>
    <x v="0"/>
    <d v="1991-07-22T00:00:00"/>
    <x v="0"/>
    <s v=""/>
    <s v="Septiembre 01-30"/>
    <m/>
    <s v="AMINTA"/>
    <s v="JOVANE  DE ANGULO"/>
    <x v="3"/>
    <x v="0"/>
    <s v="VIA ESPAÑA"/>
    <s v="DENISE DE LA VITOLA"/>
    <s v="VIA ESPAÑA"/>
    <x v="0"/>
    <x v="66"/>
    <n v="20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4-152-587"/>
    <n v="401016136565"/>
    <n v="52"/>
    <x v="1"/>
    <x v="1"/>
    <s v="CALLE EVANS ALBROOK, EDIFICIO ALBROOK PARK TORRE 4 APTO 406"/>
    <x v="5"/>
    <x v="0"/>
    <x v="4"/>
    <x v="0"/>
    <s v="268-1929"/>
    <s v="6618-1279"/>
    <x v="1"/>
    <x v="0"/>
    <x v="0"/>
    <x v="0"/>
    <x v="0"/>
    <x v="0"/>
    <x v="5"/>
    <d v="1963-12-15T00:00:00"/>
    <m/>
    <x v="0"/>
    <s v="SUCURSAL VIA ESPAÑA"/>
    <x v="0"/>
    <x v="0"/>
    <x v="0"/>
    <x v="0"/>
    <x v="0"/>
    <x v="0"/>
  </r>
  <r>
    <n v="1678"/>
    <d v="1999-03-15T00:00:00"/>
    <d v="2011-08-01T00:00:00"/>
    <n v="203"/>
    <n v="54"/>
    <x v="0"/>
    <d v="1999-03-15T00:00:00"/>
    <x v="0"/>
    <d v="2011-08-01T00:00:00"/>
    <s v="Febrero 01-30"/>
    <m/>
    <s v="EDYMAY"/>
    <s v="MOLINA CRUZ DE SALCEDA"/>
    <x v="4"/>
    <x v="0"/>
    <s v="VIA ESPAÑA"/>
    <s v="AMINTA  DE ANGULO"/>
    <s v="VIA ESPAÑA"/>
    <x v="0"/>
    <x v="66"/>
    <n v="20"/>
    <m/>
    <m/>
    <n v="54"/>
    <s v=" "/>
    <s v="PROMOCIONADO A OFICIAL EL 01 DE AGOSTO DE  2011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x v="0"/>
    <x v="0"/>
    <m/>
    <m/>
    <x v="1"/>
    <s v="8-379-693"/>
    <n v="401010163792"/>
    <n v="48"/>
    <x v="1"/>
    <x v="1"/>
    <s v="VILLA LUCRE-PASEO DEL VALLE CALLE 7MA. CASA 650 D"/>
    <x v="1"/>
    <x v="0"/>
    <x v="4"/>
    <x v="0"/>
    <s v="277-0094"/>
    <s v="6773-9808"/>
    <x v="0"/>
    <x v="0"/>
    <x v="0"/>
    <x v="0"/>
    <x v="0"/>
    <x v="0"/>
    <x v="5"/>
    <d v="1968-02-07T00:00:00"/>
    <m/>
    <x v="1"/>
    <s v="SUCURSAL VIA ESPAÑA"/>
    <x v="0"/>
    <x v="0"/>
    <x v="0"/>
    <x v="0"/>
    <x v="0"/>
    <x v="0"/>
  </r>
  <r>
    <n v="781"/>
    <d v="1991-07-04T00:00:00"/>
    <d v="1991-07-04T00:00:00"/>
    <n v="295"/>
    <n v="295"/>
    <x v="0"/>
    <d v="1991-07-04T00:00:00"/>
    <x v="0"/>
    <s v=""/>
    <s v="Septiembre 01-30"/>
    <m/>
    <s v="DARIO ENRIQUE"/>
    <s v="URRIOLA DIAZ "/>
    <x v="0"/>
    <x v="0"/>
    <s v="VIA PORRAS"/>
    <s v="PRISCILLA CORCO"/>
    <s v="AUTO BANCO VIA PORRAS"/>
    <x v="0"/>
    <x v="67"/>
    <n v="5"/>
    <d v="2014-11-06T00:00:00"/>
    <n v="15"/>
    <s v=" "/>
    <s v=" "/>
    <m/>
    <x v="0"/>
    <m/>
    <s v="VIA PORR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29"/>
    <x v="0"/>
    <x v="0"/>
    <x v="0"/>
    <m/>
    <m/>
    <x v="0"/>
    <s v="8-343-710"/>
    <n v="495015749828"/>
    <n v="46"/>
    <x v="0"/>
    <x v="1"/>
    <s v="ALTOS DE CERRO VIENTO CALLE 75 #3027"/>
    <x v="0"/>
    <x v="0"/>
    <x v="3"/>
    <x v="0"/>
    <m/>
    <s v="6041-5336"/>
    <x v="0"/>
    <x v="0"/>
    <x v="0"/>
    <x v="0"/>
    <x v="0"/>
    <x v="1"/>
    <x v="3"/>
    <d v="1969-03-01T00:00:00"/>
    <m/>
    <x v="0"/>
    <s v="SUCURSAL VIA PORRAS"/>
    <x v="0"/>
    <x v="0"/>
    <x v="0"/>
    <x v="0"/>
    <x v="0"/>
    <x v="0"/>
  </r>
  <r>
    <n v="8604"/>
    <d v="2015-06-16T00:00:00"/>
    <d v="2015-08-21T00:00:00"/>
    <n v="8"/>
    <n v="6"/>
    <x v="2"/>
    <d v="2015-06-16T00:00:00"/>
    <x v="0"/>
    <m/>
    <s v="Abril 01-30"/>
    <m/>
    <s v="RICARDO ALEXANDER"/>
    <s v="GONZALEZ"/>
    <x v="0"/>
    <x v="1"/>
    <m/>
    <s v="MARIBEL CASTILLO"/>
    <s v="VIA PORRAS"/>
    <x v="1"/>
    <x v="67"/>
    <n v="5"/>
    <d v="2016-01-02T00:00:00"/>
    <n v="1"/>
    <m/>
    <s v=" "/>
    <m/>
    <x v="0"/>
    <s v="POOL APOYO  - FEBRERO 2016"/>
    <s v="VIA PORR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AVE CUBA"/>
    <s v="DAMARIS GUERRA"/>
    <x v="0"/>
    <s v="8-904-214"/>
    <n v="472992087245"/>
    <n v="21"/>
    <x v="0"/>
    <x v="0"/>
    <s v="LA CHORRERA, LA MITRA, CALLE PRINCIPAL"/>
    <x v="3"/>
    <x v="0"/>
    <x v="3"/>
    <x v="1"/>
    <m/>
    <s v="6278-9595"/>
    <x v="0"/>
    <x v="0"/>
    <x v="0"/>
    <x v="0"/>
    <x v="0"/>
    <x v="1"/>
    <x v="3"/>
    <d v="1995-01-20T00:00:00"/>
    <m/>
    <x v="0"/>
    <s v="SUCURSAL VIA PORRAS"/>
    <x v="1"/>
    <x v="0"/>
    <x v="1"/>
    <x v="0"/>
    <x v="0"/>
    <x v="1"/>
  </r>
  <r>
    <n v="6033"/>
    <d v="2011-02-01T00:00:00"/>
    <d v="2011-02-01T00:00:00"/>
    <n v="60"/>
    <n v="60"/>
    <x v="0"/>
    <d v="2011-02-01T00:00:00"/>
    <x v="0"/>
    <m/>
    <s v="Febrero 01-30"/>
    <m/>
    <s v="AIDA EDITH"/>
    <s v="QUIROS ARROCHA "/>
    <x v="0"/>
    <x v="0"/>
    <s v="VIA PORRAS"/>
    <s v="PRISCILLA CORCO"/>
    <s v="VIA PORRAS"/>
    <x v="0"/>
    <x v="67"/>
    <n v="5"/>
    <d v="2015-11-02T00:00:00"/>
    <n v="3"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80.5"/>
    <x v="0"/>
    <x v="0"/>
    <x v="0"/>
    <m/>
    <m/>
    <x v="0"/>
    <s v="2-715-1385"/>
    <n v="472016551771"/>
    <n v="31"/>
    <x v="1"/>
    <x v="3"/>
    <s v="NUEVO VERANILLO, SECTOR 32, CASA 120"/>
    <x v="1"/>
    <x v="0"/>
    <x v="3"/>
    <x v="0"/>
    <m/>
    <s v="6960-8565"/>
    <x v="0"/>
    <x v="0"/>
    <x v="0"/>
    <x v="0"/>
    <x v="0"/>
    <x v="1"/>
    <x v="3"/>
    <d v="1984-12-28T00:00:00"/>
    <m/>
    <x v="1"/>
    <s v="SUCURSAL VIA PORRAS"/>
    <x v="0"/>
    <x v="0"/>
    <x v="0"/>
    <x v="0"/>
    <x v="0"/>
    <x v="0"/>
  </r>
  <r>
    <n v="405"/>
    <d v="1987-03-16T00:00:00"/>
    <d v="1987-03-16T00:00:00"/>
    <n v="347"/>
    <n v="347"/>
    <x v="0"/>
    <d v="1987-03-16T00:00:00"/>
    <x v="0"/>
    <s v=""/>
    <s v="Marzo 01-30"/>
    <m/>
    <s v="IRVING TULIO"/>
    <s v="MUÑOZ ARAUZ "/>
    <x v="0"/>
    <x v="0"/>
    <s v="VIA PORRAS"/>
    <s v="PRISCILLA CORCO"/>
    <s v="VIA PORRAS"/>
    <x v="0"/>
    <x v="67"/>
    <n v="5"/>
    <d v="2015-11-02T00:00:00"/>
    <n v="3"/>
    <s v=" "/>
    <s v=" "/>
    <m/>
    <x v="0"/>
    <s v="REEMPLAZO POR EL TRASLADO DE  EDNA  DEL ROSARIO  ARJONA 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62.25"/>
    <x v="0"/>
    <x v="0"/>
    <x v="0"/>
    <m/>
    <m/>
    <x v="0"/>
    <s v="8-253-493"/>
    <n v="401010150696"/>
    <n v="49"/>
    <x v="0"/>
    <x v="1"/>
    <s v="AMELIA DENIS DE ICAZA, CALLE X NUEVO VERANILLO SECTOR 33 CASA 33-13"/>
    <x v="4"/>
    <x v="0"/>
    <x v="3"/>
    <x v="0"/>
    <s v="267-2016"/>
    <s v="6641-2446"/>
    <x v="0"/>
    <x v="1"/>
    <x v="0"/>
    <x v="0"/>
    <x v="0"/>
    <x v="1"/>
    <x v="3"/>
    <d v="1966-05-22T00:00:00"/>
    <m/>
    <x v="0"/>
    <s v="SUCURSAL VIA PORRAS"/>
    <x v="0"/>
    <x v="0"/>
    <x v="0"/>
    <x v="0"/>
    <x v="0"/>
    <x v="0"/>
  </r>
  <r>
    <n v="6898"/>
    <d v="2012-09-17T00:00:00"/>
    <d v="2012-12-05T00:00:00"/>
    <n v="41"/>
    <n v="38"/>
    <x v="0"/>
    <d v="2012-09-17T00:00:00"/>
    <x v="0"/>
    <s v=""/>
    <s v="Mayo 01-30"/>
    <m/>
    <s v="MINOSKA ANGELICA"/>
    <s v="DE LA CRUZ MEDINA "/>
    <x v="0"/>
    <x v="0"/>
    <s v="VIA PORRAS"/>
    <s v="PRISCILLA CORCO"/>
    <s v="VIA PORRAS"/>
    <x v="0"/>
    <x v="67"/>
    <n v="5"/>
    <d v="2015-11-02T00:00:00"/>
    <n v="3"/>
    <m/>
    <s v=" "/>
    <m/>
    <x v="0"/>
    <s v="REEMPLAZO POR EL TRASLADO DE  JOSUE SAID VALIENTE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28"/>
    <x v="0"/>
    <x v="0"/>
    <x v="0"/>
    <s v="TRANSISTMICA"/>
    <s v="Jose Montengro"/>
    <x v="0"/>
    <s v="8-792-2030"/>
    <n v="472013160841"/>
    <n v="29"/>
    <x v="1"/>
    <x v="0"/>
    <s v="RESIDENCIAL VISTA ALEGRE, CALLE 6 SUR , CASA 506 A_x0009__x0009__x0009__x0009__x0009__x000d__x000a__x0009__x0009__x0009__x0009__x0009__x000d__x000a_"/>
    <x v="3"/>
    <x v="0"/>
    <x v="3"/>
    <x v="0"/>
    <m/>
    <m/>
    <x v="0"/>
    <x v="0"/>
    <x v="0"/>
    <x v="0"/>
    <x v="0"/>
    <x v="1"/>
    <x v="3"/>
    <d v="1986-02-18T00:00:00"/>
    <m/>
    <x v="0"/>
    <s v="SUCURSAL VIA PORRAS"/>
    <x v="0"/>
    <x v="0"/>
    <x v="0"/>
    <x v="0"/>
    <x v="0"/>
    <x v="0"/>
  </r>
  <r>
    <n v="3184"/>
    <d v="2006-09-04T00:00:00"/>
    <d v="2006-09-04T00:00:00"/>
    <n v="113"/>
    <n v="113"/>
    <x v="0"/>
    <d v="2006-09-04T00:00:00"/>
    <x v="0"/>
    <s v=""/>
    <s v="Junio 01-30"/>
    <m/>
    <s v="NINOSKA IBETH"/>
    <s v="JAEN ARIAS "/>
    <x v="0"/>
    <x v="0"/>
    <s v="VIA PORRAS"/>
    <s v="PRISCILLA CORCO"/>
    <s v="VIA PORRAS"/>
    <x v="0"/>
    <x v="67"/>
    <n v="5"/>
    <d v="2015-11-02T00:00:00"/>
    <n v="3"/>
    <s v=" "/>
    <s v=" "/>
    <m/>
    <x v="0"/>
    <s v="REEMPLAZO POR EL TRASLADO DE  ILKA YAMILETH GONZALEZ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90.2"/>
    <x v="0"/>
    <x v="0"/>
    <x v="0"/>
    <m/>
    <m/>
    <x v="0"/>
    <s v="8-715-1165"/>
    <n v="424012230296"/>
    <n v="38"/>
    <x v="1"/>
    <x v="0"/>
    <s v="CARRASQUILLA, CALLE 1ERA., CASA 454"/>
    <x v="5"/>
    <x v="0"/>
    <x v="3"/>
    <x v="0"/>
    <s v="229-2981"/>
    <s v="6699-0074"/>
    <x v="1"/>
    <x v="1"/>
    <x v="0"/>
    <x v="0"/>
    <x v="0"/>
    <x v="1"/>
    <x v="3"/>
    <d v="1977-12-22T00:00:00"/>
    <m/>
    <x v="0"/>
    <s v="SUCURSAL VIA PORRAS"/>
    <x v="0"/>
    <x v="0"/>
    <x v="0"/>
    <x v="0"/>
    <x v="0"/>
    <x v="0"/>
  </r>
  <r>
    <n v="735"/>
    <d v="1991-01-28T00:00:00"/>
    <d v="1991-01-28T00:00:00"/>
    <n v="301"/>
    <n v="301"/>
    <x v="0"/>
    <d v="1991-01-28T00:00:00"/>
    <x v="0"/>
    <s v=""/>
    <s v="Septiembre 01-30"/>
    <m/>
    <s v="MEYBIS YOLANDA"/>
    <s v="GUERRA  "/>
    <x v="0"/>
    <x v="0"/>
    <s v="VIA PORRAS"/>
    <s v="PRISCILLA CORCO"/>
    <s v="VIA PORRAS"/>
    <x v="0"/>
    <x v="67"/>
    <n v="5"/>
    <d v="2015-11-02T00:00:00"/>
    <n v="3"/>
    <s v=" "/>
    <s v=" "/>
    <m/>
    <x v="0"/>
    <s v="REEMPLAZO POR EL TRASLADO DE  IRIS BETZAIDA MARIN SANTOS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05.2"/>
    <x v="0"/>
    <x v="0"/>
    <x v="0"/>
    <m/>
    <m/>
    <x v="0"/>
    <s v="4-138-308"/>
    <n v="423012169323"/>
    <n v="55"/>
    <x v="1"/>
    <x v="0"/>
    <s v="VILLA LUCRE ALTAVILLA CALLE 2 W #112"/>
    <x v="1"/>
    <x v="0"/>
    <x v="3"/>
    <x v="0"/>
    <s v="277-7545"/>
    <s v="6567-5011"/>
    <x v="1"/>
    <x v="1"/>
    <x v="0"/>
    <x v="0"/>
    <x v="0"/>
    <x v="1"/>
    <x v="3"/>
    <d v="1960-08-21T00:00:00"/>
    <m/>
    <x v="1"/>
    <s v="SUCURSAL VIA PORRAS"/>
    <x v="0"/>
    <x v="0"/>
    <x v="0"/>
    <x v="0"/>
    <x v="0"/>
    <x v="0"/>
  </r>
  <r>
    <n v="3255"/>
    <d v="2007-01-02T00:00:00"/>
    <d v="2007-01-02T00:00:00"/>
    <n v="109"/>
    <n v="109"/>
    <x v="0"/>
    <d v="2007-01-02T00:00:00"/>
    <x v="0"/>
    <s v=""/>
    <s v="Abril 01-30"/>
    <m/>
    <s v="ALEXIS ELIAS"/>
    <s v="GONZALEZ CANO "/>
    <x v="0"/>
    <x v="0"/>
    <s v="VIA PORRAS"/>
    <s v="PRISCILLA CORCO"/>
    <s v="VIA PORRAS"/>
    <x v="0"/>
    <x v="67"/>
    <n v="5"/>
    <d v="2015-11-02T00:00:00"/>
    <n v="3"/>
    <s v=" "/>
    <s v=" "/>
    <m/>
    <x v="0"/>
    <s v="REEMPLAZO POR EL TRASLADO DE  NATALIE NAZARETH ACOSTA VEGA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01.5"/>
    <x v="0"/>
    <x v="0"/>
    <x v="0"/>
    <m/>
    <m/>
    <x v="0"/>
    <s v="8-414-528"/>
    <n v="424012380589"/>
    <n v="43"/>
    <x v="0"/>
    <x v="3"/>
    <s v="ALTOS DEL CRISOL III CALLE 14 CASA 191 DISTRITO DE SAN MIGUELITO"/>
    <x v="1"/>
    <x v="0"/>
    <x v="3"/>
    <x v="0"/>
    <s v="233-7412"/>
    <s v="6790-2006"/>
    <x v="0"/>
    <x v="1"/>
    <x v="0"/>
    <x v="0"/>
    <x v="0"/>
    <x v="1"/>
    <x v="3"/>
    <d v="1972-08-04T00:00:00"/>
    <m/>
    <x v="0"/>
    <s v="SUCURSAL VIA PORRAS"/>
    <x v="0"/>
    <x v="0"/>
    <x v="0"/>
    <x v="0"/>
    <x v="0"/>
    <x v="0"/>
  </r>
  <r>
    <n v="2523"/>
    <d v="2002-10-07T00:00:00"/>
    <d v="2002-10-07T00:00:00"/>
    <n v="160"/>
    <n v="160"/>
    <x v="0"/>
    <d v="2002-10-07T00:00:00"/>
    <x v="0"/>
    <s v=""/>
    <s v="Octubre 01-30"/>
    <m/>
    <s v="ZORAYA ESTHER"/>
    <s v="DA SILVA RIVERA "/>
    <x v="0"/>
    <x v="0"/>
    <s v="VIA PORRAS"/>
    <s v="PRISCILLA CORCO"/>
    <s v="VIA PORRAS"/>
    <x v="0"/>
    <x v="67"/>
    <n v="5"/>
    <d v="2015-11-02T00:00:00"/>
    <n v="3"/>
    <s v=" "/>
    <s v=" "/>
    <m/>
    <x v="0"/>
    <s v="REEMPLAZO POR EL TRASLADO DE  THANARA DEL CARMEN GONZALEZ BOTACIO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75"/>
    <x v="0"/>
    <x v="0"/>
    <x v="0"/>
    <m/>
    <m/>
    <x v="0"/>
    <s v="8-259-953"/>
    <n v="424010792703"/>
    <n v="49"/>
    <x v="1"/>
    <x v="0"/>
    <s v="BETHANIA, CALLE DIEGO DIAZ, CASA 49 A"/>
    <x v="5"/>
    <x v="0"/>
    <x v="3"/>
    <x v="0"/>
    <s v="261-2415"/>
    <s v="6615-2916"/>
    <x v="0"/>
    <x v="0"/>
    <x v="0"/>
    <x v="0"/>
    <x v="0"/>
    <x v="1"/>
    <x v="3"/>
    <d v="1967-01-17T00:00:00"/>
    <m/>
    <x v="3"/>
    <s v="SUCURSAL VIA PORRAS"/>
    <x v="0"/>
    <x v="0"/>
    <x v="0"/>
    <x v="0"/>
    <x v="0"/>
    <x v="0"/>
  </r>
  <r>
    <n v="3227"/>
    <d v="2006-11-13T00:00:00"/>
    <d v="2006-11-13T00:00:00"/>
    <n v="111"/>
    <n v="111"/>
    <x v="0"/>
    <d v="2006-11-13T00:00:00"/>
    <x v="0"/>
    <s v=""/>
    <s v="Diciembre 01-30"/>
    <m/>
    <s v="JUAN CARLOS"/>
    <s v="TORRES SOLIS "/>
    <x v="0"/>
    <x v="0"/>
    <s v="VIA PORRAS"/>
    <s v="PRISCILLA CORCO"/>
    <s v="VIA PORRAS"/>
    <x v="0"/>
    <x v="67"/>
    <n v="5"/>
    <d v="2015-11-02T00:00:00"/>
    <n v="3"/>
    <s v=" "/>
    <s v=" "/>
    <m/>
    <x v="0"/>
    <s v="REEMPLAZO POR EL TRASLADO DE  OSMAN OCHOA SOMOSA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21.4"/>
    <x v="0"/>
    <x v="0"/>
    <x v="0"/>
    <m/>
    <m/>
    <x v="0"/>
    <s v="8-768-2332"/>
    <n v="424012321341"/>
    <n v="32"/>
    <x v="0"/>
    <x v="3"/>
    <s v="MONTELIMAR, HACIENDA LOS MOLINOS, CALLE TENERIFE CASA B16A_x0009__x0009__x0009__x0009__x0009__x000d__x000a__x0009__x0009__x0009__x0009__x0009__x000d__x000a_"/>
    <x v="3"/>
    <x v="0"/>
    <x v="3"/>
    <x v="0"/>
    <s v="6535-5195"/>
    <s v="6877-5688"/>
    <x v="1"/>
    <x v="0"/>
    <x v="0"/>
    <x v="0"/>
    <x v="0"/>
    <x v="1"/>
    <x v="3"/>
    <d v="1983-09-08T00:00:00"/>
    <m/>
    <x v="1"/>
    <s v="SUCURSAL VIA PORRAS"/>
    <x v="0"/>
    <x v="0"/>
    <x v="0"/>
    <x v="0"/>
    <x v="0"/>
    <x v="0"/>
  </r>
  <r>
    <n v="2620"/>
    <d v="2004-04-01T00:00:00"/>
    <d v="2004-04-01T00:00:00"/>
    <n v="142"/>
    <n v="142"/>
    <x v="0"/>
    <d v="2004-04-01T00:00:00"/>
    <x v="0"/>
    <s v=""/>
    <s v="Julio 01-30"/>
    <m/>
    <s v="MANUEL ANTONIO"/>
    <s v="GARRIDO CALDERON "/>
    <x v="0"/>
    <x v="0"/>
    <s v="VIA PORRAS"/>
    <s v="PRISCILLA CORCO"/>
    <s v="VIA PORRAS"/>
    <x v="0"/>
    <x v="67"/>
    <n v="5"/>
    <d v="2015-11-02T00:00:00"/>
    <n v="3"/>
    <s v=" "/>
    <s v=" "/>
    <m/>
    <x v="0"/>
    <s v="REEMPLAZO POR EL TRASLADO DE  SUSANA ESTHER GODOY VALENCIA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8.6"/>
    <x v="0"/>
    <x v="0"/>
    <x v="0"/>
    <n v="0"/>
    <n v="0"/>
    <x v="0"/>
    <s v="8-313-645"/>
    <n v="424011276396"/>
    <n v="46"/>
    <x v="0"/>
    <x v="0"/>
    <s v="NUEVO TOCUMEN. CASA F 535_x0009__x0009__x0009__x0009__x0009__x000d__x000a__x0009__x0009__x0009__x0009__x0009__x000d__x000a_"/>
    <x v="0"/>
    <x v="0"/>
    <x v="3"/>
    <x v="0"/>
    <s v="293-9693"/>
    <s v="6527-8748"/>
    <x v="1"/>
    <x v="0"/>
    <x v="0"/>
    <x v="0"/>
    <x v="0"/>
    <x v="1"/>
    <x v="3"/>
    <d v="1969-08-25T00:00:00"/>
    <s v="Jackeline Solis / Los Pueblos"/>
    <x v="0"/>
    <s v="SUCURSAL VIA PORRAS"/>
    <x v="0"/>
    <x v="0"/>
    <x v="0"/>
    <x v="0"/>
    <x v="0"/>
    <x v="0"/>
  </r>
  <r>
    <n v="8428"/>
    <d v="2015-03-16T00:00:00"/>
    <d v="2015-05-28T00:00:00"/>
    <n v="11"/>
    <n v="9"/>
    <x v="2"/>
    <d v="2015-03-16T00:00:00"/>
    <x v="0"/>
    <m/>
    <s v="Enero 01-30"/>
    <m/>
    <s v="MARILYN YANETH"/>
    <s v="HERRERA"/>
    <x v="0"/>
    <x v="1"/>
    <m/>
    <s v="MARIBEL CASTILLO"/>
    <s v="VIA PORRAS"/>
    <x v="1"/>
    <x v="67"/>
    <n v="5"/>
    <d v="2016-02-01T00:00:00"/>
    <n v="0"/>
    <m/>
    <s v=" "/>
    <m/>
    <x v="1"/>
    <s v="REEMPLAZA VACACIONES DE AIDA QUIROS  - FEBRERO 2016"/>
    <s v="VIA PORR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3"/>
    <x v="1"/>
    <x v="0"/>
    <x v="0"/>
    <s v="DORADO"/>
    <s v="Katherine Escudero"/>
    <x v="0"/>
    <s v="8-838-52"/>
    <n v="472991767586"/>
    <n v="25"/>
    <x v="1"/>
    <x v="1"/>
    <s v="ARRAIJAN, NUEVO EMPERADOR, LAGO EMPERADOR, CALLE 8, CASA NO.694"/>
    <x v="3"/>
    <x v="0"/>
    <x v="3"/>
    <x v="1"/>
    <m/>
    <m/>
    <x v="0"/>
    <x v="0"/>
    <x v="0"/>
    <x v="0"/>
    <x v="0"/>
    <x v="1"/>
    <x v="3"/>
    <d v="1990-07-14T00:00:00"/>
    <m/>
    <x v="0"/>
    <s v="SUCURSAL VIA PORRAS"/>
    <x v="1"/>
    <x v="0"/>
    <x v="1"/>
    <x v="0"/>
    <x v="0"/>
    <x v="3"/>
  </r>
  <r>
    <n v="5319"/>
    <d v="2008-08-18T00:00:00"/>
    <d v="2008-08-18T00:00:00"/>
    <n v="90"/>
    <n v="90"/>
    <x v="0"/>
    <d v="2008-08-18T00:00:00"/>
    <x v="0"/>
    <s v=""/>
    <s v="Agosto 01-30"/>
    <m/>
    <s v="DAYBETH DESIREE"/>
    <s v="DIAZ CANIZALES "/>
    <x v="0"/>
    <x v="0"/>
    <s v="VIA PORRAS"/>
    <s v="PRISCILLA CORCO"/>
    <s v="VIA PORRAS"/>
    <x v="0"/>
    <x v="67"/>
    <n v="5"/>
    <d v="2014-11-06T00:00:00"/>
    <n v="15"/>
    <s v=" "/>
    <s v=" "/>
    <m/>
    <x v="0"/>
    <s v="REEMPLAZO POR EL TRASLADO DE  JULIANA CABALLE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51.2"/>
    <x v="0"/>
    <x v="0"/>
    <x v="0"/>
    <m/>
    <m/>
    <x v="0"/>
    <s v="8-770-1136"/>
    <n v="472014191251"/>
    <n v="32"/>
    <x v="1"/>
    <x v="3"/>
    <s v="BRISAS DEL GOLF - ARRAIJAN "/>
    <x v="3"/>
    <x v="0"/>
    <x v="3"/>
    <x v="0"/>
    <s v="6636-3868"/>
    <s v="6636-3868"/>
    <x v="1"/>
    <x v="0"/>
    <x v="0"/>
    <x v="0"/>
    <x v="0"/>
    <x v="1"/>
    <x v="3"/>
    <d v="1983-10-03T00:00:00"/>
    <m/>
    <x v="2"/>
    <s v="SUCURSAL VIA PORRAS"/>
    <x v="0"/>
    <x v="0"/>
    <x v="0"/>
    <x v="0"/>
    <x v="0"/>
    <x v="0"/>
  </r>
  <r>
    <n v="4948"/>
    <d v="2008-02-11T00:00:00"/>
    <d v="2008-02-11T00:00:00"/>
    <n v="96"/>
    <n v="96"/>
    <x v="0"/>
    <d v="2008-02-11T00:00:00"/>
    <x v="0"/>
    <s v=""/>
    <s v="Enero 01-30"/>
    <m/>
    <s v="THANARA DEL CARMEN"/>
    <s v="GONZALEZ BOTACIO "/>
    <x v="0"/>
    <x v="0"/>
    <s v="VIA PORRAS"/>
    <s v="PRISCILLA CORCO"/>
    <s v="VIA PORRAS"/>
    <x v="0"/>
    <x v="67"/>
    <n v="5"/>
    <d v="2014-03-05T00:00:00"/>
    <n v="23"/>
    <s v=" "/>
    <s v=" "/>
    <m/>
    <x v="0"/>
    <s v="REEMPLAZO POR EL TRASLADO DE LILIBETH ARAUZ/ SEGUIMIENTO EN SUCURSAL VIA PORRAS POR INCIDENCI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92.5"/>
    <x v="0"/>
    <x v="0"/>
    <x v="0"/>
    <m/>
    <m/>
    <x v="0"/>
    <s v="8-513-2435"/>
    <n v="472013726319"/>
    <n v="40"/>
    <x v="1"/>
    <x v="2"/>
    <s v="EL CRISOL ENTRANDO POR CASA DE LOS MATERIALES ,BARRIADA BOSQUE DE CASTILLA, CALLE SALAMANCA CASA #28"/>
    <x v="1"/>
    <x v="0"/>
    <x v="3"/>
    <x v="0"/>
    <s v="233-1219"/>
    <s v="6652-9507"/>
    <x v="1"/>
    <x v="0"/>
    <x v="0"/>
    <x v="0"/>
    <x v="0"/>
    <x v="1"/>
    <x v="3"/>
    <d v="1976-02-07T00:00:00"/>
    <m/>
    <x v="1"/>
    <s v="SUCURSAL VIA PORRAS"/>
    <x v="0"/>
    <x v="0"/>
    <x v="0"/>
    <x v="0"/>
    <x v="0"/>
    <x v="0"/>
  </r>
  <r>
    <n v="5130"/>
    <d v="2008-05-19T00:00:00"/>
    <d v="2008-05-19T00:00:00"/>
    <n v="93"/>
    <n v="93"/>
    <x v="0"/>
    <d v="2008-05-19T00:00:00"/>
    <x v="0"/>
    <s v=""/>
    <s v="Noviembre 01-30"/>
    <m/>
    <s v="BARBARA ZULEIKA"/>
    <s v="MILLARES OSORIO "/>
    <x v="0"/>
    <x v="0"/>
    <s v="VIA PORRAS"/>
    <s v="PRISCILLA CORCO"/>
    <s v="VIA PORRAS"/>
    <x v="0"/>
    <x v="67"/>
    <n v="5"/>
    <d v="2014-11-06T00:00:00"/>
    <n v="15"/>
    <s v=" "/>
    <s v=" "/>
    <m/>
    <x v="0"/>
    <s v="REEMPLAZO POR EL TRASLADO DE  BORIS GONZAL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14.4"/>
    <x v="0"/>
    <x v="0"/>
    <x v="0"/>
    <m/>
    <m/>
    <x v="0"/>
    <s v="8-741-1520"/>
    <n v="472013935426"/>
    <n v="35"/>
    <x v="1"/>
    <x v="3"/>
    <s v="PH MYSTIC HILLS, APTO 1B53, AL LADO DE LA RICARDO PEREZ DE DORASOL"/>
    <x v="0"/>
    <x v="0"/>
    <x v="3"/>
    <x v="0"/>
    <m/>
    <s v="6496-6681"/>
    <x v="1"/>
    <x v="0"/>
    <x v="0"/>
    <x v="0"/>
    <x v="0"/>
    <x v="1"/>
    <x v="3"/>
    <d v="1980-09-19T00:00:00"/>
    <m/>
    <x v="2"/>
    <s v="SUCURSAL VIA PORRAS"/>
    <x v="0"/>
    <x v="0"/>
    <x v="0"/>
    <x v="0"/>
    <x v="0"/>
    <x v="0"/>
  </r>
  <r>
    <n v="1676"/>
    <d v="1999-03-01T00:00:00"/>
    <d v="2015-05-01T00:00:00"/>
    <n v="203"/>
    <n v="9"/>
    <x v="2"/>
    <d v="1999-03-01T00:00:00"/>
    <x v="0"/>
    <d v="2015-05-01T00:00:00"/>
    <s v="Febrero 01-30"/>
    <m/>
    <s v="MARIELA"/>
    <s v="MONTENEGRO ORTEGA "/>
    <x v="1"/>
    <x v="0"/>
    <s v="VIA PORRAS"/>
    <s v="PRISCILLA CORCO"/>
    <s v="VIA PORRAS"/>
    <x v="0"/>
    <x v="67"/>
    <n v="5"/>
    <d v="2015-07-01T00:00:00"/>
    <m/>
    <n v="9"/>
    <s v=" "/>
    <s v="ROMOCIONADA A COORDINADOR DE PLATAFORMA A PARTIR DEL 01 DE MAYO 2015 // PROMOCIONADO A EJECUTIVO DE NEGOCIOS A PARTIR DEL 16 DE JULIO DE 2011"/>
    <x v="0"/>
    <s v="REEMPLAZO PERMANENTE POR LA PROMOCION DE VICTOR MORAN / P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02-2378"/>
    <n v="401010159613"/>
    <n v="39"/>
    <x v="1"/>
    <x v="1"/>
    <s v="SAN ANTONIO, CAMINO REAL 2, CALLE SAN MARTIN, CASA A68."/>
    <x v="4"/>
    <x v="0"/>
    <x v="3"/>
    <x v="0"/>
    <s v="2391363"/>
    <s v="6797-1302"/>
    <x v="0"/>
    <x v="1"/>
    <x v="0"/>
    <x v="0"/>
    <x v="0"/>
    <x v="1"/>
    <x v="3"/>
    <d v="1976-09-26T00:00:00"/>
    <m/>
    <x v="0"/>
    <s v="SUCURSAL VIA PORRAS"/>
    <x v="0"/>
    <x v="0"/>
    <x v="0"/>
    <x v="0"/>
    <x v="0"/>
    <x v="1"/>
  </r>
  <r>
    <n v="4460"/>
    <d v="2007-08-15T00:00:00"/>
    <d v="2013-11-01T00:00:00"/>
    <n v="102"/>
    <n v="27"/>
    <x v="1"/>
    <d v="2007-08-15T00:00:00"/>
    <x v="0"/>
    <d v="2013-11-01T00:00:00"/>
    <s v="Septiembre 01-30"/>
    <m/>
    <s v="TOMAS MERCED"/>
    <s v="QUINTERO AGUILAR "/>
    <x v="1"/>
    <x v="0"/>
    <s v="VIA PORRAS"/>
    <s v="PRISCILLA CORCO"/>
    <s v="VIA PORRAS"/>
    <x v="0"/>
    <x v="67"/>
    <n v="5"/>
    <m/>
    <m/>
    <n v="27"/>
    <s v=" "/>
    <s v="PROMOCIONADO A COORDINADOR A PARTIR DEL 01 NOVIEMBRE 2013 //RECLASIFICADO A EJECUTIVO DE NEGOCIOS EL 16 MAYO ´10"/>
    <x v="0"/>
    <s v="REEMPLAZO POR EL TRASLADO DE SANDRA ICAZA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78-929"/>
    <n v="424013357713"/>
    <n v="31"/>
    <x v="0"/>
    <x v="3"/>
    <s v="PACORA, RESIDENCIAL EL TREBOL #2 CALLE 14 , CASA E-124"/>
    <x v="0"/>
    <x v="0"/>
    <x v="3"/>
    <x v="0"/>
    <s v="295-0887"/>
    <s v="6402-7952"/>
    <x v="1"/>
    <x v="0"/>
    <x v="0"/>
    <x v="1"/>
    <x v="0"/>
    <x v="1"/>
    <x v="3"/>
    <d v="1984-09-03T00:00:00"/>
    <m/>
    <x v="0"/>
    <s v="SUCURSAL VIA PORRAS"/>
    <x v="0"/>
    <x v="0"/>
    <x v="0"/>
    <x v="0"/>
    <x v="0"/>
    <x v="0"/>
  </r>
  <r>
    <n v="5953"/>
    <d v="2010-11-16T00:00:00"/>
    <d v="2016-01-16T00:00:00"/>
    <n v="63"/>
    <n v="1"/>
    <x v="2"/>
    <d v="2010-11-16T00:00:00"/>
    <x v="0"/>
    <d v="2016-01-16T00:00:00"/>
    <s v="Diciembre 01-30"/>
    <m/>
    <s v="STEPHANY LORAINE"/>
    <s v="ZAPATA MEDINA "/>
    <x v="1"/>
    <x v="1"/>
    <s v="VIA PORRAS"/>
    <s v="MARIBEL CASTILLO"/>
    <s v="VIA PORRAS"/>
    <x v="1"/>
    <x v="67"/>
    <n v="5"/>
    <d v="2011-06-20T00:00:00"/>
    <m/>
    <n v="1"/>
    <s v=" "/>
    <s v="PROMOCINADA A COORDINADOR DE PLATAFORMA A PARTIR DEL 16 DE ENERO 2016"/>
    <x v="0"/>
    <s v="REEMPLAZO POR CAMBIO DE LINDA VASQ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93-2342"/>
    <n v="472016357418"/>
    <n v="29"/>
    <x v="1"/>
    <x v="3"/>
    <s v="TOCUMEN, URBANIZACION LA SIESTA, CASA 445"/>
    <x v="0"/>
    <x v="0"/>
    <x v="3"/>
    <x v="1"/>
    <m/>
    <s v="6054-5034"/>
    <x v="2"/>
    <x v="0"/>
    <x v="0"/>
    <x v="0"/>
    <x v="0"/>
    <x v="1"/>
    <x v="3"/>
    <d v="1986-02-25T00:00:00"/>
    <m/>
    <x v="2"/>
    <s v="SUCURSAL VIA PORRAS"/>
    <x v="1"/>
    <x v="0"/>
    <x v="1"/>
    <x v="0"/>
    <x v="0"/>
    <x v="0"/>
  </r>
  <r>
    <n v="4139"/>
    <d v="2005-10-26T00:00:00"/>
    <d v="2005-10-26T00:00:00"/>
    <n v="124"/>
    <n v="124"/>
    <x v="0"/>
    <d v="2005-10-26T00:00:00"/>
    <x v="0"/>
    <d v="2016-02-01T00:00:00"/>
    <s v="Enero 01-30"/>
    <m/>
    <s v="PAOLA VANESSA"/>
    <s v="VERNAZA MURILLO "/>
    <x v="1"/>
    <x v="1"/>
    <s v="VIA PORRAS"/>
    <s v="MARIBEL CASTILLO"/>
    <s v="VIA PORRAS"/>
    <x v="1"/>
    <x v="67"/>
    <n v="5"/>
    <m/>
    <m/>
    <n v="0"/>
    <s v=" "/>
    <s v="PROMOCIONADA A COORDINADOR DE PLATAFORMA A PARTIR DEL 01 DE FEBRERO 2016"/>
    <x v="0"/>
    <s v="REEMPLAZA VACANTE POR LA PROMOCION DE CAROLINA OLM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31-421"/>
    <n v="472013096781"/>
    <n v="36"/>
    <x v="1"/>
    <x v="0"/>
    <s v="DON BOSCO CALLE 3 PRIMERA AVE. CASA 179_x0009__x0009__x0009__x0009__x0009__x000d__x000a__x0009__x0009__x0009__x0009__x0009__x000d__x000a_"/>
    <x v="0"/>
    <x v="0"/>
    <x v="3"/>
    <x v="1"/>
    <m/>
    <s v="6853-1136"/>
    <x v="1"/>
    <x v="0"/>
    <x v="1"/>
    <x v="0"/>
    <x v="0"/>
    <x v="1"/>
    <x v="3"/>
    <d v="1979-10-05T00:00:00"/>
    <s v="Luis Arauz / Boulevard El Dorado"/>
    <x v="2"/>
    <s v="SUCURSAL VIA PORRAS"/>
    <x v="1"/>
    <x v="0"/>
    <x v="1"/>
    <x v="0"/>
    <x v="0"/>
    <x v="0"/>
  </r>
  <r>
    <n v="8498"/>
    <d v="2015-05-04T00:00:00"/>
    <d v="2015-07-10T00:00:00"/>
    <n v="9"/>
    <n v="7"/>
    <x v="2"/>
    <d v="2015-05-04T00:00:00"/>
    <x v="0"/>
    <m/>
    <s v="Mayo 01-30"/>
    <m/>
    <s v="JULITZEL"/>
    <s v="RODRIGUEZ"/>
    <x v="2"/>
    <x v="1"/>
    <m/>
    <s v="MARIBEL CASTILLO"/>
    <s v="OBARRIO"/>
    <x v="1"/>
    <x v="67"/>
    <n v="5"/>
    <d v="2016-02-01T00:00:00"/>
    <m/>
    <m/>
    <s v=" "/>
    <m/>
    <x v="0"/>
    <s v="APOYO POR EMBARAZADA - FEBRERO 2016"/>
    <s v="VIA PORR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ALBROOK MALL"/>
    <s v="Katherine Caballero"/>
    <x v="0"/>
    <s v="8-794-1031"/>
    <n v="472992354980"/>
    <n v="29"/>
    <x v="1"/>
    <x v="0"/>
    <s v="ARRAIJAN, VISTA ALEGRE"/>
    <x v="3"/>
    <x v="0"/>
    <x v="3"/>
    <x v="1"/>
    <m/>
    <m/>
    <x v="0"/>
    <x v="0"/>
    <x v="0"/>
    <x v="0"/>
    <x v="0"/>
    <x v="1"/>
    <x v="3"/>
    <d v="1986-04-05T00:00:00"/>
    <m/>
    <x v="2"/>
    <s v="SUCURSAL VIA PORRAS"/>
    <x v="1"/>
    <x v="0"/>
    <x v="1"/>
    <x v="0"/>
    <x v="0"/>
    <x v="1"/>
  </r>
  <r>
    <n v="8675"/>
    <d v="2015-07-16T00:00:00"/>
    <d v="2015-09-29T00:00:00"/>
    <n v="7"/>
    <n v="5"/>
    <x v="2"/>
    <d v="2015-07-16T00:00:00"/>
    <x v="0"/>
    <m/>
    <s v="Septiembre 01-30"/>
    <m/>
    <s v="GREYSSI ZADIETHNA"/>
    <s v="AMORES"/>
    <x v="2"/>
    <x v="1"/>
    <m/>
    <s v="MARIBEL CASTILLO"/>
    <s v="VIA PORRAS"/>
    <x v="1"/>
    <x v="67"/>
    <n v="5"/>
    <d v="2016-01-20T00:00:00"/>
    <m/>
    <m/>
    <s v=" "/>
    <m/>
    <x v="0"/>
    <s v="REEMPLAZO INDIRECTO POR LA LICENCIA DE MATERNIDAD DE GEORGINA GONZALEZ HASTA EL 14 DE FEBRERO 2016"/>
    <s v="VIA PORRA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CALLE 50"/>
    <s v="Yaritzel Guevara"/>
    <x v="0"/>
    <s v="8-829-2229"/>
    <n v="472992812562"/>
    <n v="26"/>
    <x v="1"/>
    <x v="0"/>
    <s v="ARRAIJAN, BARRIADA 7 DE SEPTIEMBRE, CALLE PRINCIPAL, CASA 46"/>
    <x v="3"/>
    <x v="0"/>
    <x v="3"/>
    <x v="1"/>
    <m/>
    <m/>
    <x v="0"/>
    <x v="0"/>
    <x v="0"/>
    <x v="0"/>
    <x v="0"/>
    <x v="1"/>
    <x v="3"/>
    <d v="1989-09-08T00:00:00"/>
    <m/>
    <x v="0"/>
    <s v="SUCURSAL VIA PORRAS"/>
    <x v="1"/>
    <x v="0"/>
    <x v="1"/>
    <x v="0"/>
    <x v="0"/>
    <x v="1"/>
  </r>
  <r>
    <n v="1916"/>
    <d v="2000-07-31T00:00:00"/>
    <d v="2000-07-31T00:00:00"/>
    <n v="187"/>
    <n v="187"/>
    <x v="0"/>
    <d v="2000-07-31T00:00:00"/>
    <x v="0"/>
    <s v=""/>
    <s v="Mayo 01-30"/>
    <m/>
    <s v="LUIS FRANCISCO"/>
    <s v="ROBLETTO VILLAR "/>
    <x v="2"/>
    <x v="0"/>
    <s v="VIA PORRAS"/>
    <s v="PRISCILLA CORCO"/>
    <s v="VIA PORRAS"/>
    <x v="0"/>
    <x v="67"/>
    <n v="5"/>
    <d v="2011-09-28T00:00:00"/>
    <m/>
    <s v=" "/>
    <s v=" "/>
    <m/>
    <x v="0"/>
    <s v=" REEMPLAZO POR LA PROMOCION DE CESAR RODRIG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01-709"/>
    <n v="424010033109"/>
    <n v="43"/>
    <x v="0"/>
    <x v="1"/>
    <s v="SAN ANTONIO CAMINO REAL II CALLE OHIGGI'NS CASA J-43"/>
    <x v="0"/>
    <x v="0"/>
    <x v="3"/>
    <x v="0"/>
    <s v="239-2486"/>
    <s v="6403-0912"/>
    <x v="1"/>
    <x v="1"/>
    <x v="0"/>
    <x v="0"/>
    <x v="0"/>
    <x v="1"/>
    <x v="3"/>
    <d v="1972-10-06T00:00:00"/>
    <m/>
    <x v="2"/>
    <s v="SUCURSAL VIA PORRAS"/>
    <x v="0"/>
    <x v="0"/>
    <x v="0"/>
    <x v="0"/>
    <x v="0"/>
    <x v="0"/>
  </r>
  <r>
    <n v="5493"/>
    <d v="2009-03-02T00:00:00"/>
    <d v="2011-04-01T00:00:00"/>
    <n v="83"/>
    <n v="58"/>
    <x v="0"/>
    <d v="2009-03-02T00:00:00"/>
    <x v="0"/>
    <d v="2011-04-01T00:00:00"/>
    <s v="Agosto 01-30"/>
    <m/>
    <s v="MARIA MARJORIE"/>
    <s v="MENDOZA D'BOUTAUD "/>
    <x v="2"/>
    <x v="0"/>
    <s v="VIA PORRAS"/>
    <s v="PRISCILLA CORCO"/>
    <s v="VIA PORRAS"/>
    <x v="0"/>
    <x v="67"/>
    <n v="5"/>
    <m/>
    <m/>
    <n v="58"/>
    <s v=" "/>
    <s v="PROMOCIONADO EJECUTIVO DE NEGOCIOS EL 01 DE ABRIL ´11 POR EL REEMPLAZO DE JOHANA ARANDA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60-1344"/>
    <n v="404014718060"/>
    <n v="33"/>
    <x v="1"/>
    <x v="0"/>
    <s v="REPARTO NUEVO PANAMA, CALLE 13, CASA 457"/>
    <x v="1"/>
    <x v="0"/>
    <x v="3"/>
    <x v="0"/>
    <m/>
    <s v="6785-7371"/>
    <x v="1"/>
    <x v="0"/>
    <x v="0"/>
    <x v="0"/>
    <x v="0"/>
    <x v="1"/>
    <x v="3"/>
    <d v="1982-09-17T00:00:00"/>
    <s v="Relación sentimental con JOEL ARROYO Suc. Clayton"/>
    <x v="2"/>
    <s v="SUCURSAL VIA PORRAS"/>
    <x v="0"/>
    <x v="0"/>
    <x v="0"/>
    <x v="0"/>
    <x v="0"/>
    <x v="0"/>
  </r>
  <r>
    <n v="7544"/>
    <d v="2014-02-03T00:00:00"/>
    <d v="2014-04-16T00:00:00"/>
    <n v="24"/>
    <n v="22"/>
    <x v="1"/>
    <d v="2014-02-03T00:00:00"/>
    <x v="0"/>
    <m/>
    <s v="Junio 01-30"/>
    <m/>
    <s v="DALIS MARIA"/>
    <s v="BATISTA"/>
    <x v="2"/>
    <x v="0"/>
    <s v="VIA PORRAS"/>
    <s v="PRISCILLA CORCO"/>
    <s v="VIA PORRAS"/>
    <x v="0"/>
    <x v="67"/>
    <n v="5"/>
    <d v="2014-08-25T00:00:00"/>
    <m/>
    <m/>
    <s v=" "/>
    <m/>
    <x v="0"/>
    <s v="REEMPLAZO POR LA RENUNCIA DE YARILI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VIA PORRAS"/>
    <s v="Stefanie Zapata"/>
    <x v="0"/>
    <s v="9-736-1007"/>
    <n v="472990021448"/>
    <n v="24"/>
    <x v="1"/>
    <x v="3"/>
    <s v="RIO ABAJO, CALLE CUARTA, PH. SEÑORIAL DEL RIO, TORRE 3, APTO. Q4"/>
    <x v="1"/>
    <x v="0"/>
    <x v="3"/>
    <x v="0"/>
    <m/>
    <m/>
    <x v="0"/>
    <x v="0"/>
    <x v="0"/>
    <x v="0"/>
    <x v="0"/>
    <x v="1"/>
    <x v="3"/>
    <d v="1991-11-19T00:00:00"/>
    <m/>
    <x v="0"/>
    <s v="SUCURSAL VIA PORRAS"/>
    <x v="0"/>
    <x v="0"/>
    <x v="0"/>
    <x v="0"/>
    <x v="0"/>
    <x v="0"/>
  </r>
  <r>
    <n v="336"/>
    <d v="1985-10-16T00:00:00"/>
    <d v="2014-01-16T00:00:00"/>
    <n v="364"/>
    <n v="25"/>
    <x v="1"/>
    <d v="1985-10-16T00:00:00"/>
    <x v="0"/>
    <d v="2014-01-16T00:00:00"/>
    <s v="Agosto 01-30"/>
    <m/>
    <s v="JANIA LIZBETH"/>
    <s v="ABADIA  DE TORRES"/>
    <x v="2"/>
    <x v="2"/>
    <s v="VIA PORRAS"/>
    <s v="PRISCILLA CORCO"/>
    <s v="VIA PORRAS"/>
    <x v="0"/>
    <x v="67"/>
    <n v="5"/>
    <d v="2011-10-03T00:00:00"/>
    <m/>
    <n v="25"/>
    <s v=" "/>
    <s v="PROMOCIONADA A EJECUTIVA DE NEGOCIO DUAL A PARTIR DEL 16 ENERO 2014"/>
    <x v="0"/>
    <s v="REEMPLAZO POR EL TRASLADO DE DIANA CORDOB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225-1892"/>
    <n v="410016069456"/>
    <n v="53"/>
    <x v="1"/>
    <x v="1"/>
    <s v="VILLA LUCRE CL. 35 CASA 3321"/>
    <x v="1"/>
    <x v="0"/>
    <x v="3"/>
    <x v="2"/>
    <s v="35-4076"/>
    <s v="6450-0979"/>
    <x v="1"/>
    <x v="1"/>
    <x v="0"/>
    <x v="0"/>
    <x v="0"/>
    <x v="1"/>
    <x v="3"/>
    <d v="1962-03-26T00:00:00"/>
    <m/>
    <x v="0"/>
    <s v="SUCURSAL VIA PORRAS"/>
    <x v="0"/>
    <x v="0"/>
    <x v="2"/>
    <x v="0"/>
    <x v="0"/>
    <x v="0"/>
  </r>
  <r>
    <n v="665"/>
    <d v="1990-08-16T00:00:00"/>
    <d v="1990-08-16T00:00:00"/>
    <n v="306"/>
    <n v="306"/>
    <x v="0"/>
    <d v="1990-08-16T00:00:00"/>
    <x v="0"/>
    <s v=""/>
    <s v="Septiembre 01-30"/>
    <m/>
    <s v="GRACIELA DEL CARMEN"/>
    <s v="PALACIOS  DE STANZIOLA"/>
    <x v="2"/>
    <x v="0"/>
    <s v="VIA PORRAS"/>
    <s v="PRISCILLA CORCO"/>
    <s v="VIA PORRAS"/>
    <x v="0"/>
    <x v="67"/>
    <n v="5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247-225"/>
    <n v="401016136894"/>
    <n v="50"/>
    <x v="1"/>
    <x v="1"/>
    <s v="VIA ARGENTINA, URBANIZACION SANTA BARBARA DUPLEX NO. 15"/>
    <x v="5"/>
    <x v="0"/>
    <x v="3"/>
    <x v="0"/>
    <s v="2300307"/>
    <s v=""/>
    <x v="1"/>
    <x v="0"/>
    <x v="0"/>
    <x v="0"/>
    <x v="0"/>
    <x v="1"/>
    <x v="3"/>
    <d v="1965-12-24T00:00:00"/>
    <s v="Cónyuge Raúl Stanziola /Arquitectura e Ingeniería"/>
    <x v="0"/>
    <s v="SUCURSAL VIA PORRAS"/>
    <x v="0"/>
    <x v="0"/>
    <x v="0"/>
    <x v="0"/>
    <x v="0"/>
    <x v="0"/>
  </r>
  <r>
    <n v="6713"/>
    <d v="2012-06-18T00:00:00"/>
    <d v="2012-08-24T00:00:00"/>
    <n v="44"/>
    <n v="42"/>
    <x v="0"/>
    <d v="2012-06-18T00:00:00"/>
    <x v="0"/>
    <s v=""/>
    <s v="Julio 01-30"/>
    <m/>
    <s v="DIANA PATRICIA"/>
    <s v="MERRON MARIN "/>
    <x v="2"/>
    <x v="0"/>
    <s v="VIA PORRAS"/>
    <s v="PRISCILLA CORCO"/>
    <s v="VIA PORRAS"/>
    <x v="0"/>
    <x v="67"/>
    <n v="5"/>
    <d v="2012-12-01T00:00:00"/>
    <m/>
    <s v=" "/>
    <s v=" "/>
    <m/>
    <x v="0"/>
    <s v="REEMPLAZO PERMANENTE POR TRASLADO DE ANAMARIA ARJON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RIO ABAJO"/>
    <s v="Denis Arrieta"/>
    <x v="0"/>
    <s v="8-806-566"/>
    <n v="401018082266"/>
    <n v="28"/>
    <x v="1"/>
    <x v="0"/>
    <s v="URB. SAN CRISTOBAL DE RIO ABAJO, CASA Q-9"/>
    <x v="1"/>
    <x v="0"/>
    <x v="3"/>
    <x v="0"/>
    <m/>
    <m/>
    <x v="1"/>
    <x v="0"/>
    <x v="0"/>
    <x v="0"/>
    <x v="0"/>
    <x v="1"/>
    <x v="3"/>
    <d v="1987-06-06T00:00:00"/>
    <m/>
    <x v="0"/>
    <s v="SUCURSAL VIA PORRAS"/>
    <x v="0"/>
    <x v="0"/>
    <x v="0"/>
    <x v="0"/>
    <x v="0"/>
    <x v="0"/>
  </r>
  <r>
    <n v="6370"/>
    <d v="2011-09-19T00:00:00"/>
    <d v="2011-09-19T00:00:00"/>
    <n v="53"/>
    <n v="53"/>
    <x v="0"/>
    <d v="2011-09-19T00:00:00"/>
    <x v="0"/>
    <s v=""/>
    <s v="Octubre 01-30"/>
    <m/>
    <s v="SHADYA VERUSHCA"/>
    <s v="ROBERTS TELLO "/>
    <x v="2"/>
    <x v="0"/>
    <s v="VIA PORRAS"/>
    <s v="PRISCILLA CORCO"/>
    <s v="VIA PORRAS"/>
    <x v="0"/>
    <x v="67"/>
    <n v="5"/>
    <d v="2012-06-01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SAN FRANCISCO"/>
    <s v="Agustin Rivera"/>
    <x v="0"/>
    <s v="8-805-1562"/>
    <n v="401016646840"/>
    <n v="28"/>
    <x v="1"/>
    <x v="0"/>
    <s v="JUAN DIAZ SAN PEDRO #1 CASA C-37"/>
    <x v="0"/>
    <x v="0"/>
    <x v="3"/>
    <x v="0"/>
    <m/>
    <s v="208-4415   "/>
    <x v="1"/>
    <x v="0"/>
    <x v="0"/>
    <x v="0"/>
    <x v="0"/>
    <x v="1"/>
    <x v="3"/>
    <d v="1987-05-11T00:00:00"/>
    <m/>
    <x v="1"/>
    <s v="SUCURSAL VIA PORRAS"/>
    <x v="0"/>
    <x v="0"/>
    <x v="0"/>
    <x v="0"/>
    <x v="0"/>
    <x v="0"/>
  </r>
  <r>
    <n v="4845"/>
    <d v="2008-01-16T00:00:00"/>
    <d v="2009-01-03T00:00:00"/>
    <n v="97"/>
    <n v="85"/>
    <x v="0"/>
    <d v="2008-01-16T00:00:00"/>
    <x v="0"/>
    <d v="2009-01-03T00:00:00"/>
    <s v="Marzo 01-30"/>
    <m/>
    <s v="MILEYKA DEL CARMEN"/>
    <s v="DE URRIOLA  BARAHONA "/>
    <x v="2"/>
    <x v="0"/>
    <s v="VIA PORRAS"/>
    <s v="PRISCILLA CORCO"/>
    <s v="VIA PORRAS"/>
    <x v="0"/>
    <x v="67"/>
    <n v="5"/>
    <m/>
    <m/>
    <n v="85"/>
    <s v=" "/>
    <s v="RECLASIFICADO EJECUTIVO DE NEGOCIOS 03/01/09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49-283"/>
    <n v="472013654850"/>
    <n v="34"/>
    <x v="1"/>
    <x v="1"/>
    <s v="CAMINO REAL, SAN ANTONIO, AVE. URRACA NO.2 CASA I-05"/>
    <x v="0"/>
    <x v="0"/>
    <x v="3"/>
    <x v="0"/>
    <s v="399-8999"/>
    <s v="6675-7451"/>
    <x v="1"/>
    <x v="0"/>
    <x v="0"/>
    <x v="1"/>
    <x v="0"/>
    <x v="1"/>
    <x v="3"/>
    <d v="1981-08-30T00:00:00"/>
    <m/>
    <x v="2"/>
    <s v="SUCURSAL VIA PORRAS"/>
    <x v="0"/>
    <x v="0"/>
    <x v="0"/>
    <x v="0"/>
    <x v="0"/>
    <x v="0"/>
  </r>
  <r>
    <n v="7735"/>
    <d v="2014-05-19T00:00:00"/>
    <d v="2014-07-25T00:00:00"/>
    <n v="21"/>
    <n v="19"/>
    <x v="1"/>
    <d v="2014-05-19T00:00:00"/>
    <x v="0"/>
    <m/>
    <s v="Febrero 01-30"/>
    <m/>
    <s v="ESTEFANY CAROLINA"/>
    <s v="TUÑON"/>
    <x v="2"/>
    <x v="0"/>
    <s v="VIA PORRAS"/>
    <s v="PRISCILLA CORCO"/>
    <s v="VIA PORRAS"/>
    <x v="0"/>
    <x v="67"/>
    <n v="5"/>
    <d v="2015-05-02T00:00:00"/>
    <m/>
    <m/>
    <s v=" "/>
    <m/>
    <x v="0"/>
    <s v="REEMPLAZO POR EL TRASLADO DE MELANIE NAVI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VIA PORRAS"/>
    <s v="Stephanie Zapata"/>
    <x v="0"/>
    <s v="8-859-887"/>
    <n v="472990307132"/>
    <n v="23"/>
    <x v="1"/>
    <x v="0"/>
    <s v="BETANIA, EDIFICIO VILLA GLORIELA, APTO 8C"/>
    <x v="1"/>
    <x v="0"/>
    <x v="3"/>
    <x v="0"/>
    <m/>
    <m/>
    <x v="0"/>
    <x v="0"/>
    <x v="0"/>
    <x v="0"/>
    <x v="0"/>
    <x v="1"/>
    <x v="3"/>
    <d v="1992-05-26T00:00:00"/>
    <m/>
    <x v="0"/>
    <s v="SUCURSAL VIA PORRAS"/>
    <x v="0"/>
    <x v="0"/>
    <x v="0"/>
    <x v="0"/>
    <x v="0"/>
    <x v="1"/>
  </r>
  <r>
    <n v="8319"/>
    <d v="2014-11-17T00:00:00"/>
    <d v="2015-02-04T00:00:00"/>
    <n v="15"/>
    <n v="12"/>
    <x v="1"/>
    <d v="2014-11-17T00:00:00"/>
    <x v="0"/>
    <m/>
    <s v="Noviembre 01-30"/>
    <m/>
    <s v="EVELYN ITZEL"/>
    <s v="AMAYA"/>
    <x v="2"/>
    <x v="0"/>
    <s v="VIA PORRAS"/>
    <s v="PRISCILLA CORCO"/>
    <s v="VIA PORRAS"/>
    <x v="0"/>
    <x v="67"/>
    <n v="5"/>
    <d v="2014-06-23T00:00:00"/>
    <m/>
    <m/>
    <s v="LIC DE MATERNIDAD DEL 18-jul-16 AL 23-oct-16, (VACACIONES DEL 24-oct-16 AL 7-nov-16) REGRESA 8-nov-16"/>
    <m/>
    <x v="0"/>
    <s v="REEMPLAZO POR LA RENUNCIA DE  JOHANA ARAND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VIA PORRAS"/>
    <s v="Stephany Zapata"/>
    <x v="0"/>
    <s v="8-867-134"/>
    <n v="472991534708"/>
    <n v="22"/>
    <x v="1"/>
    <x v="3"/>
    <s v="SANTA RITA , LAS CUMBRES , CALLE PRINCIPAL CASA 69"/>
    <x v="4"/>
    <x v="0"/>
    <x v="3"/>
    <x v="0"/>
    <m/>
    <m/>
    <x v="0"/>
    <x v="0"/>
    <x v="0"/>
    <x v="0"/>
    <x v="0"/>
    <x v="1"/>
    <x v="3"/>
    <d v="1993-02-22T00:00:00"/>
    <m/>
    <x v="0"/>
    <s v="SUCURSAL VIA PORRAS"/>
    <x v="0"/>
    <x v="0"/>
    <x v="0"/>
    <x v="0"/>
    <x v="0"/>
    <x v="1"/>
  </r>
  <r>
    <n v="8367"/>
    <d v="2015-01-05T00:00:00"/>
    <d v="2015-01-05T00:00:00"/>
    <n v="13"/>
    <n v="13"/>
    <x v="1"/>
    <d v="2015-01-05T00:00:00"/>
    <x v="0"/>
    <m/>
    <s v="Diciembre 01-30"/>
    <m/>
    <s v="HILAYALY DEL CARMEN"/>
    <s v="SOTO"/>
    <x v="5"/>
    <x v="0"/>
    <s v="VIA PORRAS"/>
    <s v="PRISCILLA CORCO"/>
    <s v="VIA PORRAS"/>
    <x v="0"/>
    <x v="67"/>
    <n v="5"/>
    <d v="2015-05-09T00:00:00"/>
    <m/>
    <m/>
    <s v=" "/>
    <m/>
    <x v="0"/>
    <s v="REEMPLAZO POR LA RENUNCIA DE MALVINA WILLIAM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9-744-2181"/>
    <n v="472991767973"/>
    <n v="21"/>
    <x v="1"/>
    <x v="0"/>
    <s v="JUAN DIAZ, DON BOSCO, CALLE 5TA AVE. 3ERA., CASA N° 2282"/>
    <x v="0"/>
    <x v="0"/>
    <x v="3"/>
    <x v="0"/>
    <m/>
    <m/>
    <x v="0"/>
    <x v="0"/>
    <x v="0"/>
    <x v="0"/>
    <x v="0"/>
    <x v="1"/>
    <x v="3"/>
    <d v="1994-07-24T00:00:00"/>
    <m/>
    <x v="1"/>
    <s v="SUCURSAL VIA PORRAS"/>
    <x v="0"/>
    <x v="0"/>
    <x v="0"/>
    <x v="0"/>
    <x v="0"/>
    <x v="0"/>
  </r>
  <r>
    <n v="7397"/>
    <d v="2013-10-01T00:00:00"/>
    <d v="2013-10-01T00:00:00"/>
    <n v="28"/>
    <n v="28"/>
    <x v="1"/>
    <d v="2013-10-01T00:00:00"/>
    <x v="0"/>
    <m/>
    <s v="LIC DE MATERNIDAD 01-30"/>
    <m/>
    <s v="GEORGINA DEL CARMEN"/>
    <s v="GONZÁLEZ  VILLARREAL"/>
    <x v="5"/>
    <x v="0"/>
    <s v="VIA PORRAS"/>
    <s v="PRISCILLA CORCO"/>
    <s v="VIA PORRAS"/>
    <x v="0"/>
    <x v="67"/>
    <n v="5"/>
    <m/>
    <m/>
    <m/>
    <s v="LIC DE MATERNIDAD DEL 10-oct-15 AL 15-ene-16, (VACACIONES DEL 16-ene-16 AL 14-feb-16) REGRESA 15-feb-16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8-753-1859"/>
    <n v="472019813831"/>
    <n v="34"/>
    <x v="1"/>
    <x v="0"/>
    <s v="PARAISO, SAN MIGUELITO, CALLE PRINCIPAL CASA 10-6"/>
    <x v="4"/>
    <x v="0"/>
    <x v="3"/>
    <x v="0"/>
    <m/>
    <m/>
    <x v="0"/>
    <x v="0"/>
    <x v="0"/>
    <x v="0"/>
    <x v="0"/>
    <x v="1"/>
    <x v="3"/>
    <d v="1982-02-02T00:00:00"/>
    <m/>
    <x v="1"/>
    <s v="SUCURSAL VIA PORRAS"/>
    <x v="0"/>
    <x v="0"/>
    <x v="0"/>
    <x v="0"/>
    <x v="0"/>
    <x v="0"/>
  </r>
  <r>
    <n v="2379"/>
    <d v="2001-11-12T00:00:00"/>
    <d v="2001-11-12T00:00:00"/>
    <n v="171"/>
    <n v="171"/>
    <x v="0"/>
    <d v="2001-11-12T00:00:00"/>
    <x v="0"/>
    <s v=""/>
    <s v=" "/>
    <m/>
    <s v="PRISCILLA"/>
    <s v="CORCO ALEMAN "/>
    <x v="3"/>
    <x v="0"/>
    <s v="VIA PORRAS"/>
    <s v="LAURA OLIVELLA "/>
    <s v="VIA PORRAS"/>
    <x v="0"/>
    <x v="67"/>
    <n v="5"/>
    <d v="2015-11-02T00:00:00"/>
    <m/>
    <s v=" "/>
    <s v=" "/>
    <m/>
    <x v="0"/>
    <s v="REEMPLAZO POR LAPROMOCIÓN DE LAURA OLIVELL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x v="1"/>
    <x v="0"/>
    <m/>
    <m/>
    <x v="1"/>
    <s v="8-230-2408"/>
    <n v="401016136699"/>
    <n v="52"/>
    <x v="1"/>
    <x v="1"/>
    <s v="PUNTA PACIFICA, EDIFICIO PACIFIC WIND, APT. 4-B_x000d__x000a_"/>
    <x v="5"/>
    <x v="0"/>
    <x v="3"/>
    <x v="0"/>
    <s v="215-2171"/>
    <s v="6673-1339"/>
    <x v="1"/>
    <x v="0"/>
    <x v="0"/>
    <x v="0"/>
    <x v="0"/>
    <x v="1"/>
    <x v="3"/>
    <d v="1963-04-30T00:00:00"/>
    <m/>
    <x v="3"/>
    <s v="SUCURSAL VIA PORRAS"/>
    <x v="0"/>
    <x v="0"/>
    <x v="0"/>
    <x v="0"/>
    <x v="0"/>
    <x v="0"/>
  </r>
  <r>
    <n v="4356"/>
    <d v="2007-01-15T00:00:00"/>
    <d v="2015-02-16T00:00:00"/>
    <n v="109"/>
    <n v="12"/>
    <x v="1"/>
    <d v="2007-01-15T00:00:00"/>
    <x v="0"/>
    <d v="2015-02-16T00:00:00"/>
    <s v="Marzo 01-15"/>
    <s v="Octubre 16-30"/>
    <s v="VICTOR ARIEL"/>
    <s v="MORAN VILLARREAL "/>
    <x v="4"/>
    <x v="0"/>
    <s v="VIA PORRAS"/>
    <s v="PRISCILLA CORCO"/>
    <s v="VIA PORRAS"/>
    <x v="0"/>
    <x v="67"/>
    <n v="5"/>
    <d v="2014-02-01T00:00:00"/>
    <m/>
    <n v="12"/>
    <s v=" "/>
    <s v="PROMOCIONADO A OFICIAL 16 DE FEBRERO 2015. PROMOCIONADO COORDINADOR EL 16 DE MAYO ´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24-1988"/>
    <n v="472013157445"/>
    <n v="38"/>
    <x v="0"/>
    <x v="0"/>
    <s v="VIULLAS DE LAS FUENTES NO. 1 EDIFICIO FOREST VIEW_x0009__x0009__x0009__x0009__x0009__x000d__x000a__x0009__x0009__x0009__x0009__x0009__x000d__x000a_"/>
    <x v="5"/>
    <x v="0"/>
    <x v="3"/>
    <x v="0"/>
    <s v="239-8445"/>
    <s v="6489-3851"/>
    <x v="0"/>
    <x v="0"/>
    <x v="0"/>
    <x v="0"/>
    <x v="0"/>
    <x v="1"/>
    <x v="3"/>
    <d v="1977-11-20T00:00:00"/>
    <m/>
    <x v="2"/>
    <s v="SUCURSAL VIA PORRAS"/>
    <x v="0"/>
    <x v="0"/>
    <x v="0"/>
    <x v="0"/>
    <x v="0"/>
    <x v="0"/>
  </r>
  <r>
    <n v="1979"/>
    <d v="1984-12-10T00:00:00"/>
    <d v="1984-12-10T00:00:00"/>
    <n v="374"/>
    <n v="374"/>
    <x v="0"/>
    <d v="1984-12-10T00:00:00"/>
    <x v="0"/>
    <s v=""/>
    <s v="Enero 01-15"/>
    <m/>
    <s v="GLORIELA DEL CARMEN"/>
    <s v="DONADO MUDARRA "/>
    <x v="4"/>
    <x v="0"/>
    <s v="VIA PORRAS"/>
    <s v="PRISCILLA CORCO"/>
    <s v="VIA PORRAS"/>
    <x v="0"/>
    <x v="67"/>
    <n v="5"/>
    <d v="2010-08-16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210-1496"/>
    <n v="401016137104"/>
    <n v="61"/>
    <x v="1"/>
    <x v="1"/>
    <s v="PARQUE LEFEVRE, LA FONTANA, CALLE CARRARA, CASA 132"/>
    <x v="1"/>
    <x v="0"/>
    <x v="3"/>
    <x v="0"/>
    <s v="235-9411"/>
    <s v="6656-1800"/>
    <x v="1"/>
    <x v="0"/>
    <x v="0"/>
    <x v="0"/>
    <x v="0"/>
    <x v="1"/>
    <x v="3"/>
    <d v="1954-03-05T00:00:00"/>
    <s v="Carlos Alvarez / Albrook"/>
    <x v="0"/>
    <s v="SUCURSAL VIA PORRAS"/>
    <x v="0"/>
    <x v="0"/>
    <x v="0"/>
    <x v="0"/>
    <x v="0"/>
    <x v="0"/>
  </r>
  <r>
    <n v="1344"/>
    <d v="1997-01-03T00:00:00"/>
    <d v="2010-04-01T00:00:00"/>
    <n v="229"/>
    <n v="70"/>
    <x v="0"/>
    <d v="1997-01-03T00:00:00"/>
    <x v="0"/>
    <d v="2010-04-01T00:00:00"/>
    <s v="Noviembre 01-15"/>
    <m/>
    <s v="OLGA YOLANDA"/>
    <s v="MEDINA FISHER "/>
    <x v="4"/>
    <x v="0"/>
    <s v="VIA PORRAS"/>
    <s v="PRISCILLA CORCO"/>
    <s v="VIA PORRAS"/>
    <x v="0"/>
    <x v="67"/>
    <n v="5"/>
    <d v="2011-11-07T00:00:00"/>
    <m/>
    <n v="70"/>
    <s v=" "/>
    <s v="PROMOVIDO A OFICIAL EL 01 DE ABRIL ´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2"/>
    <x v="0"/>
    <x v="0"/>
    <m/>
    <m/>
    <x v="1"/>
    <s v="8-736-1035"/>
    <n v="405019869190"/>
    <n v="35"/>
    <x v="1"/>
    <x v="0"/>
    <s v="VILLAS DE ANDALUCIA, CALLE 10MA., CASA 176"/>
    <x v="0"/>
    <x v="0"/>
    <x v="3"/>
    <x v="0"/>
    <s v="260-6269"/>
    <s v="6676-3850"/>
    <x v="1"/>
    <x v="0"/>
    <x v="0"/>
    <x v="0"/>
    <x v="0"/>
    <x v="1"/>
    <x v="3"/>
    <d v="1980-04-18T00:00:00"/>
    <m/>
    <x v="0"/>
    <s v="SUCURSAL VIA PORRAS"/>
    <x v="0"/>
    <x v="0"/>
    <x v="0"/>
    <x v="0"/>
    <x v="0"/>
    <x v="0"/>
  </r>
  <r>
    <n v="2173"/>
    <d v="1982-04-26T00:00:00"/>
    <d v="1982-04-26T00:00:00"/>
    <n v="406"/>
    <n v="406"/>
    <x v="0"/>
    <d v="1982-04-26T00:00:00"/>
    <x v="0"/>
    <s v=""/>
    <s v="Marzo 01-30"/>
    <m/>
    <s v="VICENTE"/>
    <s v="PINEDA  "/>
    <x v="7"/>
    <x v="0"/>
    <s v="VIA PORRAS"/>
    <s v="PRISCILLA CORCO"/>
    <s v="VIA PORRAS"/>
    <x v="0"/>
    <x v="67"/>
    <n v="5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4-271-536"/>
    <n v="424010003793"/>
    <n v="70"/>
    <x v="0"/>
    <x v="0"/>
    <s v="LA SIESTA, TOCUMEN "/>
    <x v="0"/>
    <x v="0"/>
    <x v="3"/>
    <x v="0"/>
    <m/>
    <s v="6649-4231"/>
    <x v="0"/>
    <x v="0"/>
    <x v="0"/>
    <x v="0"/>
    <x v="0"/>
    <x v="1"/>
    <x v="3"/>
    <d v="1945-08-26T00:00:00"/>
    <m/>
    <x v="1"/>
    <s v="SUCURSAL VIA PORRAS"/>
    <x v="0"/>
    <x v="0"/>
    <x v="0"/>
    <x v="0"/>
    <x v="0"/>
    <x v="0"/>
  </r>
  <r>
    <n v="8209"/>
    <d v="2014-10-16T00:00:00"/>
    <d v="2014-12-30T00:00:00"/>
    <n v="16"/>
    <n v="14"/>
    <x v="1"/>
    <d v="2014-10-16T00:00:00"/>
    <x v="0"/>
    <m/>
    <s v="Diciembre 01-30"/>
    <m/>
    <s v="VIRGINIA ELENA"/>
    <s v="DE LEON"/>
    <x v="0"/>
    <x v="1"/>
    <m/>
    <s v="MARIBEL CASTILLO"/>
    <s v="PUENTE CENTENARIO"/>
    <x v="1"/>
    <x v="68"/>
    <n v="80"/>
    <d v="2016-02-01T00:00:00"/>
    <n v="0"/>
    <m/>
    <s v=" "/>
    <m/>
    <x v="1"/>
    <s v="REEMPLAZA VACACIONES DE MIROSLAVA BATISTA  - FEBRERO 2016"/>
    <s v="VIA SIMON BOLIVAR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34.6000000000004"/>
    <x v="1"/>
    <x v="0"/>
    <x v="0"/>
    <s v="MARBELLA"/>
    <s v="Eros Cano"/>
    <x v="0"/>
    <s v="8-866-802"/>
    <n v="472991535343"/>
    <n v="23"/>
    <x v="1"/>
    <x v="0"/>
    <s v=" ARRAIJAN CABECERA, BARRIADA 7 DE SEPTIEMBRE CASA B6 "/>
    <x v="3"/>
    <x v="0"/>
    <x v="4"/>
    <x v="1"/>
    <m/>
    <s v="6773-9455"/>
    <x v="0"/>
    <x v="0"/>
    <x v="0"/>
    <x v="0"/>
    <x v="0"/>
    <x v="1"/>
    <x v="5"/>
    <d v="1992-12-14T00:00:00"/>
    <m/>
    <x v="1"/>
    <s v="SUCURSAL VIA SIMON BOLIVAR "/>
    <x v="1"/>
    <x v="0"/>
    <x v="1"/>
    <x v="0"/>
    <x v="0"/>
    <x v="3"/>
  </r>
  <r>
    <n v="4922"/>
    <d v="2008-02-11T00:00:00"/>
    <d v="2008-02-11T00:00:00"/>
    <n v="96"/>
    <n v="96"/>
    <x v="0"/>
    <d v="2008-02-11T00:00:00"/>
    <x v="0"/>
    <s v=""/>
    <s v="Febrero 01-30"/>
    <m/>
    <s v="MIROSLAVA"/>
    <s v="BATISTA GONZALEZ "/>
    <x v="0"/>
    <x v="0"/>
    <s v="VIA SIMON BOLIVAR"/>
    <s v="LUIS ECHEVARRÍA"/>
    <s v="VIA SIMON BOLIVAR"/>
    <x v="0"/>
    <x v="68"/>
    <n v="80"/>
    <d v="2015-11-02T00:00:00"/>
    <n v="3"/>
    <s v=" "/>
    <s v=" "/>
    <m/>
    <x v="0"/>
    <s v="REEMPLAZO POR EL TRASLADO DE  LUIS ALBERTO ARMUELLES REYES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31"/>
    <x v="0"/>
    <x v="0"/>
    <x v="0"/>
    <m/>
    <m/>
    <x v="0"/>
    <s v="9-714-1392"/>
    <n v="472013708124"/>
    <n v="34"/>
    <x v="1"/>
    <x v="3"/>
    <s v="ARRAIJAN BARRIADA PARQUE CENTENARIO CASA 262"/>
    <x v="3"/>
    <x v="0"/>
    <x v="4"/>
    <x v="0"/>
    <s v="6747-8018  6842-5406"/>
    <s v="6842-5406"/>
    <x v="0"/>
    <x v="0"/>
    <x v="0"/>
    <x v="0"/>
    <x v="0"/>
    <x v="1"/>
    <x v="5"/>
    <d v="1982-01-19T00:00:00"/>
    <m/>
    <x v="1"/>
    <s v="SUCURSAL VIA SIMON BOLIVAR "/>
    <x v="0"/>
    <x v="0"/>
    <x v="0"/>
    <x v="0"/>
    <x v="0"/>
    <x v="0"/>
  </r>
  <r>
    <n v="6212"/>
    <d v="2011-06-16T00:00:00"/>
    <d v="2011-06-16T00:00:00"/>
    <n v="56"/>
    <n v="56"/>
    <x v="0"/>
    <d v="2011-06-16T00:00:00"/>
    <x v="0"/>
    <s v=""/>
    <s v="Mayo 01-30"/>
    <m/>
    <s v="JAZMIN"/>
    <s v="QUINTERO TORRES "/>
    <x v="0"/>
    <x v="0"/>
    <s v="VIA SIMON BOLIVAR"/>
    <s v="LUIS ECHEVARRÍA"/>
    <s v="VIA SIMON BOLIVAR"/>
    <x v="0"/>
    <x v="68"/>
    <n v="80"/>
    <d v="2015-11-02T00:00:00"/>
    <n v="3"/>
    <s v=" "/>
    <s v=" "/>
    <m/>
    <x v="0"/>
    <s v="REEMPLAZO POR EL TRASLADO DE  EDWIN ALEXANDER ARIAS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5"/>
    <x v="0"/>
    <x v="0"/>
    <x v="0"/>
    <m/>
    <m/>
    <x v="0"/>
    <s v="8-781-762"/>
    <n v="472016951040"/>
    <n v="33"/>
    <x v="1"/>
    <x v="1"/>
    <s v="JUAN DEMOSTENES AROSEMENA, NUEVO ARRAIJAN, BRISAS DEL TOLEDO, CALLE A, CASA 19"/>
    <x v="3"/>
    <x v="0"/>
    <x v="4"/>
    <x v="0"/>
    <m/>
    <s v="6693-7057"/>
    <x v="0"/>
    <x v="1"/>
    <x v="0"/>
    <x v="0"/>
    <x v="0"/>
    <x v="1"/>
    <x v="5"/>
    <d v="1982-07-04T00:00:00"/>
    <m/>
    <x v="1"/>
    <s v="SUCURSAL VIA SIMON BOLIVAR "/>
    <x v="0"/>
    <x v="0"/>
    <x v="0"/>
    <x v="0"/>
    <x v="0"/>
    <x v="0"/>
  </r>
  <r>
    <n v="7426"/>
    <d v="2013-11-18T00:00:00"/>
    <d v="2014-01-29T00:00:00"/>
    <n v="27"/>
    <n v="25"/>
    <x v="1"/>
    <d v="2013-11-18T00:00:00"/>
    <x v="0"/>
    <m/>
    <s v="Noviembre 01-30"/>
    <m/>
    <s v="DENIS IVETH "/>
    <s v="ESCARTIN"/>
    <x v="0"/>
    <x v="0"/>
    <s v="VIA SIMON BOLIVAR"/>
    <s v="LUIS ECHEVARRÍA"/>
    <s v="VIA SIMON BOLIVAR"/>
    <x v="0"/>
    <x v="68"/>
    <n v="80"/>
    <d v="2015-11-02T00:00:00"/>
    <n v="3"/>
    <m/>
    <s v=" "/>
    <m/>
    <x v="0"/>
    <s v="REEMPLAZO POR EL TRASLADO DE  SUELY JEANETH E STEVEZ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43.2"/>
    <x v="1"/>
    <x v="0"/>
    <x v="0"/>
    <s v="CALLE 50"/>
    <s v="Deysi Castro"/>
    <x v="0"/>
    <s v="8-814-747"/>
    <n v="472019828513"/>
    <n v="27"/>
    <x v="1"/>
    <x v="0"/>
    <s v="CHILIBRE, SAN VICENTE #1, CALLE PRINCIPAL"/>
    <x v="4"/>
    <x v="0"/>
    <x v="4"/>
    <x v="0"/>
    <m/>
    <m/>
    <x v="2"/>
    <x v="0"/>
    <x v="0"/>
    <x v="0"/>
    <x v="0"/>
    <x v="1"/>
    <x v="5"/>
    <d v="1988-03-06T00:00:00"/>
    <m/>
    <x v="0"/>
    <s v="SUCURSAL VIA SIMON BOLIVAR "/>
    <x v="0"/>
    <x v="0"/>
    <x v="0"/>
    <x v="0"/>
    <x v="0"/>
    <x v="0"/>
  </r>
  <r>
    <n v="6352"/>
    <d v="2011-09-19T00:00:00"/>
    <d v="2011-11-21T00:00:00"/>
    <n v="53"/>
    <n v="51"/>
    <x v="0"/>
    <d v="2011-09-19T00:00:00"/>
    <x v="0"/>
    <s v=""/>
    <s v="Septiembre 01-30"/>
    <m/>
    <s v="IRENE"/>
    <s v="CASTILLO FLORES "/>
    <x v="0"/>
    <x v="0"/>
    <s v="VIA SIMON BOLIVAR"/>
    <s v="LUIS ECHEVARRÍA"/>
    <s v="VIA SIMON BOLIVAR"/>
    <x v="0"/>
    <x v="68"/>
    <n v="80"/>
    <d v="2015-11-02T00:00:00"/>
    <n v="3"/>
    <s v=" "/>
    <s v=" "/>
    <m/>
    <x v="0"/>
    <s v="REEMPLAZO POR EL TRASLADO DE  VICTOR  VICENTE VALDESPINO RODRIGUEZ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80"/>
    <x v="0"/>
    <x v="0"/>
    <x v="0"/>
    <s v="ALBROOK"/>
    <n v="0"/>
    <x v="0"/>
    <s v="8-748-498"/>
    <n v="446015553840"/>
    <n v="34"/>
    <x v="1"/>
    <x v="0"/>
    <s v="BARRIADA VALLE HERMOSO, NUEVO ARRAIJÁN "/>
    <x v="3"/>
    <x v="0"/>
    <x v="4"/>
    <x v="0"/>
    <s v="257-1184"/>
    <s v="6912-0784"/>
    <x v="0"/>
    <x v="0"/>
    <x v="0"/>
    <x v="0"/>
    <x v="0"/>
    <x v="1"/>
    <x v="5"/>
    <d v="1981-07-09T00:00:00"/>
    <m/>
    <x v="1"/>
    <s v="SUCURSAL VIA SIMON BOLIVAR "/>
    <x v="0"/>
    <x v="0"/>
    <x v="0"/>
    <x v="0"/>
    <x v="0"/>
    <x v="0"/>
  </r>
  <r>
    <n v="2304"/>
    <d v="2000-06-12T00:00:00"/>
    <d v="2000-06-12T00:00:00"/>
    <n v="188"/>
    <n v="188"/>
    <x v="0"/>
    <d v="2000-06-12T00:00:00"/>
    <x v="0"/>
    <s v=""/>
    <s v="Junio 01-30"/>
    <m/>
    <s v="CELMIRA"/>
    <s v="GUERRA SANJUR "/>
    <x v="0"/>
    <x v="0"/>
    <s v="VIA SIMON BOLIVAR"/>
    <s v="LUIS ECHEVARRÍA"/>
    <s v="VIA SIMON BOLIVAR"/>
    <x v="0"/>
    <x v="68"/>
    <n v="80"/>
    <d v="2015-11-02T00:00:00"/>
    <n v="3"/>
    <s v=" "/>
    <s v=" "/>
    <m/>
    <x v="0"/>
    <s v="REEMPLAZO POR EL TRASLADO DE  SUCELLY SUSSETT SAENZ BAMBU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56.8"/>
    <x v="0"/>
    <x v="0"/>
    <x v="0"/>
    <m/>
    <m/>
    <x v="0"/>
    <s v="8-358-731"/>
    <n v="401010187350"/>
    <n v="45"/>
    <x v="1"/>
    <x v="0"/>
    <s v="LAS CUMBRES LA ALAHAMBRA CALLE H CASA 233-A"/>
    <x v="4"/>
    <x v="0"/>
    <x v="4"/>
    <x v="0"/>
    <s v="2312069"/>
    <s v="6517-8231"/>
    <x v="0"/>
    <x v="0"/>
    <x v="0"/>
    <x v="0"/>
    <x v="0"/>
    <x v="1"/>
    <x v="5"/>
    <d v="1970-11-05T00:00:00"/>
    <m/>
    <x v="1"/>
    <s v="SUCURSAL VIA SIMON BOLIVAR "/>
    <x v="0"/>
    <x v="0"/>
    <x v="0"/>
    <x v="0"/>
    <x v="0"/>
    <x v="0"/>
  </r>
  <r>
    <n v="7843"/>
    <d v="2014-06-16T00:00:00"/>
    <d v="2014-08-28T00:00:00"/>
    <n v="20"/>
    <n v="18"/>
    <x v="1"/>
    <d v="2014-06-16T00:00:00"/>
    <x v="0"/>
    <m/>
    <s v="Agosto 01-30"/>
    <m/>
    <s v="JOSUE SAID"/>
    <s v="VALIENTE"/>
    <x v="0"/>
    <x v="0"/>
    <s v="VIA SIMON BOLIVAR"/>
    <s v="LUIS ECHEVARRÍA"/>
    <s v="VIA SIMON BOLIVAR"/>
    <x v="0"/>
    <x v="68"/>
    <n v="80"/>
    <d v="2015-11-02T00:00:00"/>
    <n v="3"/>
    <m/>
    <s v=" "/>
    <m/>
    <x v="0"/>
    <s v="REEMPLAZO POR EL TRASLADO DE  ESTEFANY YAZNIA GOMEZ AGRAZAL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39.75"/>
    <x v="1"/>
    <x v="0"/>
    <x v="0"/>
    <s v="VIA ESPAÑA"/>
    <s v="Dimas Sanchez"/>
    <x v="0"/>
    <s v="8-871-1010"/>
    <n v="472990306874"/>
    <n v="22"/>
    <x v="0"/>
    <x v="0"/>
    <s v="ARRAIJAN CABECERA, VISTA BELLA, CALLE VIEJA, FRENTE ABARROTERÍA PIMENTEL,"/>
    <x v="3"/>
    <x v="0"/>
    <x v="4"/>
    <x v="0"/>
    <m/>
    <m/>
    <x v="0"/>
    <x v="0"/>
    <x v="0"/>
    <x v="0"/>
    <x v="0"/>
    <x v="1"/>
    <x v="5"/>
    <d v="1993-07-05T00:00:00"/>
    <m/>
    <x v="0"/>
    <s v="SUCURSAL VIA SIMON BOLIVAR "/>
    <x v="0"/>
    <x v="0"/>
    <x v="0"/>
    <x v="0"/>
    <x v="0"/>
    <x v="0"/>
  </r>
  <r>
    <n v="1713"/>
    <d v="1999-05-17T00:00:00"/>
    <d v="1999-05-17T00:00:00"/>
    <n v="201"/>
    <n v="201"/>
    <x v="0"/>
    <d v="1999-05-17T00:00:00"/>
    <x v="0"/>
    <s v=""/>
    <s v="Marzo 01-30"/>
    <m/>
    <s v="DELIA MARIA"/>
    <s v="RODRIGUEZ  DE PINZON"/>
    <x v="0"/>
    <x v="0"/>
    <s v="VIA SIMON BOLIVAR"/>
    <s v="LUIS ECHEVARRÍA"/>
    <s v="VIA SIMON BOLIVAR"/>
    <x v="0"/>
    <x v="68"/>
    <n v="80"/>
    <d v="2014-12-02T00:00:00"/>
    <n v="14"/>
    <s v=" "/>
    <s v=" "/>
    <m/>
    <x v="0"/>
    <s v="REEMPLAZO POR EL TRASLADO DE SABINA LARTIG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10.2"/>
    <x v="0"/>
    <x v="0"/>
    <x v="0"/>
    <m/>
    <m/>
    <x v="0"/>
    <s v="6-700-961"/>
    <n v="401010166188"/>
    <n v="39"/>
    <x v="1"/>
    <x v="1"/>
    <s v="VILLA LUCRE CL. 2DA. CASA 23"/>
    <x v="1"/>
    <x v="0"/>
    <x v="4"/>
    <x v="0"/>
    <s v="221-6789"/>
    <s v="6953-6005 / 6873-4658"/>
    <x v="0"/>
    <x v="0"/>
    <x v="0"/>
    <x v="0"/>
    <x v="0"/>
    <x v="1"/>
    <x v="5"/>
    <d v="1976-05-22T00:00:00"/>
    <m/>
    <x v="0"/>
    <s v="SUCURSAL VIA SIMON BOLIVAR "/>
    <x v="0"/>
    <x v="0"/>
    <x v="0"/>
    <x v="0"/>
    <x v="0"/>
    <x v="0"/>
  </r>
  <r>
    <n v="6799"/>
    <d v="2012-07-16T00:00:00"/>
    <d v="2012-09-25T00:00:00"/>
    <n v="43"/>
    <n v="41"/>
    <x v="0"/>
    <d v="2012-07-16T00:00:00"/>
    <x v="0"/>
    <s v=""/>
    <s v="Julio 01-30"/>
    <m/>
    <s v="DEISY ANAYS"/>
    <s v="MOJICA  DE MONTENEGRO"/>
    <x v="0"/>
    <x v="0"/>
    <s v="VIA SIMON BOLIVAR"/>
    <s v="LUIS ECHEVARRÍA"/>
    <s v="VIA SIMON BOLIVAR"/>
    <x v="0"/>
    <x v="68"/>
    <n v="80"/>
    <d v="2014-11-06T00:00:00"/>
    <n v="15"/>
    <m/>
    <s v=" "/>
    <m/>
    <x v="0"/>
    <s v="REEMPLAZO POR EL TRASLADO DE MARY DE SALCED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97"/>
    <x v="0"/>
    <x v="0"/>
    <x v="0"/>
    <s v="LOS ANDES"/>
    <s v="Maybis Guerra"/>
    <x v="0"/>
    <s v="8-781-1443"/>
    <n v="404012239131"/>
    <n v="31"/>
    <x v="1"/>
    <x v="1"/>
    <s v="LAS CUMBRES, PLAZA VALENCIA, CASA #108"/>
    <x v="4"/>
    <x v="0"/>
    <x v="4"/>
    <x v="0"/>
    <m/>
    <s v="6263-4543"/>
    <x v="0"/>
    <x v="0"/>
    <x v="0"/>
    <x v="0"/>
    <x v="0"/>
    <x v="1"/>
    <x v="5"/>
    <d v="1985-01-03T00:00:00"/>
    <m/>
    <x v="0"/>
    <s v="SUCURSAL VIA SIMON BOLIVAR "/>
    <x v="0"/>
    <x v="0"/>
    <x v="0"/>
    <x v="0"/>
    <x v="0"/>
    <x v="0"/>
  </r>
  <r>
    <n v="275"/>
    <d v="1984-10-29T00:00:00"/>
    <d v="1984-10-29T00:00:00"/>
    <n v="376"/>
    <n v="376"/>
    <x v="0"/>
    <d v="1984-10-29T00:00:00"/>
    <x v="0"/>
    <s v=""/>
    <s v="Agosto 01-30"/>
    <m/>
    <s v="MARIANELA"/>
    <s v="MORALES  DE PEREZ"/>
    <x v="1"/>
    <x v="0"/>
    <s v="VIA SIMON BOLIVAR"/>
    <s v="LUIS ECHEVARRÍA"/>
    <s v="VIA SIMON BOLIVAR"/>
    <x v="0"/>
    <x v="68"/>
    <n v="80"/>
    <d v="2010-04-09T00:00:00"/>
    <m/>
    <s v=" "/>
    <s v=" "/>
    <m/>
    <x v="0"/>
    <s v="REEMPLAZO PERMANENTE POR LA PROMOCION DE HAYDI ECHEVERRI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3"/>
    <x v="0"/>
    <x v="0"/>
    <m/>
    <m/>
    <x v="1"/>
    <s v="8-226-644"/>
    <n v="401010150319"/>
    <n v="52"/>
    <x v="1"/>
    <x v="1"/>
    <s v="VILLA LUCRE. CASA 25-A. #14"/>
    <x v="1"/>
    <x v="0"/>
    <x v="4"/>
    <x v="0"/>
    <s v="277-5886"/>
    <s v="6594-5045"/>
    <x v="1"/>
    <x v="0"/>
    <x v="0"/>
    <x v="0"/>
    <x v="0"/>
    <x v="1"/>
    <x v="5"/>
    <d v="1963-05-15T00:00:00"/>
    <m/>
    <x v="0"/>
    <s v="SUCURSAL VIA SIMON BOLIVAR "/>
    <x v="0"/>
    <x v="0"/>
    <x v="0"/>
    <x v="0"/>
    <x v="0"/>
    <x v="0"/>
  </r>
  <r>
    <n v="4724"/>
    <d v="2007-11-06T00:00:00"/>
    <d v="2013-04-16T00:00:00"/>
    <n v="99"/>
    <n v="34"/>
    <x v="1"/>
    <d v="2007-11-06T00:00:00"/>
    <x v="0"/>
    <d v="2013-04-16T00:00:00"/>
    <s v="Noviembre 01-30"/>
    <m/>
    <s v="ROSMERY"/>
    <s v="RANGEL RODRIGUEZ "/>
    <x v="1"/>
    <x v="0"/>
    <s v="VIA SIMON BOLIVAR"/>
    <s v="LUIS ECHEVARRÍA"/>
    <s v="VIA SIMON BOLIVAR"/>
    <x v="0"/>
    <x v="68"/>
    <n v="80"/>
    <d v="2008-04-07T00:00:00"/>
    <m/>
    <m/>
    <s v=" "/>
    <s v="PROMOCIONADA A COORDINADORA DE PLATAFORMA A PARTIR DEL 16 ABRIL 2013 / "/>
    <x v="0"/>
    <s v="REEMPLAZA VACANTE POR RENUNCIA DE YANIS SANT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6-72-615"/>
    <n v="472013531495"/>
    <n v="45"/>
    <x v="1"/>
    <x v="3"/>
    <s v="LLANO BONITO, VIA CORREDOR, PH RESIDENCIAL LLANO BONITO, TORRE E- PBJ_x0009__x0009__x0009__x0009__x0009__x000d__x000a__x0009__x0009__x0009__x0009__x0009__x000d__x000a_"/>
    <x v="0"/>
    <x v="0"/>
    <x v="4"/>
    <x v="0"/>
    <s v="260-8740"/>
    <s v="6677-3671"/>
    <x v="1"/>
    <x v="0"/>
    <x v="2"/>
    <x v="0"/>
    <x v="0"/>
    <x v="1"/>
    <x v="5"/>
    <d v="1971-02-08T00:00:00"/>
    <m/>
    <x v="1"/>
    <s v="SUCURSAL VIA SIMON BOLIVAR "/>
    <x v="0"/>
    <x v="0"/>
    <x v="0"/>
    <x v="0"/>
    <x v="0"/>
    <x v="0"/>
  </r>
  <r>
    <n v="8499"/>
    <d v="2015-05-04T00:00:00"/>
    <d v="2015-07-10T00:00:00"/>
    <n v="9"/>
    <n v="7"/>
    <x v="2"/>
    <d v="2015-05-04T00:00:00"/>
    <x v="0"/>
    <m/>
    <s v="Mayo 01-30"/>
    <m/>
    <s v="JOSE MIGUEL"/>
    <s v="CABALLERO"/>
    <x v="2"/>
    <x v="1"/>
    <m/>
    <s v="MARIBEL CASTILLO"/>
    <s v="VIA SIMON BOLIVAR"/>
    <x v="1"/>
    <x v="68"/>
    <n v="80"/>
    <d v="2016-01-02T00:00:00"/>
    <m/>
    <m/>
    <s v=" "/>
    <m/>
    <x v="1"/>
    <s v="REEMPLAZO INDIRECTO POR VACACIONES DE GUILLYANS SANTOS   - FEBRERO 2016"/>
    <s v="VIA SIMON BOLIVAR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VIA SIMON BOLIVAR"/>
    <s v="Kira Ruiz"/>
    <x v="0"/>
    <s v="8-884-514"/>
    <n v="416018277802"/>
    <n v="22"/>
    <x v="0"/>
    <x v="3"/>
    <s v="BALBOA, ANCÓN, CALLE PAREK, CASA NO.0824"/>
    <x v="5"/>
    <x v="0"/>
    <x v="4"/>
    <x v="1"/>
    <m/>
    <m/>
    <x v="1"/>
    <x v="0"/>
    <x v="0"/>
    <x v="0"/>
    <x v="0"/>
    <x v="1"/>
    <x v="5"/>
    <d v="1993-03-18T00:00:00"/>
    <m/>
    <x v="0"/>
    <s v="SUCURSAL VIA SIMON BOLIVAR "/>
    <x v="1"/>
    <x v="0"/>
    <x v="1"/>
    <x v="0"/>
    <x v="0"/>
    <x v="1"/>
  </r>
  <r>
    <n v="8325"/>
    <d v="2014-11-17T00:00:00"/>
    <d v="2015-02-04T00:00:00"/>
    <n v="15"/>
    <n v="12"/>
    <x v="1"/>
    <d v="2014-11-17T00:00:00"/>
    <x v="0"/>
    <m/>
    <s v="Octubre 01-30"/>
    <m/>
    <s v="MAYBIS YISVEL"/>
    <s v="GONZALEZ"/>
    <x v="2"/>
    <x v="0"/>
    <s v="VIA SIMON BOLIVAR"/>
    <s v="LUIS ECHEVARRÍA"/>
    <s v="VIA SIMON BOLIVAR"/>
    <x v="0"/>
    <x v="68"/>
    <n v="80"/>
    <d v="2015-06-01T00:00:00"/>
    <m/>
    <m/>
    <s v=" "/>
    <m/>
    <x v="0"/>
    <s v="REEMPLAZO PERMANENTE POR EL TRASLADO DE ELIDIA RIVAS - AGOSTO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VIA SIMON BOLIVAR"/>
    <s v="Kira Ruiz"/>
    <x v="0"/>
    <s v="8-883-2263"/>
    <n v="472991534859"/>
    <n v="21"/>
    <x v="1"/>
    <x v="0"/>
    <s v="LA CHORRERA (DISTRITO), VILLA NAZARETH CALLE 10 CASA 290"/>
    <x v="3"/>
    <x v="0"/>
    <x v="4"/>
    <x v="0"/>
    <m/>
    <m/>
    <x v="0"/>
    <x v="0"/>
    <x v="0"/>
    <x v="0"/>
    <x v="0"/>
    <x v="1"/>
    <x v="5"/>
    <d v="1994-07-28T00:00:00"/>
    <m/>
    <x v="0"/>
    <s v="SUCURSAL VIA SIMON BOLIVAR "/>
    <x v="0"/>
    <x v="0"/>
    <x v="0"/>
    <x v="0"/>
    <x v="0"/>
    <x v="4"/>
  </r>
  <r>
    <n v="6893"/>
    <d v="2012-09-17T00:00:00"/>
    <d v="2014-08-01T00:00:00"/>
    <n v="41"/>
    <n v="18"/>
    <x v="1"/>
    <d v="2012-09-17T00:00:00"/>
    <x v="0"/>
    <d v="2014-08-01T00:00:00"/>
    <s v="Junio 01-30"/>
    <m/>
    <s v="YARLENE RUBIELA"/>
    <s v="VALDES DIAZ "/>
    <x v="2"/>
    <x v="2"/>
    <s v="VIA SIMON BOLIVAR"/>
    <s v="LUIS ECHEVARRÍA"/>
    <s v="VIA SIMON BOLIVAR"/>
    <x v="0"/>
    <x v="68"/>
    <n v="80"/>
    <d v="2013-05-08T00:00:00"/>
    <m/>
    <m/>
    <s v=" "/>
    <s v="PROMOCIONADA A EJECUTIVO DE NEGOCIO DUAL A PARTIR DEL 01 DE AGOSTO 2014 // "/>
    <x v="0"/>
    <s v="REEMPLAZO POR EL TRASLADO DE CELESTE ORTIZ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ALBROOK"/>
    <s v="Yaribeth Cornejo 15 días /Angel Agrazal resto"/>
    <x v="0"/>
    <s v="8-727-2407"/>
    <n v="472018433503"/>
    <n v="36"/>
    <x v="1"/>
    <x v="3"/>
    <s v="LA CHORRERA"/>
    <x v="3"/>
    <x v="0"/>
    <x v="4"/>
    <x v="2"/>
    <m/>
    <m/>
    <x v="0"/>
    <x v="0"/>
    <x v="0"/>
    <x v="0"/>
    <x v="0"/>
    <x v="1"/>
    <x v="5"/>
    <d v="1979-05-02T00:00:00"/>
    <m/>
    <x v="0"/>
    <s v="SUCURSAL VIA SIMON BOLIVAR "/>
    <x v="0"/>
    <x v="0"/>
    <x v="0"/>
    <x v="0"/>
    <x v="0"/>
    <x v="0"/>
  </r>
  <r>
    <n v="7000"/>
    <d v="2013-01-02T00:00:00"/>
    <d v="2013-03-14T00:00:00"/>
    <n v="37"/>
    <n v="35"/>
    <x v="1"/>
    <d v="2013-01-02T00:00:00"/>
    <x v="0"/>
    <s v=""/>
    <s v="Marzo 01-30"/>
    <m/>
    <s v="ISABEL MARIA DEL CARMEN"/>
    <s v="GUEVARA COLLADO "/>
    <x v="2"/>
    <x v="0"/>
    <s v="VIA SIMON BOLIVAR"/>
    <s v="LUIS ECHEVARRÍA"/>
    <s v="VIA SIMON BOLIVAR"/>
    <x v="0"/>
    <x v="68"/>
    <n v="80"/>
    <d v="2013-08-02T00:00:00"/>
    <m/>
    <s v=" "/>
    <s v=" "/>
    <m/>
    <x v="0"/>
    <s v="REEMPLAZO POR EL TRASLADO DE CAROLINA CASTILLER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VIA ESPAÑA"/>
    <s v="Cinthia Villalaz"/>
    <x v="0"/>
    <s v="2-718-309"/>
    <n v="472018796647"/>
    <n v="29"/>
    <x v="1"/>
    <x v="0"/>
    <s v="BETANIA , STA. MARIA  EDIFICIO PANAMA "/>
    <x v="5"/>
    <x v="0"/>
    <x v="4"/>
    <x v="0"/>
    <m/>
    <m/>
    <x v="0"/>
    <x v="0"/>
    <x v="0"/>
    <x v="0"/>
    <x v="0"/>
    <x v="1"/>
    <x v="5"/>
    <d v="1986-06-07T00:00:00"/>
    <m/>
    <x v="3"/>
    <s v="SUCURSAL VIA SIMON BOLIVAR "/>
    <x v="0"/>
    <x v="0"/>
    <x v="0"/>
    <x v="0"/>
    <x v="0"/>
    <x v="0"/>
  </r>
  <r>
    <n v="6313"/>
    <d v="2011-09-01T00:00:00"/>
    <d v="2011-09-01T00:00:00"/>
    <n v="53"/>
    <n v="53"/>
    <x v="0"/>
    <d v="2011-09-01T00:00:00"/>
    <x v="0"/>
    <s v=""/>
    <s v="Septiembre 01-30"/>
    <m/>
    <s v="KIRA YAJARI"/>
    <s v="RUIZ MADRID "/>
    <x v="2"/>
    <x v="0"/>
    <s v="VIA SIMON BOLIVAR"/>
    <s v="LUIS ECHEVARRÍA"/>
    <s v="VIA SIMON BOLIVAR"/>
    <x v="0"/>
    <x v="68"/>
    <n v="80"/>
    <d v="2011-09-01T00:00:00"/>
    <m/>
    <s v=" "/>
    <s v=" "/>
    <m/>
    <x v="0"/>
    <s v="REEMPLAZO POR LA RENUNCIA DE MARIA LORENA GONZAL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59-120"/>
    <n v="472017191812"/>
    <n v="33"/>
    <x v="1"/>
    <x v="1"/>
    <s v="ARRAIJAN VISTA ALEGRE CASA 48"/>
    <x v="3"/>
    <x v="0"/>
    <x v="4"/>
    <x v="0"/>
    <m/>
    <s v="6518-1608"/>
    <x v="1"/>
    <x v="0"/>
    <x v="0"/>
    <x v="0"/>
    <x v="0"/>
    <x v="1"/>
    <x v="5"/>
    <d v="1982-08-24T00:00:00"/>
    <m/>
    <x v="1"/>
    <s v="SUCURSAL VIA SIMON BOLIVAR "/>
    <x v="0"/>
    <x v="0"/>
    <x v="0"/>
    <x v="0"/>
    <x v="0"/>
    <x v="0"/>
  </r>
  <r>
    <n v="5136"/>
    <d v="2008-05-19T00:00:00"/>
    <d v="2008-05-19T00:00:00"/>
    <n v="93"/>
    <n v="93"/>
    <x v="0"/>
    <d v="2008-05-19T00:00:00"/>
    <x v="0"/>
    <s v=""/>
    <s v="Julio 01-30"/>
    <m/>
    <s v="JACKELINE MELISSA"/>
    <s v="ORTEGA CAMARENA "/>
    <x v="2"/>
    <x v="0"/>
    <s v="VIA SIMON BOLIVAR"/>
    <s v="LUIS ECHEVARRÍA"/>
    <s v="VIA SIMON BOLIVAR"/>
    <x v="0"/>
    <x v="68"/>
    <n v="80"/>
    <d v="2008-06-23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30-411"/>
    <n v="419013950094"/>
    <n v="36"/>
    <x v="1"/>
    <x v="0"/>
    <s v="LAS CUMBRES, LAS LAJAS, CALLE PRINCIPAL ENTRANDO POR UNION VERANGUENSE AL FRENTE DE LA ESCUELITA NUESTRA SEÑORA DE LA PA"/>
    <x v="4"/>
    <x v="0"/>
    <x v="4"/>
    <x v="0"/>
    <m/>
    <s v="6686-6364"/>
    <x v="0"/>
    <x v="0"/>
    <x v="0"/>
    <x v="0"/>
    <x v="0"/>
    <x v="1"/>
    <x v="5"/>
    <d v="1979-07-28T00:00:00"/>
    <m/>
    <x v="2"/>
    <s v="SUCURSAL VIA SIMON BOLIVAR "/>
    <x v="0"/>
    <x v="0"/>
    <x v="0"/>
    <x v="0"/>
    <x v="0"/>
    <x v="0"/>
  </r>
  <r>
    <n v="8516"/>
    <d v="2015-05-04T00:00:00"/>
    <d v="2015-05-04T00:00:00"/>
    <n v="9"/>
    <n v="9"/>
    <x v="2"/>
    <d v="2015-05-04T00:00:00"/>
    <x v="0"/>
    <m/>
    <s v="Abril 01-30"/>
    <m/>
    <s v="DAMARIS MARINA"/>
    <s v="SALINAS"/>
    <x v="5"/>
    <x v="0"/>
    <s v="VIA SIMON BOLIVAR"/>
    <s v="LUIS ECHEVARRÍA"/>
    <s v="VIA SIMON BOLIVAR"/>
    <x v="0"/>
    <x v="68"/>
    <n v="80"/>
    <d v="2015-06-04T00:00:00"/>
    <m/>
    <m/>
    <s v=" "/>
    <m/>
    <x v="0"/>
    <s v="PUESTOS APROBADOS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DORADO"/>
    <s v="Emelida Rivera"/>
    <x v="0"/>
    <s v="8-911-1965"/>
    <n v="472992459822"/>
    <n v="19"/>
    <x v="1"/>
    <x v="0"/>
    <s v="PANAMA (DISTRITO) VACAMONTE, LOS CEREZOS, CALLE 3, CASA A 361"/>
    <x v="3"/>
    <x v="0"/>
    <x v="4"/>
    <x v="0"/>
    <m/>
    <m/>
    <x v="0"/>
    <x v="0"/>
    <x v="0"/>
    <x v="0"/>
    <x v="0"/>
    <x v="1"/>
    <x v="5"/>
    <d v="1996-10-23T00:00:00"/>
    <m/>
    <x v="1"/>
    <s v="SUCURSAL VIA SIMON BOLIVAR "/>
    <x v="0"/>
    <x v="0"/>
    <x v="0"/>
    <x v="0"/>
    <x v="0"/>
    <x v="1"/>
  </r>
  <r>
    <n v="6144"/>
    <d v="2011-04-18T00:00:00"/>
    <d v="2011-04-18T00:00:00"/>
    <n v="58"/>
    <n v="58"/>
    <x v="0"/>
    <d v="2011-04-18T00:00:00"/>
    <x v="0"/>
    <s v=""/>
    <s v="Febrero 01-30"/>
    <m/>
    <s v="GILLYANS ARLENIS"/>
    <s v="SANTOS VARGAS "/>
    <x v="5"/>
    <x v="0"/>
    <s v="VIA SIMON BOLIVAR"/>
    <s v="LUIS ECHEVARRÍA"/>
    <s v="VIA SIMON BOLIVAR"/>
    <x v="0"/>
    <x v="68"/>
    <n v="80"/>
    <d v="2015-06-04T00:00:00"/>
    <m/>
    <s v=" "/>
    <s v=" "/>
    <m/>
    <x v="0"/>
    <s v="PUESTOS APROBADOS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809-31"/>
    <n v="472016781681"/>
    <n v="28"/>
    <x v="1"/>
    <x v="0"/>
    <s v="SAN FRANCISCO, VILLA GUADALUPE, CALLE 75M"/>
    <x v="5"/>
    <x v="0"/>
    <x v="4"/>
    <x v="0"/>
    <m/>
    <s v="6724-3267"/>
    <x v="0"/>
    <x v="0"/>
    <x v="0"/>
    <x v="0"/>
    <x v="0"/>
    <x v="1"/>
    <x v="5"/>
    <d v="1987-08-25T00:00:00"/>
    <m/>
    <x v="1"/>
    <s v="SUCURSAL VIA SIMON BOLIVAR "/>
    <x v="0"/>
    <x v="0"/>
    <x v="0"/>
    <x v="0"/>
    <x v="0"/>
    <x v="0"/>
  </r>
  <r>
    <n v="3618"/>
    <d v="2002-07-16T00:00:00"/>
    <d v="2002-07-16T00:00:00"/>
    <n v="163"/>
    <n v="163"/>
    <x v="0"/>
    <d v="2002-07-16T00:00:00"/>
    <x v="0"/>
    <s v=""/>
    <s v="Abril "/>
    <s v="Abril  25 al 1 de mayo /Septiembre  del 12 al 18 /Noviembre  del 21 al 27 //"/>
    <s v="LUIS ANTONIO"/>
    <s v="ECHEVARRIA ESPINO "/>
    <x v="3"/>
    <x v="0"/>
    <s v="VIA SIMON BOLIVAR"/>
    <s v="DENISE DE LA VITOLA"/>
    <s v="VIA SIMON BOLIVAR"/>
    <x v="0"/>
    <x v="68"/>
    <n v="80"/>
    <d v="2014-01-20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213-1881"/>
    <n v="472012958569"/>
    <n v="56"/>
    <x v="0"/>
    <x v="1"/>
    <s v="COLINAS DEL GOLF, CALLE ASCOTT CASA 269."/>
    <x v="0"/>
    <x v="0"/>
    <x v="4"/>
    <x v="0"/>
    <s v="220-9469"/>
    <s v="6611-9839"/>
    <x v="1"/>
    <x v="0"/>
    <x v="0"/>
    <x v="0"/>
    <x v="0"/>
    <x v="1"/>
    <x v="5"/>
    <d v="1959-12-16T00:00:00"/>
    <m/>
    <x v="0"/>
    <s v="SUCURSAL VIA SIMON BOLIVAR "/>
    <x v="0"/>
    <x v="0"/>
    <x v="0"/>
    <x v="0"/>
    <x v="0"/>
    <x v="0"/>
  </r>
  <r>
    <n v="1911"/>
    <d v="1999-10-04T00:00:00"/>
    <d v="2010-04-01T00:00:00"/>
    <n v="196"/>
    <n v="70"/>
    <x v="0"/>
    <d v="1999-10-04T00:00:00"/>
    <x v="0"/>
    <d v="2010-04-01T00:00:00"/>
    <s v="Junio 01-15"/>
    <s v="Diciembre 16-30"/>
    <s v="HAIDY ELIZABETH"/>
    <s v="ECHEVERRIA MUÑOZ "/>
    <x v="4"/>
    <x v="0"/>
    <s v="VIA SIMON BOLIVAR"/>
    <s v="LUIS ECHEVARRÍA"/>
    <s v="VIA SIMON BOLIVAR"/>
    <x v="0"/>
    <x v="68"/>
    <n v="80"/>
    <d v="2008-06-02T00:00:00"/>
    <m/>
    <n v="70"/>
    <s v=" "/>
    <s v="PROMOVIDO A OFICIAL EL 01 DE ABRIL ´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348-159"/>
    <n v="401010185727"/>
    <n v="45"/>
    <x v="1"/>
    <x v="1"/>
    <s v="BRISAS DEL GOLF, CL. SEXTA OCCIDENTE, CASA BO201"/>
    <x v="0"/>
    <x v="0"/>
    <x v="4"/>
    <x v="0"/>
    <s v="220-3795"/>
    <s v="6480-2463"/>
    <x v="1"/>
    <x v="0"/>
    <x v="0"/>
    <x v="1"/>
    <x v="0"/>
    <x v="1"/>
    <x v="5"/>
    <d v="1970-08-04T00:00:00"/>
    <m/>
    <x v="0"/>
    <s v="SUCURSAL VIA SIMON BOLIVAR "/>
    <x v="0"/>
    <x v="0"/>
    <x v="0"/>
    <x v="0"/>
    <x v="0"/>
    <x v="0"/>
  </r>
  <r>
    <n v="3615"/>
    <d v="2002-07-01T00:00:00"/>
    <d v="2002-07-01T00:00:00"/>
    <n v="163"/>
    <n v="163"/>
    <x v="0"/>
    <d v="2002-07-01T00:00:00"/>
    <x v="0"/>
    <s v=""/>
    <s v="Marzo 16-30"/>
    <s v="Octubre 01-15"/>
    <s v="ALEN ABDIEL"/>
    <s v="CABALLERO GONZALEZ "/>
    <x v="4"/>
    <x v="0"/>
    <s v="VIA SIMON BOLIVAR"/>
    <s v="LUIS ECHEVARRÍA"/>
    <s v="VIA SIMON BOLIVAR"/>
    <x v="0"/>
    <x v="68"/>
    <n v="80"/>
    <d v="2008-06-16T00:00:00"/>
    <m/>
    <s v=" "/>
    <s v=" "/>
    <m/>
    <x v="0"/>
    <s v="REEMPLAZA TRASLADO DE CLARISSA ALIPONG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4-170-765"/>
    <n v="472012957015"/>
    <n v="54"/>
    <x v="0"/>
    <x v="3"/>
    <s v="URBANIZACION MARCASA CASA 26- B"/>
    <x v="1"/>
    <x v="0"/>
    <x v="4"/>
    <x v="0"/>
    <s v="772-1038"/>
    <s v="6618-7290"/>
    <x v="1"/>
    <x v="0"/>
    <x v="0"/>
    <x v="0"/>
    <x v="0"/>
    <x v="1"/>
    <x v="5"/>
    <d v="1961-11-04T00:00:00"/>
    <m/>
    <x v="0"/>
    <s v="SUCURSAL VIA SIMON BOLIVAR "/>
    <x v="0"/>
    <x v="0"/>
    <x v="0"/>
    <x v="0"/>
    <x v="0"/>
    <x v="0"/>
  </r>
  <r>
    <n v="8432"/>
    <d v="2015-03-16T00:00:00"/>
    <d v="2015-05-28T00:00:00"/>
    <n v="11"/>
    <n v="9"/>
    <x v="2"/>
    <d v="2015-03-16T00:00:00"/>
    <x v="0"/>
    <m/>
    <s v="Abril 01-30"/>
    <m/>
    <s v="KIMBERLY YARICELYS"/>
    <s v="VIGIL"/>
    <x v="0"/>
    <x v="1"/>
    <m/>
    <s v="MARIBEL CASTILLO"/>
    <s v="VILLA LUCRE"/>
    <x v="1"/>
    <x v="69"/>
    <n v="18"/>
    <d v="2016-01-02T00:00:00"/>
    <n v="1"/>
    <m/>
    <s v=" "/>
    <m/>
    <x v="1"/>
    <s v="REEMPLAZA VACACIONES DE MAYRA BATISTA - FEBRERO 2016"/>
    <s v="VILLA LUC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53.5"/>
    <x v="1"/>
    <x v="0"/>
    <x v="0"/>
    <s v="VERSALLES"/>
    <s v="Manuel Garrido"/>
    <x v="0"/>
    <s v="8-914-67"/>
    <n v="472991767716"/>
    <n v="19"/>
    <x v="1"/>
    <x v="0"/>
    <s v="TOCUMEN, SAN ANTONIO, CALLE VANDER HANDS, CASA D-59"/>
    <x v="0"/>
    <x v="0"/>
    <x v="0"/>
    <x v="1"/>
    <m/>
    <m/>
    <x v="0"/>
    <x v="0"/>
    <x v="0"/>
    <x v="0"/>
    <x v="0"/>
    <x v="1"/>
    <x v="0"/>
    <d v="1996-10-17T00:00:00"/>
    <m/>
    <x v="0"/>
    <s v="SUCURSAL VILLA LUCRE"/>
    <x v="1"/>
    <x v="0"/>
    <x v="1"/>
    <x v="0"/>
    <x v="0"/>
    <x v="3"/>
  </r>
  <r>
    <n v="6568"/>
    <d v="2012-02-16T00:00:00"/>
    <d v="2012-05-23T00:00:00"/>
    <n v="48"/>
    <n v="45"/>
    <x v="0"/>
    <d v="2012-02-16T00:00:00"/>
    <x v="0"/>
    <s v=""/>
    <s v="Febrero 01-30"/>
    <m/>
    <s v="MAYRA  ITZEL"/>
    <s v="BATISTA ESCOBAR "/>
    <x v="0"/>
    <x v="0"/>
    <s v="VILLA LUCRE"/>
    <s v="ZULEICA   DE VEGA"/>
    <s v="VILLA LUCRE"/>
    <x v="0"/>
    <x v="69"/>
    <n v="18"/>
    <d v="2015-11-02T00:00:00"/>
    <n v="3"/>
    <s v=" "/>
    <s v=" "/>
    <m/>
    <x v="0"/>
    <s v="REEMPLAZO POR EL TRASLADO DE  DIANA MARIA CORDOBA BELLIDO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45.75"/>
    <x v="0"/>
    <x v="0"/>
    <x v="0"/>
    <s v="BOULEVARD EL DORADO"/>
    <s v="Noemi Arcia"/>
    <x v="0"/>
    <s v="8-793-2315"/>
    <n v="401017377262"/>
    <n v="29"/>
    <x v="1"/>
    <x v="0"/>
    <s v="BUENAVISTA - TOCUMEN"/>
    <x v="0"/>
    <x v="0"/>
    <x v="0"/>
    <x v="0"/>
    <m/>
    <m/>
    <x v="0"/>
    <x v="0"/>
    <x v="0"/>
    <x v="0"/>
    <x v="0"/>
    <x v="1"/>
    <x v="0"/>
    <d v="1986-02-23T00:00:00"/>
    <m/>
    <x v="1"/>
    <s v="SUCURSAL VILLA LUCRE"/>
    <x v="0"/>
    <x v="0"/>
    <x v="0"/>
    <x v="0"/>
    <x v="0"/>
    <x v="0"/>
  </r>
  <r>
    <n v="4220"/>
    <d v="2006-09-11T00:00:00"/>
    <d v="2006-09-11T00:00:00"/>
    <n v="113"/>
    <n v="113"/>
    <x v="0"/>
    <d v="2006-09-11T00:00:00"/>
    <x v="0"/>
    <s v=""/>
    <s v="Septiembre 01-30"/>
    <m/>
    <s v="ELIZABETH DEL CARMEN"/>
    <s v="RODRIGUEZ DE GRACIA "/>
    <x v="0"/>
    <x v="0"/>
    <s v="VILLA LUCRE"/>
    <s v="ZULEICA   DE VEGA"/>
    <s v="VILLA LUCRE"/>
    <x v="0"/>
    <x v="69"/>
    <n v="18"/>
    <d v="2015-11-02T00:00:00"/>
    <n v="3"/>
    <s v=" "/>
    <s v=" "/>
    <m/>
    <x v="0"/>
    <s v="REEMPLAZO POR EL TRASLADO DE  MIXIA DEL CARMEN BARRIA 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65.6000000000004"/>
    <x v="0"/>
    <x v="0"/>
    <x v="0"/>
    <m/>
    <m/>
    <x v="0"/>
    <s v="8-700-903"/>
    <n v="401990460762"/>
    <n v="39"/>
    <x v="1"/>
    <x v="0"/>
    <s v="SAN ANTONIO, ALTOS DE LA PRADERA, CALLE NOVARA, CASA # 181"/>
    <x v="0"/>
    <x v="0"/>
    <x v="0"/>
    <x v="0"/>
    <s v="239-1554"/>
    <s v="6726-8340"/>
    <x v="1"/>
    <x v="0"/>
    <x v="0"/>
    <x v="0"/>
    <x v="0"/>
    <x v="1"/>
    <x v="0"/>
    <d v="1976-06-18T00:00:00"/>
    <m/>
    <x v="0"/>
    <s v="SUCURSAL VILLA LUCRE"/>
    <x v="0"/>
    <x v="0"/>
    <x v="0"/>
    <x v="0"/>
    <x v="0"/>
    <x v="0"/>
  </r>
  <r>
    <n v="3952"/>
    <d v="2004-09-16T00:00:00"/>
    <d v="2004-09-16T00:00:00"/>
    <n v="137"/>
    <n v="137"/>
    <x v="0"/>
    <d v="2004-09-16T00:00:00"/>
    <x v="0"/>
    <s v=""/>
    <s v="Junio 01-30"/>
    <m/>
    <s v="JOSE DE JESUS"/>
    <s v="RODRIGUEZ  DE LEON "/>
    <x v="0"/>
    <x v="0"/>
    <s v="VILLA LUCRE"/>
    <s v="ZULEICA   DE VEGA"/>
    <s v="VILLA LUCRE"/>
    <x v="0"/>
    <x v="69"/>
    <n v="18"/>
    <d v="2015-11-02T00:00:00"/>
    <n v="3"/>
    <s v=" "/>
    <s v=" "/>
    <m/>
    <x v="0"/>
    <s v="REEMPLAZO POR EL TRASLADO DE  CEYMAR ARACELLY MOJICA  HOTUSING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08.2"/>
    <x v="0"/>
    <x v="0"/>
    <x v="0"/>
    <m/>
    <m/>
    <x v="0"/>
    <s v="8-246-75"/>
    <n v="472013016073"/>
    <n v="50"/>
    <x v="0"/>
    <x v="1"/>
    <s v="EL CRISOL, VILLA VERONICA,  CASA 180- CALLE  8  PRINCIPAL"/>
    <x v="1"/>
    <x v="0"/>
    <x v="0"/>
    <x v="0"/>
    <m/>
    <s v="6520-1617"/>
    <x v="0"/>
    <x v="1"/>
    <x v="0"/>
    <x v="0"/>
    <x v="0"/>
    <x v="1"/>
    <x v="0"/>
    <d v="1965-04-02T00:00:00"/>
    <m/>
    <x v="0"/>
    <s v="SUCURSAL VILLA LUCRE"/>
    <x v="0"/>
    <x v="0"/>
    <x v="0"/>
    <x v="0"/>
    <x v="0"/>
    <x v="0"/>
  </r>
  <r>
    <n v="5424"/>
    <d v="2008-10-16T00:00:00"/>
    <d v="2008-10-16T00:00:00"/>
    <n v="88"/>
    <n v="88"/>
    <x v="0"/>
    <d v="2008-10-16T00:00:00"/>
    <x v="0"/>
    <s v=""/>
    <s v="Diciembre 01-30"/>
    <m/>
    <s v="EDITH EDZIEL"/>
    <s v="GOMEZ  CASTILLO "/>
    <x v="0"/>
    <x v="0"/>
    <s v="VILLA LUCRE"/>
    <s v="ZULEICA   DE VEGA"/>
    <s v="VILLA LUCRE"/>
    <x v="0"/>
    <x v="69"/>
    <n v="18"/>
    <d v="2015-11-02T00:00:00"/>
    <n v="3"/>
    <s v=" "/>
    <s v=" "/>
    <m/>
    <x v="0"/>
    <s v="REEMPLAZO POR EL TRASLADO DE  BETZI YARELYS FRANCIS CAJAR -NOV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83.4"/>
    <x v="0"/>
    <x v="0"/>
    <x v="0"/>
    <m/>
    <m/>
    <x v="0"/>
    <s v="8-765-2"/>
    <n v="441014355742"/>
    <n v="32"/>
    <x v="1"/>
    <x v="3"/>
    <s v="TOCUMEN LOS PILONES #1 CASA #38 CALLE PRINCIPAL"/>
    <x v="0"/>
    <x v="0"/>
    <x v="0"/>
    <x v="0"/>
    <s v="399-4920"/>
    <s v="6654-5211 / 6847-4375"/>
    <x v="0"/>
    <x v="0"/>
    <x v="0"/>
    <x v="0"/>
    <x v="0"/>
    <x v="1"/>
    <x v="0"/>
    <d v="1983-03-30T00:00:00"/>
    <m/>
    <x v="0"/>
    <s v="SUCURSAL VILLA LUCRE"/>
    <x v="0"/>
    <x v="0"/>
    <x v="0"/>
    <x v="0"/>
    <x v="0"/>
    <x v="0"/>
  </r>
  <r>
    <n v="695"/>
    <d v="1990-10-29T00:00:00"/>
    <d v="1990-10-29T00:00:00"/>
    <n v="304"/>
    <n v="304"/>
    <x v="0"/>
    <d v="1990-10-29T00:00:00"/>
    <x v="0"/>
    <s v=""/>
    <s v="Octubre 01-30"/>
    <m/>
    <s v="NIDIA JUDITH"/>
    <s v="DE FRIAS SAEZ DE OLMOS"/>
    <x v="0"/>
    <x v="0"/>
    <s v="VILLA LUCRE"/>
    <s v="ZULEICA   DE VEGA"/>
    <s v="VILLA LUCRE"/>
    <x v="0"/>
    <x v="69"/>
    <n v="18"/>
    <d v="2014-11-06T00:00:00"/>
    <n v="15"/>
    <s v=" "/>
    <s v=" "/>
    <m/>
    <x v="0"/>
    <s v=" REEMPLAZO POR EL TRASLADO DE BARBARA MILLAR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2.4"/>
    <x v="0"/>
    <x v="0"/>
    <x v="0"/>
    <m/>
    <m/>
    <x v="0"/>
    <s v="7-88-377"/>
    <n v="401010163881"/>
    <n v="56"/>
    <x v="1"/>
    <x v="1"/>
    <s v="ALTOS DE CERRRO VIENTO, CALLE 32, CASA #2073-B"/>
    <x v="0"/>
    <x v="0"/>
    <x v="0"/>
    <x v="0"/>
    <s v="622-7269"/>
    <s v="6874-6485"/>
    <x v="0"/>
    <x v="0"/>
    <x v="0"/>
    <x v="0"/>
    <x v="0"/>
    <x v="1"/>
    <x v="0"/>
    <d v="1959-09-28T00:00:00"/>
    <m/>
    <x v="1"/>
    <s v="SUCURSAL VILLA LUCRE"/>
    <x v="0"/>
    <x v="0"/>
    <x v="0"/>
    <x v="0"/>
    <x v="0"/>
    <x v="0"/>
  </r>
  <r>
    <n v="6562"/>
    <d v="2012-02-16T00:00:00"/>
    <d v="2012-05-23T00:00:00"/>
    <n v="48"/>
    <n v="45"/>
    <x v="0"/>
    <d v="2012-02-16T00:00:00"/>
    <x v="0"/>
    <s v=""/>
    <s v="Abril 01-30"/>
    <m/>
    <s v="JUAN ANTONIO"/>
    <s v="CABALLERO ADAMES "/>
    <x v="0"/>
    <x v="0"/>
    <s v="VILLA LUCRE"/>
    <s v="ZULEICA   DE VEGA"/>
    <s v="VILLA LUCRE"/>
    <x v="0"/>
    <x v="69"/>
    <n v="18"/>
    <d v="2014-11-06T00:00:00"/>
    <n v="15"/>
    <s v=" "/>
    <s v=" "/>
    <m/>
    <x v="0"/>
    <s v="REEMPLAZO POR EL TRASLADO DE DELIA DE PINZO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1.8"/>
    <x v="0"/>
    <x v="0"/>
    <x v="0"/>
    <s v="AVE. CENTRAL"/>
    <s v="Jacinta Herazo"/>
    <x v="0"/>
    <s v="8-826-1495"/>
    <n v="472017664796"/>
    <n v="26"/>
    <x v="0"/>
    <x v="1"/>
    <s v="LA CHORRERA, LA HERRADURA"/>
    <x v="3"/>
    <x v="0"/>
    <x v="0"/>
    <x v="0"/>
    <m/>
    <s v=" 61362397  66940767"/>
    <x v="0"/>
    <x v="0"/>
    <x v="0"/>
    <x v="0"/>
    <x v="0"/>
    <x v="1"/>
    <x v="0"/>
    <d v="1989-07-01T00:00:00"/>
    <m/>
    <x v="1"/>
    <s v="SUCURSAL VILLA LUCRE"/>
    <x v="0"/>
    <x v="0"/>
    <x v="0"/>
    <x v="0"/>
    <x v="0"/>
    <x v="0"/>
  </r>
  <r>
    <n v="6892"/>
    <d v="2012-09-17T00:00:00"/>
    <d v="2012-12-05T00:00:00"/>
    <n v="41"/>
    <n v="38"/>
    <x v="0"/>
    <d v="2012-09-17T00:00:00"/>
    <x v="0"/>
    <s v=""/>
    <s v="Julio 01-30"/>
    <m/>
    <s v="JACQUELINE"/>
    <s v="SOBENIS MONTENEGRO "/>
    <x v="0"/>
    <x v="0"/>
    <s v="VILLA LUCRE"/>
    <s v="ZULEICA   DE VEGA"/>
    <s v="VILLA LUCRE"/>
    <x v="0"/>
    <x v="69"/>
    <n v="18"/>
    <d v="2014-11-06T00:00:00"/>
    <n v="15"/>
    <m/>
    <s v=" "/>
    <m/>
    <x v="0"/>
    <s v="REEMPLAZO POR EL TRASLADO DE CRISTOBAL FERNAND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64.8"/>
    <x v="0"/>
    <x v="0"/>
    <x v="0"/>
    <s v="24 DE DICIEMBRE"/>
    <s v="Glenis Herrera"/>
    <x v="0"/>
    <s v="8-833-1734"/>
    <n v="472018433476"/>
    <n v="25"/>
    <x v="1"/>
    <x v="1"/>
    <s v="24 DE DICIEMBRE"/>
    <x v="0"/>
    <x v="0"/>
    <x v="0"/>
    <x v="0"/>
    <s v="298-1637"/>
    <s v="6245-5811"/>
    <x v="0"/>
    <x v="0"/>
    <x v="0"/>
    <x v="0"/>
    <x v="0"/>
    <x v="1"/>
    <x v="0"/>
    <d v="1990-02-11T00:00:00"/>
    <m/>
    <x v="0"/>
    <s v="SUCURSAL VILLA LUCRE"/>
    <x v="0"/>
    <x v="0"/>
    <x v="0"/>
    <x v="0"/>
    <x v="0"/>
    <x v="0"/>
  </r>
  <r>
    <n v="6899"/>
    <d v="2012-09-17T00:00:00"/>
    <d v="2012-12-05T00:00:00"/>
    <n v="41"/>
    <n v="38"/>
    <x v="0"/>
    <d v="2012-09-17T00:00:00"/>
    <x v="0"/>
    <s v=""/>
    <s v="Agosto 01-30"/>
    <m/>
    <s v="ZULAY MARGARITA"/>
    <s v="ODA CABALLERO "/>
    <x v="0"/>
    <x v="0"/>
    <s v="VILLA LUCRE"/>
    <s v="ZULEICA   DE VEGA"/>
    <s v="VILLA LUCRE"/>
    <x v="0"/>
    <x v="69"/>
    <n v="18"/>
    <d v="2014-11-06T00:00:00"/>
    <n v="15"/>
    <m/>
    <s v=" "/>
    <m/>
    <x v="0"/>
    <s v="REEMPLAZO POR EL TRASLADO DE GLORIA DE CHACO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82.2"/>
    <x v="0"/>
    <x v="0"/>
    <x v="0"/>
    <s v="COSTA DEL ESTE"/>
    <s v="Lirroy Delgado"/>
    <x v="0"/>
    <s v="7-705-1414"/>
    <n v="472018433757"/>
    <n v="28"/>
    <x v="1"/>
    <x v="0"/>
    <s v="SAN MIGUELITO"/>
    <x v="4"/>
    <x v="0"/>
    <x v="0"/>
    <x v="0"/>
    <m/>
    <m/>
    <x v="0"/>
    <x v="0"/>
    <x v="0"/>
    <x v="0"/>
    <x v="0"/>
    <x v="1"/>
    <x v="0"/>
    <d v="1987-04-16T00:00:00"/>
    <m/>
    <x v="0"/>
    <s v="SUCURSAL VILLA LUCRE"/>
    <x v="0"/>
    <x v="0"/>
    <x v="0"/>
    <x v="0"/>
    <x v="0"/>
    <x v="0"/>
  </r>
  <r>
    <n v="1624"/>
    <d v="1998-09-16T00:00:00"/>
    <d v="1998-09-16T00:00:00"/>
    <n v="209"/>
    <n v="209"/>
    <x v="0"/>
    <d v="1998-09-16T00:00:00"/>
    <x v="0"/>
    <s v=""/>
    <s v="2017 Enero 01-30"/>
    <m/>
    <s v="LOURDES ROSA"/>
    <s v="SANTANA IBERICO "/>
    <x v="0"/>
    <x v="0"/>
    <s v="VILLA LUCRE"/>
    <s v="ZULEICA   DE VEGA"/>
    <s v="VILLA LUCRE"/>
    <x v="0"/>
    <x v="69"/>
    <n v="18"/>
    <d v="2014-03-05T00:00:00"/>
    <n v="23"/>
    <s v=" "/>
    <s v=" "/>
    <m/>
    <x v="0"/>
    <s v="REEMPLAZO POR TRASLADO DE ALINA IVALDI/ TRATAMIENTO MÉDIC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39"/>
    <x v="0"/>
    <x v="0"/>
    <x v="0"/>
    <m/>
    <m/>
    <x v="0"/>
    <s v="8-308-19"/>
    <n v="401010158481"/>
    <n v="46"/>
    <x v="1"/>
    <x v="4"/>
    <s v="VILLA LUCRE CL.37 3238"/>
    <x v="1"/>
    <x v="0"/>
    <x v="0"/>
    <x v="0"/>
    <s v="221-1115"/>
    <s v="6439-0393 / 6517-9531"/>
    <x v="1"/>
    <x v="0"/>
    <x v="0"/>
    <x v="0"/>
    <x v="0"/>
    <x v="1"/>
    <x v="0"/>
    <d v="1969-02-17T00:00:00"/>
    <m/>
    <x v="0"/>
    <s v="SUCURSAL VILLA LUCRE"/>
    <x v="0"/>
    <x v="0"/>
    <x v="0"/>
    <x v="0"/>
    <x v="0"/>
    <x v="0"/>
  </r>
  <r>
    <n v="8609"/>
    <d v="2015-06-16T00:00:00"/>
    <d v="2015-08-21T00:00:00"/>
    <n v="8"/>
    <n v="6"/>
    <x v="2"/>
    <d v="2015-06-16T00:00:00"/>
    <x v="0"/>
    <m/>
    <s v="Abril 01-30"/>
    <m/>
    <s v="ANGELYS ANNETTE"/>
    <s v="RODRIGUEZ"/>
    <x v="0"/>
    <x v="1"/>
    <m/>
    <s v="MARIBEL CASTILLO"/>
    <s v="VILLA LUCRE"/>
    <x v="1"/>
    <x v="69"/>
    <n v="18"/>
    <d v="2016-02-01T00:00:00"/>
    <n v="0"/>
    <m/>
    <s v=" "/>
    <m/>
    <x v="0"/>
    <s v="REEMPLAZA INCAPACIDAD DE LOURDES SANTANA"/>
    <s v="VILLA LUC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PLAZA GALAPAGO"/>
    <s v="AZAEL SALTARIN"/>
    <x v="0"/>
    <s v="8-891-2340"/>
    <n v="472992087190"/>
    <n v="20"/>
    <x v="1"/>
    <x v="0"/>
    <s v="LAS MAÑANITAS, TERCERA ETAPA, CASA #2536"/>
    <x v="0"/>
    <x v="0"/>
    <x v="0"/>
    <x v="1"/>
    <m/>
    <m/>
    <x v="0"/>
    <x v="0"/>
    <x v="0"/>
    <x v="0"/>
    <x v="0"/>
    <x v="1"/>
    <x v="0"/>
    <d v="1995-04-05T00:00:00"/>
    <m/>
    <x v="0"/>
    <s v="SUCURSAL VILLA LUCRE"/>
    <x v="1"/>
    <x v="0"/>
    <x v="1"/>
    <x v="0"/>
    <x v="0"/>
    <x v="1"/>
  </r>
  <r>
    <n v="8840"/>
    <d v="2015-10-19T00:00:00"/>
    <d v="2016-01-12T00:00:00"/>
    <n v="4"/>
    <n v="1"/>
    <x v="2"/>
    <d v="1994-02-20T00:00:00"/>
    <x v="1"/>
    <m/>
    <s v="Noviembre 01-30"/>
    <m/>
    <s v="GRISBEL ANAYS"/>
    <s v="LOPEZ"/>
    <x v="0"/>
    <x v="1"/>
    <m/>
    <s v="MARIBEL CASTILLO"/>
    <s v="VILLA LUCRE"/>
    <x v="1"/>
    <x v="69"/>
    <n v="18"/>
    <d v="2016-01-23T00:00:00"/>
    <n v="1"/>
    <m/>
    <s v=" "/>
    <m/>
    <x v="0"/>
    <s v="POOL APOYO - FEBRERO 2016"/>
    <s v="VILLA LUC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s v="VILLA LUCRE"/>
    <s v="ZULAY ODA"/>
    <x v="0"/>
    <s v="8-822-1915"/>
    <m/>
    <n v="27"/>
    <x v="1"/>
    <x v="1"/>
    <s v="BRISAS DEL LAGO, CALLE INARI, TOCUMEN"/>
    <x v="0"/>
    <x v="0"/>
    <x v="0"/>
    <x v="1"/>
    <m/>
    <m/>
    <x v="1"/>
    <x v="0"/>
    <x v="0"/>
    <x v="0"/>
    <x v="0"/>
    <x v="1"/>
    <x v="0"/>
    <d v="1989-01-23T00:00:00"/>
    <m/>
    <x v="0"/>
    <s v="SUCURSAL VILLA LUCRE"/>
    <x v="1"/>
    <x v="0"/>
    <x v="1"/>
    <x v="0"/>
    <x v="0"/>
    <x v="1"/>
  </r>
  <r>
    <n v="1412"/>
    <d v="1997-08-18T00:00:00"/>
    <d v="2014-02-17T00:00:00"/>
    <n v="222"/>
    <n v="24"/>
    <x v="1"/>
    <d v="1997-08-18T00:00:00"/>
    <x v="0"/>
    <d v="2014-02-17T00:00:00"/>
    <s v="Noviembre 01-30"/>
    <m/>
    <s v="RAFAEL ERNESTO"/>
    <s v="VILLAMONTE JARAMILLO "/>
    <x v="1"/>
    <x v="0"/>
    <s v="VILLA LUCRE"/>
    <s v="ZULEICA   DE VEGA"/>
    <s v="VILLA LUCRE"/>
    <x v="0"/>
    <x v="69"/>
    <n v="18"/>
    <d v="2015-12-02T00:00:00"/>
    <m/>
    <n v="24"/>
    <s v=" "/>
    <s v="PROMOCIONADO A COORDINADOR DE PLATAFORMA A PARTIR DEL 17 DE FEBRERO 2014 / RECLASIFICADO EJECUTIVO DE NEGOCIOS 16 SEP.´09-"/>
    <x v="0"/>
    <s v="REEMPLAZO POR LA PROMOCION DE CARLOS KENT - DICIEMBRE 2015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403-904"/>
    <n v="401010156621"/>
    <n v="43"/>
    <x v="0"/>
    <x v="1"/>
    <s v="RIO ABAJO CL. 5 LOS CORALES"/>
    <x v="1"/>
    <x v="0"/>
    <x v="0"/>
    <x v="0"/>
    <s v="224-0452"/>
    <s v="6710-1039"/>
    <x v="0"/>
    <x v="1"/>
    <x v="0"/>
    <x v="0"/>
    <x v="0"/>
    <x v="1"/>
    <x v="0"/>
    <d v="1972-05-26T00:00:00"/>
    <m/>
    <x v="0"/>
    <s v="SUCURSAL VILLA LUCRE"/>
    <x v="0"/>
    <x v="0"/>
    <x v="0"/>
    <x v="0"/>
    <x v="0"/>
    <x v="0"/>
  </r>
  <r>
    <n v="831"/>
    <d v="1991-10-28T00:00:00"/>
    <d v="1991-10-28T00:00:00"/>
    <n v="292"/>
    <n v="292"/>
    <x v="0"/>
    <d v="1991-10-28T00:00:00"/>
    <x v="0"/>
    <s v=""/>
    <s v="Agosto 01-30"/>
    <m/>
    <s v="AURA ELIZABETH"/>
    <s v="FRIAS  DE CAMANO"/>
    <x v="1"/>
    <x v="0"/>
    <s v="VILLA LUCRE"/>
    <s v="ZULEICA   DE VEGA"/>
    <s v="VILLA LUCRE"/>
    <x v="0"/>
    <x v="69"/>
    <n v="18"/>
    <d v="2011-09-05T00:00:00"/>
    <m/>
    <s v=" "/>
    <s v=" "/>
    <m/>
    <x v="0"/>
    <s v="REEMPLAZO POR LA RENUNCIA DE JUAN ZAMBRAN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x v="0"/>
    <x v="0"/>
    <m/>
    <m/>
    <x v="1"/>
    <s v="6-43-478"/>
    <n v="402011938702"/>
    <n v="61"/>
    <x v="1"/>
    <x v="1"/>
    <s v="HATO PINTADO, AVENIDA MARTIN LUTHER KING,  EDIF. LOS CASTAÑOS. APARTAMENTO C, PLANTA BAJA "/>
    <x v="1"/>
    <x v="0"/>
    <x v="0"/>
    <x v="0"/>
    <s v="224-3568"/>
    <s v="6673-6689"/>
    <x v="1"/>
    <x v="0"/>
    <x v="0"/>
    <x v="0"/>
    <x v="0"/>
    <x v="1"/>
    <x v="0"/>
    <d v="1954-10-20T00:00:00"/>
    <m/>
    <x v="2"/>
    <s v="SUCURSAL VILLA LUCRE"/>
    <x v="0"/>
    <x v="0"/>
    <x v="0"/>
    <x v="0"/>
    <x v="0"/>
    <x v="0"/>
  </r>
  <r>
    <n v="3167"/>
    <d v="2006-08-16T00:00:00"/>
    <d v="2014-11-01T00:00:00"/>
    <n v="114"/>
    <n v="15"/>
    <x v="1"/>
    <d v="2006-08-16T00:00:00"/>
    <x v="0"/>
    <d v="2014-11-01T00:00:00"/>
    <s v="Julio 01-30"/>
    <m/>
    <s v="CARLOS ALBERTO"/>
    <s v="GUEVARA GONZALEZ "/>
    <x v="2"/>
    <x v="2"/>
    <s v="VILLA LUCRE"/>
    <s v="ZULEICA   DE VEGA"/>
    <s v="VILLA LUCRE"/>
    <x v="0"/>
    <x v="69"/>
    <n v="18"/>
    <d v="2013-09-02T00:00:00"/>
    <n v="29"/>
    <n v="15"/>
    <s v=" "/>
    <s v="PROMOCIONADO A EJECUTIVO DE NEGOCIO DUAL A PARTIR DEL 01 DE NOVIEMBRE DEL 2014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2-710-2100"/>
    <n v="424012200470"/>
    <n v="35"/>
    <x v="0"/>
    <x v="0"/>
    <s v="ALTOS DE LAS ACACIAS, CALLE 27, CASA 2155"/>
    <x v="0"/>
    <x v="0"/>
    <x v="0"/>
    <x v="2"/>
    <s v="290-3422"/>
    <s v="6461-4749"/>
    <x v="1"/>
    <x v="1"/>
    <x v="0"/>
    <x v="0"/>
    <x v="0"/>
    <x v="1"/>
    <x v="0"/>
    <d v="1980-10-20T00:00:00"/>
    <m/>
    <x v="0"/>
    <s v="SUCURSAL VILLA LUCRE"/>
    <x v="0"/>
    <x v="0"/>
    <x v="0"/>
    <x v="0"/>
    <x v="0"/>
    <x v="0"/>
  </r>
  <r>
    <n v="7002"/>
    <d v="2013-01-02T00:00:00"/>
    <d v="2013-03-14T00:00:00"/>
    <n v="37"/>
    <n v="35"/>
    <x v="1"/>
    <d v="2013-01-02T00:00:00"/>
    <x v="0"/>
    <s v=""/>
    <s v="Marzo 01-30"/>
    <m/>
    <s v="HENRY JOEL"/>
    <s v="LOPEZ GARCIA "/>
    <x v="2"/>
    <x v="0"/>
    <s v="VILLA LUCRE"/>
    <s v="ZULEICA   DE VEGA"/>
    <s v="VILLA LUCRE"/>
    <x v="0"/>
    <x v="69"/>
    <n v="18"/>
    <d v="2014-06-04T00:00:00"/>
    <m/>
    <s v=" "/>
    <s v=" "/>
    <m/>
    <x v="0"/>
    <s v="REEMPLAZO PORLA SALIDA DE RAQUEL STANZIOL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DORADO"/>
    <s v="Rosa Moreno"/>
    <x v="0"/>
    <s v="4-743-565"/>
    <n v="472018797145"/>
    <n v="28"/>
    <x v="0"/>
    <x v="0"/>
    <s v="VIA PORRAS, AL LADO DE LA POLICLINICA, EDIF. DON JESUS APTO.19_x0009__x0009__x0009__x0009__x0009__x000d__x000a__x0009__x0009__x0009__x0009__x0009__x000d__x000a_"/>
    <x v="5"/>
    <x v="0"/>
    <x v="0"/>
    <x v="0"/>
    <m/>
    <m/>
    <x v="0"/>
    <x v="0"/>
    <x v="0"/>
    <x v="0"/>
    <x v="0"/>
    <x v="1"/>
    <x v="0"/>
    <d v="1987-04-30T00:00:00"/>
    <m/>
    <x v="3"/>
    <s v="SUCURSAL VILLA LUCRE"/>
    <x v="0"/>
    <x v="0"/>
    <x v="0"/>
    <x v="0"/>
    <x v="0"/>
    <x v="0"/>
  </r>
  <r>
    <n v="7552"/>
    <d v="2014-02-03T00:00:00"/>
    <d v="2014-04-16T00:00:00"/>
    <n v="24"/>
    <n v="22"/>
    <x v="1"/>
    <d v="2014-02-03T00:00:00"/>
    <x v="0"/>
    <m/>
    <s v="Abril 01-30"/>
    <m/>
    <s v="DIANA PATRICIA"/>
    <s v="GARCIA"/>
    <x v="2"/>
    <x v="0"/>
    <s v="VILLA LUCRE"/>
    <s v="ZULEICA   DE VEGA"/>
    <s v="VILLA LUCRE"/>
    <x v="0"/>
    <x v="69"/>
    <n v="18"/>
    <d v="2014-06-04T00:00:00"/>
    <m/>
    <m/>
    <s v=" "/>
    <m/>
    <x v="0"/>
    <s v="REEMPLAZO POR EL TRASLADO DE PATRICIA GUEVARA A CASA MATRI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s v="CASA MATRIZ"/>
    <s v="Jazmin Manfre"/>
    <x v="0"/>
    <s v="8-847-1941"/>
    <n v="472990021403"/>
    <n v="24"/>
    <x v="1"/>
    <x v="0"/>
    <s v="VILLA LUCRE, CALLE 2DA, LA PULIDA, CASA 1"/>
    <x v="1"/>
    <x v="0"/>
    <x v="0"/>
    <x v="0"/>
    <m/>
    <m/>
    <x v="1"/>
    <x v="0"/>
    <x v="0"/>
    <x v="0"/>
    <x v="0"/>
    <x v="1"/>
    <x v="0"/>
    <d v="1991-06-08T00:00:00"/>
    <m/>
    <x v="3"/>
    <s v="SUCURSAL VILLA LUCRE"/>
    <x v="0"/>
    <x v="0"/>
    <x v="0"/>
    <x v="0"/>
    <x v="0"/>
    <x v="0"/>
  </r>
  <r>
    <n v="3319"/>
    <d v="2007-03-09T00:00:00"/>
    <d v="2007-03-09T00:00:00"/>
    <n v="107"/>
    <n v="107"/>
    <x v="0"/>
    <d v="2007-09-03T00:00:00"/>
    <x v="0"/>
    <s v=""/>
    <s v="Diciembre 01-30"/>
    <m/>
    <s v="SANDRA MAYLIN"/>
    <s v="ROSADO BARRIOS "/>
    <x v="2"/>
    <x v="0"/>
    <s v="VILLA LUCRE"/>
    <s v="ZULEICA   DE VEGA"/>
    <s v="VILLA LUCRE"/>
    <x v="0"/>
    <x v="69"/>
    <n v="18"/>
    <d v="2013-10-02T00:00:00"/>
    <m/>
    <s v=" "/>
    <s v=" "/>
    <m/>
    <x v="0"/>
    <s v="REEMPLAZO POR PROMOCION DE JESSICA VARGA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43-1252"/>
    <n v="472013458661"/>
    <n v="35"/>
    <x v="1"/>
    <x v="3"/>
    <s v="ALTOS DE LAS ACACIAS, CALLE 17, CASA 1392A_x0009__x0009__x0009__x0009__x0009__x000d__x000a__x0009__x0009__x0009__x0009__x0009__x000d__x000a_"/>
    <x v="0"/>
    <x v="0"/>
    <x v="0"/>
    <x v="0"/>
    <m/>
    <s v="6018-4209"/>
    <x v="2"/>
    <x v="0"/>
    <x v="1"/>
    <x v="0"/>
    <x v="0"/>
    <x v="1"/>
    <x v="0"/>
    <d v="1981-01-07T00:00:00"/>
    <m/>
    <x v="1"/>
    <s v="SUCURSAL VILLA LUCRE"/>
    <x v="0"/>
    <x v="0"/>
    <x v="0"/>
    <x v="0"/>
    <x v="0"/>
    <x v="0"/>
  </r>
  <r>
    <n v="6819"/>
    <d v="2012-08-01T00:00:00"/>
    <d v="2012-10-15T00:00:00"/>
    <n v="42"/>
    <n v="40"/>
    <x v="0"/>
    <d v="2012-08-01T00:00:00"/>
    <x v="0"/>
    <s v=""/>
    <s v="Agosto 01-30"/>
    <m/>
    <s v="JENNIFER ITZEL"/>
    <s v="BREMNER PEREZ "/>
    <x v="2"/>
    <x v="0"/>
    <s v="VILLA LUCRE"/>
    <s v="ZULEICA   DE VEGA"/>
    <s v="VILLA LUCRE"/>
    <x v="0"/>
    <x v="69"/>
    <n v="18"/>
    <d v="2013-08-02T00:00:00"/>
    <m/>
    <s v=" "/>
    <s v=" "/>
    <m/>
    <x v="0"/>
    <s v="REEMPLAZO POR TRASLADO DE EIRA CHECA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BUSINESS PARK"/>
    <s v="Alma de la Cruz"/>
    <x v="0"/>
    <s v="8-843-596"/>
    <n v="472018232470"/>
    <n v="25"/>
    <x v="1"/>
    <x v="0"/>
    <s v="DON BOSCI VILLAS DE TEREMAR CASA VT26"/>
    <x v="0"/>
    <x v="0"/>
    <x v="0"/>
    <x v="0"/>
    <m/>
    <m/>
    <x v="1"/>
    <x v="0"/>
    <x v="0"/>
    <x v="0"/>
    <x v="0"/>
    <x v="1"/>
    <x v="0"/>
    <d v="1990-12-18T00:00:00"/>
    <m/>
    <x v="0"/>
    <s v="SUCURSAL VILLA LUCRE"/>
    <x v="0"/>
    <x v="0"/>
    <x v="0"/>
    <x v="0"/>
    <x v="0"/>
    <x v="0"/>
  </r>
  <r>
    <n v="6725"/>
    <d v="2012-06-18T00:00:00"/>
    <d v="2012-08-24T00:00:00"/>
    <n v="44"/>
    <n v="42"/>
    <x v="0"/>
    <d v="2012-06-18T00:00:00"/>
    <x v="0"/>
    <s v=""/>
    <s v="Septiembre 01-30"/>
    <m/>
    <s v="LIZBETH GRACIELA"/>
    <s v="ALVEO VEGA "/>
    <x v="2"/>
    <x v="0"/>
    <s v="VILLA LUCRE"/>
    <s v="ZULEICA   DE VEGA"/>
    <s v="VILLA LUCRE"/>
    <x v="0"/>
    <x v="69"/>
    <n v="18"/>
    <d v="2013-02-02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PLAZA LAS AMERICAS"/>
    <s v="Luis Carlos Labrador"/>
    <x v="0"/>
    <s v="6-711-221"/>
    <n v="401018082708"/>
    <n v="29"/>
    <x v="1"/>
    <x v="0"/>
    <s v="JUAN DIAZ, CIUDAD RADIAL, CALLE F, CASA 3829"/>
    <x v="0"/>
    <x v="0"/>
    <x v="0"/>
    <x v="0"/>
    <m/>
    <m/>
    <x v="0"/>
    <x v="0"/>
    <x v="0"/>
    <x v="0"/>
    <x v="0"/>
    <x v="1"/>
    <x v="0"/>
    <d v="1986-08-23T00:00:00"/>
    <m/>
    <x v="2"/>
    <s v="SUCURSAL VILLA LUCRE"/>
    <x v="0"/>
    <x v="0"/>
    <x v="0"/>
    <x v="0"/>
    <x v="0"/>
    <x v="0"/>
  </r>
  <r>
    <n v="6827"/>
    <d v="2012-08-01T00:00:00"/>
    <d v="2012-10-15T00:00:00"/>
    <n v="42"/>
    <n v="40"/>
    <x v="0"/>
    <d v="2012-08-01T00:00:00"/>
    <x v="0"/>
    <s v=""/>
    <s v="Junio 01-30"/>
    <m/>
    <s v="CRISTINA DEL CARMEN"/>
    <s v="GUILLEN BATISTA "/>
    <x v="2"/>
    <x v="0"/>
    <s v="VILLA LUCRE"/>
    <s v="ZULEICA   DE VEGA"/>
    <s v="VILLA LUCRE"/>
    <x v="0"/>
    <x v="69"/>
    <n v="18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VILLA LUCRE"/>
    <s v="Jenifer Varona"/>
    <x v="0"/>
    <s v="8-813-1637"/>
    <n v="472018232466"/>
    <n v="28"/>
    <x v="1"/>
    <x v="0"/>
    <s v="VILLA LUCRE CALLE 26 CASA 16"/>
    <x v="1"/>
    <x v="0"/>
    <x v="0"/>
    <x v="0"/>
    <m/>
    <m/>
    <x v="1"/>
    <x v="0"/>
    <x v="0"/>
    <x v="0"/>
    <x v="0"/>
    <x v="1"/>
    <x v="0"/>
    <d v="1987-10-19T00:00:00"/>
    <m/>
    <x v="0"/>
    <s v="SUCURSAL VILLA LUCRE"/>
    <x v="0"/>
    <x v="0"/>
    <x v="0"/>
    <x v="0"/>
    <x v="0"/>
    <x v="0"/>
  </r>
  <r>
    <n v="6308"/>
    <d v="2011-09-01T00:00:00"/>
    <d v="2014-10-16T00:00:00"/>
    <n v="53"/>
    <n v="16"/>
    <x v="1"/>
    <d v="2011-09-01T00:00:00"/>
    <x v="0"/>
    <d v="2014-10-16T00:00:00"/>
    <s v="Octubre 01-30"/>
    <m/>
    <s v="YORLENIS ANABEL"/>
    <s v="CAMPOS  "/>
    <x v="2"/>
    <x v="0"/>
    <s v="VILLA LUCRE"/>
    <s v="ZULEICA   DE VEGA"/>
    <s v="VILLA LUCRE"/>
    <x v="0"/>
    <x v="69"/>
    <n v="18"/>
    <d v="2011-09-01T00:00:00"/>
    <m/>
    <n v="16"/>
    <s v=" "/>
    <s v="PROMOCIONADA A EJECUTIVO DE NEGOCIO A PARTIR DEL 16 DE OCTUBRE 2014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76-1170"/>
    <n v="472017182000"/>
    <n v="31"/>
    <x v="1"/>
    <x v="0"/>
    <s v="RIO ABAJO, VILLA LORENA, EDIFICIO #20 APTO # 20"/>
    <x v="1"/>
    <x v="0"/>
    <x v="0"/>
    <x v="0"/>
    <m/>
    <s v="224-4197"/>
    <x v="0"/>
    <x v="0"/>
    <x v="0"/>
    <x v="0"/>
    <x v="0"/>
    <x v="1"/>
    <x v="0"/>
    <d v="1984-04-10T00:00:00"/>
    <m/>
    <x v="1"/>
    <s v="SUCURSAL VILLA LUCRE"/>
    <x v="0"/>
    <x v="0"/>
    <x v="0"/>
    <x v="0"/>
    <x v="0"/>
    <x v="0"/>
  </r>
  <r>
    <n v="7281"/>
    <d v="2013-07-01T00:00:00"/>
    <d v="2015-07-01T00:00:00"/>
    <n v="31"/>
    <n v="7"/>
    <x v="2"/>
    <d v="2013-07-01T00:00:00"/>
    <x v="0"/>
    <d v="2015-07-01T00:00:00"/>
    <s v="Mayo 01-30"/>
    <m/>
    <s v="ANA RAQUEL"/>
    <s v="FLORES JARAMILLO"/>
    <x v="2"/>
    <x v="0"/>
    <s v="VILLA LUCRE"/>
    <s v="ZULEICA   DE VEGA"/>
    <s v="VILLA LUCRE"/>
    <x v="0"/>
    <x v="69"/>
    <n v="18"/>
    <m/>
    <m/>
    <m/>
    <s v=" "/>
    <s v="PROMOCIONADO A EJECUTIVO DE NEGOCIO A PARTIR DEL 01 DE JULIO 2015 //"/>
    <x v="0"/>
    <s v="REEMPLAZO POR LA PROMOCION DE PATRICI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8-826-132"/>
    <n v="472019500079"/>
    <n v="26"/>
    <x v="1"/>
    <x v="0"/>
    <s v="JUAN DIAS, CAMPO LIMBETH VIA PRINCIPAL"/>
    <x v="0"/>
    <x v="0"/>
    <x v="0"/>
    <x v="0"/>
    <m/>
    <m/>
    <x v="0"/>
    <x v="0"/>
    <x v="0"/>
    <x v="0"/>
    <x v="0"/>
    <x v="1"/>
    <x v="0"/>
    <d v="1989-03-15T00:00:00"/>
    <m/>
    <x v="1"/>
    <s v="SUCURSAL VILLA LUCRE"/>
    <x v="0"/>
    <x v="0"/>
    <x v="0"/>
    <x v="0"/>
    <x v="0"/>
    <x v="0"/>
  </r>
  <r>
    <n v="8155"/>
    <d v="2014-10-01T00:00:00"/>
    <d v="2014-10-01T00:00:00"/>
    <n v="16"/>
    <n v="16"/>
    <x v="1"/>
    <d v="2014-10-01T00:00:00"/>
    <x v="0"/>
    <m/>
    <s v="Noviembre 01-30"/>
    <m/>
    <s v="JOANI LISETE"/>
    <s v="VEGA CERVERA"/>
    <x v="5"/>
    <x v="0"/>
    <s v="VILLA LUCRE"/>
    <s v="ZULEICA   DE VEGA"/>
    <s v="VILLA LUCRE"/>
    <x v="0"/>
    <x v="69"/>
    <n v="18"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8-859-524"/>
    <n v="472991535597"/>
    <n v="23"/>
    <x v="1"/>
    <x v="0"/>
    <s v="SAN MIGUELITO, MANO DE PIEDRA, CALLE DIAMANTE, CASA 52"/>
    <x v="4"/>
    <x v="0"/>
    <x v="0"/>
    <x v="0"/>
    <m/>
    <m/>
    <x v="0"/>
    <x v="0"/>
    <x v="0"/>
    <x v="0"/>
    <x v="0"/>
    <x v="1"/>
    <x v="0"/>
    <d v="1992-05-29T00:00:00"/>
    <m/>
    <x v="1"/>
    <s v="SUCURSAL VILLA LUCRE"/>
    <x v="0"/>
    <x v="0"/>
    <x v="0"/>
    <x v="0"/>
    <x v="0"/>
    <x v="0"/>
  </r>
  <r>
    <n v="8625"/>
    <d v="2015-06-16T00:00:00"/>
    <d v="2015-06-16T00:00:00"/>
    <n v="8"/>
    <n v="8"/>
    <x v="2"/>
    <d v="2015-06-16T00:00:00"/>
    <x v="0"/>
    <m/>
    <s v="Junio 01-30"/>
    <m/>
    <s v="GENESIS"/>
    <s v="VERGARA  "/>
    <x v="5"/>
    <x v="0"/>
    <s v="VILLA LUCRE"/>
    <s v="ZULEICA   DE VEGA"/>
    <s v="VILLA LUCRE"/>
    <x v="0"/>
    <x v="69"/>
    <n v="18"/>
    <m/>
    <m/>
    <m/>
    <s v=" "/>
    <m/>
    <x v="0"/>
    <s v="REEMPLAZO PERMANENTE POR LA PROMOCION DE ANA RAQUEL FLOR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8-868-1388"/>
    <n v="472992354710"/>
    <n v="22"/>
    <x v="1"/>
    <x v="0"/>
    <s v="PANAMA (DISTRITO) RESIDENCIAL LAS AMERICAS, CALLE 10"/>
    <x v="0"/>
    <x v="0"/>
    <x v="0"/>
    <x v="0"/>
    <m/>
    <m/>
    <x v="1"/>
    <x v="0"/>
    <x v="0"/>
    <x v="0"/>
    <x v="0"/>
    <x v="1"/>
    <x v="0"/>
    <d v="1993-03-06T00:00:00"/>
    <m/>
    <x v="1"/>
    <s v="SUCURSAL VILLA LUCRE"/>
    <x v="0"/>
    <x v="0"/>
    <x v="0"/>
    <x v="0"/>
    <x v="0"/>
    <x v="1"/>
  </r>
  <r>
    <n v="398"/>
    <d v="1986-01-23T00:00:00"/>
    <d v="1986-01-23T00:00:00"/>
    <n v="361"/>
    <n v="361"/>
    <x v="0"/>
    <d v="1986-01-23T00:00:00"/>
    <x v="0"/>
    <s v=""/>
    <s v="Enero 16-30"/>
    <m/>
    <s v="ZULEICA IRIS"/>
    <s v="MORRELL  VEGA"/>
    <x v="3"/>
    <x v="0"/>
    <s v="VILLA LUCRE"/>
    <s v="MARIBEL DE MUÑOZ"/>
    <s v="VILLA LUCRE"/>
    <x v="0"/>
    <x v="69"/>
    <n v="18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x v="4"/>
    <x v="0"/>
    <m/>
    <m/>
    <x v="1"/>
    <s v="8-255-788"/>
    <n v="418016048412"/>
    <n v="50"/>
    <x v="1"/>
    <x v="1"/>
    <s v="BETHANIA, EL AVANCE CL. LA LOMA DE LOS MILLONARIOS CASA #76"/>
    <x v="5"/>
    <x v="0"/>
    <x v="0"/>
    <x v="0"/>
    <s v="230-0907"/>
    <s v="6616-3293"/>
    <x v="1"/>
    <x v="0"/>
    <x v="0"/>
    <x v="0"/>
    <x v="0"/>
    <x v="1"/>
    <x v="0"/>
    <d v="1965-04-15T00:00:00"/>
    <m/>
    <x v="0"/>
    <s v="SUCURSAL VILLA LUCRE"/>
    <x v="0"/>
    <x v="0"/>
    <x v="0"/>
    <x v="0"/>
    <x v="0"/>
    <x v="0"/>
  </r>
  <r>
    <n v="3955"/>
    <d v="2004-09-16T00:00:00"/>
    <d v="2004-09-16T00:00:00"/>
    <n v="137"/>
    <n v="137"/>
    <x v="0"/>
    <d v="2004-09-16T00:00:00"/>
    <x v="0"/>
    <s v=""/>
    <s v="Enero 01-15"/>
    <s v="Agosto 01-30"/>
    <s v="ROXANA"/>
    <s v="LADRON DE GUEVARA RAVEN "/>
    <x v="4"/>
    <x v="1"/>
    <m/>
    <s v="ZULEICA   DE VEGA"/>
    <s v="MULTIPLAZA"/>
    <x v="1"/>
    <x v="69"/>
    <n v="18"/>
    <d v="2016-02-02T00:00:00"/>
    <m/>
    <s v=" "/>
    <s v=" "/>
    <m/>
    <x v="3"/>
    <s v="REEMPLAZA TEMPORAL LICENCIA DE YAHAIRA DE LA ROSA"/>
    <s v="MULTIPLAZA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230-2468"/>
    <n v="472013016114"/>
    <n v="50"/>
    <x v="1"/>
    <x v="0"/>
    <s v="CALLE PRIMERA, JUAN DIAZ CASA 3106-B"/>
    <x v="0"/>
    <x v="0"/>
    <x v="0"/>
    <x v="1"/>
    <m/>
    <s v="6711-1984"/>
    <x v="0"/>
    <x v="0"/>
    <x v="0"/>
    <x v="0"/>
    <x v="0"/>
    <x v="1"/>
    <x v="0"/>
    <d v="1965-03-10T00:00:00"/>
    <s v="Cónyuge Boris Barahona / Tecnología"/>
    <x v="3"/>
    <s v="SUCURSAL VILLA LUCRE"/>
    <x v="1"/>
    <x v="0"/>
    <x v="1"/>
    <x v="0"/>
    <x v="0"/>
    <x v="3"/>
  </r>
  <r>
    <n v="6720"/>
    <d v="2012-06-18T00:00:00"/>
    <d v="2015-11-02T00:00:00"/>
    <n v="44"/>
    <n v="3"/>
    <x v="2"/>
    <d v="2012-06-18T00:00:00"/>
    <x v="0"/>
    <d v="2015-11-02T00:00:00"/>
    <s v="Abril 01-30"/>
    <m/>
    <s v="CARLOS ALBERTO"/>
    <s v="KENT SOLANO "/>
    <x v="4"/>
    <x v="0"/>
    <s v="VILLA LUCRE"/>
    <s v="ZULEICA   DE VEGA"/>
    <s v="VILLA LUCRE"/>
    <x v="0"/>
    <x v="69"/>
    <n v="18"/>
    <d v="2016-01-22T00:00:00"/>
    <m/>
    <n v="3"/>
    <s v=" "/>
    <s v="PROMOCIONADO A OFICIAL A PARTIR DEL 11 DE NOV DEL 2015 // PROMOCIONADO A COORDINADOR DE PLATAFORMA A APARTIR DEL 16 DE OCTUBRE 2014 //"/>
    <x v="0"/>
    <s v="REEMPLAZO DE CRISTIAN COLLADO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VILLA LUCRE"/>
    <s v="Yhislain Rivera"/>
    <x v="1"/>
    <s v="8-823-1323"/>
    <n v="401018082461"/>
    <n v="26"/>
    <x v="0"/>
    <x v="1"/>
    <s v="VILLA LUCRE, PASEO DEL VALLE, CASA 708-B"/>
    <x v="1"/>
    <x v="0"/>
    <x v="0"/>
    <x v="0"/>
    <m/>
    <m/>
    <x v="0"/>
    <x v="0"/>
    <x v="0"/>
    <x v="0"/>
    <x v="0"/>
    <x v="1"/>
    <x v="0"/>
    <d v="1989-02-13T00:00:00"/>
    <m/>
    <x v="0"/>
    <s v="SUCURSAL VILLA LUCRE"/>
    <x v="0"/>
    <x v="0"/>
    <x v="0"/>
    <x v="0"/>
    <x v="0"/>
    <x v="0"/>
  </r>
  <r>
    <n v="5340"/>
    <d v="2008-08-18T00:00:00"/>
    <d v="2013-09-01T00:00:00"/>
    <n v="90"/>
    <n v="29"/>
    <x v="1"/>
    <d v="2008-08-18T00:00:00"/>
    <x v="0"/>
    <d v="2013-09-01T00:00:00"/>
    <s v="Octubre 01-30"/>
    <m/>
    <s v="YHISLAINE YOMARIA"/>
    <s v="RIVERA SMITH "/>
    <x v="4"/>
    <x v="0"/>
    <s v="VILLA LUCRE"/>
    <s v="ZULEICA   DE VEGA"/>
    <s v="VILLA LUCRE"/>
    <x v="0"/>
    <x v="69"/>
    <n v="18"/>
    <d v="2008-08-26T00:00:00"/>
    <m/>
    <m/>
    <s v=" "/>
    <s v="PROMOCIONADA A OFICIAL EL 01 DE SEPTIEMBRE DE 2013.   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3-720-36"/>
    <n v="472014178484"/>
    <n v="28"/>
    <x v="1"/>
    <x v="0"/>
    <s v="VILLA LUCRE, CALLE 31, CASA #4"/>
    <x v="1"/>
    <x v="0"/>
    <x v="0"/>
    <x v="0"/>
    <m/>
    <s v="6705-0985"/>
    <x v="0"/>
    <x v="0"/>
    <x v="0"/>
    <x v="1"/>
    <x v="0"/>
    <x v="1"/>
    <x v="0"/>
    <d v="1987-08-24T00:00:00"/>
    <m/>
    <x v="2"/>
    <s v="SUCURSAL VILLA LUCRE"/>
    <x v="0"/>
    <x v="0"/>
    <x v="0"/>
    <x v="0"/>
    <x v="0"/>
    <x v="0"/>
  </r>
  <r>
    <n v="2625"/>
    <d v="2004-04-12T00:00:00"/>
    <d v="2010-02-16T00:00:00"/>
    <n v="142"/>
    <n v="72"/>
    <x v="0"/>
    <d v="2004-04-12T00:00:00"/>
    <x v="0"/>
    <d v="2010-02-16T00:00:00"/>
    <s v="Junio 01-30"/>
    <m/>
    <s v="YAHAIRA"/>
    <s v="DE LA ROSA SAMANIEGO SERRANO"/>
    <x v="4"/>
    <x v="0"/>
    <s v="VILLA LUCRE"/>
    <s v="ZULEICA   DE VEGA"/>
    <s v="VILLA LUCRE"/>
    <x v="0"/>
    <x v="69"/>
    <n v="18"/>
    <m/>
    <m/>
    <n v="72"/>
    <s v="LIC DE MATERNIDAD DEL 29-ene-16 AL 5-may-16, (VACACIONES DEL 6-may-16 AL 12-may-16) REGRESA 13-may-16"/>
    <s v="PROMOVIDA A OFICIAL EL 16 DE FEBRERO ´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37-2477"/>
    <n v="416011195598"/>
    <n v="35"/>
    <x v="1"/>
    <x v="1"/>
    <s v="RIO ABAJO, CALLE 17, TORRES DE ESPAÑA, TORRE 5 APTO. 7A"/>
    <x v="1"/>
    <x v="0"/>
    <x v="0"/>
    <x v="0"/>
    <s v="264-4635"/>
    <s v="6719-2144"/>
    <x v="0"/>
    <x v="0"/>
    <x v="0"/>
    <x v="0"/>
    <x v="0"/>
    <x v="1"/>
    <x v="0"/>
    <d v="1980-06-06T00:00:00"/>
    <m/>
    <x v="2"/>
    <s v="SUCURSAL VILLA LUCRE"/>
    <x v="0"/>
    <x v="0"/>
    <x v="0"/>
    <x v="0"/>
    <x v="0"/>
    <x v="0"/>
  </r>
  <r>
    <n v="4892"/>
    <d v="2008-02-11T00:00:00"/>
    <d v="2008-02-11T00:00:00"/>
    <n v="96"/>
    <n v="96"/>
    <x v="0"/>
    <d v="2008-02-11T00:00:00"/>
    <x v="0"/>
    <s v=""/>
    <s v="Febrero 01-30"/>
    <m/>
    <s v="MARIA DEL CARMEN"/>
    <s v="TORRES ACHURRA "/>
    <x v="0"/>
    <x v="1"/>
    <m/>
    <s v="CRISTELA PALOMINO"/>
    <s v="VISTA ALEGRE"/>
    <x v="0"/>
    <x v="70"/>
    <n v="39"/>
    <d v="2016-02-01T00:00:00"/>
    <n v="0"/>
    <s v=" "/>
    <s v=" "/>
    <m/>
    <x v="0"/>
    <s v="MARIA TORRES ESTARA DE VACACIONES DEL 01 DE FEBRERO AL 01 DE MARZO 2016"/>
    <s v="VISTA ALEG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30"/>
    <x v="0"/>
    <x v="0"/>
    <x v="0"/>
    <m/>
    <m/>
    <x v="0"/>
    <s v="2-147-196"/>
    <n v="472013705400"/>
    <n v="46"/>
    <x v="1"/>
    <x v="0"/>
    <s v="BRISAS DE ARRAIJAN CASA 204, CALLE 12"/>
    <x v="3"/>
    <x v="4"/>
    <x v="2"/>
    <x v="13"/>
    <s v="257-2478"/>
    <s v="6663-0178 / 6716-3622"/>
    <x v="0"/>
    <x v="0"/>
    <x v="0"/>
    <x v="0"/>
    <x v="0"/>
    <x v="1"/>
    <x v="2"/>
    <d v="1969-04-10T00:00:00"/>
    <m/>
    <x v="0"/>
    <s v="SUCURSAL VISTA ALEGRE"/>
    <x v="1"/>
    <x v="0"/>
    <x v="1"/>
    <x v="0"/>
    <x v="0"/>
    <x v="0"/>
  </r>
  <r>
    <n v="4896"/>
    <d v="2008-02-11T00:00:00"/>
    <d v="2008-02-11T00:00:00"/>
    <n v="96"/>
    <n v="96"/>
    <x v="0"/>
    <d v="2008-02-11T00:00:00"/>
    <x v="0"/>
    <s v=""/>
    <s v="Abril 01-30"/>
    <m/>
    <s v="JOEL ERNESTO"/>
    <s v="VEGA ARROYO "/>
    <x v="0"/>
    <x v="0"/>
    <s v="VISTA ALEGRE"/>
    <s v="CRISTELA PALOMINO"/>
    <s v="VISTA ALEGRE"/>
    <x v="0"/>
    <x v="70"/>
    <n v="39"/>
    <d v="2014-07-09T00:00:00"/>
    <n v="19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98.75"/>
    <x v="0"/>
    <x v="0"/>
    <x v="0"/>
    <m/>
    <m/>
    <x v="0"/>
    <s v="8-747-659"/>
    <n v="472013703139"/>
    <n v="34"/>
    <x v="0"/>
    <x v="3"/>
    <s v="THE HILLS LA CHORRERA, CALLE B CASA 187_x0009__x0009__x0009__x0009__x0009__x000d__x000a__x0009__x0009__x0009__x0009__x0009__x000d__x000a_"/>
    <x v="3"/>
    <x v="4"/>
    <x v="2"/>
    <x v="12"/>
    <s v="267-1632"/>
    <s v="6586-9353 / 6615-1632"/>
    <x v="1"/>
    <x v="1"/>
    <x v="0"/>
    <x v="0"/>
    <x v="0"/>
    <x v="1"/>
    <x v="2"/>
    <d v="1981-06-13T00:00:00"/>
    <s v="Cónyuge Graciela De Icaza (1368) / Sucursal Brisas del Golf"/>
    <x v="0"/>
    <s v="SUCURSAL VISTA ALEGRE"/>
    <x v="0"/>
    <x v="0"/>
    <x v="0"/>
    <x v="0"/>
    <x v="0"/>
    <x v="0"/>
  </r>
  <r>
    <n v="4040"/>
    <d v="2005-03-21T00:00:00"/>
    <d v="2005-03-21T00:00:00"/>
    <n v="131"/>
    <n v="131"/>
    <x v="0"/>
    <d v="2005-03-21T00:00:00"/>
    <x v="0"/>
    <s v=""/>
    <s v="Diciembre 01-30"/>
    <m/>
    <s v="AMARELIS EDITH"/>
    <s v="FLORES HERNANDEZ DE  BERNAL"/>
    <x v="0"/>
    <x v="0"/>
    <s v="VISTA ALEGRE"/>
    <s v="CRISTELA PALOMINO"/>
    <s v="VISTA ALEGRE"/>
    <x v="0"/>
    <x v="70"/>
    <n v="39"/>
    <d v="2011-05-04T00:00:00"/>
    <n v="57"/>
    <s v=" "/>
    <s v=" "/>
    <m/>
    <x v="0"/>
    <s v="REEMPLAZO POR EL TRASLADO DE SUSAN SHELTO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9.4"/>
    <x v="0"/>
    <x v="0"/>
    <x v="0"/>
    <m/>
    <m/>
    <x v="0"/>
    <s v="8-738-917"/>
    <n v="472013048753"/>
    <n v="36"/>
    <x v="1"/>
    <x v="1"/>
    <s v="LA CHORRERA, BARRIO COLON. LOMA DE MASTRNTO, CASA # 1"/>
    <x v="3"/>
    <x v="4"/>
    <x v="2"/>
    <x v="12"/>
    <s v="254-1796"/>
    <s v="6612-7596"/>
    <x v="1"/>
    <x v="0"/>
    <x v="0"/>
    <x v="0"/>
    <x v="0"/>
    <x v="1"/>
    <x v="2"/>
    <d v="1979-07-24T00:00:00"/>
    <m/>
    <x v="0"/>
    <s v="SUCURSAL VISTA ALEGRE"/>
    <x v="0"/>
    <x v="0"/>
    <x v="0"/>
    <x v="0"/>
    <x v="0"/>
    <x v="0"/>
  </r>
  <r>
    <n v="4927"/>
    <d v="2008-02-11T00:00:00"/>
    <d v="2008-02-11T00:00:00"/>
    <n v="96"/>
    <n v="96"/>
    <x v="0"/>
    <d v="2008-02-11T00:00:00"/>
    <x v="0"/>
    <s v=""/>
    <s v="Marzo 01-30"/>
    <m/>
    <s v="SUGELIS"/>
    <s v="DOMINGUEZ ARCIA "/>
    <x v="0"/>
    <x v="0"/>
    <s v="VISTA ALEGRE"/>
    <s v="CRISTELA PALOMINO"/>
    <s v="VISTA ALEGRE"/>
    <x v="0"/>
    <x v="70"/>
    <n v="39"/>
    <d v="2014-04-04T00:00:00"/>
    <n v="22"/>
    <s v=" "/>
    <s v=" "/>
    <m/>
    <x v="0"/>
    <s v="APROBAD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65.8"/>
    <x v="0"/>
    <x v="0"/>
    <x v="0"/>
    <m/>
    <m/>
    <x v="0"/>
    <s v="8-509-992"/>
    <n v="472013139891"/>
    <n v="40"/>
    <x v="1"/>
    <x v="1"/>
    <s v="LA HERRADURA, BDA. VILLA DEL CARMEN, CS B-54"/>
    <x v="3"/>
    <x v="4"/>
    <x v="2"/>
    <x v="12"/>
    <s v="244-4273"/>
    <s v="6485-0012"/>
    <x v="0"/>
    <x v="0"/>
    <x v="0"/>
    <x v="0"/>
    <x v="0"/>
    <x v="1"/>
    <x v="2"/>
    <d v="1975-09-05T00:00:00"/>
    <m/>
    <x v="2"/>
    <s v="SUCURSAL VISTA ALEGRE"/>
    <x v="0"/>
    <x v="0"/>
    <x v="0"/>
    <x v="0"/>
    <x v="0"/>
    <x v="0"/>
  </r>
  <r>
    <n v="6373"/>
    <d v="2011-09-19T00:00:00"/>
    <d v="2011-11-21T00:00:00"/>
    <n v="53"/>
    <n v="51"/>
    <x v="0"/>
    <d v="2011-09-19T00:00:00"/>
    <x v="0"/>
    <s v=""/>
    <s v="Mayo 01-30"/>
    <m/>
    <s v="VANESSA ELIDA"/>
    <s v="JULIO AIZPURUA "/>
    <x v="0"/>
    <x v="0"/>
    <s v="VISTA ALEGRE"/>
    <s v="CRISTELA PALOMINO"/>
    <s v="VISTA ALEGRE"/>
    <x v="0"/>
    <x v="70"/>
    <n v="39"/>
    <d v="2014-07-09T00:00:00"/>
    <n v="19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93.25"/>
    <x v="0"/>
    <x v="0"/>
    <x v="0"/>
    <s v="CALLE 50"/>
    <n v="0"/>
    <x v="0"/>
    <s v="8-704-1932"/>
    <n v="472017235729"/>
    <n v="39"/>
    <x v="1"/>
    <x v="1"/>
    <s v="ARRAIJAN, BARRIADA COLINAS DEL SOL, CASA 645"/>
    <x v="3"/>
    <x v="4"/>
    <x v="2"/>
    <x v="12"/>
    <s v="259-7147"/>
    <s v="6762-8682"/>
    <x v="0"/>
    <x v="0"/>
    <x v="0"/>
    <x v="0"/>
    <x v="0"/>
    <x v="1"/>
    <x v="2"/>
    <d v="1976-12-11T00:00:00"/>
    <m/>
    <x v="1"/>
    <s v="SUCURSAL VISTA ALEGRE"/>
    <x v="0"/>
    <x v="0"/>
    <x v="0"/>
    <x v="0"/>
    <x v="0"/>
    <x v="0"/>
  </r>
  <r>
    <n v="2240"/>
    <d v="2001-03-01T00:00:00"/>
    <d v="2001-03-01T00:00:00"/>
    <n v="179"/>
    <n v="179"/>
    <x v="0"/>
    <d v="2001-03-01T00:00:00"/>
    <x v="0"/>
    <s v=""/>
    <s v="Enero 01-30"/>
    <m/>
    <s v="NIDIA AURISTELA"/>
    <s v="CEDEÑO AGUIRRE "/>
    <x v="0"/>
    <x v="0"/>
    <s v="VISTA ALEGRE"/>
    <s v="CRISTELA PALOMINO"/>
    <s v="VISTA ALEGRE"/>
    <x v="0"/>
    <x v="70"/>
    <n v="39"/>
    <d v="2010-08-04T00:00:00"/>
    <n v="66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32.75"/>
    <x v="0"/>
    <x v="0"/>
    <x v="0"/>
    <m/>
    <m/>
    <x v="0"/>
    <s v="4-146-64"/>
    <n v="424010356582"/>
    <n v="51"/>
    <x v="1"/>
    <x v="0"/>
    <s v="PASEO EL TECAL CALLE PRINCIPAL CASA K 16_x0009__x0009__x0009__x0009__x0009__x000d__x000a__x0009__x0009__x0009__x0009__x0009__x000d__x000a_"/>
    <x v="3"/>
    <x v="4"/>
    <x v="2"/>
    <x v="12"/>
    <s v="692-1591"/>
    <s v="6522-6255"/>
    <x v="0"/>
    <x v="0"/>
    <x v="0"/>
    <x v="0"/>
    <x v="0"/>
    <x v="1"/>
    <x v="2"/>
    <d v="1965-02-06T00:00:00"/>
    <m/>
    <x v="0"/>
    <s v="SUCURSAL VISTA ALEGRE"/>
    <x v="0"/>
    <x v="0"/>
    <x v="0"/>
    <x v="0"/>
    <x v="0"/>
    <x v="0"/>
  </r>
  <r>
    <n v="834"/>
    <d v="1991-11-16T00:00:00"/>
    <d v="1991-11-16T00:00:00"/>
    <n v="291"/>
    <n v="291"/>
    <x v="0"/>
    <d v="1991-11-16T00:00:00"/>
    <x v="0"/>
    <s v=""/>
    <s v="Agosto 01-30"/>
    <m/>
    <s v="GUADALUPE"/>
    <s v="SANCHEZ CASTRO "/>
    <x v="0"/>
    <x v="0"/>
    <s v="VISTA ALEGRE"/>
    <s v="CRISTELA PALOMINO"/>
    <s v="VISTA ALEGRE"/>
    <x v="0"/>
    <x v="70"/>
    <n v="39"/>
    <d v="1991-11-16T00:00:00"/>
    <n v="291"/>
    <s v=" "/>
    <s v=" "/>
    <m/>
    <x v="0"/>
    <s v="SE LE DIAGNOSTICO ARTRITIS REUMATOIDE - SINDROME DE SJOGREN SECUNDARIO: ES INFLAMATORIA Y AFECTA EL SISTEMA MUSCULOESQUELETICO ARTUCULAR CAUSANDOLE DOLOR Y LIMITACION EN LOS OJOS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1.6"/>
    <x v="0"/>
    <x v="0"/>
    <x v="0"/>
    <m/>
    <m/>
    <x v="0"/>
    <s v="8-235-2572"/>
    <n v="401010160677"/>
    <n v="55"/>
    <x v="1"/>
    <x v="3"/>
    <s v="VACAMONTE LA FLORESTA CASA A2-73"/>
    <x v="3"/>
    <x v="4"/>
    <x v="2"/>
    <x v="12"/>
    <m/>
    <s v="6064-6931"/>
    <x v="1"/>
    <x v="1"/>
    <x v="0"/>
    <x v="0"/>
    <x v="0"/>
    <x v="1"/>
    <x v="2"/>
    <d v="1960-09-16T00:00:00"/>
    <m/>
    <x v="1"/>
    <s v="SUCURSAL VISTA ALEGRE"/>
    <x v="0"/>
    <x v="0"/>
    <x v="0"/>
    <x v="0"/>
    <x v="0"/>
    <x v="0"/>
  </r>
  <r>
    <n v="3180"/>
    <d v="2006-09-04T00:00:00"/>
    <d v="2006-09-04T00:00:00"/>
    <n v="113"/>
    <n v="113"/>
    <x v="0"/>
    <d v="2006-09-04T00:00:00"/>
    <x v="0"/>
    <s v=""/>
    <s v="Junio 01-30"/>
    <m/>
    <s v="YOLANDA ESTHER"/>
    <s v="BLANCO  DE OLIVARES"/>
    <x v="0"/>
    <x v="0"/>
    <s v="VISTA ALEGRE"/>
    <s v="CRISTELA PALOMINO"/>
    <s v="VISTA ALEGRE"/>
    <x v="0"/>
    <x v="70"/>
    <n v="39"/>
    <d v="2008-09-19T00:00:00"/>
    <n v="89"/>
    <s v=" "/>
    <s v=" "/>
    <m/>
    <x v="0"/>
    <s v="POR EL TRASLADO DE DANIEL PITTI DE VISTA ALEGRE A CHORRER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30.4"/>
    <x v="0"/>
    <x v="0"/>
    <x v="0"/>
    <m/>
    <m/>
    <x v="0"/>
    <s v="8-706-853"/>
    <n v="424012217436"/>
    <n v="38"/>
    <x v="1"/>
    <x v="1"/>
    <s v="RESIDENCIAL LLUVIA DE ORO #1 CALLE 3ERA CASA #58 MANO DERECHA"/>
    <x v="3"/>
    <x v="4"/>
    <x v="2"/>
    <x v="12"/>
    <s v="259-4544"/>
    <s v="6484-4143"/>
    <x v="0"/>
    <x v="0"/>
    <x v="0"/>
    <x v="0"/>
    <x v="0"/>
    <x v="1"/>
    <x v="2"/>
    <d v="1977-02-26T00:00:00"/>
    <m/>
    <x v="0"/>
    <s v="SUCURSAL VISTA ALEGRE"/>
    <x v="0"/>
    <x v="0"/>
    <x v="0"/>
    <x v="0"/>
    <x v="0"/>
    <x v="0"/>
  </r>
  <r>
    <n v="524"/>
    <d v="1986-11-12T00:00:00"/>
    <d v="1986-11-12T00:00:00"/>
    <n v="351"/>
    <n v="351"/>
    <x v="0"/>
    <d v="1986-11-12T00:00:00"/>
    <x v="0"/>
    <s v=""/>
    <s v="Febrero 01-30"/>
    <m/>
    <s v="MARINA EMILIA"/>
    <s v="RODRIGUEZ BERNAL "/>
    <x v="1"/>
    <x v="1"/>
    <m/>
    <s v="CRISTELA PALOMINO"/>
    <s v="VISTA ALEGRE"/>
    <x v="0"/>
    <x v="70"/>
    <n v="39"/>
    <d v="2016-02-01T00:00:00"/>
    <m/>
    <s v=" "/>
    <s v=" "/>
    <m/>
    <x v="0"/>
    <s v="MARINA ESTARA DE VACACIONES DEL 01 DE FEBRERO AL 01 DE MARZO 2016"/>
    <s v="VISTA ALEG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x v="0"/>
    <x v="0"/>
    <m/>
    <m/>
    <x v="1"/>
    <s v="8-210-2106"/>
    <n v="401010150929"/>
    <n v="57"/>
    <x v="1"/>
    <x v="1"/>
    <s v="ARRAIJAN NUEVO CHORRILLO CALLE 4 CASA 3417"/>
    <x v="3"/>
    <x v="4"/>
    <x v="2"/>
    <x v="13"/>
    <s v="259-7108"/>
    <s v="6694-7218 / 6063-0256"/>
    <x v="0"/>
    <x v="0"/>
    <x v="0"/>
    <x v="0"/>
    <x v="0"/>
    <x v="1"/>
    <x v="2"/>
    <d v="1958-11-18T00:00:00"/>
    <m/>
    <x v="0"/>
    <s v="SUCURSAL VISTA ALEGRE"/>
    <x v="1"/>
    <x v="0"/>
    <x v="1"/>
    <x v="0"/>
    <x v="0"/>
    <x v="2"/>
  </r>
  <r>
    <n v="3061"/>
    <d v="2006-05-16T00:00:00"/>
    <d v="2015-05-01T00:00:00"/>
    <n v="117"/>
    <n v="9"/>
    <x v="2"/>
    <d v="2006-05-16T00:00:00"/>
    <x v="0"/>
    <d v="2015-05-01T00:00:00"/>
    <s v="Septiembre 01-30"/>
    <m/>
    <s v="EMMA"/>
    <s v="CABEZA SALINA "/>
    <x v="1"/>
    <x v="0"/>
    <s v="VISTA ALEGRE"/>
    <s v="CRISTELA PALOMINO"/>
    <s v="VISTA ALEGRE"/>
    <x v="0"/>
    <x v="70"/>
    <n v="39"/>
    <d v="2011-02-15T00:00:00"/>
    <m/>
    <n v="9"/>
    <s v=" "/>
    <s v="PROMOCIONADA A COORDINADOR DE PLATAFORMA A PARTIR DEL 01 DE MAYO 2015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10-703-64"/>
    <n v="424012093323"/>
    <n v="34"/>
    <x v="1"/>
    <x v="1"/>
    <s v="ARRAIJAN , CORREGIMINETO JUAN  DE MOSTENES AROSEMENA, VALLE HERMOSO , CALLE LOS SAUCES CASA E-53"/>
    <x v="3"/>
    <x v="4"/>
    <x v="2"/>
    <x v="12"/>
    <s v="292-2723"/>
    <s v="6619-4564"/>
    <x v="2"/>
    <x v="0"/>
    <x v="1"/>
    <x v="0"/>
    <x v="0"/>
    <x v="1"/>
    <x v="2"/>
    <d v="1981-05-11T00:00:00"/>
    <m/>
    <x v="2"/>
    <s v="SUCURSAL VISTA ALEGRE"/>
    <x v="0"/>
    <x v="0"/>
    <x v="0"/>
    <x v="0"/>
    <x v="0"/>
    <x v="0"/>
  </r>
  <r>
    <n v="6100"/>
    <d v="2011-03-16T00:00:00"/>
    <d v="2011-03-16T00:00:00"/>
    <n v="59"/>
    <n v="59"/>
    <x v="0"/>
    <d v="2011-03-16T00:00:00"/>
    <x v="0"/>
    <s v=""/>
    <s v="Junio 01-30"/>
    <m/>
    <s v="LIZBETH ITZEL"/>
    <s v="ZAMBRANO SERRANO "/>
    <x v="2"/>
    <x v="0"/>
    <s v="VISTA ALEGRE"/>
    <s v="CRISTELA PALOMINO"/>
    <s v="VISTA ALEGRE"/>
    <x v="0"/>
    <x v="70"/>
    <n v="39"/>
    <d v="2015-06-01T00:00:00"/>
    <m/>
    <s v=" "/>
    <s v=" "/>
    <m/>
    <x v="0"/>
    <s v="REEMPLAZO POR PROMOCION DE EMMA CABEZA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89-140"/>
    <n v="472016695628"/>
    <n v="30"/>
    <x v="1"/>
    <x v="0"/>
    <s v="ARRAIJAN, VISTA ALEGRE, CALLE E CASA 232"/>
    <x v="3"/>
    <x v="4"/>
    <x v="2"/>
    <x v="12"/>
    <m/>
    <s v="6563-2017 /251-3036"/>
    <x v="0"/>
    <x v="0"/>
    <x v="0"/>
    <x v="0"/>
    <x v="0"/>
    <x v="1"/>
    <x v="2"/>
    <d v="1985-10-01T00:00:00"/>
    <m/>
    <x v="1"/>
    <s v="SUCURSAL VISTA ALEGRE"/>
    <x v="0"/>
    <x v="0"/>
    <x v="0"/>
    <x v="0"/>
    <x v="0"/>
    <x v="0"/>
  </r>
  <r>
    <n v="4334"/>
    <d v="2006-12-18T00:00:00"/>
    <d v="2006-12-18T00:00:00"/>
    <n v="110"/>
    <n v="110"/>
    <x v="0"/>
    <d v="2006-12-18T00:00:00"/>
    <x v="0"/>
    <s v=""/>
    <s v="Diciembre 01-30"/>
    <m/>
    <s v="ODALYS DEL CARMEN"/>
    <s v="DIAZ HERNANDEZ "/>
    <x v="2"/>
    <x v="0"/>
    <s v="VISTA ALEGRE"/>
    <s v="CRISTELA PALOMINO"/>
    <s v="VISTA ALEGRE"/>
    <x v="0"/>
    <x v="70"/>
    <n v="39"/>
    <d v="2015-10-01T00:00:00"/>
    <m/>
    <s v=" "/>
    <s v=" "/>
    <m/>
    <x v="0"/>
    <s v="EJECUTIVO APROBADO 2014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35-415"/>
    <n v="472013153359"/>
    <n v="36"/>
    <x v="1"/>
    <x v="3"/>
    <s v="TOCUMEN, CALLE 3RA, CASA O-5"/>
    <x v="3"/>
    <x v="4"/>
    <x v="2"/>
    <x v="12"/>
    <s v="304-4411"/>
    <s v="6834-5288"/>
    <x v="1"/>
    <x v="0"/>
    <x v="0"/>
    <x v="0"/>
    <x v="0"/>
    <x v="1"/>
    <x v="2"/>
    <d v="1980-01-31T00:00:00"/>
    <m/>
    <x v="0"/>
    <s v="SUCURSAL VISTA ALEGRE"/>
    <x v="0"/>
    <x v="0"/>
    <x v="0"/>
    <x v="0"/>
    <x v="0"/>
    <x v="0"/>
  </r>
  <r>
    <n v="6824"/>
    <d v="2012-08-01T00:00:00"/>
    <d v="2012-10-15T00:00:00"/>
    <n v="42"/>
    <n v="40"/>
    <x v="0"/>
    <d v="2012-08-01T00:00:00"/>
    <x v="0"/>
    <s v=""/>
    <s v="Noviembre 01-30"/>
    <m/>
    <s v="GUADALUPE"/>
    <s v="GUERRERO HERNANDEZ "/>
    <x v="2"/>
    <x v="0"/>
    <s v="VISTA ALEGRE"/>
    <s v="CRISTELA PALOMINO"/>
    <s v="VISTA ALEGRE"/>
    <x v="0"/>
    <x v="70"/>
    <n v="39"/>
    <d v="2015-01-17T00:00:00"/>
    <m/>
    <s v=" "/>
    <s v=" "/>
    <m/>
    <x v="0"/>
    <s v="REEMPLAZO POR PROMOCION DE EJECUTIVO DE NEGOCIO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s v="ALBROOK MALL"/>
    <s v="Anyaneth Sanchez"/>
    <x v="0"/>
    <s v="8-752-1857"/>
    <n v="417014985190"/>
    <n v="34"/>
    <x v="1"/>
    <x v="0"/>
    <s v="LA CHORRERA BARRIO BALBOA CASA 2410"/>
    <x v="3"/>
    <x v="4"/>
    <x v="2"/>
    <x v="12"/>
    <m/>
    <m/>
    <x v="0"/>
    <x v="0"/>
    <x v="0"/>
    <x v="0"/>
    <x v="0"/>
    <x v="1"/>
    <x v="2"/>
    <d v="1981-12-24T00:00:00"/>
    <m/>
    <x v="0"/>
    <s v="SUCURSAL VISTA ALEGRE"/>
    <x v="0"/>
    <x v="0"/>
    <x v="0"/>
    <x v="0"/>
    <x v="0"/>
    <x v="0"/>
  </r>
  <r>
    <n v="5725"/>
    <d v="2010-02-18T00:00:00"/>
    <d v="2013-09-01T00:00:00"/>
    <n v="72"/>
    <n v="29"/>
    <x v="1"/>
    <d v="2010-02-18T00:00:00"/>
    <x v="0"/>
    <d v="2013-09-01T00:00:00"/>
    <s v="LIC DE MATERNIDAD 01-30"/>
    <m/>
    <s v="YASVI AILIN"/>
    <s v="COLLADO HERRERA "/>
    <x v="2"/>
    <x v="0"/>
    <s v="VISTA ALEGRE"/>
    <s v="CRISTELA PALOMINO"/>
    <s v="VISTA ALEGRE"/>
    <x v="0"/>
    <x v="70"/>
    <n v="39"/>
    <d v="2010-06-07T00:00:00"/>
    <m/>
    <n v="29"/>
    <s v="LIC DE MATERNIDAD DEL 14-abr-16 AL 20-jul-16, (VACACIONES DEL 21-jul-16 AL 19-ago-16) REGRESA 20-ago-16"/>
    <s v="PROMOCIONADO EJECUTIVO DE NEGOCIOS EL 01 DE SEPTIEMBRE DE 2013. "/>
    <x v="0"/>
    <s v="APROBADO POR PUESTO COMPARTID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95-1256"/>
    <n v="401014622060"/>
    <n v="29"/>
    <x v="1"/>
    <x v="0"/>
    <s v="LA CHORRERA, BDA. INDUSTRIAL, CALLE SAN FRANCISCO"/>
    <x v="3"/>
    <x v="4"/>
    <x v="2"/>
    <x v="12"/>
    <s v="253-3683"/>
    <m/>
    <x v="2"/>
    <x v="1"/>
    <x v="0"/>
    <x v="0"/>
    <x v="0"/>
    <x v="1"/>
    <x v="2"/>
    <d v="1986-04-18T00:00:00"/>
    <m/>
    <x v="0"/>
    <s v="SUCURSAL VISTA ALEGRE"/>
    <x v="0"/>
    <x v="0"/>
    <x v="0"/>
    <x v="0"/>
    <x v="0"/>
    <x v="0"/>
  </r>
  <r>
    <n v="5543"/>
    <d v="2009-06-01T00:00:00"/>
    <d v="2012-05-16T00:00:00"/>
    <n v="80"/>
    <n v="45"/>
    <x v="0"/>
    <d v="2009-06-01T00:00:00"/>
    <x v="0"/>
    <d v="2012-05-16T00:00:00"/>
    <s v="Octubre 01-30"/>
    <m/>
    <s v="GISSELLE LUDMILLA"/>
    <s v="WILSON GONZALEZ "/>
    <x v="2"/>
    <x v="0"/>
    <s v="VISTA ALEGRE"/>
    <s v="CRISTELA PALOMINO"/>
    <s v="VISTA ALEGRE"/>
    <x v="0"/>
    <x v="70"/>
    <n v="39"/>
    <d v="2012-06-01T00:00:00"/>
    <m/>
    <n v="45"/>
    <s v=" "/>
    <s v="PROMOCIONADA A EJECUTIVA DE NEGOCIOS EL 16 DE MAYO 2012/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825-770"/>
    <n v="472014951630"/>
    <n v="27"/>
    <x v="1"/>
    <x v="1"/>
    <s v="ARRAIJAN, CERRO SILVESTRE, SECTOR 3-A"/>
    <x v="3"/>
    <x v="4"/>
    <x v="2"/>
    <x v="12"/>
    <s v="6557-2972"/>
    <s v="6557-2972"/>
    <x v="0"/>
    <x v="0"/>
    <x v="0"/>
    <x v="0"/>
    <x v="0"/>
    <x v="1"/>
    <x v="2"/>
    <d v="1988-11-10T00:00:00"/>
    <m/>
    <x v="0"/>
    <s v="SUCURSAL VISTA ALEGRE"/>
    <x v="0"/>
    <x v="0"/>
    <x v="0"/>
    <x v="0"/>
    <x v="0"/>
    <x v="0"/>
  </r>
  <r>
    <n v="2041"/>
    <d v="1986-05-01T00:00:00"/>
    <d v="1986-05-01T00:00:00"/>
    <n v="357"/>
    <n v="357"/>
    <x v="0"/>
    <d v="1986-05-01T00:00:00"/>
    <x v="0"/>
    <s v=""/>
    <s v="Agosto 01-30"/>
    <m/>
    <s v="MAGALY EMELDA"/>
    <s v="PACHAY  DE MEDINA"/>
    <x v="2"/>
    <x v="0"/>
    <s v="VISTA ALEGRE"/>
    <s v="CRISTELA PALOMINO"/>
    <s v="VISTA ALEGRE"/>
    <x v="0"/>
    <x v="70"/>
    <n v="39"/>
    <d v="2011-05-11T00:00:00"/>
    <m/>
    <s v=" "/>
    <s v=" "/>
    <m/>
    <x v="0"/>
    <s v="REEMPLAZO POR LA PROMOCION DE DALYS DE RODRIGU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402-622"/>
    <n v="401010186451"/>
    <n v="50"/>
    <x v="1"/>
    <x v="1"/>
    <s v="ARRAIJAN, VISTA ALEGRE, VACAMONTE "/>
    <x v="3"/>
    <x v="4"/>
    <x v="2"/>
    <x v="12"/>
    <s v="2551760"/>
    <s v="5543-5091"/>
    <x v="0"/>
    <x v="0"/>
    <x v="0"/>
    <x v="0"/>
    <x v="0"/>
    <x v="1"/>
    <x v="2"/>
    <d v="1965-08-10T00:00:00"/>
    <m/>
    <x v="0"/>
    <s v="SUCURSAL VISTA ALEGRE"/>
    <x v="0"/>
    <x v="0"/>
    <x v="0"/>
    <x v="0"/>
    <x v="0"/>
    <x v="0"/>
  </r>
  <r>
    <n v="3389"/>
    <d v="1998-01-26T00:00:00"/>
    <d v="1998-01-26T00:00:00"/>
    <n v="217"/>
    <n v="217"/>
    <x v="0"/>
    <d v="1998-01-26T00:00:00"/>
    <x v="0"/>
    <s v=""/>
    <s v="Enero 01-30"/>
    <m/>
    <s v="ISIDRA"/>
    <s v="RIVERA QUINTERO DE MOSCOSO"/>
    <x v="2"/>
    <x v="0"/>
    <s v="VISTA ALEGRE"/>
    <s v="CRISTELA PALOMINO"/>
    <s v="VISTA ALEGRE"/>
    <x v="0"/>
    <x v="70"/>
    <n v="39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516-1915"/>
    <n v="472012923832"/>
    <n v="45"/>
    <x v="1"/>
    <x v="1"/>
    <s v="RESIDENCIAL NVO. ARRAIJAN, CALLE 9, CASA C-436"/>
    <x v="3"/>
    <x v="4"/>
    <x v="2"/>
    <x v="12"/>
    <m/>
    <s v="6521-0754"/>
    <x v="0"/>
    <x v="0"/>
    <x v="0"/>
    <x v="0"/>
    <x v="0"/>
    <x v="1"/>
    <x v="2"/>
    <d v="1970-06-22T00:00:00"/>
    <m/>
    <x v="0"/>
    <s v="SUCURSAL VISTA ALEGRE"/>
    <x v="0"/>
    <x v="0"/>
    <x v="0"/>
    <x v="0"/>
    <x v="0"/>
    <x v="0"/>
  </r>
  <r>
    <n v="6442"/>
    <d v="2012-07-13T00:00:00"/>
    <d v="2012-07-13T00:00:00"/>
    <n v="43"/>
    <n v="43"/>
    <x v="0"/>
    <d v="2012-03-01T00:00:00"/>
    <x v="0"/>
    <s v=""/>
    <s v="LIC DE MATERNIDAD 01-30"/>
    <m/>
    <s v="GILDA ELENA"/>
    <s v="CONTRERAS CERVANTES "/>
    <x v="5"/>
    <x v="0"/>
    <s v="VISTA ALEGRE"/>
    <s v="CRISTELA PALOMINO"/>
    <s v="VISTA ALEGRE"/>
    <x v="0"/>
    <x v="70"/>
    <n v="39"/>
    <d v="2011-11-07T00:00:00"/>
    <m/>
    <s v=" "/>
    <s v="LIC DE MATERNIDAD DEL 19-mar-16 AL 24-jun-16, (VACACIONES DEL 25-jun-16 AL 24-jul-16) REGRESA 25-jul-16"/>
    <m/>
    <x v="0"/>
    <s v="REEMPLAZO POR LA PROMOCION DE GISSELLE WILSO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742-156"/>
    <n v="472017376693"/>
    <n v="35"/>
    <x v="1"/>
    <x v="1"/>
    <s v="NUEVO ARRAIJAN, CALLE 2DA, CASA 3126"/>
    <x v="3"/>
    <x v="4"/>
    <x v="2"/>
    <x v="12"/>
    <m/>
    <s v="6856-3330"/>
    <x v="1"/>
    <x v="0"/>
    <x v="0"/>
    <x v="0"/>
    <x v="0"/>
    <x v="1"/>
    <x v="2"/>
    <d v="1980-12-04T00:00:00"/>
    <m/>
    <x v="1"/>
    <s v="SUCURSAL VISTA ALEGRE"/>
    <x v="0"/>
    <x v="0"/>
    <x v="0"/>
    <x v="0"/>
    <x v="0"/>
    <x v="0"/>
  </r>
  <r>
    <n v="7378"/>
    <d v="2013-09-16T00:00:00"/>
    <d v="2013-09-16T00:00:00"/>
    <n v="29"/>
    <n v="29"/>
    <x v="1"/>
    <d v="2013-09-16T00:00:00"/>
    <x v="0"/>
    <m/>
    <s v="Noviembre 01-30"/>
    <m/>
    <s v="TIFFANY SOLANSH"/>
    <s v="BARRANCO QUINTERO"/>
    <x v="5"/>
    <x v="0"/>
    <s v="VISTA ALEGRE"/>
    <s v="CRISTELA PALOMINO"/>
    <s v="VISTA ALEGRE"/>
    <x v="0"/>
    <x v="70"/>
    <n v="39"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8-853-312"/>
    <n v="415018411481"/>
    <n v="25"/>
    <x v="1"/>
    <x v="0"/>
    <s v="ALTO DE SAN FRANCISCO, RINCON SOLANO 2, CASA 3715 C"/>
    <x v="3"/>
    <x v="4"/>
    <x v="2"/>
    <x v="12"/>
    <m/>
    <m/>
    <x v="0"/>
    <x v="0"/>
    <x v="0"/>
    <x v="0"/>
    <x v="0"/>
    <x v="1"/>
    <x v="2"/>
    <d v="1990-11-19T00:00:00"/>
    <m/>
    <x v="1"/>
    <s v="SUCURSAL VISTA ALEGRE"/>
    <x v="0"/>
    <x v="0"/>
    <x v="0"/>
    <x v="0"/>
    <x v="0"/>
    <x v="0"/>
  </r>
  <r>
    <n v="451"/>
    <d v="1986-05-16T00:00:00"/>
    <d v="2011-02-01T00:00:00"/>
    <n v="357"/>
    <n v="60"/>
    <x v="0"/>
    <d v="1986-05-16T00:00:00"/>
    <x v="0"/>
    <d v="2011-02-01T00:00:00"/>
    <s v="Enero 01-15"/>
    <m/>
    <s v="CRISTELA"/>
    <s v="PALOMINO ESPINO "/>
    <x v="3"/>
    <x v="0"/>
    <s v="VISTA ALEGRE"/>
    <s v="NATALIA LAY"/>
    <s v="VISTA ALEGRE"/>
    <x v="0"/>
    <x v="70"/>
    <n v="39"/>
    <m/>
    <m/>
    <n v="60"/>
    <s v=" "/>
    <s v="PROMOCIONADO GERENTE DE SUCURSAL 01 DE FEBRERO ´11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3"/>
    <x v="0"/>
    <m/>
    <m/>
    <x v="1"/>
    <s v="7-101-1000"/>
    <n v="401016136730"/>
    <n v="48"/>
    <x v="1"/>
    <x v="1"/>
    <s v="LA CHORRERA CL. FLORES RESD. LA LOMAS,CASA 245"/>
    <x v="3"/>
    <x v="4"/>
    <x v="2"/>
    <x v="12"/>
    <s v="253-6336"/>
    <s v="6612-4819"/>
    <x v="1"/>
    <x v="0"/>
    <x v="0"/>
    <x v="0"/>
    <x v="0"/>
    <x v="1"/>
    <x v="2"/>
    <d v="1967-09-21T00:00:00"/>
    <m/>
    <x v="0"/>
    <s v="SUCURSAL VISTA ALEGRE"/>
    <x v="0"/>
    <x v="0"/>
    <x v="0"/>
    <x v="0"/>
    <x v="0"/>
    <x v="0"/>
  </r>
  <r>
    <n v="1285"/>
    <d v="1996-06-13T00:00:00"/>
    <d v="2010-03-16T00:00:00"/>
    <n v="236"/>
    <n v="71"/>
    <x v="0"/>
    <d v="1996-06-13T00:00:00"/>
    <x v="0"/>
    <d v="2010-03-16T00:00:00"/>
    <s v="Agosto 01-30"/>
    <m/>
    <s v="NADESHKA RAQUEL"/>
    <s v="GARCIA ANDRION "/>
    <x v="4"/>
    <x v="0"/>
    <s v="VISTA ALEGRE"/>
    <s v="CRISTELA PALOMINO"/>
    <s v="VISTA ALEGRE"/>
    <x v="0"/>
    <x v="70"/>
    <n v="39"/>
    <d v="2012-01-03T00:00:00"/>
    <m/>
    <n v="71"/>
    <s v=" "/>
    <s v="PROMOVIDA OFICIAL EL 03/16/20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8-705-360"/>
    <n v="401010154782"/>
    <n v="39"/>
    <x v="1"/>
    <x v="1"/>
    <s v="HATO MONTAÑA, AIRES DE HATO MONTAÑA, CALLE LOS ABETOS, CASA 3-202"/>
    <x v="3"/>
    <x v="4"/>
    <x v="2"/>
    <x v="12"/>
    <m/>
    <s v="6504-7272"/>
    <x v="1"/>
    <x v="0"/>
    <x v="0"/>
    <x v="0"/>
    <x v="0"/>
    <x v="1"/>
    <x v="2"/>
    <d v="1977-01-12T00:00:00"/>
    <m/>
    <x v="0"/>
    <s v="SUCURSAL VISTA ALEGRE"/>
    <x v="0"/>
    <x v="0"/>
    <x v="0"/>
    <x v="0"/>
    <x v="0"/>
    <x v="0"/>
  </r>
  <r>
    <n v="3731"/>
    <d v="1987-02-02T00:00:00"/>
    <d v="1987-02-02T00:00:00"/>
    <n v="348"/>
    <n v="348"/>
    <x v="0"/>
    <d v="1987-02-02T00:00:00"/>
    <x v="0"/>
    <s v=""/>
    <s v="Abril 01-30"/>
    <m/>
    <s v="LUIS ALBERTO"/>
    <s v="MENESES  "/>
    <x v="4"/>
    <x v="0"/>
    <s v="VISTA ALEGRE"/>
    <s v="CRISTELA PALOMINO"/>
    <s v="VISTA ALEGRE"/>
    <x v="0"/>
    <x v="70"/>
    <n v="39"/>
    <d v="2008-06-16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x v="0"/>
    <x v="0"/>
    <m/>
    <m/>
    <x v="1"/>
    <s v="8-351-429"/>
    <n v="472013197434"/>
    <n v="53"/>
    <x v="0"/>
    <x v="3"/>
    <s v="HATO MONTAÑA, CALLE LOS AZULEJOS, CASA #37 CORREGIMIENTO JUAN DEMOSTENES AROSEMENA, ARRAIJAN"/>
    <x v="3"/>
    <x v="4"/>
    <x v="2"/>
    <x v="12"/>
    <s v="221-4773"/>
    <s v="6539-4506"/>
    <x v="0"/>
    <x v="0"/>
    <x v="0"/>
    <x v="0"/>
    <x v="0"/>
    <x v="1"/>
    <x v="2"/>
    <d v="1962-12-28T00:00:00"/>
    <m/>
    <x v="0"/>
    <s v="SUCURSAL VISTA ALEGRE"/>
    <x v="0"/>
    <x v="0"/>
    <x v="0"/>
    <x v="0"/>
    <x v="0"/>
    <x v="0"/>
  </r>
  <r>
    <n v="595"/>
    <d v="1987-06-26T00:00:00"/>
    <d v="1987-06-26T00:00:00"/>
    <n v="344"/>
    <n v="344"/>
    <x v="0"/>
    <d v="1987-06-26T00:00:00"/>
    <x v="0"/>
    <s v=""/>
    <s v="Febrero 16-15"/>
    <m/>
    <s v="NARCISA"/>
    <s v="ACOSTA RODRIGUEZ "/>
    <x v="4"/>
    <x v="0"/>
    <s v="VISTA ALEGRE"/>
    <s v="CRISTELA PALOMINO"/>
    <s v="VISTA ALEGRE"/>
    <x v="0"/>
    <x v="70"/>
    <n v="39"/>
    <d v="2010-06-21T00:00:00"/>
    <m/>
    <s v=" "/>
    <s v=" "/>
    <s v="PROMOVIDO A OFICIAL EL 03/16/09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9-136-49"/>
    <n v="413010284690"/>
    <n v="48"/>
    <x v="1"/>
    <x v="1"/>
    <s v="BRISAS DE ARRAIJAN. CL. 10, CASA 177"/>
    <x v="3"/>
    <x v="4"/>
    <x v="2"/>
    <x v="12"/>
    <s v="257-1385"/>
    <s v="6525-9358"/>
    <x v="0"/>
    <x v="0"/>
    <x v="0"/>
    <x v="0"/>
    <x v="0"/>
    <x v="1"/>
    <x v="2"/>
    <d v="1967-03-18T00:00:00"/>
    <m/>
    <x v="0"/>
    <s v="SUCURSAL VISTA ALEGRE"/>
    <x v="0"/>
    <x v="0"/>
    <x v="0"/>
    <x v="0"/>
    <x v="0"/>
    <x v="0"/>
  </r>
  <r>
    <n v="4285"/>
    <d v="1999-08-16T00:00:00"/>
    <d v="1999-08-16T00:00:00"/>
    <n v="198"/>
    <n v="198"/>
    <x v="0"/>
    <d v="1999-08-16T00:00:00"/>
    <x v="0"/>
    <s v=""/>
    <s v="Noviembre 01-30"/>
    <m/>
    <s v="OMAR GABRIEL"/>
    <s v="CANDANEDO CACERES "/>
    <x v="6"/>
    <x v="0"/>
    <s v="VISTA ALEGRE"/>
    <s v="CRISTELA PALOMINO"/>
    <s v="VISTA ALEGRE"/>
    <x v="0"/>
    <x v="70"/>
    <n v="39"/>
    <m/>
    <m/>
    <s v=" "/>
    <s v=" "/>
    <m/>
    <x v="0"/>
    <s v="POR LA SALIDA DE INE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362-713"/>
    <n v="472013151221"/>
    <n v="45"/>
    <x v="0"/>
    <x v="0"/>
    <s v="LA CHORRERA, CALLE LA CULTURA CASA #4031"/>
    <x v="3"/>
    <x v="4"/>
    <x v="2"/>
    <x v="12"/>
    <s v="253-0119"/>
    <s v="6749-1264"/>
    <x v="0"/>
    <x v="0"/>
    <x v="0"/>
    <x v="0"/>
    <x v="0"/>
    <x v="1"/>
    <x v="2"/>
    <d v="1971-01-10T00:00:00"/>
    <m/>
    <x v="2"/>
    <s v="SUCURSAL VISTA ALEGRE"/>
    <x v="0"/>
    <x v="0"/>
    <x v="0"/>
    <x v="0"/>
    <x v="0"/>
    <x v="0"/>
  </r>
  <r>
    <n v="7438"/>
    <d v="2013-11-18T00:00:00"/>
    <d v="2014-01-29T00:00:00"/>
    <n v="27"/>
    <n v="25"/>
    <x v="1"/>
    <d v="2013-11-18T00:00:00"/>
    <x v="0"/>
    <m/>
    <s v="Noviembre 01-30"/>
    <m/>
    <s v="JOSUE JOEL "/>
    <s v="GONZALEZ"/>
    <x v="0"/>
    <x v="0"/>
    <s v="ZONA LIBRE"/>
    <s v="SUSANA LEGUIA"/>
    <s v="ZONA LIBRE"/>
    <x v="0"/>
    <x v="71"/>
    <n v="27"/>
    <d v="2014-01-30T00:00:00"/>
    <n v="25"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02.6"/>
    <x v="1"/>
    <x v="0"/>
    <x v="0"/>
    <s v="ZONA LIBRE"/>
    <s v="Adonimo Sanjur"/>
    <x v="0"/>
    <s v="3-727-893"/>
    <n v="472019828575"/>
    <n v="24"/>
    <x v="0"/>
    <x v="0"/>
    <s v="CALLE 3 Y 4, AVENIDA CENTRAL, CASA 3025, APTO. 22"/>
    <x v="9"/>
    <x v="5"/>
    <x v="3"/>
    <x v="15"/>
    <m/>
    <m/>
    <x v="2"/>
    <x v="0"/>
    <x v="0"/>
    <x v="0"/>
    <x v="0"/>
    <x v="0"/>
    <x v="3"/>
    <d v="1991-08-28T00:00:00"/>
    <m/>
    <x v="0"/>
    <s v="SUCURSAL ZONA LIBRE"/>
    <x v="0"/>
    <x v="0"/>
    <x v="0"/>
    <x v="0"/>
    <x v="0"/>
    <x v="0"/>
  </r>
  <r>
    <n v="3506"/>
    <d v="1999-09-06T00:00:00"/>
    <d v="1999-09-06T00:00:00"/>
    <n v="197"/>
    <n v="197"/>
    <x v="0"/>
    <d v="1999-09-06T00:00:00"/>
    <x v="0"/>
    <s v=""/>
    <s v="Agosto 01-30"/>
    <m/>
    <s v="MIGUEL ANGEL"/>
    <s v="GONDOLA  "/>
    <x v="0"/>
    <x v="1"/>
    <m/>
    <s v="SUSANA LEGUIA"/>
    <s v="ZONA LIBRE"/>
    <x v="0"/>
    <x v="71"/>
    <n v="27"/>
    <d v="2015-07-21T00:00:00"/>
    <n v="7"/>
    <s v=" "/>
    <s v=" "/>
    <m/>
    <x v="0"/>
    <s v="POOL APOYO - FEBRERO 2016"/>
    <s v="ZONA LIBRE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9.8"/>
    <x v="0"/>
    <x v="0"/>
    <x v="0"/>
    <m/>
    <m/>
    <x v="0"/>
    <s v="3-92-663"/>
    <n v="472012935375"/>
    <n v="48"/>
    <x v="0"/>
    <x v="3"/>
    <s v="SAN PEDRO B, CASA No. 36"/>
    <x v="9"/>
    <x v="5"/>
    <x v="3"/>
    <x v="16"/>
    <m/>
    <s v="6720-1096"/>
    <x v="1"/>
    <x v="1"/>
    <x v="0"/>
    <x v="0"/>
    <x v="0"/>
    <x v="0"/>
    <x v="3"/>
    <d v="1967-06-27T00:00:00"/>
    <m/>
    <x v="1"/>
    <s v="SUCURSAL ZONA LIBRE"/>
    <x v="1"/>
    <x v="0"/>
    <x v="1"/>
    <x v="0"/>
    <x v="0"/>
    <x v="0"/>
  </r>
  <r>
    <n v="2985"/>
    <d v="2006-01-16T00:00:00"/>
    <d v="2006-01-16T00:00:00"/>
    <n v="121"/>
    <n v="121"/>
    <x v="0"/>
    <d v="2006-01-16T00:00:00"/>
    <x v="0"/>
    <s v=""/>
    <s v="Enero 01-30"/>
    <m/>
    <s v="JUAN CARLOS"/>
    <s v="CRASTZ  CHONG "/>
    <x v="0"/>
    <x v="0"/>
    <s v="ZONA LIBRE"/>
    <s v="SUSANA LEGUIA"/>
    <s v="ZONA LIBRE"/>
    <x v="0"/>
    <x v="71"/>
    <n v="27"/>
    <d v="2013-05-13T00:00:00"/>
    <n v="33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26"/>
    <x v="0"/>
    <x v="0"/>
    <x v="0"/>
    <m/>
    <m/>
    <x v="0"/>
    <s v="3-703-307"/>
    <n v="411011964317"/>
    <n v="38"/>
    <x v="0"/>
    <x v="1"/>
    <s v="BARRIADA DEL MAESTRO CALLE L CASA #30"/>
    <x v="9"/>
    <x v="5"/>
    <x v="3"/>
    <x v="15"/>
    <s v="442-3603"/>
    <s v="6710-2107"/>
    <x v="1"/>
    <x v="1"/>
    <x v="0"/>
    <x v="0"/>
    <x v="0"/>
    <x v="0"/>
    <x v="3"/>
    <d v="1978-01-26T00:00:00"/>
    <m/>
    <x v="1"/>
    <s v="SUCURSAL ZONA LIBRE"/>
    <x v="0"/>
    <x v="0"/>
    <x v="0"/>
    <x v="0"/>
    <x v="0"/>
    <x v="0"/>
  </r>
  <r>
    <n v="3744"/>
    <d v="1998-10-20T00:00:00"/>
    <d v="1998-10-20T00:00:00"/>
    <n v="208"/>
    <n v="208"/>
    <x v="0"/>
    <d v="1998-10-20T00:00:00"/>
    <x v="0"/>
    <s v=""/>
    <s v="Septiembre 01-30"/>
    <m/>
    <s v="ADONIMO"/>
    <s v="SANJUR  CASTILLO "/>
    <x v="0"/>
    <x v="0"/>
    <s v="ZONA LIBRE"/>
    <s v="SUSANA LEGUIA"/>
    <s v="ZONA LIBRE"/>
    <x v="0"/>
    <x v="71"/>
    <n v="27"/>
    <d v="2012-05-02T00:00:00"/>
    <n v="45"/>
    <s v=" "/>
    <s v=" "/>
    <m/>
    <x v="0"/>
    <s v="REEMPLAZO POR EL TRASLADO DE OSCAR LOPEZ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52.6000000000004"/>
    <x v="0"/>
    <x v="0"/>
    <x v="0"/>
    <m/>
    <m/>
    <x v="0"/>
    <s v="3-706-744"/>
    <n v="472013197883"/>
    <n v="36"/>
    <x v="0"/>
    <x v="3"/>
    <s v="CALLE 50 BUENA VISTA CASA #287 COLON"/>
    <x v="9"/>
    <x v="5"/>
    <x v="3"/>
    <x v="15"/>
    <s v="448-0093"/>
    <s v="6613-4024"/>
    <x v="1"/>
    <x v="1"/>
    <x v="0"/>
    <x v="0"/>
    <x v="0"/>
    <x v="0"/>
    <x v="3"/>
    <d v="1979-12-07T00:00:00"/>
    <m/>
    <x v="1"/>
    <s v="SUCURSAL ZONA LIBRE"/>
    <x v="0"/>
    <x v="0"/>
    <x v="0"/>
    <x v="0"/>
    <x v="0"/>
    <x v="0"/>
  </r>
  <r>
    <n v="5040"/>
    <d v="2008-04-01T00:00:00"/>
    <d v="2008-04-01T00:00:00"/>
    <n v="94"/>
    <n v="94"/>
    <x v="0"/>
    <d v="2008-04-01T00:00:00"/>
    <x v="0"/>
    <s v=""/>
    <s v="Mayo 01-30"/>
    <m/>
    <s v="JOSE MANUEL"/>
    <s v="LEON TAMAYO "/>
    <x v="0"/>
    <x v="0"/>
    <s v="ZONA LIBRE"/>
    <s v="SUSANA LEGUIA"/>
    <s v="ZONA LIBRE"/>
    <x v="0"/>
    <x v="71"/>
    <n v="27"/>
    <d v="2012-06-04T00:00:00"/>
    <n v="44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61.5"/>
    <x v="0"/>
    <x v="0"/>
    <x v="0"/>
    <m/>
    <m/>
    <x v="0"/>
    <s v="8-517-833"/>
    <n v="472013825167"/>
    <n v="43"/>
    <x v="0"/>
    <x v="1"/>
    <s v="BARRIADA NUEVO MEXICO CALLE 2DA CASA NO. 131"/>
    <x v="9"/>
    <x v="5"/>
    <x v="3"/>
    <x v="15"/>
    <s v="6686-1888"/>
    <s v="6533-0119"/>
    <x v="1"/>
    <x v="1"/>
    <x v="0"/>
    <x v="0"/>
    <x v="0"/>
    <x v="0"/>
    <x v="3"/>
    <d v="1972-07-06T00:00:00"/>
    <m/>
    <x v="0"/>
    <s v="SUCURSAL ZONA LIBRE"/>
    <x v="0"/>
    <x v="0"/>
    <x v="0"/>
    <x v="0"/>
    <x v="0"/>
    <x v="0"/>
  </r>
  <r>
    <n v="5434"/>
    <d v="2008-10-16T00:00:00"/>
    <d v="2008-10-16T00:00:00"/>
    <n v="88"/>
    <n v="88"/>
    <x v="0"/>
    <d v="2008-10-16T00:00:00"/>
    <x v="0"/>
    <s v=""/>
    <s v="Octubre 01-30"/>
    <m/>
    <s v="ELIGIO ANTONIO"/>
    <s v="RODRIGUEZ  SEGURA "/>
    <x v="0"/>
    <x v="0"/>
    <s v="ZONA LIBRE"/>
    <s v="SUSANA LEGUIA"/>
    <s v="ZONA LIBRE"/>
    <x v="0"/>
    <x v="71"/>
    <n v="27"/>
    <d v="2011-09-02T00:00:00"/>
    <n v="53"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32.4"/>
    <x v="0"/>
    <x v="0"/>
    <x v="0"/>
    <m/>
    <m/>
    <x v="0"/>
    <s v="3-711-331"/>
    <n v="446014361550"/>
    <n v="33"/>
    <x v="0"/>
    <x v="0"/>
    <s v="RESIDENCIAL LA AMISTAD"/>
    <x v="9"/>
    <x v="5"/>
    <x v="3"/>
    <x v="15"/>
    <s v="6615-2531 / 449-3093"/>
    <s v="6615-2531"/>
    <x v="1"/>
    <x v="1"/>
    <x v="0"/>
    <x v="0"/>
    <x v="0"/>
    <x v="0"/>
    <x v="3"/>
    <d v="1982-09-06T00:00:00"/>
    <m/>
    <x v="0"/>
    <s v="SUCURSAL ZONA LIBRE"/>
    <x v="0"/>
    <x v="0"/>
    <x v="0"/>
    <x v="0"/>
    <x v="0"/>
    <x v="0"/>
  </r>
  <r>
    <n v="3284"/>
    <d v="2007-05-16T00:00:00"/>
    <d v="2007-05-16T00:00:00"/>
    <n v="105"/>
    <n v="105"/>
    <x v="0"/>
    <d v="2007-05-16T00:00:00"/>
    <x v="0"/>
    <s v=""/>
    <s v="Junio 01-30"/>
    <m/>
    <s v="GIOCONDA"/>
    <s v="SILVERA  RIOS DE SUGASTE"/>
    <x v="0"/>
    <x v="0"/>
    <s v="ZONA LIBRE"/>
    <s v="SUSANA LEGUIA"/>
    <s v="ZONA LIBRE"/>
    <x v="0"/>
    <x v="71"/>
    <n v="27"/>
    <d v="2011-05-04T00:00:00"/>
    <n v="57"/>
    <s v=" "/>
    <s v=" "/>
    <m/>
    <x v="0"/>
    <s v="REEMPLAZO POR EL TRASLADO DE ALEXIS CARABALLO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24.25"/>
    <x v="0"/>
    <x v="0"/>
    <x v="0"/>
    <m/>
    <m/>
    <x v="0"/>
    <s v="4-716-149"/>
    <n v="411012665135"/>
    <n v="36"/>
    <x v="1"/>
    <x v="2"/>
    <s v="SAN MARTIN CALLE CUARTA CASA 96"/>
    <x v="9"/>
    <x v="5"/>
    <x v="3"/>
    <x v="15"/>
    <s v="442-0849"/>
    <s v="6470-7736"/>
    <x v="0"/>
    <x v="1"/>
    <x v="0"/>
    <x v="0"/>
    <x v="0"/>
    <x v="0"/>
    <x v="3"/>
    <d v="1979-04-06T00:00:00"/>
    <m/>
    <x v="0"/>
    <s v="SUCURSAL ZONA LIBRE"/>
    <x v="0"/>
    <x v="0"/>
    <x v="0"/>
    <x v="0"/>
    <x v="0"/>
    <x v="0"/>
  </r>
  <r>
    <n v="2102"/>
    <d v="1995-11-29T00:00:00"/>
    <d v="1995-11-29T00:00:00"/>
    <n v="243"/>
    <n v="243"/>
    <x v="0"/>
    <d v="1995-11-29T00:00:00"/>
    <x v="0"/>
    <s v=""/>
    <s v="Agosto 01-30"/>
    <m/>
    <s v="MAGDALENA ANAYANSI"/>
    <s v="VALENCIA ORNANO "/>
    <x v="1"/>
    <x v="0"/>
    <s v="ZONA LIBRE"/>
    <s v="SUSANA LEGUIA"/>
    <s v="ZONA LIBRE"/>
    <x v="0"/>
    <x v="71"/>
    <n v="27"/>
    <d v="2008-02-05T00:00:00"/>
    <m/>
    <s v=" "/>
    <s v=" "/>
    <m/>
    <x v="0"/>
    <s v="REGRESA A SUC. ORIGEN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1"/>
    <s v="3-115-894"/>
    <n v="411010083162"/>
    <n v="42"/>
    <x v="1"/>
    <x v="1"/>
    <s v="ALTO DEL ATLANTICO, CALLE PRINCIPAL, CASA 172"/>
    <x v="9"/>
    <x v="5"/>
    <x v="3"/>
    <x v="15"/>
    <s v="449-0209"/>
    <s v="6618-8732"/>
    <x v="1"/>
    <x v="0"/>
    <x v="0"/>
    <x v="0"/>
    <x v="0"/>
    <x v="0"/>
    <x v="3"/>
    <d v="1973-09-23T00:00:00"/>
    <m/>
    <x v="1"/>
    <s v="SUCURSAL ZONA LIBRE"/>
    <x v="0"/>
    <x v="0"/>
    <x v="0"/>
    <x v="0"/>
    <x v="0"/>
    <x v="0"/>
  </r>
  <r>
    <n v="8424"/>
    <d v="2015-03-16T00:00:00"/>
    <d v="2015-03-16T00:00:00"/>
    <n v="11"/>
    <n v="11"/>
    <x v="2"/>
    <d v="2015-03-16T00:00:00"/>
    <x v="0"/>
    <m/>
    <s v="Marzo 01-30"/>
    <m/>
    <s v="DELLINETT DEL CARMEN"/>
    <s v="OCHOA   "/>
    <x v="2"/>
    <x v="0"/>
    <s v="ZONA LIBRE"/>
    <s v="SUSANA LEGUIA"/>
    <s v="ZONA LIBRE"/>
    <x v="0"/>
    <x v="71"/>
    <n v="27"/>
    <d v="2015-03-20T00:00:00"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8-826-500"/>
    <n v="472991767569"/>
    <n v="26"/>
    <x v="1"/>
    <x v="0"/>
    <s v="COLON (DISTRITO), CRISTOBAL, RESIDENCIAL ALTOS DEL ATLANTICO CASA#107"/>
    <x v="9"/>
    <x v="5"/>
    <x v="3"/>
    <x v="15"/>
    <m/>
    <m/>
    <x v="2"/>
    <x v="0"/>
    <x v="0"/>
    <x v="0"/>
    <x v="0"/>
    <x v="0"/>
    <x v="3"/>
    <d v="1989-06-08T00:00:00"/>
    <m/>
    <x v="1"/>
    <s v="SUCURSAL ZONA LIBRE"/>
    <x v="0"/>
    <x v="0"/>
    <x v="0"/>
    <x v="0"/>
    <x v="0"/>
    <x v="1"/>
  </r>
  <r>
    <n v="5204"/>
    <d v="2008-06-16T00:00:00"/>
    <d v="2014-02-17T00:00:00"/>
    <n v="92"/>
    <n v="24"/>
    <x v="1"/>
    <d v="2008-06-16T00:00:00"/>
    <x v="0"/>
    <d v="2014-02-17T00:00:00"/>
    <s v="LIC DE MATERNIDAD "/>
    <m/>
    <s v="AMBAR VANESSA"/>
    <s v="GUELFI DE OBALDIA "/>
    <x v="2"/>
    <x v="2"/>
    <s v="ZONA LIBRE"/>
    <s v="SUSANA LEGUIA"/>
    <s v="ZONA LIBRE"/>
    <x v="0"/>
    <x v="71"/>
    <n v="27"/>
    <d v="2012-01-03T00:00:00"/>
    <m/>
    <n v="24"/>
    <s v="LIC DE MATERNIDAD DEL 26-dic-15 AL 1-abr-16, (VACACIONES DEL 2-abr-16 AL 1-may-16) REGRESA 2-may-16"/>
    <m/>
    <x v="0"/>
    <s v="ES PERSONAL PRESTADO DE ZONA LIBRE, ESTA REEMPLAZANDOOVACACIONES DE DEYSI TAMAYO HASTA EL 23 DE AGOSTO. PROMOCIONADO A EJECUTIVO DE NEGOCIO DUAL A PARTIR DEL 17 FEBRERO 2014 / ESTA EN ENTRENAMIENTO PARA HACER EL BALANCE / REEMPLAZO POR EL TRASLADO DE CINDY CONTRERAS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8-810-16"/>
    <n v="470014038055"/>
    <n v="28"/>
    <x v="1"/>
    <x v="0"/>
    <s v="JOSE DOMINADOR BAZAN, (ANTIGÜO DAVIS), CASA 120 A."/>
    <x v="9"/>
    <x v="5"/>
    <x v="3"/>
    <x v="20"/>
    <m/>
    <s v="6455-6225"/>
    <x v="0"/>
    <x v="1"/>
    <x v="0"/>
    <x v="0"/>
    <x v="0"/>
    <x v="0"/>
    <x v="3"/>
    <d v="1987-10-20T00:00:00"/>
    <m/>
    <x v="3"/>
    <s v="SUCURSAL ZONA LIBRE"/>
    <x v="0"/>
    <x v="0"/>
    <x v="2"/>
    <x v="0"/>
    <x v="0"/>
    <x v="0"/>
  </r>
  <r>
    <n v="3236"/>
    <d v="2006-11-13T00:00:00"/>
    <d v="2006-11-13T00:00:00"/>
    <n v="111"/>
    <n v="111"/>
    <x v="0"/>
    <d v="2006-11-13T00:00:00"/>
    <x v="0"/>
    <s v=""/>
    <s v="Octubre 01-30"/>
    <m/>
    <s v="DANISKA"/>
    <s v="CEBALLOS SOLIS "/>
    <x v="2"/>
    <x v="0"/>
    <s v="ZONA LIBRE"/>
    <s v="SUSANA LEGUIA"/>
    <s v="ZONA LIBRE"/>
    <x v="0"/>
    <x v="71"/>
    <n v="27"/>
    <d v="2011-09-02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3-716-1971"/>
    <n v="411012321832"/>
    <n v="30"/>
    <x v="1"/>
    <x v="0"/>
    <s v="BARRIADA NUEVA PRIMAVERA, CASA 54, ENTRADA PRINCIAL, CORREG DE CRISTOBAL"/>
    <x v="9"/>
    <x v="5"/>
    <x v="3"/>
    <x v="15"/>
    <s v="449-3220"/>
    <s v="6706-0100"/>
    <x v="0"/>
    <x v="0"/>
    <x v="0"/>
    <x v="0"/>
    <x v="0"/>
    <x v="0"/>
    <x v="3"/>
    <d v="1985-10-16T00:00:00"/>
    <m/>
    <x v="0"/>
    <s v="SUCURSAL ZONA LIBRE"/>
    <x v="0"/>
    <x v="0"/>
    <x v="0"/>
    <x v="0"/>
    <x v="0"/>
    <x v="0"/>
  </r>
  <r>
    <n v="5492"/>
    <d v="2009-03-02T00:00:00"/>
    <d v="2009-03-02T00:00:00"/>
    <n v="83"/>
    <n v="83"/>
    <x v="0"/>
    <d v="2009-03-02T00:00:00"/>
    <x v="0"/>
    <s v=""/>
    <s v="Abril 01-30"/>
    <m/>
    <s v="EDUARDO ALEXANDER"/>
    <s v="GARRICK RODRIGUEZ "/>
    <x v="2"/>
    <x v="0"/>
    <s v="ZONA LIBRE"/>
    <s v="SUSANA LEGUIA"/>
    <s v="ZONA LIBRE"/>
    <x v="0"/>
    <x v="71"/>
    <n v="27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3-713-1691"/>
    <n v="499014717903"/>
    <n v="32"/>
    <x v="0"/>
    <x v="0"/>
    <s v="COLON BUENA VISTA PUBLO GRANDE NO 1 CASA P 57"/>
    <x v="9"/>
    <x v="5"/>
    <x v="3"/>
    <x v="15"/>
    <m/>
    <s v="6551-3315"/>
    <x v="0"/>
    <x v="0"/>
    <x v="1"/>
    <x v="0"/>
    <x v="0"/>
    <x v="0"/>
    <x v="3"/>
    <d v="1984-01-15T00:00:00"/>
    <m/>
    <x v="0"/>
    <s v="SUCURSAL ZONA LIBRE"/>
    <x v="0"/>
    <x v="0"/>
    <x v="0"/>
    <x v="0"/>
    <x v="0"/>
    <x v="0"/>
  </r>
  <r>
    <n v="5359"/>
    <d v="2008-09-01T00:00:00"/>
    <d v="2008-09-01T00:00:00"/>
    <n v="89"/>
    <n v="89"/>
    <x v="0"/>
    <d v="2008-09-01T00:00:00"/>
    <x v="0"/>
    <s v=""/>
    <s v="Septiembre 01-30"/>
    <m/>
    <s v="LIZBETH"/>
    <s v="SMITH  ALVAREZ "/>
    <x v="2"/>
    <x v="0"/>
    <s v="ZONA LIBRE"/>
    <s v="SUSANA LEGUIA"/>
    <s v="ZONA LIBRE"/>
    <x v="0"/>
    <x v="71"/>
    <n v="27"/>
    <m/>
    <m/>
    <s v=" "/>
    <s v=" "/>
    <m/>
    <x v="0"/>
    <s v="CAMBIO DE POSICION POR UNIFICACION DE SUCURSALES.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3-706-1864"/>
    <n v="411014220140"/>
    <n v="36"/>
    <x v="1"/>
    <x v="0"/>
    <s v="COLÓN, VISTA ALEGRE, CALLE PRINCIPAL CASA 123"/>
    <x v="9"/>
    <x v="5"/>
    <x v="3"/>
    <x v="15"/>
    <m/>
    <s v="6781-1029"/>
    <x v="0"/>
    <x v="1"/>
    <x v="0"/>
    <x v="0"/>
    <x v="0"/>
    <x v="0"/>
    <x v="3"/>
    <d v="1980-02-07T00:00:00"/>
    <m/>
    <x v="3"/>
    <s v="SUCURSAL ZONA LIBRE"/>
    <x v="0"/>
    <x v="0"/>
    <x v="0"/>
    <x v="0"/>
    <x v="0"/>
    <x v="0"/>
  </r>
  <r>
    <n v="3240"/>
    <d v="2006-11-20T00:00:00"/>
    <d v="2006-11-20T00:00:00"/>
    <n v="111"/>
    <n v="111"/>
    <x v="0"/>
    <d v="2006-11-20T00:00:00"/>
    <x v="0"/>
    <s v=""/>
    <s v="Agosto 01-30"/>
    <m/>
    <s v="DALIA ARELIS"/>
    <s v="CORTES SANCHEZ "/>
    <x v="2"/>
    <x v="0"/>
    <s v="ZONA LIBRE"/>
    <s v="SUSANA LEGUIA"/>
    <s v="ZONA LIBRE"/>
    <x v="0"/>
    <x v="71"/>
    <n v="27"/>
    <d v="2014-04-17T00:00:00"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3-710-897"/>
    <n v="424012338222"/>
    <n v="33"/>
    <x v="1"/>
    <x v="3"/>
    <s v="LAS PRADERAS DE SAN ISIDRO, CASA L6, CL PILON"/>
    <x v="9"/>
    <x v="5"/>
    <x v="3"/>
    <x v="15"/>
    <s v="430-1837"/>
    <s v="6635-0941"/>
    <x v="0"/>
    <x v="1"/>
    <x v="0"/>
    <x v="0"/>
    <x v="0"/>
    <x v="0"/>
    <x v="3"/>
    <d v="1982-04-04T00:00:00"/>
    <m/>
    <x v="0"/>
    <s v="SUCURSAL ZONA LIBRE"/>
    <x v="0"/>
    <x v="0"/>
    <x v="0"/>
    <x v="0"/>
    <x v="0"/>
    <x v="0"/>
  </r>
  <r>
    <n v="3334"/>
    <d v="1994-01-17T00:00:00"/>
    <d v="1994-01-17T00:00:00"/>
    <n v="265"/>
    <n v="265"/>
    <x v="0"/>
    <d v="1994-01-17T00:00:00"/>
    <x v="0"/>
    <s v=""/>
    <s v="Enero 01-30"/>
    <m/>
    <s v="NORIS MARISOL"/>
    <s v="MOLINAR AGUILAR DE APARICIO"/>
    <x v="2"/>
    <x v="0"/>
    <s v="ZONA LIBRE"/>
    <s v="SUSANA LEGUIA"/>
    <s v="ZONA LIBRE"/>
    <x v="0"/>
    <x v="71"/>
    <n v="27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3-92-981"/>
    <n v="472012918597"/>
    <n v="50"/>
    <x v="1"/>
    <x v="1"/>
    <s v="CORREGIMIENTO DE CRISTOBAL BARRIADA ALTO DEL ATLANTICO CALLE EL BOSQUE CASA 216"/>
    <x v="9"/>
    <x v="5"/>
    <x v="3"/>
    <x v="15"/>
    <s v="449-1637"/>
    <s v="6606-0816"/>
    <x v="0"/>
    <x v="0"/>
    <x v="0"/>
    <x v="1"/>
    <x v="0"/>
    <x v="0"/>
    <x v="3"/>
    <d v="1965-05-14T00:00:00"/>
    <m/>
    <x v="0"/>
    <s v="SUCURSAL ZONA LIBRE"/>
    <x v="0"/>
    <x v="0"/>
    <x v="0"/>
    <x v="0"/>
    <x v="0"/>
    <x v="0"/>
  </r>
  <r>
    <n v="7444"/>
    <d v="2013-11-18T00:00:00"/>
    <d v="2013-11-18T00:00:00"/>
    <n v="27"/>
    <n v="27"/>
    <x v="1"/>
    <d v="2013-11-18T00:00:00"/>
    <x v="0"/>
    <m/>
    <s v="Octubre 01-30"/>
    <m/>
    <s v="YAIRET"/>
    <s v="MIRANDA MORALES"/>
    <x v="5"/>
    <x v="0"/>
    <s v="ZONA LIBRE"/>
    <s v="SUSANA LEGUIA"/>
    <s v="ZONA LIBRE"/>
    <x v="0"/>
    <x v="71"/>
    <n v="27"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1"/>
    <x v="0"/>
    <x v="0"/>
    <m/>
    <m/>
    <x v="0"/>
    <s v="3-711-878"/>
    <n v="472019828472"/>
    <n v="33"/>
    <x v="1"/>
    <x v="1"/>
    <s v="RES. ESPINAR, LAS QUINTAS DE ESPINAR II, CALLE B, CASA B1"/>
    <x v="9"/>
    <x v="5"/>
    <x v="3"/>
    <x v="15"/>
    <m/>
    <m/>
    <x v="1"/>
    <x v="0"/>
    <x v="0"/>
    <x v="0"/>
    <x v="0"/>
    <x v="0"/>
    <x v="3"/>
    <d v="1982-10-22T00:00:00"/>
    <m/>
    <x v="1"/>
    <s v="SUCURSAL ZONA LIBRE"/>
    <x v="0"/>
    <x v="0"/>
    <x v="0"/>
    <x v="0"/>
    <x v="0"/>
    <x v="0"/>
  </r>
  <r>
    <n v="662"/>
    <d v="1990-08-06T00:00:00"/>
    <d v="2010-06-01T00:00:00"/>
    <n v="306"/>
    <n v="68"/>
    <x v="0"/>
    <d v="1990-08-06T00:00:00"/>
    <x v="0"/>
    <d v="2010-06-01T00:00:00"/>
    <s v="Mayo 01-30"/>
    <m/>
    <s v="SUSANA DE LOS ANGELES"/>
    <s v="LEGUIA RODRIGUEZ "/>
    <x v="3"/>
    <x v="0"/>
    <s v="ZONA LIBRE"/>
    <s v="LAURA OLIVELLA "/>
    <s v="ZONA LIBRE"/>
    <x v="0"/>
    <x v="71"/>
    <n v="27"/>
    <m/>
    <m/>
    <n v="68"/>
    <s v=" "/>
    <s v="PROMOCIONADO GERENTE DE SUCURSAL 01 DE JUNIO ´10"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5"/>
    <x v="0"/>
    <x v="0"/>
    <m/>
    <m/>
    <x v="1"/>
    <s v="3-98-236"/>
    <n v="401016136414"/>
    <n v="46"/>
    <x v="1"/>
    <x v="0"/>
    <s v="RES. LA CRESTA DE LOS 4 ALTOS, CASA 1-BV"/>
    <x v="9"/>
    <x v="5"/>
    <x v="3"/>
    <x v="15"/>
    <s v="470-0660"/>
    <s v="6674-5808"/>
    <x v="1"/>
    <x v="0"/>
    <x v="0"/>
    <x v="0"/>
    <x v="0"/>
    <x v="0"/>
    <x v="3"/>
    <d v="1969-05-16T00:00:00"/>
    <m/>
    <x v="0"/>
    <s v="SUCURSAL ZONA LIBRE"/>
    <x v="0"/>
    <x v="0"/>
    <x v="0"/>
    <x v="0"/>
    <x v="0"/>
    <x v="0"/>
  </r>
  <r>
    <n v="2182"/>
    <d v="1996-09-02T00:00:00"/>
    <d v="2014-09-24T00:00:00"/>
    <n v="233"/>
    <n v="17"/>
    <x v="1"/>
    <d v="1996-09-02T00:00:00"/>
    <x v="0"/>
    <s v=""/>
    <s v="Agosto 01-30"/>
    <m/>
    <s v="HORACIO"/>
    <s v="HERNANDEZ  PEÑA "/>
    <x v="8"/>
    <x v="0"/>
    <s v="ZONA LIBRE"/>
    <s v="SUSANA LEGUIA"/>
    <s v="ZONA LIBRE"/>
    <x v="0"/>
    <x v="71"/>
    <n v="27"/>
    <m/>
    <m/>
    <s v=" "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0"/>
    <x v="0"/>
    <x v="0"/>
    <m/>
    <m/>
    <x v="0"/>
    <s v="3-96-173"/>
    <n v="411010082736"/>
    <n v="47"/>
    <x v="0"/>
    <x v="1"/>
    <s v="PUERTO ESCONDIDO, CASA 154 SECTOR 2"/>
    <x v="9"/>
    <x v="5"/>
    <x v="3"/>
    <x v="15"/>
    <s v="449-2689"/>
    <s v="6910-8159"/>
    <x v="0"/>
    <x v="0"/>
    <x v="0"/>
    <x v="0"/>
    <x v="0"/>
    <x v="0"/>
    <x v="3"/>
    <d v="1968-10-29T00:00:00"/>
    <m/>
    <x v="1"/>
    <s v="SUCURSAL ZONA LIBRE"/>
    <x v="0"/>
    <x v="0"/>
    <x v="0"/>
    <x v="0"/>
    <x v="0"/>
    <x v="0"/>
  </r>
  <r>
    <n v="1118"/>
    <d v="1994-02-17T00:00:00"/>
    <d v="2014-09-24T00:00:00"/>
    <n v="264"/>
    <n v="17"/>
    <x v="1"/>
    <d v="1994-02-17T00:00:00"/>
    <x v="0"/>
    <s v=""/>
    <s v="Febrero 01-30"/>
    <m/>
    <s v="JESSENIA MAGALI"/>
    <s v="FRUTO  DE BETHANCOURT"/>
    <x v="4"/>
    <x v="0"/>
    <s v="ZONA LIBRE"/>
    <s v="SUSANA LEGUIA"/>
    <s v="ZONA LIBRE"/>
    <x v="0"/>
    <x v="71"/>
    <n v="27"/>
    <d v="2009-02-25T00:00:00"/>
    <m/>
    <s v=" "/>
    <s v=" "/>
    <m/>
    <x v="0"/>
    <s v="REEMPLAZO PERMANENTE POR LA SALIDA DE FELIX GONZÁLEZ. 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 "/>
    <x v="4"/>
    <x v="0"/>
    <x v="0"/>
    <m/>
    <m/>
    <x v="1"/>
    <s v="3-108-171"/>
    <n v="401016136462"/>
    <n v="44"/>
    <x v="1"/>
    <x v="1"/>
    <s v="URBANIZACION LA ALBORCA 112, CALLE 3RA"/>
    <x v="9"/>
    <x v="5"/>
    <x v="3"/>
    <x v="15"/>
    <s v="442-8115"/>
    <s v="6731-5816"/>
    <x v="1"/>
    <x v="0"/>
    <x v="0"/>
    <x v="0"/>
    <x v="0"/>
    <x v="0"/>
    <x v="3"/>
    <d v="1971-12-03T00:00:00"/>
    <m/>
    <x v="0"/>
    <s v="SUCURSAL ZONA LIBRE"/>
    <x v="0"/>
    <x v="0"/>
    <x v="0"/>
    <x v="0"/>
    <x v="0"/>
    <x v="0"/>
  </r>
  <r>
    <m/>
    <m/>
    <m/>
    <m/>
    <m/>
    <x v="3"/>
    <m/>
    <x v="3"/>
    <m/>
    <m/>
    <m/>
    <m/>
    <m/>
    <x v="11"/>
    <x v="0"/>
    <m/>
    <m/>
    <m/>
    <x v="2"/>
    <x v="72"/>
    <m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m/>
    <m/>
    <x v="2"/>
    <m/>
    <m/>
    <m/>
    <x v="2"/>
    <x v="5"/>
    <m/>
    <x v="6"/>
    <x v="7"/>
    <x v="7"/>
    <x v="6"/>
    <m/>
    <m/>
    <x v="2"/>
    <x v="0"/>
    <x v="0"/>
    <x v="0"/>
    <x v="0"/>
    <x v="4"/>
    <x v="7"/>
    <m/>
    <m/>
    <x v="1"/>
    <m/>
    <x v="0"/>
    <x v="0"/>
    <x v="1"/>
    <x v="0"/>
    <x v="0"/>
    <x v="1"/>
  </r>
  <r>
    <m/>
    <m/>
    <m/>
    <m/>
    <m/>
    <x v="3"/>
    <m/>
    <x v="3"/>
    <m/>
    <m/>
    <m/>
    <m/>
    <m/>
    <x v="11"/>
    <x v="0"/>
    <m/>
    <m/>
    <m/>
    <x v="2"/>
    <x v="72"/>
    <m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m/>
    <m/>
    <x v="2"/>
    <m/>
    <m/>
    <m/>
    <x v="2"/>
    <x v="5"/>
    <m/>
    <x v="6"/>
    <x v="7"/>
    <x v="7"/>
    <x v="6"/>
    <m/>
    <m/>
    <x v="2"/>
    <x v="0"/>
    <x v="0"/>
    <x v="0"/>
    <x v="0"/>
    <x v="4"/>
    <x v="7"/>
    <m/>
    <m/>
    <x v="1"/>
    <m/>
    <x v="0"/>
    <x v="0"/>
    <x v="1"/>
    <x v="0"/>
    <x v="0"/>
    <x v="1"/>
  </r>
  <r>
    <m/>
    <m/>
    <m/>
    <m/>
    <m/>
    <x v="3"/>
    <m/>
    <x v="3"/>
    <m/>
    <m/>
    <m/>
    <m/>
    <m/>
    <x v="11"/>
    <x v="0"/>
    <m/>
    <m/>
    <m/>
    <x v="2"/>
    <x v="72"/>
    <m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m/>
    <m/>
    <x v="2"/>
    <m/>
    <m/>
    <m/>
    <x v="2"/>
    <x v="5"/>
    <m/>
    <x v="6"/>
    <x v="7"/>
    <x v="7"/>
    <x v="6"/>
    <m/>
    <m/>
    <x v="2"/>
    <x v="0"/>
    <x v="0"/>
    <x v="0"/>
    <x v="0"/>
    <x v="4"/>
    <x v="7"/>
    <m/>
    <m/>
    <x v="1"/>
    <m/>
    <x v="0"/>
    <x v="0"/>
    <x v="1"/>
    <x v="0"/>
    <x v="0"/>
    <x v="1"/>
  </r>
  <r>
    <m/>
    <m/>
    <m/>
    <m/>
    <m/>
    <x v="3"/>
    <m/>
    <x v="3"/>
    <m/>
    <m/>
    <m/>
    <m/>
    <m/>
    <x v="11"/>
    <x v="0"/>
    <m/>
    <m/>
    <m/>
    <x v="2"/>
    <x v="72"/>
    <m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m/>
    <m/>
    <x v="2"/>
    <m/>
    <m/>
    <m/>
    <x v="2"/>
    <x v="5"/>
    <m/>
    <x v="6"/>
    <x v="7"/>
    <x v="7"/>
    <x v="6"/>
    <m/>
    <m/>
    <x v="2"/>
    <x v="0"/>
    <x v="0"/>
    <x v="0"/>
    <x v="0"/>
    <x v="4"/>
    <x v="7"/>
    <m/>
    <m/>
    <x v="1"/>
    <m/>
    <x v="0"/>
    <x v="0"/>
    <x v="1"/>
    <x v="0"/>
    <x v="0"/>
    <x v="1"/>
  </r>
  <r>
    <m/>
    <m/>
    <m/>
    <m/>
    <m/>
    <x v="3"/>
    <m/>
    <x v="3"/>
    <m/>
    <m/>
    <m/>
    <m/>
    <m/>
    <x v="11"/>
    <x v="0"/>
    <m/>
    <m/>
    <m/>
    <x v="2"/>
    <x v="72"/>
    <m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m/>
    <m/>
    <x v="2"/>
    <m/>
    <m/>
    <m/>
    <x v="2"/>
    <x v="5"/>
    <m/>
    <x v="6"/>
    <x v="7"/>
    <x v="7"/>
    <x v="6"/>
    <m/>
    <m/>
    <x v="2"/>
    <x v="0"/>
    <x v="0"/>
    <x v="0"/>
    <x v="0"/>
    <x v="4"/>
    <x v="7"/>
    <m/>
    <m/>
    <x v="1"/>
    <m/>
    <x v="0"/>
    <x v="0"/>
    <x v="1"/>
    <x v="0"/>
    <x v="0"/>
    <x v="1"/>
  </r>
  <r>
    <m/>
    <m/>
    <m/>
    <m/>
    <m/>
    <x v="3"/>
    <m/>
    <x v="3"/>
    <m/>
    <m/>
    <m/>
    <m/>
    <m/>
    <x v="11"/>
    <x v="0"/>
    <m/>
    <m/>
    <m/>
    <x v="2"/>
    <x v="72"/>
    <m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m/>
    <m/>
    <x v="2"/>
    <m/>
    <m/>
    <m/>
    <x v="2"/>
    <x v="5"/>
    <m/>
    <x v="6"/>
    <x v="7"/>
    <x v="7"/>
    <x v="6"/>
    <m/>
    <m/>
    <x v="2"/>
    <x v="0"/>
    <x v="0"/>
    <x v="0"/>
    <x v="0"/>
    <x v="4"/>
    <x v="7"/>
    <m/>
    <m/>
    <x v="1"/>
    <m/>
    <x v="0"/>
    <x v="0"/>
    <x v="1"/>
    <x v="0"/>
    <x v="0"/>
    <x v="1"/>
  </r>
  <r>
    <m/>
    <m/>
    <m/>
    <m/>
    <m/>
    <x v="3"/>
    <m/>
    <x v="3"/>
    <m/>
    <m/>
    <m/>
    <m/>
    <m/>
    <x v="11"/>
    <x v="0"/>
    <m/>
    <m/>
    <m/>
    <x v="2"/>
    <x v="72"/>
    <m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m/>
    <m/>
    <x v="2"/>
    <m/>
    <m/>
    <m/>
    <x v="2"/>
    <x v="5"/>
    <m/>
    <x v="6"/>
    <x v="7"/>
    <x v="7"/>
    <x v="6"/>
    <m/>
    <m/>
    <x v="2"/>
    <x v="0"/>
    <x v="0"/>
    <x v="0"/>
    <x v="0"/>
    <x v="4"/>
    <x v="7"/>
    <m/>
    <m/>
    <x v="1"/>
    <m/>
    <x v="0"/>
    <x v="0"/>
    <x v="1"/>
    <x v="0"/>
    <x v="0"/>
    <x v="1"/>
  </r>
  <r>
    <m/>
    <m/>
    <m/>
    <m/>
    <m/>
    <x v="3"/>
    <m/>
    <x v="3"/>
    <m/>
    <m/>
    <m/>
    <m/>
    <m/>
    <x v="11"/>
    <x v="0"/>
    <m/>
    <m/>
    <m/>
    <x v="2"/>
    <x v="72"/>
    <m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m/>
    <m/>
    <x v="2"/>
    <m/>
    <m/>
    <m/>
    <x v="2"/>
    <x v="5"/>
    <m/>
    <x v="6"/>
    <x v="7"/>
    <x v="7"/>
    <x v="6"/>
    <m/>
    <m/>
    <x v="2"/>
    <x v="0"/>
    <x v="0"/>
    <x v="0"/>
    <x v="0"/>
    <x v="4"/>
    <x v="7"/>
    <m/>
    <m/>
    <x v="1"/>
    <m/>
    <x v="0"/>
    <x v="0"/>
    <x v="1"/>
    <x v="0"/>
    <x v="0"/>
    <x v="1"/>
  </r>
  <r>
    <m/>
    <m/>
    <m/>
    <m/>
    <m/>
    <x v="3"/>
    <m/>
    <x v="3"/>
    <m/>
    <m/>
    <m/>
    <m/>
    <m/>
    <x v="11"/>
    <x v="0"/>
    <m/>
    <m/>
    <m/>
    <x v="2"/>
    <x v="72"/>
    <m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m/>
    <m/>
    <x v="2"/>
    <m/>
    <m/>
    <m/>
    <x v="2"/>
    <x v="5"/>
    <m/>
    <x v="6"/>
    <x v="7"/>
    <x v="7"/>
    <x v="6"/>
    <m/>
    <m/>
    <x v="2"/>
    <x v="0"/>
    <x v="0"/>
    <x v="0"/>
    <x v="0"/>
    <x v="4"/>
    <x v="7"/>
    <m/>
    <m/>
    <x v="1"/>
    <m/>
    <x v="0"/>
    <x v="0"/>
    <x v="1"/>
    <x v="0"/>
    <x v="0"/>
    <x v="1"/>
  </r>
  <r>
    <m/>
    <m/>
    <m/>
    <m/>
    <m/>
    <x v="3"/>
    <m/>
    <x v="3"/>
    <m/>
    <m/>
    <m/>
    <m/>
    <m/>
    <x v="11"/>
    <x v="0"/>
    <m/>
    <m/>
    <m/>
    <x v="2"/>
    <x v="72"/>
    <m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m/>
    <m/>
    <x v="2"/>
    <m/>
    <m/>
    <m/>
    <x v="2"/>
    <x v="5"/>
    <m/>
    <x v="6"/>
    <x v="7"/>
    <x v="7"/>
    <x v="6"/>
    <m/>
    <m/>
    <x v="2"/>
    <x v="0"/>
    <x v="0"/>
    <x v="0"/>
    <x v="0"/>
    <x v="4"/>
    <x v="7"/>
    <m/>
    <m/>
    <x v="1"/>
    <m/>
    <x v="0"/>
    <x v="0"/>
    <x v="1"/>
    <x v="0"/>
    <x v="0"/>
    <x v="1"/>
  </r>
  <r>
    <m/>
    <m/>
    <m/>
    <m/>
    <m/>
    <x v="3"/>
    <m/>
    <x v="3"/>
    <m/>
    <m/>
    <m/>
    <m/>
    <m/>
    <x v="11"/>
    <x v="0"/>
    <m/>
    <m/>
    <m/>
    <x v="2"/>
    <x v="72"/>
    <m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m/>
    <m/>
    <x v="2"/>
    <m/>
    <m/>
    <m/>
    <x v="2"/>
    <x v="5"/>
    <m/>
    <x v="6"/>
    <x v="7"/>
    <x v="7"/>
    <x v="6"/>
    <m/>
    <m/>
    <x v="2"/>
    <x v="0"/>
    <x v="0"/>
    <x v="0"/>
    <x v="0"/>
    <x v="4"/>
    <x v="7"/>
    <m/>
    <m/>
    <x v="1"/>
    <m/>
    <x v="0"/>
    <x v="0"/>
    <x v="1"/>
    <x v="0"/>
    <x v="0"/>
    <x v="1"/>
  </r>
  <r>
    <m/>
    <m/>
    <m/>
    <m/>
    <m/>
    <x v="3"/>
    <m/>
    <x v="3"/>
    <m/>
    <m/>
    <m/>
    <m/>
    <m/>
    <x v="11"/>
    <x v="0"/>
    <m/>
    <m/>
    <m/>
    <x v="2"/>
    <x v="72"/>
    <m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m/>
    <m/>
    <x v="2"/>
    <m/>
    <m/>
    <m/>
    <x v="2"/>
    <x v="5"/>
    <m/>
    <x v="6"/>
    <x v="7"/>
    <x v="7"/>
    <x v="6"/>
    <m/>
    <m/>
    <x v="2"/>
    <x v="0"/>
    <x v="0"/>
    <x v="0"/>
    <x v="0"/>
    <x v="4"/>
    <x v="7"/>
    <m/>
    <m/>
    <x v="1"/>
    <m/>
    <x v="0"/>
    <x v="0"/>
    <x v="1"/>
    <x v="0"/>
    <x v="0"/>
    <x v="1"/>
  </r>
  <r>
    <m/>
    <m/>
    <m/>
    <m/>
    <m/>
    <x v="3"/>
    <m/>
    <x v="3"/>
    <m/>
    <m/>
    <m/>
    <m/>
    <m/>
    <x v="11"/>
    <x v="0"/>
    <m/>
    <m/>
    <m/>
    <x v="2"/>
    <x v="72"/>
    <m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m/>
    <m/>
    <x v="2"/>
    <m/>
    <m/>
    <m/>
    <x v="2"/>
    <x v="5"/>
    <m/>
    <x v="6"/>
    <x v="7"/>
    <x v="7"/>
    <x v="6"/>
    <m/>
    <m/>
    <x v="2"/>
    <x v="0"/>
    <x v="0"/>
    <x v="0"/>
    <x v="0"/>
    <x v="4"/>
    <x v="7"/>
    <m/>
    <m/>
    <x v="1"/>
    <m/>
    <x v="0"/>
    <x v="0"/>
    <x v="1"/>
    <x v="0"/>
    <x v="0"/>
    <x v="1"/>
  </r>
  <r>
    <m/>
    <m/>
    <m/>
    <m/>
    <m/>
    <x v="3"/>
    <m/>
    <x v="3"/>
    <m/>
    <m/>
    <m/>
    <m/>
    <m/>
    <x v="11"/>
    <x v="0"/>
    <m/>
    <m/>
    <m/>
    <x v="2"/>
    <x v="72"/>
    <m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m/>
    <m/>
    <x v="2"/>
    <m/>
    <m/>
    <m/>
    <x v="2"/>
    <x v="5"/>
    <m/>
    <x v="6"/>
    <x v="7"/>
    <x v="7"/>
    <x v="6"/>
    <m/>
    <m/>
    <x v="2"/>
    <x v="0"/>
    <x v="0"/>
    <x v="0"/>
    <x v="0"/>
    <x v="4"/>
    <x v="7"/>
    <m/>
    <m/>
    <x v="1"/>
    <m/>
    <x v="0"/>
    <x v="0"/>
    <x v="1"/>
    <x v="0"/>
    <x v="0"/>
    <x v="1"/>
  </r>
  <r>
    <m/>
    <m/>
    <m/>
    <m/>
    <m/>
    <x v="3"/>
    <m/>
    <x v="3"/>
    <m/>
    <m/>
    <m/>
    <m/>
    <m/>
    <x v="11"/>
    <x v="0"/>
    <m/>
    <m/>
    <m/>
    <x v="2"/>
    <x v="72"/>
    <m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m/>
    <m/>
    <x v="2"/>
    <m/>
    <m/>
    <m/>
    <x v="2"/>
    <x v="5"/>
    <m/>
    <x v="6"/>
    <x v="7"/>
    <x v="7"/>
    <x v="6"/>
    <m/>
    <m/>
    <x v="2"/>
    <x v="0"/>
    <x v="0"/>
    <x v="0"/>
    <x v="0"/>
    <x v="4"/>
    <x v="7"/>
    <m/>
    <m/>
    <x v="1"/>
    <m/>
    <x v="0"/>
    <x v="0"/>
    <x v="1"/>
    <x v="0"/>
    <x v="0"/>
    <x v="1"/>
  </r>
  <r>
    <m/>
    <m/>
    <m/>
    <m/>
    <m/>
    <x v="3"/>
    <m/>
    <x v="3"/>
    <m/>
    <m/>
    <m/>
    <m/>
    <m/>
    <x v="11"/>
    <x v="0"/>
    <m/>
    <m/>
    <m/>
    <x v="2"/>
    <x v="72"/>
    <m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m/>
    <m/>
    <x v="2"/>
    <m/>
    <m/>
    <m/>
    <x v="2"/>
    <x v="5"/>
    <m/>
    <x v="6"/>
    <x v="7"/>
    <x v="7"/>
    <x v="6"/>
    <m/>
    <m/>
    <x v="2"/>
    <x v="0"/>
    <x v="0"/>
    <x v="0"/>
    <x v="0"/>
    <x v="4"/>
    <x v="7"/>
    <m/>
    <m/>
    <x v="1"/>
    <m/>
    <x v="0"/>
    <x v="0"/>
    <x v="1"/>
    <x v="0"/>
    <x v="0"/>
    <x v="1"/>
  </r>
  <r>
    <m/>
    <m/>
    <m/>
    <m/>
    <m/>
    <x v="3"/>
    <m/>
    <x v="3"/>
    <m/>
    <m/>
    <m/>
    <m/>
    <m/>
    <x v="11"/>
    <x v="0"/>
    <m/>
    <m/>
    <m/>
    <x v="2"/>
    <x v="72"/>
    <m/>
    <m/>
    <m/>
    <m/>
    <s v=" "/>
    <m/>
    <x v="0"/>
    <m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x v="1"/>
    <x v="0"/>
    <x v="0"/>
    <m/>
    <m/>
    <x v="2"/>
    <m/>
    <m/>
    <m/>
    <x v="2"/>
    <x v="5"/>
    <m/>
    <x v="6"/>
    <x v="7"/>
    <x v="7"/>
    <x v="6"/>
    <m/>
    <m/>
    <x v="2"/>
    <x v="0"/>
    <x v="0"/>
    <x v="0"/>
    <x v="0"/>
    <x v="4"/>
    <x v="7"/>
    <m/>
    <m/>
    <x v="1"/>
    <m/>
    <x v="0"/>
    <x v="0"/>
    <x v="1"/>
    <x v="0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 dinámica2" cacheId="6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A3:B64" firstHeaderRow="1" firstDataRow="1" firstDataCol="1" rowPageCount="1" colPageCount="1"/>
  <pivotFields count="3">
    <pivotField axis="axisPage" multipleItemSelectionAllowed="1" showAll="0">
      <items count="13">
        <item h="1" x="10"/>
        <item h="1" x="1"/>
        <item h="1" x="2"/>
        <item x="0"/>
        <item h="1" x="4"/>
        <item h="1" x="3"/>
        <item h="1" x="8"/>
        <item h="1" x="5"/>
        <item h="1" x="9"/>
        <item h="1" x="7"/>
        <item h="1" m="1" x="11"/>
        <item h="1" x="6"/>
        <item t="default"/>
      </items>
    </pivotField>
    <pivotField axis="axisRow" showAll="0">
      <items count="68">
        <item x="22"/>
        <item x="63"/>
        <item x="21"/>
        <item x="42"/>
        <item x="28"/>
        <item x="11"/>
        <item x="16"/>
        <item x="58"/>
        <item x="39"/>
        <item x="27"/>
        <item x="29"/>
        <item x="18"/>
        <item x="0"/>
        <item x="6"/>
        <item x="64"/>
        <item x="49"/>
        <item h="1" x="44"/>
        <item x="45"/>
        <item x="53"/>
        <item x="57"/>
        <item x="50"/>
        <item x="23"/>
        <item x="32"/>
        <item x="56"/>
        <item x="59"/>
        <item x="2"/>
        <item x="9"/>
        <item x="25"/>
        <item x="5"/>
        <item x="38"/>
        <item x="52"/>
        <item x="65"/>
        <item x="14"/>
        <item x="12"/>
        <item x="17"/>
        <item x="34"/>
        <item x="33"/>
        <item x="24"/>
        <item x="8"/>
        <item x="1"/>
        <item h="1" x="47"/>
        <item x="20"/>
        <item x="62"/>
        <item x="31"/>
        <item x="35"/>
        <item x="36"/>
        <item m="1" x="66"/>
        <item x="7"/>
        <item x="41"/>
        <item x="10"/>
        <item x="55"/>
        <item x="30"/>
        <item x="40"/>
        <item x="60"/>
        <item h="1" x="61"/>
        <item x="26"/>
        <item x="19"/>
        <item h="1" x="48"/>
        <item h="1" x="46"/>
        <item x="3"/>
        <item x="15"/>
        <item x="4"/>
        <item x="37"/>
        <item x="13"/>
        <item x="51"/>
        <item x="54"/>
        <item h="1" x="43"/>
        <item t="default"/>
      </items>
    </pivotField>
    <pivotField dataField="1" numFmtId="1" showAll="0"/>
  </pivotFields>
  <rowFields count="1">
    <field x="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1"/>
    </i>
    <i>
      <x v="42"/>
    </i>
    <i>
      <x v="43"/>
    </i>
    <i>
      <x v="44"/>
    </i>
    <i>
      <x v="45"/>
    </i>
    <i>
      <x v="47"/>
    </i>
    <i>
      <x v="48"/>
    </i>
    <i>
      <x v="49"/>
    </i>
    <i>
      <x v="50"/>
    </i>
    <i>
      <x v="51"/>
    </i>
    <i>
      <x v="52"/>
    </i>
    <i>
      <x v="53"/>
    </i>
    <i>
      <x v="55"/>
    </i>
    <i>
      <x v="56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Items count="1">
    <i/>
  </colItems>
  <pageFields count="1">
    <pageField fld="0" hier="-1"/>
  </pageFields>
  <dataFields count="1">
    <dataField name="Suma de CANTIDAD" fld="2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la dinámica5" cacheId="8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A3:B15" firstHeaderRow="1" firstDataRow="1" firstDataCol="1"/>
  <pivotFields count="3">
    <pivotField axis="axisRow" showAll="0">
      <items count="12">
        <item x="1"/>
        <item x="2"/>
        <item x="0"/>
        <item x="4"/>
        <item x="3"/>
        <item x="8"/>
        <item x="5"/>
        <item x="10"/>
        <item x="9"/>
        <item x="7"/>
        <item x="6"/>
        <item t="default"/>
      </items>
    </pivotField>
    <pivotField showAll="0"/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a de CANTIDAD" fld="2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la dinámica3" cacheId="9" dataOnRows="1" applyNumberFormats="0" applyBorderFormats="0" applyFontFormats="0" applyPatternFormats="0" applyAlignmentFormats="0" applyWidthHeightFormats="1" dataCaption="Datos" updatedVersion="3" minRefreshableVersion="3" showMemberPropertyTips="0" useAutoFormatting="1" itemPrintTitles="1" createdVersion="3" indent="0" compact="0" compactData="0" gridDropZones="1">
  <location ref="G5:I859" firstHeaderRow="2" firstDataRow="2" firstDataCol="2"/>
  <pivotFields count="3">
    <pivotField axis="axisRow" compact="0" outline="0" subtotalTop="0" includeNewItemsInFilter="1" sortType="ascending">
      <items count="14">
        <item h="1" m="1" x="12"/>
        <item n="CAJERO" x="1"/>
        <item x="2"/>
        <item x="0"/>
        <item x="4"/>
        <item x="3"/>
        <item x="8"/>
        <item x="5"/>
        <item x="10"/>
        <item x="9"/>
        <item x="7"/>
        <item x="6"/>
        <item h="1" x="11"/>
        <item t="default"/>
      </items>
    </pivotField>
    <pivotField axis="axisRow" compact="0" outline="0" subtotalTop="0" showAll="0" includeNewItemsInFilter="1" sortType="ascending">
      <items count="82">
        <item x="22"/>
        <item x="63"/>
        <item x="21"/>
        <item x="42"/>
        <item x="28"/>
        <item x="70"/>
        <item x="69"/>
        <item x="11"/>
        <item x="16"/>
        <item x="58"/>
        <item x="39"/>
        <item x="27"/>
        <item h="1" x="72"/>
        <item x="29"/>
        <item x="18"/>
        <item x="0"/>
        <item x="6"/>
        <item x="64"/>
        <item x="49"/>
        <item x="44"/>
        <item x="45"/>
        <item x="53"/>
        <item x="57"/>
        <item x="50"/>
        <item x="23"/>
        <item x="32"/>
        <item x="66"/>
        <item x="56"/>
        <item h="1" m="1" x="77"/>
        <item x="59"/>
        <item x="2"/>
        <item x="9"/>
        <item x="25"/>
        <item x="5"/>
        <item x="38"/>
        <item x="52"/>
        <item x="65"/>
        <item x="14"/>
        <item x="12"/>
        <item x="17"/>
        <item x="34"/>
        <item x="33"/>
        <item x="24"/>
        <item x="8"/>
        <item m="1" x="78"/>
        <item m="1" x="79"/>
        <item x="1"/>
        <item x="47"/>
        <item x="20"/>
        <item x="62"/>
        <item x="31"/>
        <item x="35"/>
        <item x="36"/>
        <item m="1" x="76"/>
        <item x="48"/>
        <item x="43"/>
        <item x="67"/>
        <item m="1" x="75"/>
        <item x="7"/>
        <item x="41"/>
        <item x="10"/>
        <item x="55"/>
        <item x="30"/>
        <item m="1" x="80"/>
        <item x="68"/>
        <item x="40"/>
        <item x="60"/>
        <item x="61"/>
        <item h="1" x="71"/>
        <item x="26"/>
        <item x="19"/>
        <item h="1" m="1" x="74"/>
        <item x="46"/>
        <item x="3"/>
        <item x="15"/>
        <item x="4"/>
        <item x="37"/>
        <item x="13"/>
        <item x="51"/>
        <item x="54"/>
        <item h="1" x="73"/>
        <item t="default"/>
      </items>
    </pivotField>
    <pivotField dataField="1" compact="0" outline="0" subtotalTop="0" showAll="0" includeNewItemsInFilter="1"/>
  </pivotFields>
  <rowFields count="2">
    <field x="1"/>
    <field x="0"/>
  </rowFields>
  <rowItems count="853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"/>
    </i>
    <i>
      <x v="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"/>
    </i>
    <i>
      <x v="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7"/>
    </i>
    <i>
      <x v="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8"/>
    </i>
    <i>
      <x v="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9"/>
    </i>
    <i>
      <x v="1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0"/>
    </i>
    <i>
      <x v="1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1"/>
    </i>
    <i>
      <x v="1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3"/>
    </i>
    <i>
      <x v="1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4"/>
    </i>
    <i>
      <x v="1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5"/>
    </i>
    <i>
      <x v="1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6"/>
    </i>
    <i>
      <x v="1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7"/>
    </i>
    <i>
      <x v="1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8"/>
    </i>
    <i>
      <x v="1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9"/>
    </i>
    <i>
      <x v="2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0"/>
    </i>
    <i>
      <x v="2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1"/>
    </i>
    <i>
      <x v="2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2"/>
    </i>
    <i>
      <x v="2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3"/>
    </i>
    <i>
      <x v="2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4"/>
    </i>
    <i>
      <x v="2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5"/>
    </i>
    <i>
      <x v="2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6"/>
    </i>
    <i>
      <x v="2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7"/>
    </i>
    <i>
      <x v="2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9"/>
    </i>
    <i>
      <x v="3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0"/>
    </i>
    <i>
      <x v="3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1"/>
    </i>
    <i>
      <x v="3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2"/>
    </i>
    <i>
      <x v="3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3"/>
    </i>
    <i>
      <x v="3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4"/>
    </i>
    <i>
      <x v="3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5"/>
    </i>
    <i>
      <x v="3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6"/>
    </i>
    <i>
      <x v="3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7"/>
    </i>
    <i>
      <x v="3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8"/>
    </i>
    <i>
      <x v="3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9"/>
    </i>
    <i>
      <x v="4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0"/>
    </i>
    <i>
      <x v="4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1"/>
    </i>
    <i>
      <x v="4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2"/>
    </i>
    <i>
      <x v="4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3"/>
    </i>
    <i>
      <x v="4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6"/>
    </i>
    <i>
      <x v="4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7"/>
    </i>
    <i>
      <x v="4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8"/>
    </i>
    <i>
      <x v="4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9"/>
    </i>
    <i>
      <x v="5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0"/>
    </i>
    <i>
      <x v="5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1"/>
    </i>
    <i>
      <x v="5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2"/>
    </i>
    <i>
      <x v="5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4"/>
    </i>
    <i>
      <x v="5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5"/>
    </i>
    <i>
      <x v="5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6"/>
    </i>
    <i>
      <x v="5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8"/>
    </i>
    <i>
      <x v="5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9"/>
    </i>
    <i>
      <x v="6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0"/>
    </i>
    <i>
      <x v="6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1"/>
    </i>
    <i>
      <x v="6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2"/>
    </i>
    <i>
      <x v="6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4"/>
    </i>
    <i>
      <x v="6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5"/>
    </i>
    <i>
      <x v="6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6"/>
    </i>
    <i>
      <x v="6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7"/>
    </i>
    <i>
      <x v="6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9"/>
    </i>
    <i>
      <x v="7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70"/>
    </i>
    <i>
      <x v="7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72"/>
    </i>
    <i>
      <x v="7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73"/>
    </i>
    <i>
      <x v="7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74"/>
    </i>
    <i>
      <x v="7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75"/>
    </i>
    <i>
      <x v="7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76"/>
    </i>
    <i>
      <x v="7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77"/>
    </i>
    <i>
      <x v="7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78"/>
    </i>
    <i>
      <x v="7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79"/>
    </i>
    <i t="grand">
      <x/>
    </i>
  </rowItems>
  <colItems count="1">
    <i/>
  </colItems>
  <dataFields count="1">
    <dataField name="Suma de CANTIDAD" fld="2" baseField="0" baseItem="0"/>
  </dataFields>
  <formats count="1">
    <format dxfId="39">
      <pivotArea type="topRight" dataOnly="0" labelOnly="1" outline="0" fieldPosition="0"/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Tabla dinámica4" cacheId="7" applyNumberFormats="0" applyBorderFormats="0" applyFontFormats="0" applyPatternFormats="0" applyAlignmentFormats="0" applyWidthHeightFormats="1" dataCaption="Valores" updatedVersion="3" minRefreshableVersion="3" showCalcMbrs="0" itemPrintTitles="1" createdVersion="3" indent="0" outline="1" outlineData="1" multipleFieldFilters="0">
  <location ref="R1:R2" firstHeaderRow="1" firstDataRow="1" firstDataCol="0"/>
  <pivotFields count="83">
    <pivotField dataField="1" showAll="0"/>
    <pivotField numFmtId="174" showAll="0"/>
    <pivotField numFmtId="174" showAll="0"/>
    <pivotField numFmtId="3"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Items count="1">
    <i/>
  </rowItems>
  <colItems count="1">
    <i/>
  </colItems>
  <dataFields count="1">
    <dataField name=" empleado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Tabla dinámica1" cacheId="10" applyNumberFormats="0" applyBorderFormats="0" applyFontFormats="0" applyPatternFormats="0" applyAlignmentFormats="0" applyWidthHeightFormats="1" dataCaption="Datos" updatedVersion="3" minRefreshableVersion="3" showMemberPropertyTips="0" itemPrintTitles="1" createdVersion="1" indent="0" compact="0" compactData="0" gridDropZones="1">
  <location ref="A5:D859" firstHeaderRow="1" firstDataRow="2" firstDataCol="2" rowPageCount="1" colPageCount="1"/>
  <pivotFields count="91">
    <pivotField dataField="1"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ubtotalTop="0" includeNewItemsInFilter="1" sortType="ascending" defaultSubtotal="0">
      <items count="12">
        <item x="0"/>
        <item x="1"/>
        <item x="2"/>
        <item x="5"/>
        <item x="3"/>
        <item x="8"/>
        <item x="4"/>
        <item x="9"/>
        <item x="6"/>
        <item x="7"/>
        <item x="10"/>
        <item h="1" x="11"/>
      </items>
    </pivotField>
    <pivotField axis="axisPage" compact="0" outline="0" subtotalTop="0" multipleItemSelectionAllowed="1" showAll="0" includeNewItemsInFilter="1" defaultSubtotal="0">
      <items count="4">
        <item x="2"/>
        <item x="1"/>
        <item h="1" x="3"/>
        <item x="0"/>
      </items>
    </pivotField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Sucursal actual" axis="axisRow" compact="0" outline="0" subtotalTop="0" showAll="0" includeNewItemsInFilter="1" sortType="ascending">
      <items count="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n="PANAMA PACIFICO" x="43"/>
        <item x="44"/>
        <item x="45"/>
        <item x="46"/>
        <item x="47"/>
        <item x="48"/>
        <item x="49"/>
        <item x="50"/>
        <item x="51"/>
        <item x="52"/>
        <item h="1"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dataField="1"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</pivotFields>
  <rowFields count="2">
    <field x="19"/>
    <field x="13"/>
  </rowFields>
  <rowItems count="853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6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8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10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12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13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14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15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16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17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18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19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20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21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22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23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24"/>
    </i>
    <i>
      <x v="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25"/>
    </i>
    <i>
      <x v="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26"/>
    </i>
    <i>
      <x v="2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27"/>
    </i>
    <i>
      <x v="2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28"/>
    </i>
    <i>
      <x v="2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29"/>
    </i>
    <i>
      <x v="3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30"/>
    </i>
    <i>
      <x v="3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31"/>
    </i>
    <i>
      <x v="3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32"/>
    </i>
    <i>
      <x v="3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33"/>
    </i>
    <i>
      <x v="3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34"/>
    </i>
    <i>
      <x v="3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35"/>
    </i>
    <i>
      <x v="3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36"/>
    </i>
    <i>
      <x v="3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37"/>
    </i>
    <i>
      <x v="3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38"/>
    </i>
    <i>
      <x v="3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39"/>
    </i>
    <i>
      <x v="4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40"/>
    </i>
    <i>
      <x v="4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41"/>
    </i>
    <i>
      <x v="4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42"/>
    </i>
    <i>
      <x v="4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43"/>
    </i>
    <i>
      <x v="4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44"/>
    </i>
    <i>
      <x v="4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45"/>
    </i>
    <i>
      <x v="4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46"/>
    </i>
    <i>
      <x v="4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47"/>
    </i>
    <i>
      <x v="4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48"/>
    </i>
    <i>
      <x v="4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49"/>
    </i>
    <i>
      <x v="5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50"/>
    </i>
    <i>
      <x v="5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51"/>
    </i>
    <i>
      <x v="5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52"/>
    </i>
    <i>
      <x v="5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54"/>
    </i>
    <i>
      <x v="5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55"/>
    </i>
    <i>
      <x v="5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56"/>
    </i>
    <i>
      <x v="5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57"/>
    </i>
    <i>
      <x v="5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58"/>
    </i>
    <i>
      <x v="5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59"/>
    </i>
    <i>
      <x v="6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60"/>
    </i>
    <i>
      <x v="6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61"/>
    </i>
    <i>
      <x v="6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62"/>
    </i>
    <i>
      <x v="6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63"/>
    </i>
    <i>
      <x v="6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64"/>
    </i>
    <i>
      <x v="6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65"/>
    </i>
    <i>
      <x v="6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66"/>
    </i>
    <i>
      <x v="6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67"/>
    </i>
    <i>
      <x v="6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68"/>
    </i>
    <i>
      <x v="6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69"/>
    </i>
    <i>
      <x v="7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70"/>
    </i>
    <i>
      <x v="7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71"/>
    </i>
    <i t="grand">
      <x/>
    </i>
  </rowItems>
  <colFields count="1">
    <field x="-2"/>
  </colFields>
  <colItems count="2">
    <i>
      <x/>
    </i>
    <i i="1">
      <x v="1"/>
    </i>
  </colItems>
  <pageFields count="1">
    <pageField fld="14" hier="-1"/>
  </pageFields>
  <dataFields count="2">
    <dataField name="TOTAL" fld="0" subtotal="count" baseField="0" baseItem="0"/>
    <dataField name="Cuenta de POOL" fld="85" subtotal="count" baseField="0" baseItem="0"/>
  </dataFields>
  <formats count="17">
    <format dxfId="56">
      <pivotArea dataOnly="0" labelOnly="1" grandCol="1" outline="0" fieldPosition="0"/>
    </format>
    <format dxfId="55">
      <pivotArea dataOnly="0" labelOnly="1" grandCol="1" outline="0" fieldPosition="0"/>
    </format>
    <format dxfId="54">
      <pivotArea dataOnly="0" labelOnly="1" grandCol="1" outline="0" fieldPosition="0"/>
    </format>
    <format dxfId="53">
      <pivotArea outline="0" fieldPosition="0"/>
    </format>
    <format dxfId="52">
      <pivotArea dataOnly="0" labelOnly="1" grandCol="1" outline="0" fieldPosition="0"/>
    </format>
    <format dxfId="51">
      <pivotArea dataOnly="0" labelOnly="1" grandCol="1" outline="0" fieldPosition="0"/>
    </format>
    <format dxfId="50">
      <pivotArea dataOnly="0" labelOnly="1" grandCol="1" outline="0" fieldPosition="0"/>
    </format>
    <format dxfId="49">
      <pivotArea dataOnly="0" labelOnly="1" grandCol="1" outline="0" fieldPosition="0"/>
    </format>
    <format dxfId="48">
      <pivotArea type="all" dataOnly="0" outline="0" fieldPosition="0"/>
    </format>
    <format dxfId="47">
      <pivotArea dataOnly="0" labelOnly="1" grandCol="1" outline="0" fieldPosition="0"/>
    </format>
    <format dxfId="46">
      <pivotArea dataOnly="0" grandCol="1" outline="0" fieldPosition="0"/>
    </format>
    <format dxfId="45">
      <pivotArea outline="0" fieldPosition="0"/>
    </format>
    <format dxfId="44">
      <pivotArea dataOnly="0" labelOnly="1" grandRow="1" outline="0" fieldPosition="0"/>
    </format>
    <format dxfId="43">
      <pivotArea grandRow="1" outline="0" fieldPosition="0"/>
    </format>
    <format dxfId="42">
      <pivotArea dataOnly="0" labelOnly="1" grandRow="1" outline="0" fieldPosition="0"/>
    </format>
    <format dxfId="41">
      <pivotArea dataOnly="0" outline="0" fieldPosition="0">
        <references count="1">
          <reference field="13" count="1">
            <x v="5"/>
          </reference>
        </references>
      </pivotArea>
    </format>
    <format dxfId="40">
      <pivotArea grandRow="1" outline="0" fieldPosition="0"/>
    </format>
  </formats>
  <pivotTableStyleInfo name="PivotStyleMedium8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Tabla dinámica6" cacheId="7" applyNumberFormats="0" applyBorderFormats="0" applyFontFormats="0" applyPatternFormats="0" applyAlignmentFormats="0" applyWidthHeightFormats="1" dataCaption="Valores" updatedVersion="3" minRefreshableVersion="3" showCalcMbrs="0" itemPrintTitles="1" createdVersion="3" indent="0" outline="1" outlineData="1" multipleFieldFilters="0">
  <location ref="U1:V3" firstHeaderRow="1" firstDataRow="1" firstDataCol="1"/>
  <pivotFields count="83">
    <pivotField dataField="1" showAll="0"/>
    <pivotField numFmtId="174" showAll="0"/>
    <pivotField numFmtId="174" showAll="0"/>
    <pivotField numFmtId="3"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axis="axisRow" showAll="0">
      <items count="7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3"/>
        <item h="1" x="54"/>
        <item h="1" x="55"/>
        <item h="1" x="56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x="52"/>
        <item h="1" x="57"/>
        <item h="1" x="71"/>
        <item h="1" x="40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19"/>
  </rowFields>
  <rowItems count="2">
    <i>
      <x v="68"/>
    </i>
    <i t="grand">
      <x/>
    </i>
  </rowItems>
  <colItems count="1">
    <i/>
  </colItems>
  <dataFields count="1">
    <dataField name=" empleado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Tabla dinámica1" cacheId="6" dataOnRows="1" applyNumberFormats="0" applyBorderFormats="0" applyFontFormats="0" applyPatternFormats="0" applyAlignmentFormats="0" applyWidthHeightFormats="1" dataCaption="Datos" updatedVersion="3" minRefreshableVersion="3" showMemberPropertyTips="0" useAutoFormatting="1" itemPrintTitles="1" createdVersion="3" indent="0" compact="0" compactData="0" gridDropZones="1">
  <location ref="A4:C126" firstHeaderRow="2" firstDataRow="2" firstDataCol="2"/>
  <pivotFields count="3">
    <pivotField axis="axisRow" compact="0" outline="0" subtotalTop="0" includeNewItemsInFilter="1" sortType="ascending">
      <items count="13">
        <item h="1" x="10"/>
        <item n="CAJERO" h="1" x="1"/>
        <item h="1" x="2"/>
        <item x="0"/>
        <item h="1" x="4"/>
        <item h="1" x="3"/>
        <item h="1" x="8"/>
        <item h="1" x="5"/>
        <item h="1" x="9"/>
        <item h="1" x="7"/>
        <item h="1" m="1" x="11"/>
        <item x="6"/>
        <item t="default"/>
      </items>
    </pivotField>
    <pivotField axis="axisRow" compact="0" outline="0" subtotalTop="0" showAll="0" includeNewItemsInFilter="1" sortType="ascending" defaultSubtotal="0">
      <items count="67">
        <item x="22"/>
        <item x="63"/>
        <item x="21"/>
        <item x="42"/>
        <item x="28"/>
        <item x="11"/>
        <item x="16"/>
        <item x="58"/>
        <item x="39"/>
        <item x="27"/>
        <item x="29"/>
        <item x="18"/>
        <item x="0"/>
        <item x="6"/>
        <item x="64"/>
        <item x="49"/>
        <item h="1" x="44"/>
        <item h="1" x="45"/>
        <item x="53"/>
        <item x="57"/>
        <item x="50"/>
        <item x="23"/>
        <item x="32"/>
        <item x="56"/>
        <item x="59"/>
        <item x="2"/>
        <item x="9"/>
        <item x="25"/>
        <item x="5"/>
        <item x="38"/>
        <item x="52"/>
        <item x="65"/>
        <item x="14"/>
        <item x="12"/>
        <item x="17"/>
        <item x="34"/>
        <item x="33"/>
        <item x="24"/>
        <item x="8"/>
        <item x="1"/>
        <item h="1" x="47"/>
        <item x="20"/>
        <item x="62"/>
        <item x="31"/>
        <item x="35"/>
        <item x="36"/>
        <item x="43"/>
        <item m="1" x="66"/>
        <item x="7"/>
        <item x="41"/>
        <item x="10"/>
        <item x="55"/>
        <item x="30"/>
        <item x="40"/>
        <item x="60"/>
        <item h="1" x="61"/>
        <item x="26"/>
        <item x="19"/>
        <item h="1" x="48"/>
        <item h="1" x="46"/>
        <item x="3"/>
        <item x="15"/>
        <item x="4"/>
        <item x="37"/>
        <item x="13"/>
        <item x="51"/>
        <item x="54"/>
      </items>
    </pivotField>
    <pivotField dataField="1" compact="0" outline="0" subtotalTop="0" showAll="0" includeNewItemsInFilter="1"/>
  </pivotFields>
  <rowFields count="2">
    <field x="1"/>
    <field x="0"/>
  </rowFields>
  <rowItems count="121">
    <i>
      <x/>
      <x v="3"/>
    </i>
    <i r="1">
      <x v="11"/>
    </i>
    <i>
      <x v="1"/>
      <x v="3"/>
    </i>
    <i r="1">
      <x v="11"/>
    </i>
    <i>
      <x v="2"/>
      <x v="3"/>
    </i>
    <i r="1">
      <x v="11"/>
    </i>
    <i>
      <x v="3"/>
      <x v="3"/>
    </i>
    <i r="1">
      <x v="11"/>
    </i>
    <i>
      <x v="4"/>
      <x v="3"/>
    </i>
    <i r="1">
      <x v="11"/>
    </i>
    <i>
      <x v="5"/>
      <x v="3"/>
    </i>
    <i r="1">
      <x v="11"/>
    </i>
    <i>
      <x v="6"/>
      <x v="3"/>
    </i>
    <i r="1">
      <x v="11"/>
    </i>
    <i>
      <x v="7"/>
      <x v="3"/>
    </i>
    <i r="1">
      <x v="11"/>
    </i>
    <i>
      <x v="8"/>
      <x v="3"/>
    </i>
    <i r="1">
      <x v="11"/>
    </i>
    <i>
      <x v="9"/>
      <x v="3"/>
    </i>
    <i r="1">
      <x v="11"/>
    </i>
    <i>
      <x v="10"/>
      <x v="3"/>
    </i>
    <i r="1">
      <x v="11"/>
    </i>
    <i>
      <x v="11"/>
      <x v="3"/>
    </i>
    <i r="1">
      <x v="11"/>
    </i>
    <i>
      <x v="12"/>
      <x v="3"/>
    </i>
    <i r="1">
      <x v="11"/>
    </i>
    <i>
      <x v="13"/>
      <x v="3"/>
    </i>
    <i r="1">
      <x v="11"/>
    </i>
    <i>
      <x v="14"/>
      <x v="3"/>
    </i>
    <i r="1">
      <x v="11"/>
    </i>
    <i>
      <x v="15"/>
      <x v="3"/>
    </i>
    <i r="1">
      <x v="11"/>
    </i>
    <i>
      <x v="18"/>
      <x v="3"/>
    </i>
    <i r="1">
      <x v="11"/>
    </i>
    <i>
      <x v="19"/>
      <x v="3"/>
    </i>
    <i r="1">
      <x v="11"/>
    </i>
    <i>
      <x v="20"/>
      <x v="3"/>
    </i>
    <i r="1">
      <x v="11"/>
    </i>
    <i>
      <x v="21"/>
      <x v="3"/>
    </i>
    <i r="1">
      <x v="11"/>
    </i>
    <i>
      <x v="22"/>
      <x v="3"/>
    </i>
    <i r="1">
      <x v="11"/>
    </i>
    <i>
      <x v="23"/>
      <x v="3"/>
    </i>
    <i r="1">
      <x v="11"/>
    </i>
    <i>
      <x v="24"/>
      <x v="3"/>
    </i>
    <i r="1">
      <x v="11"/>
    </i>
    <i>
      <x v="25"/>
      <x v="3"/>
    </i>
    <i r="1">
      <x v="11"/>
    </i>
    <i>
      <x v="26"/>
      <x v="3"/>
    </i>
    <i r="1">
      <x v="11"/>
    </i>
    <i>
      <x v="27"/>
      <x v="3"/>
    </i>
    <i r="1">
      <x v="11"/>
    </i>
    <i>
      <x v="28"/>
      <x v="3"/>
    </i>
    <i r="1">
      <x v="11"/>
    </i>
    <i>
      <x v="29"/>
      <x v="3"/>
    </i>
    <i r="1">
      <x v="11"/>
    </i>
    <i>
      <x v="30"/>
      <x v="3"/>
    </i>
    <i r="1">
      <x v="11"/>
    </i>
    <i>
      <x v="31"/>
      <x v="3"/>
    </i>
    <i r="1">
      <x v="11"/>
    </i>
    <i>
      <x v="32"/>
      <x v="3"/>
    </i>
    <i r="1">
      <x v="11"/>
    </i>
    <i>
      <x v="33"/>
      <x v="3"/>
    </i>
    <i r="1">
      <x v="11"/>
    </i>
    <i>
      <x v="34"/>
      <x v="3"/>
    </i>
    <i r="1">
      <x v="11"/>
    </i>
    <i>
      <x v="35"/>
      <x v="3"/>
    </i>
    <i r="1">
      <x v="11"/>
    </i>
    <i>
      <x v="36"/>
      <x v="3"/>
    </i>
    <i r="1">
      <x v="11"/>
    </i>
    <i>
      <x v="37"/>
      <x v="3"/>
    </i>
    <i r="1">
      <x v="11"/>
    </i>
    <i>
      <x v="38"/>
      <x v="3"/>
    </i>
    <i r="1">
      <x v="11"/>
    </i>
    <i>
      <x v="39"/>
      <x v="3"/>
    </i>
    <i r="1">
      <x v="11"/>
    </i>
    <i>
      <x v="41"/>
      <x v="3"/>
    </i>
    <i r="1">
      <x v="11"/>
    </i>
    <i>
      <x v="42"/>
      <x v="3"/>
    </i>
    <i r="1">
      <x v="11"/>
    </i>
    <i>
      <x v="43"/>
      <x v="3"/>
    </i>
    <i r="1">
      <x v="11"/>
    </i>
    <i>
      <x v="44"/>
      <x v="3"/>
    </i>
    <i r="1">
      <x v="11"/>
    </i>
    <i>
      <x v="45"/>
      <x v="3"/>
    </i>
    <i r="1">
      <x v="11"/>
    </i>
    <i>
      <x v="46"/>
      <x v="3"/>
    </i>
    <i r="1">
      <x v="11"/>
    </i>
    <i>
      <x v="48"/>
      <x v="3"/>
    </i>
    <i r="1">
      <x v="11"/>
    </i>
    <i>
      <x v="49"/>
      <x v="3"/>
    </i>
    <i r="1">
      <x v="11"/>
    </i>
    <i>
      <x v="50"/>
      <x v="3"/>
    </i>
    <i r="1">
      <x v="11"/>
    </i>
    <i>
      <x v="51"/>
      <x v="3"/>
    </i>
    <i r="1">
      <x v="11"/>
    </i>
    <i>
      <x v="52"/>
      <x v="3"/>
    </i>
    <i r="1">
      <x v="11"/>
    </i>
    <i>
      <x v="53"/>
      <x v="3"/>
    </i>
    <i r="1">
      <x v="11"/>
    </i>
    <i>
      <x v="54"/>
      <x v="3"/>
    </i>
    <i r="1">
      <x v="11"/>
    </i>
    <i>
      <x v="56"/>
      <x v="3"/>
    </i>
    <i r="1">
      <x v="11"/>
    </i>
    <i>
      <x v="57"/>
      <x v="3"/>
    </i>
    <i r="1">
      <x v="11"/>
    </i>
    <i>
      <x v="60"/>
      <x v="3"/>
    </i>
    <i r="1">
      <x v="11"/>
    </i>
    <i>
      <x v="61"/>
      <x v="3"/>
    </i>
    <i r="1">
      <x v="11"/>
    </i>
    <i>
      <x v="62"/>
      <x v="3"/>
    </i>
    <i r="1">
      <x v="11"/>
    </i>
    <i>
      <x v="63"/>
      <x v="3"/>
    </i>
    <i r="1">
      <x v="11"/>
    </i>
    <i>
      <x v="64"/>
      <x v="3"/>
    </i>
    <i r="1">
      <x v="11"/>
    </i>
    <i>
      <x v="65"/>
      <x v="3"/>
    </i>
    <i r="1">
      <x v="11"/>
    </i>
    <i>
      <x v="66"/>
      <x v="3"/>
    </i>
    <i r="1">
      <x v="11"/>
    </i>
    <i t="grand">
      <x/>
    </i>
  </rowItems>
  <colItems count="1">
    <i/>
  </colItems>
  <dataFields count="1">
    <dataField name="Suma de CANTIDAD" fld="2" baseField="0" baseItem="0"/>
  </dataFields>
  <formats count="1">
    <format dxfId="20">
      <pivotArea type="topRight" dataOnly="0" labelOnly="1" outline="0" fieldPosition="0"/>
    </format>
  </format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Tabla dinámica2" cacheId="4" applyNumberFormats="0" applyBorderFormats="0" applyFontFormats="0" applyPatternFormats="0" applyAlignmentFormats="0" applyWidthHeightFormats="1" dataCaption="Datos" updatedVersion="3" minRefreshableVersion="3" showMemberPropertyTips="0" useAutoFormatting="1" itemPrintTitles="1" createdVersion="1" indent="0" compact="0" compactData="0" gridDropZones="1">
  <location ref="E7:H71" firstHeaderRow="1" firstDataRow="2" firstDataCol="2" rowPageCount="1" colPageCount="1"/>
  <pivotFields count="70"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axis="axisRow" compact="0" outline="0" subtotalTop="0" includeNewItemsInFilter="1" defaultSubtotal="0">
      <items count="11">
        <item h="1" x="10"/>
        <item h="1" x="0"/>
        <item h="1" x="1"/>
        <item x="2"/>
        <item h="1" x="6"/>
        <item h="1" x="3"/>
        <item h="1" x="8"/>
        <item h="1" x="4"/>
        <item h="1" x="5"/>
        <item h="1" x="7"/>
        <item h="1" x="9"/>
      </items>
    </pivotField>
    <pivotField axis="axisPage" dataField="1" compact="0" outline="0" subtotalTop="0" showAll="0" includeNewItemsInFilter="1" defaultSubtotal="0">
      <items count="4">
        <item x="2"/>
        <item x="0"/>
        <item x="3"/>
        <item x="1"/>
      </items>
    </pivotField>
    <pivotField compact="0" outline="0" subtotalTop="0" showAll="0" includeNewItemsInFilter="1"/>
    <pivotField compact="0" outline="0" subtotalTop="0" showAll="0" includeNewItemsInFilter="1" defaultSubtotal="0"/>
    <pivotField axis="axisRow" compact="0" outline="0" subtotalTop="0" showAll="0" includeNewItemsInFilter="1" sortType="ascending" defaultSubtotal="0">
      <items count="62">
        <item x="0"/>
        <item x="1"/>
        <item x="2"/>
        <item x="3"/>
        <item x="4"/>
        <item x="5"/>
        <item n="AVENIDA CUBA"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</pivotFields>
  <rowFields count="2">
    <field x="10"/>
    <field x="6"/>
  </rowFields>
  <rowItems count="63">
    <i>
      <x/>
      <x v="3"/>
    </i>
    <i>
      <x v="1"/>
      <x v="3"/>
    </i>
    <i>
      <x v="2"/>
      <x v="3"/>
    </i>
    <i>
      <x v="3"/>
      <x v="3"/>
    </i>
    <i>
      <x v="4"/>
      <x v="3"/>
    </i>
    <i>
      <x v="5"/>
      <x v="3"/>
    </i>
    <i>
      <x v="6"/>
      <x v="3"/>
    </i>
    <i>
      <x v="7"/>
      <x v="3"/>
    </i>
    <i>
      <x v="8"/>
      <x v="3"/>
    </i>
    <i>
      <x v="9"/>
      <x v="3"/>
    </i>
    <i>
      <x v="10"/>
      <x v="3"/>
    </i>
    <i>
      <x v="11"/>
      <x v="3"/>
    </i>
    <i>
      <x v="12"/>
      <x v="3"/>
    </i>
    <i>
      <x v="13"/>
      <x v="3"/>
    </i>
    <i>
      <x v="14"/>
      <x v="3"/>
    </i>
    <i>
      <x v="15"/>
      <x v="3"/>
    </i>
    <i>
      <x v="16"/>
      <x v="3"/>
    </i>
    <i>
      <x v="17"/>
      <x v="3"/>
    </i>
    <i>
      <x v="18"/>
      <x v="3"/>
    </i>
    <i>
      <x v="19"/>
      <x v="3"/>
    </i>
    <i>
      <x v="20"/>
      <x v="3"/>
    </i>
    <i>
      <x v="21"/>
      <x v="3"/>
    </i>
    <i>
      <x v="22"/>
      <x v="3"/>
    </i>
    <i>
      <x v="23"/>
      <x v="3"/>
    </i>
    <i>
      <x v="24"/>
      <x v="3"/>
    </i>
    <i>
      <x v="25"/>
      <x v="3"/>
    </i>
    <i>
      <x v="26"/>
      <x v="3"/>
    </i>
    <i>
      <x v="27"/>
      <x v="3"/>
    </i>
    <i>
      <x v="28"/>
      <x v="3"/>
    </i>
    <i>
      <x v="29"/>
      <x v="3"/>
    </i>
    <i>
      <x v="30"/>
      <x v="3"/>
    </i>
    <i>
      <x v="31"/>
      <x v="3"/>
    </i>
    <i>
      <x v="32"/>
      <x v="3"/>
    </i>
    <i>
      <x v="33"/>
      <x v="3"/>
    </i>
    <i>
      <x v="34"/>
      <x v="3"/>
    </i>
    <i>
      <x v="35"/>
      <x v="3"/>
    </i>
    <i>
      <x v="36"/>
      <x v="3"/>
    </i>
    <i>
      <x v="37"/>
      <x v="3"/>
    </i>
    <i>
      <x v="38"/>
      <x v="3"/>
    </i>
    <i>
      <x v="39"/>
      <x v="3"/>
    </i>
    <i>
      <x v="40"/>
      <x v="3"/>
    </i>
    <i>
      <x v="41"/>
      <x v="3"/>
    </i>
    <i>
      <x v="42"/>
      <x v="3"/>
    </i>
    <i>
      <x v="43"/>
      <x v="3"/>
    </i>
    <i>
      <x v="44"/>
      <x v="3"/>
    </i>
    <i>
      <x v="45"/>
      <x v="3"/>
    </i>
    <i>
      <x v="46"/>
      <x v="3"/>
    </i>
    <i>
      <x v="47"/>
      <x v="3"/>
    </i>
    <i>
      <x v="48"/>
      <x v="3"/>
    </i>
    <i>
      <x v="49"/>
      <x v="3"/>
    </i>
    <i>
      <x v="50"/>
      <x v="3"/>
    </i>
    <i>
      <x v="51"/>
      <x v="3"/>
    </i>
    <i>
      <x v="52"/>
      <x v="3"/>
    </i>
    <i>
      <x v="53"/>
      <x v="3"/>
    </i>
    <i>
      <x v="54"/>
      <x v="3"/>
    </i>
    <i>
      <x v="55"/>
      <x v="3"/>
    </i>
    <i>
      <x v="56"/>
      <x v="3"/>
    </i>
    <i>
      <x v="57"/>
      <x v="3"/>
    </i>
    <i>
      <x v="58"/>
      <x v="3"/>
    </i>
    <i>
      <x v="59"/>
      <x v="3"/>
    </i>
    <i>
      <x v="60"/>
      <x v="3"/>
    </i>
    <i>
      <x v="61"/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7" hier="0"/>
  </pageFields>
  <dataFields count="2">
    <dataField name="TOTAL" fld="0" subtotal="count" baseField="0" baseItem="0"/>
    <dataField name="Cuenta de Pool/Dual/Temporal" fld="7" subtotal="count" baseField="0" baseItem="0"/>
  </dataFields>
  <formats count="18">
    <format dxfId="38">
      <pivotArea dataOnly="0" labelOnly="1" grandCol="1" outline="0" fieldPosition="0"/>
    </format>
    <format dxfId="37">
      <pivotArea dataOnly="0" labelOnly="1" grandCol="1" outline="0" fieldPosition="0"/>
    </format>
    <format dxfId="36">
      <pivotArea dataOnly="0" labelOnly="1" grandCol="1" outline="0" fieldPosition="0"/>
    </format>
    <format dxfId="35">
      <pivotArea outline="0" fieldPosition="0"/>
    </format>
    <format dxfId="34">
      <pivotArea dataOnly="0" labelOnly="1" grandCol="1" outline="0" fieldPosition="0"/>
    </format>
    <format dxfId="33">
      <pivotArea dataOnly="0" labelOnly="1" grandCol="1" outline="0" fieldPosition="0"/>
    </format>
    <format dxfId="32">
      <pivotArea dataOnly="0" labelOnly="1" grandCol="1" outline="0" fieldPosition="0"/>
    </format>
    <format dxfId="31">
      <pivotArea dataOnly="0" labelOnly="1" grandCol="1" outline="0" fieldPosition="0"/>
    </format>
    <format dxfId="30">
      <pivotArea type="all" dataOnly="0" outline="0" fieldPosition="0"/>
    </format>
    <format dxfId="29">
      <pivotArea field="10" type="button" dataOnly="0" labelOnly="1" outline="0" axis="axisRow" fieldPosition="0"/>
    </format>
    <format dxfId="28">
      <pivotArea dataOnly="0" labelOnly="1" grandCol="1" outline="0" fieldPosition="0"/>
    </format>
    <format dxfId="27">
      <pivotArea dataOnly="0" grandCol="1" outline="0" fieldPosition="0"/>
    </format>
    <format dxfId="26">
      <pivotArea outline="0" fieldPosition="0"/>
    </format>
    <format dxfId="25">
      <pivotArea dataOnly="0" labelOnly="1" grandRow="1" outline="0" fieldPosition="0"/>
    </format>
    <format dxfId="24">
      <pivotArea grandRow="1" outline="0" fieldPosition="0"/>
    </format>
    <format dxfId="23">
      <pivotArea dataOnly="0" labelOnly="1" grandRow="1" outline="0" fieldPosition="0"/>
    </format>
    <format dxfId="22">
      <pivotArea dataOnly="0" outline="0" fieldPosition="0">
        <references count="1">
          <reference field="6" count="1">
            <x v="6"/>
          </reference>
        </references>
      </pivotArea>
    </format>
    <format dxfId="21">
      <pivotArea grandRow="1" outline="0" fieldPosition="0"/>
    </format>
  </formats>
  <pivotTableStyleInfo name="PivotStyleMedium8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Tabla dinámica1" cacheId="5" applyNumberFormats="0" applyBorderFormats="0" applyFontFormats="0" applyPatternFormats="0" applyAlignmentFormats="0" applyWidthHeightFormats="1" dataCaption="Datos" updatedVersion="3" minRefreshableVersion="3" showMemberPropertyTips="0" useAutoFormatting="1" itemPrintTitles="1" createdVersion="3" indent="0" compact="0" compactData="0" gridDropZones="1">
  <location ref="A4:D66" firstHeaderRow="1" firstDataRow="2" firstDataCol="2" rowPageCount="1" colPageCount="1"/>
  <pivotFields count="63"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axis="axisRow" compact="0" outline="0" subtotalTop="0" includeNewItemsInFilter="1" defaultSubtotal="0">
      <items count="11">
        <item h="1" x="10"/>
        <item h="1" x="0"/>
        <item h="1" x="1"/>
        <item x="2"/>
        <item h="1" x="6"/>
        <item h="1" x="3"/>
        <item h="1" x="8"/>
        <item h="1" x="4"/>
        <item h="1" x="5"/>
        <item h="1" x="7"/>
        <item h="1" x="9"/>
      </items>
    </pivotField>
    <pivotField axis="axisPage" dataField="1" compact="0" outline="0" subtotalTop="0" showAll="0" includeNewItemsInFilter="1" defaultSubtotal="0">
      <items count="4">
        <item x="2"/>
        <item h="1" x="0"/>
        <item x="3"/>
        <item x="1"/>
      </items>
    </pivotField>
    <pivotField compact="0" outline="0" subtotalTop="0" showAll="0" includeNewItemsInFilter="1"/>
    <pivotField compact="0" outline="0" subtotalTop="0" showAll="0" includeNewItemsInFilter="1" defaultSubtotal="0"/>
    <pivotField axis="axisRow" compact="0" outline="0" subtotalTop="0" showAll="0" includeNewItemsInFilter="1" sortType="ascending" defaultSubtotal="0">
      <items count="60">
        <item x="0"/>
        <item x="1"/>
        <item x="2"/>
        <item x="3"/>
        <item x="4"/>
        <item x="5"/>
        <item n="AVENIDA CUBA"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</pivotFields>
  <rowFields count="2">
    <field x="10"/>
    <field x="6"/>
  </rowFields>
  <rowItems count="61">
    <i>
      <x/>
      <x v="3"/>
    </i>
    <i>
      <x v="1"/>
      <x v="3"/>
    </i>
    <i>
      <x v="2"/>
      <x v="3"/>
    </i>
    <i>
      <x v="3"/>
      <x v="3"/>
    </i>
    <i>
      <x v="4"/>
      <x v="3"/>
    </i>
    <i>
      <x v="5"/>
      <x v="3"/>
    </i>
    <i>
      <x v="6"/>
      <x v="3"/>
    </i>
    <i>
      <x v="7"/>
      <x v="3"/>
    </i>
    <i>
      <x v="8"/>
      <x v="3"/>
    </i>
    <i>
      <x v="9"/>
      <x v="3"/>
    </i>
    <i>
      <x v="10"/>
      <x v="3"/>
    </i>
    <i>
      <x v="11"/>
      <x v="3"/>
    </i>
    <i>
      <x v="12"/>
      <x v="3"/>
    </i>
    <i>
      <x v="13"/>
      <x v="3"/>
    </i>
    <i>
      <x v="14"/>
      <x v="3"/>
    </i>
    <i>
      <x v="15"/>
      <x v="3"/>
    </i>
    <i>
      <x v="16"/>
      <x v="3"/>
    </i>
    <i>
      <x v="17"/>
      <x v="3"/>
    </i>
    <i>
      <x v="18"/>
      <x v="3"/>
    </i>
    <i>
      <x v="19"/>
      <x v="3"/>
    </i>
    <i>
      <x v="20"/>
      <x v="3"/>
    </i>
    <i>
      <x v="21"/>
      <x v="3"/>
    </i>
    <i>
      <x v="22"/>
      <x v="3"/>
    </i>
    <i>
      <x v="23"/>
      <x v="3"/>
    </i>
    <i>
      <x v="24"/>
      <x v="3"/>
    </i>
    <i>
      <x v="25"/>
      <x v="3"/>
    </i>
    <i>
      <x v="26"/>
      <x v="3"/>
    </i>
    <i>
      <x v="27"/>
      <x v="3"/>
    </i>
    <i>
      <x v="28"/>
      <x v="3"/>
    </i>
    <i>
      <x v="29"/>
      <x v="3"/>
    </i>
    <i>
      <x v="30"/>
      <x v="3"/>
    </i>
    <i>
      <x v="31"/>
      <x v="3"/>
    </i>
    <i>
      <x v="32"/>
      <x v="3"/>
    </i>
    <i>
      <x v="33"/>
      <x v="3"/>
    </i>
    <i>
      <x v="34"/>
      <x v="3"/>
    </i>
    <i>
      <x v="35"/>
      <x v="3"/>
    </i>
    <i>
      <x v="36"/>
      <x v="3"/>
    </i>
    <i>
      <x v="37"/>
      <x v="3"/>
    </i>
    <i>
      <x v="38"/>
      <x v="3"/>
    </i>
    <i>
      <x v="39"/>
      <x v="3"/>
    </i>
    <i>
      <x v="40"/>
      <x v="3"/>
    </i>
    <i>
      <x v="41"/>
      <x v="3"/>
    </i>
    <i>
      <x v="42"/>
      <x v="3"/>
    </i>
    <i>
      <x v="43"/>
      <x v="3"/>
    </i>
    <i>
      <x v="44"/>
      <x v="3"/>
    </i>
    <i>
      <x v="45"/>
      <x v="3"/>
    </i>
    <i>
      <x v="46"/>
      <x v="3"/>
    </i>
    <i>
      <x v="47"/>
      <x v="3"/>
    </i>
    <i>
      <x v="48"/>
      <x v="3"/>
    </i>
    <i>
      <x v="49"/>
      <x v="3"/>
    </i>
    <i>
      <x v="50"/>
      <x v="3"/>
    </i>
    <i>
      <x v="51"/>
      <x v="3"/>
    </i>
    <i>
      <x v="52"/>
      <x v="3"/>
    </i>
    <i>
      <x v="53"/>
      <x v="3"/>
    </i>
    <i>
      <x v="54"/>
      <x v="3"/>
    </i>
    <i>
      <x v="55"/>
      <x v="3"/>
    </i>
    <i>
      <x v="56"/>
      <x v="3"/>
    </i>
    <i>
      <x v="57"/>
      <x v="3"/>
    </i>
    <i>
      <x v="58"/>
      <x v="3"/>
    </i>
    <i>
      <x v="59"/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7" hier="0"/>
  </pageFields>
  <dataFields count="2">
    <dataField name="TOTAL" fld="0" subtotal="count" baseField="0" baseItem="0"/>
    <dataField name="Cuenta de Pool                Dual    Temporal" fld="7" subtotal="count" baseField="0" baseItem="0"/>
  </dataFields>
  <formats count="18">
    <format dxfId="19">
      <pivotArea dataOnly="0" labelOnly="1" grandCol="1" outline="0" fieldPosition="0"/>
    </format>
    <format dxfId="18">
      <pivotArea dataOnly="0" labelOnly="1" grandCol="1" outline="0" fieldPosition="0"/>
    </format>
    <format dxfId="17">
      <pivotArea dataOnly="0" labelOnly="1" grandCol="1" outline="0" fieldPosition="0"/>
    </format>
    <format dxfId="16">
      <pivotArea outline="0" fieldPosition="0"/>
    </format>
    <format dxfId="15">
      <pivotArea dataOnly="0" labelOnly="1" grandCol="1" outline="0" fieldPosition="0"/>
    </format>
    <format dxfId="14">
      <pivotArea dataOnly="0" labelOnly="1" grandCol="1" outline="0" fieldPosition="0"/>
    </format>
    <format dxfId="13">
      <pivotArea dataOnly="0" labelOnly="1" grandCol="1" outline="0" fieldPosition="0"/>
    </format>
    <format dxfId="12">
      <pivotArea dataOnly="0" labelOnly="1" grandCol="1" outline="0" fieldPosition="0"/>
    </format>
    <format dxfId="11">
      <pivotArea type="all" dataOnly="0" outline="0" fieldPosition="0"/>
    </format>
    <format dxfId="10">
      <pivotArea field="10" type="button" dataOnly="0" labelOnly="1" outline="0" axis="axisRow" fieldPosition="0"/>
    </format>
    <format dxfId="9">
      <pivotArea dataOnly="0" labelOnly="1" grandCol="1" outline="0" fieldPosition="0"/>
    </format>
    <format dxfId="8">
      <pivotArea dataOnly="0" grandCol="1" outline="0" fieldPosition="0"/>
    </format>
    <format dxfId="7">
      <pivotArea outline="0" fieldPosition="0"/>
    </format>
    <format dxfId="6">
      <pivotArea dataOnly="0" labelOnly="1" grandRow="1" outline="0" fieldPosition="0"/>
    </format>
    <format dxfId="5">
      <pivotArea grandRow="1" outline="0" fieldPosition="0"/>
    </format>
    <format dxfId="4">
      <pivotArea dataOnly="0" labelOnly="1" grandRow="1" outline="0" fieldPosition="0"/>
    </format>
    <format dxfId="3">
      <pivotArea dataOnly="0" outline="0" fieldPosition="0">
        <references count="1">
          <reference field="6" count="1">
            <x v="6"/>
          </reference>
        </references>
      </pivotArea>
    </format>
    <format dxfId="2">
      <pivotArea grandRow="1" outline="0" fieldPosition="0"/>
    </format>
  </formats>
  <pivotTableStyleInfo name="PivotStyleMedium8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openxmlformats.org/officeDocument/2006/relationships/comments" Target="../comments4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vmlDrawing" Target="../drawings/vmlDrawing4.vml"/><Relationship Id="rId5" Type="http://schemas.openxmlformats.org/officeDocument/2006/relationships/printerSettings" Target="../printerSettings/printerSettings3.bin"/><Relationship Id="rId4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6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7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8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2:A3"/>
  <sheetViews>
    <sheetView workbookViewId="0">
      <selection activeCell="D10" sqref="D10"/>
    </sheetView>
  </sheetViews>
  <sheetFormatPr baseColWidth="10" defaultRowHeight="12.75"/>
  <sheetData>
    <row r="2" spans="1:1">
      <c r="A2" t="s">
        <v>219</v>
      </c>
    </row>
    <row r="3" spans="1:1">
      <c r="A3" t="s">
        <v>220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"/>
  <sheetViews>
    <sheetView showGridLines="0" workbookViewId="0">
      <selection activeCell="K6" sqref="K6"/>
    </sheetView>
  </sheetViews>
  <sheetFormatPr baseColWidth="10" defaultRowHeight="15"/>
  <cols>
    <col min="1" max="1" width="11.42578125" style="324"/>
    <col min="2" max="17" width="6.7109375" style="324" customWidth="1"/>
    <col min="18" max="16384" width="11.42578125" style="324"/>
  </cols>
  <sheetData>
    <row r="1" spans="1:17" ht="15.75" thickBot="1">
      <c r="B1" s="553" t="s">
        <v>229</v>
      </c>
      <c r="C1" s="557"/>
      <c r="D1" s="553" t="s">
        <v>230</v>
      </c>
      <c r="E1" s="557"/>
      <c r="F1" s="553" t="s">
        <v>182</v>
      </c>
      <c r="G1" s="557"/>
      <c r="H1" s="553" t="s">
        <v>335</v>
      </c>
      <c r="I1" s="554"/>
      <c r="J1" s="553" t="s">
        <v>336</v>
      </c>
      <c r="K1" s="554"/>
      <c r="L1" s="553" t="s">
        <v>325</v>
      </c>
      <c r="M1" s="554"/>
      <c r="N1" s="553" t="s">
        <v>337</v>
      </c>
      <c r="O1" s="554"/>
      <c r="P1" s="555" t="s">
        <v>338</v>
      </c>
      <c r="Q1" s="556"/>
    </row>
    <row r="2" spans="1:17">
      <c r="B2" s="325" t="s">
        <v>198</v>
      </c>
      <c r="C2" s="326" t="s">
        <v>199</v>
      </c>
      <c r="D2" s="325" t="s">
        <v>198</v>
      </c>
      <c r="E2" s="326" t="s">
        <v>199</v>
      </c>
      <c r="F2" s="325" t="s">
        <v>198</v>
      </c>
      <c r="G2" s="326" t="s">
        <v>199</v>
      </c>
      <c r="H2" s="327" t="s">
        <v>198</v>
      </c>
      <c r="I2" s="328" t="s">
        <v>199</v>
      </c>
      <c r="J2" s="327" t="s">
        <v>198</v>
      </c>
      <c r="K2" s="328" t="s">
        <v>199</v>
      </c>
      <c r="L2" s="327" t="s">
        <v>198</v>
      </c>
      <c r="M2" s="328" t="s">
        <v>199</v>
      </c>
      <c r="N2" s="327" t="s">
        <v>198</v>
      </c>
      <c r="O2" s="328" t="s">
        <v>199</v>
      </c>
      <c r="P2" s="327" t="s">
        <v>198</v>
      </c>
      <c r="Q2" s="328" t="s">
        <v>199</v>
      </c>
    </row>
    <row r="3" spans="1:17" ht="23.25">
      <c r="A3" s="62" t="s">
        <v>163</v>
      </c>
      <c r="B3" s="325">
        <v>38</v>
      </c>
      <c r="C3" s="326">
        <v>349</v>
      </c>
      <c r="D3" s="325">
        <v>38</v>
      </c>
      <c r="E3" s="326">
        <v>349</v>
      </c>
      <c r="F3" s="325">
        <v>38</v>
      </c>
      <c r="G3" s="329">
        <v>349</v>
      </c>
      <c r="H3" s="330">
        <v>38</v>
      </c>
      <c r="I3" s="331">
        <v>348</v>
      </c>
      <c r="J3" s="330">
        <v>32</v>
      </c>
      <c r="K3" s="331">
        <v>347</v>
      </c>
      <c r="L3" s="330">
        <v>33</v>
      </c>
      <c r="M3" s="332">
        <v>347</v>
      </c>
      <c r="N3" s="330">
        <v>30</v>
      </c>
      <c r="O3" s="332">
        <v>346</v>
      </c>
      <c r="P3" s="325">
        <v>30</v>
      </c>
      <c r="Q3" s="332">
        <v>346</v>
      </c>
    </row>
    <row r="4" spans="1:17">
      <c r="A4" s="78" t="s">
        <v>164</v>
      </c>
      <c r="B4" s="325">
        <v>69</v>
      </c>
      <c r="C4" s="326">
        <v>405</v>
      </c>
      <c r="D4" s="325">
        <v>69</v>
      </c>
      <c r="E4" s="326">
        <v>403</v>
      </c>
      <c r="F4" s="325">
        <v>69</v>
      </c>
      <c r="G4" s="326">
        <v>403</v>
      </c>
      <c r="H4" s="325">
        <v>69</v>
      </c>
      <c r="I4" s="332">
        <v>403</v>
      </c>
      <c r="J4" s="325">
        <v>69</v>
      </c>
      <c r="K4" s="332">
        <v>403</v>
      </c>
      <c r="L4" s="330">
        <v>68</v>
      </c>
      <c r="M4" s="332">
        <v>403</v>
      </c>
      <c r="N4" s="325">
        <v>68</v>
      </c>
      <c r="O4" s="332">
        <v>403</v>
      </c>
      <c r="P4" s="325">
        <v>68</v>
      </c>
      <c r="Q4" s="332">
        <v>403</v>
      </c>
    </row>
    <row r="5" spans="1:17">
      <c r="A5" s="84" t="s">
        <v>205</v>
      </c>
      <c r="B5" s="325">
        <v>15</v>
      </c>
      <c r="C5" s="326">
        <v>88</v>
      </c>
      <c r="D5" s="325">
        <v>15</v>
      </c>
      <c r="E5" s="326">
        <v>89</v>
      </c>
      <c r="F5" s="325">
        <v>15</v>
      </c>
      <c r="G5" s="329">
        <v>89</v>
      </c>
      <c r="H5" s="330">
        <v>15</v>
      </c>
      <c r="I5" s="331">
        <v>90</v>
      </c>
      <c r="J5" s="330">
        <v>21</v>
      </c>
      <c r="K5" s="332">
        <v>90</v>
      </c>
      <c r="L5" s="325">
        <v>21</v>
      </c>
      <c r="M5" s="332">
        <v>90</v>
      </c>
      <c r="N5" s="330">
        <v>24</v>
      </c>
      <c r="O5" s="332">
        <v>91</v>
      </c>
      <c r="P5" s="325">
        <v>24</v>
      </c>
      <c r="Q5" s="332">
        <v>91</v>
      </c>
    </row>
    <row r="6" spans="1:17">
      <c r="A6" s="84" t="s">
        <v>165</v>
      </c>
      <c r="B6" s="325">
        <v>1</v>
      </c>
      <c r="C6" s="326">
        <v>69</v>
      </c>
      <c r="D6" s="325">
        <v>1</v>
      </c>
      <c r="E6" s="326">
        <v>69</v>
      </c>
      <c r="F6" s="325">
        <v>1</v>
      </c>
      <c r="G6" s="326">
        <v>69</v>
      </c>
      <c r="H6" s="325">
        <v>1</v>
      </c>
      <c r="I6" s="332">
        <v>69</v>
      </c>
      <c r="J6" s="325">
        <v>1</v>
      </c>
      <c r="K6" s="332">
        <v>69</v>
      </c>
      <c r="L6" s="325">
        <v>1</v>
      </c>
      <c r="M6" s="332">
        <v>69</v>
      </c>
      <c r="N6" s="325">
        <v>1</v>
      </c>
      <c r="O6" s="332">
        <v>69</v>
      </c>
      <c r="P6" s="325">
        <v>1</v>
      </c>
      <c r="Q6" s="332">
        <v>69</v>
      </c>
    </row>
    <row r="7" spans="1:17">
      <c r="A7" s="84" t="s">
        <v>166</v>
      </c>
      <c r="B7" s="325">
        <v>7</v>
      </c>
      <c r="C7" s="326">
        <v>48</v>
      </c>
      <c r="D7" s="325">
        <v>7</v>
      </c>
      <c r="E7" s="326">
        <v>50</v>
      </c>
      <c r="F7" s="325">
        <v>7</v>
      </c>
      <c r="G7" s="326">
        <v>50</v>
      </c>
      <c r="H7" s="325">
        <v>7</v>
      </c>
      <c r="I7" s="332">
        <v>50</v>
      </c>
      <c r="J7" s="325">
        <v>7</v>
      </c>
      <c r="K7" s="332">
        <v>50</v>
      </c>
      <c r="L7" s="325">
        <v>7</v>
      </c>
      <c r="M7" s="332">
        <v>50</v>
      </c>
      <c r="N7" s="325">
        <v>7</v>
      </c>
      <c r="O7" s="332">
        <v>50</v>
      </c>
      <c r="P7" s="325">
        <v>7</v>
      </c>
      <c r="Q7" s="332">
        <v>50</v>
      </c>
    </row>
    <row r="8" spans="1:17">
      <c r="A8" s="62" t="s">
        <v>167</v>
      </c>
      <c r="B8" s="325">
        <v>5</v>
      </c>
      <c r="C8" s="326">
        <v>114</v>
      </c>
      <c r="D8" s="325">
        <v>5</v>
      </c>
      <c r="E8" s="326">
        <v>114</v>
      </c>
      <c r="F8" s="325">
        <v>5</v>
      </c>
      <c r="G8" s="326">
        <v>114</v>
      </c>
      <c r="H8" s="325">
        <v>5</v>
      </c>
      <c r="I8" s="332">
        <v>114</v>
      </c>
      <c r="J8" s="325">
        <v>5</v>
      </c>
      <c r="K8" s="331">
        <v>115</v>
      </c>
      <c r="L8" s="325">
        <v>5</v>
      </c>
      <c r="M8" s="332">
        <v>115</v>
      </c>
      <c r="N8" s="325">
        <v>5</v>
      </c>
      <c r="O8" s="332">
        <v>115</v>
      </c>
      <c r="P8" s="325">
        <v>5</v>
      </c>
      <c r="Q8" s="332">
        <v>115</v>
      </c>
    </row>
    <row r="9" spans="1:17">
      <c r="A9" s="62" t="s">
        <v>168</v>
      </c>
      <c r="B9" s="325">
        <v>0</v>
      </c>
      <c r="C9" s="326">
        <v>1</v>
      </c>
      <c r="D9" s="325">
        <v>0</v>
      </c>
      <c r="E9" s="326">
        <v>1</v>
      </c>
      <c r="F9" s="325">
        <v>0</v>
      </c>
      <c r="G9" s="326">
        <v>1</v>
      </c>
      <c r="H9" s="325">
        <v>0</v>
      </c>
      <c r="I9" s="332">
        <v>1</v>
      </c>
      <c r="J9" s="325">
        <v>0</v>
      </c>
      <c r="K9" s="332">
        <v>1</v>
      </c>
      <c r="L9" s="325">
        <v>0</v>
      </c>
      <c r="M9" s="332">
        <v>1</v>
      </c>
      <c r="N9" s="325">
        <v>0</v>
      </c>
      <c r="O9" s="332">
        <v>1</v>
      </c>
      <c r="P9" s="325">
        <v>0</v>
      </c>
      <c r="Q9" s="332">
        <v>1</v>
      </c>
    </row>
    <row r="10" spans="1:17">
      <c r="A10" s="62" t="s">
        <v>169</v>
      </c>
      <c r="B10" s="325">
        <v>0</v>
      </c>
      <c r="C10" s="326">
        <v>5</v>
      </c>
      <c r="D10" s="325">
        <v>0</v>
      </c>
      <c r="E10" s="326">
        <v>5</v>
      </c>
      <c r="F10" s="325">
        <v>0</v>
      </c>
      <c r="G10" s="326">
        <v>5</v>
      </c>
      <c r="H10" s="325">
        <v>0</v>
      </c>
      <c r="I10" s="332">
        <v>5</v>
      </c>
      <c r="J10" s="325">
        <v>0</v>
      </c>
      <c r="K10" s="332">
        <v>5</v>
      </c>
      <c r="L10" s="325">
        <v>0</v>
      </c>
      <c r="M10" s="332">
        <v>5</v>
      </c>
      <c r="N10" s="325">
        <v>0</v>
      </c>
      <c r="O10" s="332">
        <v>5</v>
      </c>
      <c r="P10" s="325">
        <v>0</v>
      </c>
      <c r="Q10" s="332">
        <v>5</v>
      </c>
    </row>
    <row r="11" spans="1:17">
      <c r="A11" s="62" t="s">
        <v>170</v>
      </c>
      <c r="B11" s="325">
        <v>0</v>
      </c>
      <c r="C11" s="326">
        <v>5</v>
      </c>
      <c r="D11" s="325">
        <v>0</v>
      </c>
      <c r="E11" s="326">
        <v>5</v>
      </c>
      <c r="F11" s="325">
        <v>0</v>
      </c>
      <c r="G11" s="326">
        <v>5</v>
      </c>
      <c r="H11" s="325">
        <v>0</v>
      </c>
      <c r="I11" s="332">
        <v>5</v>
      </c>
      <c r="J11" s="325">
        <v>0</v>
      </c>
      <c r="K11" s="332">
        <v>5</v>
      </c>
      <c r="L11" s="325">
        <v>0</v>
      </c>
      <c r="M11" s="332">
        <v>5</v>
      </c>
      <c r="N11" s="325">
        <v>0</v>
      </c>
      <c r="O11" s="332">
        <v>5</v>
      </c>
      <c r="P11" s="325">
        <v>0</v>
      </c>
      <c r="Q11" s="332">
        <v>5</v>
      </c>
    </row>
    <row r="12" spans="1:17">
      <c r="A12" s="120" t="s">
        <v>204</v>
      </c>
      <c r="B12" s="325">
        <v>0</v>
      </c>
      <c r="C12" s="326">
        <v>26</v>
      </c>
      <c r="D12" s="325">
        <v>0</v>
      </c>
      <c r="E12" s="326">
        <v>25</v>
      </c>
      <c r="F12" s="325">
        <v>0</v>
      </c>
      <c r="G12" s="326">
        <v>25</v>
      </c>
      <c r="H12" s="325">
        <v>0</v>
      </c>
      <c r="I12" s="332">
        <v>25</v>
      </c>
      <c r="J12" s="325">
        <v>0</v>
      </c>
      <c r="K12" s="332">
        <v>25</v>
      </c>
      <c r="L12" s="325">
        <v>0</v>
      </c>
      <c r="M12" s="332">
        <v>25</v>
      </c>
      <c r="N12" s="325">
        <v>0</v>
      </c>
      <c r="O12" s="332">
        <v>25</v>
      </c>
      <c r="P12" s="325">
        <v>0</v>
      </c>
      <c r="Q12" s="332">
        <v>25</v>
      </c>
    </row>
    <row r="13" spans="1:17" ht="15.75" thickBot="1">
      <c r="B13" s="333">
        <v>135</v>
      </c>
      <c r="C13" s="334">
        <v>1110</v>
      </c>
      <c r="D13" s="333">
        <v>135</v>
      </c>
      <c r="E13" s="334">
        <v>1110</v>
      </c>
      <c r="F13" s="333">
        <v>135</v>
      </c>
      <c r="G13" s="334">
        <v>1110</v>
      </c>
      <c r="H13" s="333">
        <v>135</v>
      </c>
      <c r="I13" s="335">
        <v>1110</v>
      </c>
      <c r="J13" s="333">
        <v>135</v>
      </c>
      <c r="K13" s="335">
        <v>1110</v>
      </c>
      <c r="L13" s="333">
        <v>135</v>
      </c>
      <c r="M13" s="335">
        <v>1110</v>
      </c>
      <c r="N13" s="333">
        <v>135</v>
      </c>
      <c r="O13" s="335">
        <v>1110</v>
      </c>
      <c r="P13" s="333">
        <v>135</v>
      </c>
      <c r="Q13" s="335">
        <v>1110</v>
      </c>
    </row>
    <row r="14" spans="1:17">
      <c r="I14" s="331">
        <v>1</v>
      </c>
      <c r="J14" s="330">
        <v>6</v>
      </c>
      <c r="K14" s="331">
        <v>1</v>
      </c>
      <c r="L14" s="330">
        <v>1</v>
      </c>
      <c r="N14" s="330">
        <v>3</v>
      </c>
    </row>
  </sheetData>
  <mergeCells count="8">
    <mergeCell ref="N1:O1"/>
    <mergeCell ref="P1:Q1"/>
    <mergeCell ref="B1:C1"/>
    <mergeCell ref="D1:E1"/>
    <mergeCell ref="F1:G1"/>
    <mergeCell ref="H1:I1"/>
    <mergeCell ref="J1:K1"/>
    <mergeCell ref="L1:M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84"/>
  <sheetViews>
    <sheetView workbookViewId="0">
      <pane xSplit="1" ySplit="1" topLeftCell="B77" activePane="bottomRight" state="frozen"/>
      <selection pane="topRight" activeCell="B1" sqref="B1"/>
      <selection pane="bottomLeft" activeCell="A2" sqref="A2"/>
      <selection pane="bottomRight" activeCell="AC13" sqref="AC13"/>
    </sheetView>
  </sheetViews>
  <sheetFormatPr baseColWidth="10" defaultRowHeight="15"/>
  <cols>
    <col min="1" max="1" width="11.42578125" style="508"/>
    <col min="2" max="12" width="5.42578125" style="508" customWidth="1"/>
    <col min="13" max="13" width="11.85546875" style="508" bestFit="1" customWidth="1"/>
    <col min="14" max="14" width="11.42578125" style="508"/>
    <col min="15" max="25" width="4.85546875" style="508" customWidth="1"/>
    <col min="26" max="16384" width="11.42578125" style="508"/>
  </cols>
  <sheetData>
    <row r="1" spans="1:25" ht="57">
      <c r="A1" s="507" t="s">
        <v>430</v>
      </c>
      <c r="B1" s="62" t="s">
        <v>163</v>
      </c>
      <c r="C1" s="78" t="s">
        <v>164</v>
      </c>
      <c r="D1" s="84" t="s">
        <v>205</v>
      </c>
      <c r="E1" s="84" t="s">
        <v>165</v>
      </c>
      <c r="F1" s="84" t="s">
        <v>420</v>
      </c>
      <c r="G1" s="62" t="s">
        <v>167</v>
      </c>
      <c r="H1" s="62" t="s">
        <v>168</v>
      </c>
      <c r="I1" s="62" t="s">
        <v>169</v>
      </c>
      <c r="J1" s="62" t="s">
        <v>170</v>
      </c>
      <c r="K1" s="120" t="s">
        <v>204</v>
      </c>
      <c r="L1" s="507" t="s">
        <v>6</v>
      </c>
      <c r="N1" s="507"/>
      <c r="O1" s="62" t="s">
        <v>163</v>
      </c>
      <c r="P1" s="78" t="s">
        <v>164</v>
      </c>
      <c r="Q1" s="84" t="s">
        <v>205</v>
      </c>
      <c r="R1" s="84" t="s">
        <v>165</v>
      </c>
      <c r="S1" s="84" t="s">
        <v>420</v>
      </c>
      <c r="T1" s="62" t="s">
        <v>167</v>
      </c>
      <c r="U1" s="62" t="s">
        <v>168</v>
      </c>
      <c r="V1" s="62" t="s">
        <v>169</v>
      </c>
      <c r="W1" s="62" t="s">
        <v>170</v>
      </c>
      <c r="X1" s="120" t="s">
        <v>204</v>
      </c>
      <c r="Y1" s="507" t="s">
        <v>6</v>
      </c>
    </row>
    <row r="2" spans="1:25" ht="21.75" thickBot="1">
      <c r="A2" s="509" t="s">
        <v>49</v>
      </c>
      <c r="B2" s="379">
        <v>10</v>
      </c>
      <c r="C2" s="510">
        <v>7</v>
      </c>
      <c r="D2" s="63">
        <v>1</v>
      </c>
      <c r="E2" s="63">
        <v>1</v>
      </c>
      <c r="F2" s="63">
        <v>2</v>
      </c>
      <c r="G2" s="64">
        <v>2</v>
      </c>
      <c r="H2" s="63"/>
      <c r="I2" s="63">
        <v>1</v>
      </c>
      <c r="J2" s="63"/>
      <c r="K2" s="63">
        <v>0</v>
      </c>
      <c r="L2" s="511">
        <f t="shared" ref="L2:L33" si="0">SUM(B2:K2)</f>
        <v>24</v>
      </c>
      <c r="M2" s="508" t="b">
        <f>A2=N2</f>
        <v>1</v>
      </c>
      <c r="N2" s="509" t="s">
        <v>49</v>
      </c>
      <c r="O2" s="430">
        <v>10</v>
      </c>
      <c r="P2" s="510">
        <v>7</v>
      </c>
      <c r="Q2" s="63">
        <v>1</v>
      </c>
      <c r="R2" s="63">
        <v>1</v>
      </c>
      <c r="S2" s="63">
        <v>2</v>
      </c>
      <c r="T2" s="64">
        <v>2</v>
      </c>
      <c r="U2" s="63"/>
      <c r="V2" s="63">
        <v>1</v>
      </c>
      <c r="W2" s="63"/>
      <c r="X2" s="63">
        <v>0</v>
      </c>
      <c r="Y2" s="511">
        <f t="shared" ref="Y2:Y33" si="1">SUM(O2:X2)</f>
        <v>24</v>
      </c>
    </row>
    <row r="3" spans="1:25" ht="15.75" thickBot="1">
      <c r="A3" s="512" t="s">
        <v>101</v>
      </c>
      <c r="B3" s="410">
        <v>4</v>
      </c>
      <c r="C3" s="510">
        <v>7</v>
      </c>
      <c r="D3" s="63">
        <v>1</v>
      </c>
      <c r="E3" s="63">
        <v>1</v>
      </c>
      <c r="F3" s="63">
        <v>0</v>
      </c>
      <c r="G3" s="63">
        <v>2</v>
      </c>
      <c r="H3" s="72">
        <v>0</v>
      </c>
      <c r="I3" s="63">
        <v>1</v>
      </c>
      <c r="J3" s="63"/>
      <c r="K3" s="428">
        <v>0</v>
      </c>
      <c r="L3" s="511">
        <f t="shared" si="0"/>
        <v>16</v>
      </c>
      <c r="M3" s="508" t="b">
        <f t="shared" ref="M3:M66" si="2">A3=N3</f>
        <v>1</v>
      </c>
      <c r="N3" s="513" t="s">
        <v>101</v>
      </c>
      <c r="O3" s="422">
        <v>4</v>
      </c>
      <c r="P3" s="514">
        <v>7</v>
      </c>
      <c r="Q3" s="63">
        <v>1</v>
      </c>
      <c r="R3" s="63">
        <v>1</v>
      </c>
      <c r="S3" s="63">
        <v>0</v>
      </c>
      <c r="T3" s="63">
        <v>2</v>
      </c>
      <c r="U3" s="72">
        <v>0</v>
      </c>
      <c r="V3" s="63">
        <v>1</v>
      </c>
      <c r="W3" s="63"/>
      <c r="X3" s="428">
        <v>0</v>
      </c>
      <c r="Y3" s="511">
        <f t="shared" si="1"/>
        <v>16</v>
      </c>
    </row>
    <row r="4" spans="1:25" ht="15.75" thickBot="1">
      <c r="A4" s="512" t="s">
        <v>73</v>
      </c>
      <c r="B4" s="379">
        <v>11</v>
      </c>
      <c r="C4" s="410">
        <v>9</v>
      </c>
      <c r="D4" s="63">
        <v>2</v>
      </c>
      <c r="E4" s="63">
        <v>1</v>
      </c>
      <c r="F4" s="63">
        <v>2</v>
      </c>
      <c r="G4" s="63">
        <v>3</v>
      </c>
      <c r="H4" s="63">
        <v>0</v>
      </c>
      <c r="I4" s="63">
        <v>0</v>
      </c>
      <c r="J4" s="63"/>
      <c r="K4" s="428">
        <v>0</v>
      </c>
      <c r="L4" s="511">
        <f t="shared" si="0"/>
        <v>28</v>
      </c>
      <c r="M4" s="508" t="b">
        <f t="shared" si="2"/>
        <v>1</v>
      </c>
      <c r="N4" s="512" t="s">
        <v>73</v>
      </c>
      <c r="O4" s="431">
        <v>11</v>
      </c>
      <c r="P4" s="422">
        <v>9</v>
      </c>
      <c r="Q4" s="432">
        <v>2</v>
      </c>
      <c r="R4" s="63">
        <v>1</v>
      </c>
      <c r="S4" s="63">
        <v>2</v>
      </c>
      <c r="T4" s="63">
        <v>3</v>
      </c>
      <c r="U4" s="63">
        <v>0</v>
      </c>
      <c r="V4" s="63">
        <v>0</v>
      </c>
      <c r="W4" s="63"/>
      <c r="X4" s="428">
        <v>0</v>
      </c>
      <c r="Y4" s="511">
        <f t="shared" si="1"/>
        <v>28</v>
      </c>
    </row>
    <row r="5" spans="1:25" ht="21">
      <c r="A5" s="512" t="s">
        <v>134</v>
      </c>
      <c r="B5" s="379">
        <v>5</v>
      </c>
      <c r="C5" s="510">
        <v>7</v>
      </c>
      <c r="D5" s="64">
        <v>1</v>
      </c>
      <c r="E5" s="63">
        <v>1</v>
      </c>
      <c r="F5" s="63"/>
      <c r="G5" s="64">
        <v>2</v>
      </c>
      <c r="H5" s="63"/>
      <c r="I5" s="63">
        <v>1</v>
      </c>
      <c r="J5" s="63"/>
      <c r="K5" s="379">
        <v>0</v>
      </c>
      <c r="L5" s="511">
        <f t="shared" si="0"/>
        <v>17</v>
      </c>
      <c r="M5" s="508" t="b">
        <f t="shared" si="2"/>
        <v>1</v>
      </c>
      <c r="N5" s="512" t="s">
        <v>134</v>
      </c>
      <c r="O5" s="379">
        <v>5</v>
      </c>
      <c r="P5" s="515">
        <v>7</v>
      </c>
      <c r="Q5" s="64">
        <v>1</v>
      </c>
      <c r="R5" s="63">
        <v>1</v>
      </c>
      <c r="S5" s="63"/>
      <c r="T5" s="64">
        <v>2</v>
      </c>
      <c r="U5" s="63"/>
      <c r="V5" s="63">
        <v>1</v>
      </c>
      <c r="W5" s="63"/>
      <c r="X5" s="379">
        <v>0</v>
      </c>
      <c r="Y5" s="511">
        <f t="shared" si="1"/>
        <v>17</v>
      </c>
    </row>
    <row r="6" spans="1:25">
      <c r="A6" s="512" t="s">
        <v>138</v>
      </c>
      <c r="B6" s="139">
        <v>12</v>
      </c>
      <c r="C6" s="510">
        <v>13</v>
      </c>
      <c r="D6" s="63">
        <v>2</v>
      </c>
      <c r="E6" s="63">
        <v>1</v>
      </c>
      <c r="F6" s="63">
        <v>2</v>
      </c>
      <c r="G6" s="63">
        <v>3</v>
      </c>
      <c r="H6" s="63"/>
      <c r="I6" s="63">
        <v>1</v>
      </c>
      <c r="J6" s="63"/>
      <c r="K6" s="428">
        <v>0</v>
      </c>
      <c r="L6" s="511">
        <f t="shared" si="0"/>
        <v>34</v>
      </c>
      <c r="M6" s="508" t="b">
        <f t="shared" si="2"/>
        <v>1</v>
      </c>
      <c r="N6" s="512" t="s">
        <v>138</v>
      </c>
      <c r="O6" s="139">
        <v>12</v>
      </c>
      <c r="P6" s="510">
        <v>13</v>
      </c>
      <c r="Q6" s="63">
        <v>2</v>
      </c>
      <c r="R6" s="63">
        <v>1</v>
      </c>
      <c r="S6" s="63">
        <v>2</v>
      </c>
      <c r="T6" s="63">
        <v>3</v>
      </c>
      <c r="U6" s="63"/>
      <c r="V6" s="63">
        <v>1</v>
      </c>
      <c r="W6" s="63"/>
      <c r="X6" s="428">
        <v>0</v>
      </c>
      <c r="Y6" s="511">
        <f t="shared" si="1"/>
        <v>34</v>
      </c>
    </row>
    <row r="7" spans="1:25" ht="15.75" thickBot="1">
      <c r="A7" s="512" t="s">
        <v>79</v>
      </c>
      <c r="B7" s="379">
        <v>3</v>
      </c>
      <c r="C7" s="510">
        <v>4</v>
      </c>
      <c r="D7" s="63">
        <v>1</v>
      </c>
      <c r="E7" s="63">
        <v>1</v>
      </c>
      <c r="F7" s="63"/>
      <c r="G7" s="63">
        <v>1</v>
      </c>
      <c r="H7" s="63"/>
      <c r="I7" s="63"/>
      <c r="J7" s="63"/>
      <c r="K7" s="139">
        <v>0</v>
      </c>
      <c r="L7" s="511">
        <f t="shared" si="0"/>
        <v>10</v>
      </c>
      <c r="M7" s="508" t="b">
        <f t="shared" si="2"/>
        <v>1</v>
      </c>
      <c r="N7" s="512" t="s">
        <v>79</v>
      </c>
      <c r="O7" s="430">
        <v>3</v>
      </c>
      <c r="P7" s="510">
        <v>4</v>
      </c>
      <c r="Q7" s="63">
        <v>1</v>
      </c>
      <c r="R7" s="63">
        <v>1</v>
      </c>
      <c r="S7" s="63"/>
      <c r="T7" s="63">
        <v>1</v>
      </c>
      <c r="U7" s="63"/>
      <c r="V7" s="63"/>
      <c r="W7" s="63"/>
      <c r="X7" s="139">
        <v>0</v>
      </c>
      <c r="Y7" s="511">
        <f t="shared" si="1"/>
        <v>10</v>
      </c>
    </row>
    <row r="8" spans="1:25" ht="15.75" thickBot="1">
      <c r="A8" s="512" t="s">
        <v>51</v>
      </c>
      <c r="B8" s="410">
        <v>3</v>
      </c>
      <c r="C8" s="510">
        <v>4</v>
      </c>
      <c r="D8" s="63">
        <v>1</v>
      </c>
      <c r="E8" s="63">
        <v>1</v>
      </c>
      <c r="F8" s="63">
        <v>0</v>
      </c>
      <c r="G8" s="63">
        <v>1</v>
      </c>
      <c r="H8" s="63">
        <v>0</v>
      </c>
      <c r="I8" s="63">
        <v>0</v>
      </c>
      <c r="J8" s="63">
        <v>0</v>
      </c>
      <c r="K8" s="139">
        <v>0</v>
      </c>
      <c r="L8" s="511">
        <f t="shared" si="0"/>
        <v>10</v>
      </c>
      <c r="M8" s="508" t="b">
        <f t="shared" si="2"/>
        <v>1</v>
      </c>
      <c r="N8" s="513" t="s">
        <v>51</v>
      </c>
      <c r="O8" s="422">
        <v>3</v>
      </c>
      <c r="P8" s="516">
        <v>4</v>
      </c>
      <c r="Q8" s="63">
        <v>1</v>
      </c>
      <c r="R8" s="63">
        <v>1</v>
      </c>
      <c r="S8" s="63">
        <v>0</v>
      </c>
      <c r="T8" s="63">
        <v>1</v>
      </c>
      <c r="U8" s="63">
        <v>0</v>
      </c>
      <c r="V8" s="63">
        <v>0</v>
      </c>
      <c r="W8" s="63">
        <v>0</v>
      </c>
      <c r="X8" s="139">
        <v>0</v>
      </c>
      <c r="Y8" s="511">
        <f t="shared" si="1"/>
        <v>10</v>
      </c>
    </row>
    <row r="9" spans="1:25" ht="21.75" thickBot="1">
      <c r="A9" s="512" t="s">
        <v>115</v>
      </c>
      <c r="B9" s="64">
        <v>4</v>
      </c>
      <c r="C9" s="510">
        <v>4</v>
      </c>
      <c r="D9" s="63">
        <v>1</v>
      </c>
      <c r="E9" s="63">
        <v>1</v>
      </c>
      <c r="F9" s="63">
        <v>0</v>
      </c>
      <c r="G9" s="63">
        <v>1</v>
      </c>
      <c r="H9" s="63">
        <v>0</v>
      </c>
      <c r="I9" s="63">
        <v>0</v>
      </c>
      <c r="J9" s="63">
        <v>0</v>
      </c>
      <c r="K9" s="64">
        <v>0</v>
      </c>
      <c r="L9" s="511">
        <f t="shared" si="0"/>
        <v>11</v>
      </c>
      <c r="M9" s="508" t="b">
        <f t="shared" si="2"/>
        <v>1</v>
      </c>
      <c r="N9" s="512" t="s">
        <v>115</v>
      </c>
      <c r="O9" s="433">
        <v>4</v>
      </c>
      <c r="P9" s="510">
        <v>4</v>
      </c>
      <c r="Q9" s="63">
        <v>1</v>
      </c>
      <c r="R9" s="63">
        <v>1</v>
      </c>
      <c r="S9" s="63">
        <v>0</v>
      </c>
      <c r="T9" s="63">
        <v>1</v>
      </c>
      <c r="U9" s="63">
        <v>0</v>
      </c>
      <c r="V9" s="63">
        <v>0</v>
      </c>
      <c r="W9" s="63">
        <v>0</v>
      </c>
      <c r="X9" s="64">
        <v>0</v>
      </c>
      <c r="Y9" s="511">
        <f t="shared" si="1"/>
        <v>11</v>
      </c>
    </row>
    <row r="10" spans="1:25" ht="15.75" thickBot="1">
      <c r="A10" s="512" t="s">
        <v>99</v>
      </c>
      <c r="B10" s="65">
        <v>9</v>
      </c>
      <c r="C10" s="422">
        <v>9</v>
      </c>
      <c r="D10" s="63">
        <v>2</v>
      </c>
      <c r="E10" s="63">
        <v>1</v>
      </c>
      <c r="F10" s="63">
        <v>2</v>
      </c>
      <c r="G10" s="63">
        <v>3</v>
      </c>
      <c r="H10" s="63"/>
      <c r="I10" s="63"/>
      <c r="J10" s="63"/>
      <c r="K10" s="428">
        <v>0</v>
      </c>
      <c r="L10" s="511">
        <f t="shared" si="0"/>
        <v>26</v>
      </c>
      <c r="M10" s="508" t="b">
        <f t="shared" si="2"/>
        <v>1</v>
      </c>
      <c r="N10" s="512" t="s">
        <v>99</v>
      </c>
      <c r="O10" s="65">
        <v>9</v>
      </c>
      <c r="P10" s="422">
        <v>9</v>
      </c>
      <c r="Q10" s="63">
        <v>2</v>
      </c>
      <c r="R10" s="63">
        <v>1</v>
      </c>
      <c r="S10" s="63">
        <v>2</v>
      </c>
      <c r="T10" s="63">
        <v>3</v>
      </c>
      <c r="U10" s="63"/>
      <c r="V10" s="63"/>
      <c r="W10" s="63"/>
      <c r="X10" s="428">
        <v>0</v>
      </c>
      <c r="Y10" s="511">
        <f t="shared" si="1"/>
        <v>26</v>
      </c>
    </row>
    <row r="11" spans="1:25" ht="21">
      <c r="A11" s="512" t="s">
        <v>75</v>
      </c>
      <c r="B11" s="63">
        <v>7</v>
      </c>
      <c r="C11" s="517">
        <v>12</v>
      </c>
      <c r="D11" s="63">
        <v>2</v>
      </c>
      <c r="E11" s="63">
        <v>1</v>
      </c>
      <c r="F11" s="63">
        <v>2</v>
      </c>
      <c r="G11" s="63">
        <v>3</v>
      </c>
      <c r="H11" s="63"/>
      <c r="I11" s="63"/>
      <c r="J11" s="63"/>
      <c r="K11" s="428">
        <v>0</v>
      </c>
      <c r="L11" s="511">
        <f t="shared" si="0"/>
        <v>27</v>
      </c>
      <c r="M11" s="508" t="b">
        <f t="shared" si="2"/>
        <v>1</v>
      </c>
      <c r="N11" s="512" t="s">
        <v>75</v>
      </c>
      <c r="O11" s="63">
        <v>7</v>
      </c>
      <c r="P11" s="517">
        <v>12</v>
      </c>
      <c r="Q11" s="63">
        <v>2</v>
      </c>
      <c r="R11" s="63">
        <v>1</v>
      </c>
      <c r="S11" s="63">
        <v>2</v>
      </c>
      <c r="T11" s="63">
        <v>3</v>
      </c>
      <c r="U11" s="63"/>
      <c r="V11" s="63"/>
      <c r="W11" s="63"/>
      <c r="X11" s="428">
        <v>0</v>
      </c>
      <c r="Y11" s="511">
        <f t="shared" si="1"/>
        <v>27</v>
      </c>
    </row>
    <row r="12" spans="1:25">
      <c r="A12" s="512" t="s">
        <v>119</v>
      </c>
      <c r="B12" s="63">
        <v>3</v>
      </c>
      <c r="C12" s="510">
        <v>4</v>
      </c>
      <c r="D12" s="63">
        <v>1</v>
      </c>
      <c r="E12" s="63">
        <v>1</v>
      </c>
      <c r="F12" s="63">
        <v>0</v>
      </c>
      <c r="G12" s="63">
        <v>1</v>
      </c>
      <c r="H12" s="63">
        <v>0</v>
      </c>
      <c r="I12" s="63">
        <v>0</v>
      </c>
      <c r="J12" s="63">
        <v>0</v>
      </c>
      <c r="K12" s="428">
        <v>0</v>
      </c>
      <c r="L12" s="511">
        <f t="shared" si="0"/>
        <v>10</v>
      </c>
      <c r="M12" s="508" t="b">
        <f t="shared" si="2"/>
        <v>1</v>
      </c>
      <c r="N12" s="512" t="s">
        <v>119</v>
      </c>
      <c r="O12" s="63">
        <v>3</v>
      </c>
      <c r="P12" s="510">
        <v>4</v>
      </c>
      <c r="Q12" s="63">
        <v>1</v>
      </c>
      <c r="R12" s="63">
        <v>1</v>
      </c>
      <c r="S12" s="63">
        <v>0</v>
      </c>
      <c r="T12" s="63">
        <v>1</v>
      </c>
      <c r="U12" s="63">
        <v>0</v>
      </c>
      <c r="V12" s="63">
        <v>0</v>
      </c>
      <c r="W12" s="63">
        <v>0</v>
      </c>
      <c r="X12" s="428">
        <v>0</v>
      </c>
      <c r="Y12" s="511">
        <f t="shared" si="1"/>
        <v>10</v>
      </c>
    </row>
    <row r="13" spans="1:25" ht="21.75" thickBot="1">
      <c r="A13" s="512" t="s">
        <v>34</v>
      </c>
      <c r="B13" s="66">
        <v>4</v>
      </c>
      <c r="C13" s="510">
        <v>5</v>
      </c>
      <c r="D13" s="63">
        <v>1</v>
      </c>
      <c r="E13" s="63">
        <v>1</v>
      </c>
      <c r="F13" s="63"/>
      <c r="G13" s="63">
        <v>1</v>
      </c>
      <c r="H13" s="63"/>
      <c r="I13" s="63"/>
      <c r="J13" s="63"/>
      <c r="K13" s="63">
        <v>0</v>
      </c>
      <c r="L13" s="511">
        <f t="shared" si="0"/>
        <v>12</v>
      </c>
      <c r="M13" s="508" t="b">
        <f t="shared" si="2"/>
        <v>1</v>
      </c>
      <c r="N13" s="512" t="s">
        <v>34</v>
      </c>
      <c r="O13" s="434">
        <v>4</v>
      </c>
      <c r="P13" s="518">
        <v>5</v>
      </c>
      <c r="Q13" s="63">
        <v>1</v>
      </c>
      <c r="R13" s="63">
        <v>1</v>
      </c>
      <c r="S13" s="63"/>
      <c r="T13" s="63">
        <v>1</v>
      </c>
      <c r="U13" s="63"/>
      <c r="V13" s="63"/>
      <c r="W13" s="63"/>
      <c r="X13" s="63">
        <v>0</v>
      </c>
      <c r="Y13" s="511">
        <f t="shared" si="1"/>
        <v>12</v>
      </c>
    </row>
    <row r="14" spans="1:25" ht="15.75" thickBot="1">
      <c r="A14" s="512" t="s">
        <v>89</v>
      </c>
      <c r="B14" s="410">
        <v>3</v>
      </c>
      <c r="C14" s="519">
        <v>3</v>
      </c>
      <c r="D14" s="63">
        <v>1</v>
      </c>
      <c r="E14" s="63">
        <v>1</v>
      </c>
      <c r="F14" s="63">
        <v>0</v>
      </c>
      <c r="G14" s="63">
        <v>1</v>
      </c>
      <c r="H14" s="63">
        <v>0</v>
      </c>
      <c r="I14" s="63">
        <v>0</v>
      </c>
      <c r="J14" s="63">
        <v>0</v>
      </c>
      <c r="K14" s="63">
        <v>0</v>
      </c>
      <c r="L14" s="511">
        <f t="shared" si="0"/>
        <v>9</v>
      </c>
      <c r="M14" s="508" t="b">
        <f t="shared" si="2"/>
        <v>1</v>
      </c>
      <c r="N14" s="513" t="s">
        <v>89</v>
      </c>
      <c r="O14" s="422">
        <v>3</v>
      </c>
      <c r="P14" s="520">
        <v>3</v>
      </c>
      <c r="Q14" s="432">
        <v>1</v>
      </c>
      <c r="R14" s="63">
        <v>1</v>
      </c>
      <c r="S14" s="63">
        <v>0</v>
      </c>
      <c r="T14" s="63">
        <v>1</v>
      </c>
      <c r="U14" s="63">
        <v>0</v>
      </c>
      <c r="V14" s="63">
        <v>0</v>
      </c>
      <c r="W14" s="63">
        <v>0</v>
      </c>
      <c r="X14" s="63">
        <v>0</v>
      </c>
      <c r="Y14" s="511">
        <f t="shared" si="1"/>
        <v>9</v>
      </c>
    </row>
    <row r="15" spans="1:25">
      <c r="A15" s="512" t="s">
        <v>142</v>
      </c>
      <c r="B15" s="139">
        <v>9</v>
      </c>
      <c r="C15" s="521">
        <v>10</v>
      </c>
      <c r="D15" s="63">
        <v>2</v>
      </c>
      <c r="E15" s="63">
        <v>1</v>
      </c>
      <c r="F15" s="63">
        <v>2</v>
      </c>
      <c r="G15" s="63">
        <v>3</v>
      </c>
      <c r="H15" s="63"/>
      <c r="I15" s="63"/>
      <c r="J15" s="63"/>
      <c r="K15" s="139">
        <v>0</v>
      </c>
      <c r="L15" s="511">
        <f t="shared" si="0"/>
        <v>27</v>
      </c>
      <c r="M15" s="508" t="b">
        <f t="shared" si="2"/>
        <v>1</v>
      </c>
      <c r="N15" s="512" t="s">
        <v>142</v>
      </c>
      <c r="O15" s="435">
        <v>9</v>
      </c>
      <c r="P15" s="521">
        <v>10</v>
      </c>
      <c r="Q15" s="63">
        <v>2</v>
      </c>
      <c r="R15" s="63">
        <v>1</v>
      </c>
      <c r="S15" s="63">
        <v>2</v>
      </c>
      <c r="T15" s="63">
        <v>3</v>
      </c>
      <c r="U15" s="63"/>
      <c r="V15" s="63"/>
      <c r="W15" s="63"/>
      <c r="X15" s="139">
        <v>0</v>
      </c>
      <c r="Y15" s="511">
        <f t="shared" si="1"/>
        <v>27</v>
      </c>
    </row>
    <row r="16" spans="1:25">
      <c r="A16" s="512" t="s">
        <v>87</v>
      </c>
      <c r="B16" s="379">
        <v>13</v>
      </c>
      <c r="C16" s="522">
        <v>8</v>
      </c>
      <c r="D16" s="63">
        <v>2</v>
      </c>
      <c r="E16" s="63">
        <v>1</v>
      </c>
      <c r="F16" s="63">
        <v>2</v>
      </c>
      <c r="G16" s="63">
        <v>3</v>
      </c>
      <c r="H16" s="63"/>
      <c r="I16" s="63"/>
      <c r="J16" s="63"/>
      <c r="K16" s="428">
        <v>0</v>
      </c>
      <c r="L16" s="511">
        <f t="shared" si="0"/>
        <v>29</v>
      </c>
      <c r="M16" s="508" t="b">
        <f t="shared" si="2"/>
        <v>1</v>
      </c>
      <c r="N16" s="512" t="s">
        <v>87</v>
      </c>
      <c r="O16" s="379">
        <v>13</v>
      </c>
      <c r="P16" s="522">
        <v>8</v>
      </c>
      <c r="Q16" s="63">
        <v>2</v>
      </c>
      <c r="R16" s="63">
        <v>1</v>
      </c>
      <c r="S16" s="63">
        <v>2</v>
      </c>
      <c r="T16" s="63">
        <v>3</v>
      </c>
      <c r="U16" s="63"/>
      <c r="V16" s="63"/>
      <c r="W16" s="63"/>
      <c r="X16" s="428">
        <v>0</v>
      </c>
      <c r="Y16" s="511">
        <f t="shared" si="1"/>
        <v>29</v>
      </c>
    </row>
    <row r="17" spans="1:25">
      <c r="A17" s="512" t="s">
        <v>136</v>
      </c>
      <c r="B17" s="139">
        <v>4</v>
      </c>
      <c r="C17" s="523">
        <v>5</v>
      </c>
      <c r="D17" s="63">
        <v>1</v>
      </c>
      <c r="E17" s="63">
        <v>1</v>
      </c>
      <c r="F17" s="63">
        <v>0</v>
      </c>
      <c r="G17" s="63">
        <v>1</v>
      </c>
      <c r="H17" s="63">
        <v>0</v>
      </c>
      <c r="I17" s="63">
        <v>0</v>
      </c>
      <c r="J17" s="63">
        <v>0</v>
      </c>
      <c r="K17" s="139">
        <v>0</v>
      </c>
      <c r="L17" s="511">
        <f t="shared" si="0"/>
        <v>12</v>
      </c>
      <c r="M17" s="508" t="b">
        <f t="shared" si="2"/>
        <v>1</v>
      </c>
      <c r="N17" s="512" t="s">
        <v>136</v>
      </c>
      <c r="O17" s="139">
        <v>4</v>
      </c>
      <c r="P17" s="523">
        <v>5</v>
      </c>
      <c r="Q17" s="63">
        <v>1</v>
      </c>
      <c r="R17" s="63">
        <v>1</v>
      </c>
      <c r="S17" s="63">
        <v>0</v>
      </c>
      <c r="T17" s="63">
        <v>1</v>
      </c>
      <c r="U17" s="63">
        <v>0</v>
      </c>
      <c r="V17" s="63">
        <v>0</v>
      </c>
      <c r="W17" s="63">
        <v>0</v>
      </c>
      <c r="X17" s="139">
        <v>0</v>
      </c>
      <c r="Y17" s="511">
        <f t="shared" si="1"/>
        <v>12</v>
      </c>
    </row>
    <row r="18" spans="1:25">
      <c r="A18" s="512" t="s">
        <v>37</v>
      </c>
      <c r="B18" s="63">
        <v>6</v>
      </c>
      <c r="C18" s="510">
        <v>7</v>
      </c>
      <c r="D18" s="63">
        <v>1</v>
      </c>
      <c r="E18" s="63">
        <v>1</v>
      </c>
      <c r="F18" s="63">
        <v>1</v>
      </c>
      <c r="G18" s="63">
        <v>1</v>
      </c>
      <c r="H18" s="63">
        <v>0</v>
      </c>
      <c r="I18" s="63">
        <v>0</v>
      </c>
      <c r="J18" s="63">
        <v>0</v>
      </c>
      <c r="K18" s="428">
        <v>0</v>
      </c>
      <c r="L18" s="511">
        <f t="shared" si="0"/>
        <v>17</v>
      </c>
      <c r="M18" s="508" t="b">
        <f t="shared" si="2"/>
        <v>1</v>
      </c>
      <c r="N18" s="512" t="s">
        <v>37</v>
      </c>
      <c r="O18" s="410">
        <v>6</v>
      </c>
      <c r="P18" s="510">
        <v>7</v>
      </c>
      <c r="Q18" s="63">
        <v>1</v>
      </c>
      <c r="R18" s="63">
        <v>1</v>
      </c>
      <c r="S18" s="63">
        <v>1</v>
      </c>
      <c r="T18" s="63">
        <v>1</v>
      </c>
      <c r="U18" s="63">
        <v>0</v>
      </c>
      <c r="V18" s="63">
        <v>0</v>
      </c>
      <c r="W18" s="63">
        <v>0</v>
      </c>
      <c r="X18" s="428">
        <v>0</v>
      </c>
      <c r="Y18" s="511">
        <f t="shared" si="1"/>
        <v>17</v>
      </c>
    </row>
    <row r="19" spans="1:25" ht="15.75" thickBot="1">
      <c r="A19" s="512" t="s">
        <v>91</v>
      </c>
      <c r="B19" s="142">
        <v>12</v>
      </c>
      <c r="C19" s="522">
        <v>9</v>
      </c>
      <c r="D19" s="63">
        <v>2</v>
      </c>
      <c r="E19" s="63">
        <v>1</v>
      </c>
      <c r="F19" s="63">
        <v>2</v>
      </c>
      <c r="G19" s="63">
        <v>3</v>
      </c>
      <c r="H19" s="63">
        <v>0</v>
      </c>
      <c r="I19" s="63">
        <v>0</v>
      </c>
      <c r="J19" s="63">
        <v>0</v>
      </c>
      <c r="K19" s="428">
        <v>0</v>
      </c>
      <c r="L19" s="511">
        <f t="shared" si="0"/>
        <v>29</v>
      </c>
      <c r="M19" s="508" t="b">
        <f t="shared" si="2"/>
        <v>1</v>
      </c>
      <c r="N19" s="512" t="s">
        <v>91</v>
      </c>
      <c r="O19" s="436">
        <v>12</v>
      </c>
      <c r="P19" s="522">
        <v>9</v>
      </c>
      <c r="Q19" s="63">
        <v>2</v>
      </c>
      <c r="R19" s="63">
        <v>1</v>
      </c>
      <c r="S19" s="63">
        <v>2</v>
      </c>
      <c r="T19" s="63">
        <v>3</v>
      </c>
      <c r="U19" s="63">
        <v>0</v>
      </c>
      <c r="V19" s="63">
        <v>0</v>
      </c>
      <c r="W19" s="63">
        <v>0</v>
      </c>
      <c r="X19" s="428">
        <v>0</v>
      </c>
      <c r="Y19" s="511">
        <f t="shared" si="1"/>
        <v>29</v>
      </c>
    </row>
    <row r="20" spans="1:25" ht="21.75" thickBot="1">
      <c r="A20" s="512" t="s">
        <v>131</v>
      </c>
      <c r="B20" s="410">
        <v>9</v>
      </c>
      <c r="C20" s="70">
        <v>9</v>
      </c>
      <c r="D20" s="63">
        <v>2</v>
      </c>
      <c r="E20" s="63">
        <v>1</v>
      </c>
      <c r="F20" s="63">
        <v>2</v>
      </c>
      <c r="G20" s="63">
        <v>3</v>
      </c>
      <c r="H20" s="63">
        <v>0</v>
      </c>
      <c r="I20" s="63">
        <v>0</v>
      </c>
      <c r="J20" s="63">
        <v>0</v>
      </c>
      <c r="K20" s="428">
        <v>0</v>
      </c>
      <c r="L20" s="511">
        <f t="shared" si="0"/>
        <v>26</v>
      </c>
      <c r="M20" s="508" t="b">
        <f t="shared" si="2"/>
        <v>1</v>
      </c>
      <c r="N20" s="513" t="s">
        <v>131</v>
      </c>
      <c r="O20" s="422">
        <v>9</v>
      </c>
      <c r="P20" s="437">
        <v>9</v>
      </c>
      <c r="Q20" s="63">
        <v>2</v>
      </c>
      <c r="R20" s="63">
        <v>1</v>
      </c>
      <c r="S20" s="63">
        <v>2</v>
      </c>
      <c r="T20" s="63">
        <v>3</v>
      </c>
      <c r="U20" s="63">
        <v>0</v>
      </c>
      <c r="V20" s="63">
        <v>0</v>
      </c>
      <c r="W20" s="63">
        <v>0</v>
      </c>
      <c r="X20" s="428">
        <v>0</v>
      </c>
      <c r="Y20" s="511">
        <f t="shared" si="1"/>
        <v>26</v>
      </c>
    </row>
    <row r="21" spans="1:25" ht="21.75" thickBot="1">
      <c r="A21" s="512" t="s">
        <v>103</v>
      </c>
      <c r="B21" s="410">
        <v>3</v>
      </c>
      <c r="C21" s="523">
        <v>6</v>
      </c>
      <c r="D21" s="63">
        <v>1</v>
      </c>
      <c r="E21" s="63">
        <v>1</v>
      </c>
      <c r="F21" s="63">
        <v>0</v>
      </c>
      <c r="G21" s="63">
        <v>1</v>
      </c>
      <c r="H21" s="63">
        <v>0</v>
      </c>
      <c r="I21" s="63">
        <v>0</v>
      </c>
      <c r="J21" s="63">
        <v>0</v>
      </c>
      <c r="K21" s="139">
        <v>0</v>
      </c>
      <c r="L21" s="524">
        <f t="shared" si="0"/>
        <v>12</v>
      </c>
      <c r="M21" s="508" t="b">
        <f t="shared" si="2"/>
        <v>1</v>
      </c>
      <c r="N21" s="513" t="s">
        <v>103</v>
      </c>
      <c r="O21" s="422">
        <v>3</v>
      </c>
      <c r="P21" s="525">
        <v>6</v>
      </c>
      <c r="Q21" s="63">
        <v>1</v>
      </c>
      <c r="R21" s="63">
        <v>1</v>
      </c>
      <c r="S21" s="63">
        <v>0</v>
      </c>
      <c r="T21" s="63">
        <v>1</v>
      </c>
      <c r="U21" s="63">
        <v>0</v>
      </c>
      <c r="V21" s="63">
        <v>0</v>
      </c>
      <c r="W21" s="63">
        <v>0</v>
      </c>
      <c r="X21" s="139">
        <v>0</v>
      </c>
      <c r="Y21" s="524">
        <f t="shared" si="1"/>
        <v>12</v>
      </c>
    </row>
    <row r="22" spans="1:25">
      <c r="A22" s="512" t="s">
        <v>28</v>
      </c>
      <c r="B22" s="63">
        <v>8</v>
      </c>
      <c r="C22" s="522">
        <v>10</v>
      </c>
      <c r="D22" s="63">
        <v>2</v>
      </c>
      <c r="E22" s="63">
        <v>1</v>
      </c>
      <c r="F22" s="63">
        <v>2</v>
      </c>
      <c r="G22" s="63">
        <v>3</v>
      </c>
      <c r="H22" s="63"/>
      <c r="I22" s="63">
        <v>1</v>
      </c>
      <c r="J22" s="63"/>
      <c r="K22" s="428">
        <v>0</v>
      </c>
      <c r="L22" s="511">
        <f t="shared" si="0"/>
        <v>27</v>
      </c>
      <c r="M22" s="508" t="b">
        <f t="shared" si="2"/>
        <v>1</v>
      </c>
      <c r="N22" s="512" t="s">
        <v>28</v>
      </c>
      <c r="O22" s="438">
        <v>8</v>
      </c>
      <c r="P22" s="522">
        <v>10</v>
      </c>
      <c r="Q22" s="63">
        <v>2</v>
      </c>
      <c r="R22" s="63">
        <v>1</v>
      </c>
      <c r="S22" s="63">
        <v>2</v>
      </c>
      <c r="T22" s="63">
        <v>3</v>
      </c>
      <c r="U22" s="63"/>
      <c r="V22" s="63">
        <v>1</v>
      </c>
      <c r="W22" s="63"/>
      <c r="X22" s="428">
        <v>0</v>
      </c>
      <c r="Y22" s="511">
        <f t="shared" si="1"/>
        <v>27</v>
      </c>
    </row>
    <row r="23" spans="1:25" ht="21">
      <c r="A23" s="512" t="s">
        <v>14</v>
      </c>
      <c r="B23" s="139">
        <v>5</v>
      </c>
      <c r="C23" s="522">
        <v>5</v>
      </c>
      <c r="D23" s="63">
        <v>1</v>
      </c>
      <c r="E23" s="63">
        <v>1</v>
      </c>
      <c r="F23" s="63">
        <v>0</v>
      </c>
      <c r="G23" s="63">
        <v>1</v>
      </c>
      <c r="H23" s="63">
        <v>0</v>
      </c>
      <c r="I23" s="63">
        <v>0</v>
      </c>
      <c r="J23" s="63">
        <v>0</v>
      </c>
      <c r="K23" s="63">
        <v>0</v>
      </c>
      <c r="L23" s="511">
        <f t="shared" si="0"/>
        <v>13</v>
      </c>
      <c r="M23" s="508" t="b">
        <f t="shared" si="2"/>
        <v>1</v>
      </c>
      <c r="N23" s="512" t="s">
        <v>14</v>
      </c>
      <c r="O23" s="139">
        <v>5</v>
      </c>
      <c r="P23" s="522">
        <v>5</v>
      </c>
      <c r="Q23" s="63">
        <v>1</v>
      </c>
      <c r="R23" s="63">
        <v>1</v>
      </c>
      <c r="S23" s="63">
        <v>0</v>
      </c>
      <c r="T23" s="63">
        <v>1</v>
      </c>
      <c r="U23" s="63">
        <v>0</v>
      </c>
      <c r="V23" s="63">
        <v>0</v>
      </c>
      <c r="W23" s="63">
        <v>0</v>
      </c>
      <c r="X23" s="63">
        <v>0</v>
      </c>
      <c r="Y23" s="511">
        <f t="shared" si="1"/>
        <v>13</v>
      </c>
    </row>
    <row r="24" spans="1:25" ht="21">
      <c r="A24" s="512" t="s">
        <v>64</v>
      </c>
      <c r="B24" s="65">
        <v>7</v>
      </c>
      <c r="C24" s="526">
        <v>11</v>
      </c>
      <c r="D24" s="63">
        <v>2</v>
      </c>
      <c r="E24" s="63">
        <v>1</v>
      </c>
      <c r="F24" s="63">
        <v>2</v>
      </c>
      <c r="G24" s="63">
        <v>3</v>
      </c>
      <c r="H24" s="63"/>
      <c r="I24" s="63"/>
      <c r="J24" s="63"/>
      <c r="K24" s="428">
        <v>0</v>
      </c>
      <c r="L24" s="511">
        <f t="shared" si="0"/>
        <v>26</v>
      </c>
      <c r="M24" s="508" t="b">
        <f t="shared" si="2"/>
        <v>1</v>
      </c>
      <c r="N24" s="512" t="s">
        <v>64</v>
      </c>
      <c r="O24" s="65">
        <v>7</v>
      </c>
      <c r="P24" s="526">
        <v>11</v>
      </c>
      <c r="Q24" s="63">
        <v>2</v>
      </c>
      <c r="R24" s="63">
        <v>1</v>
      </c>
      <c r="S24" s="63">
        <v>2</v>
      </c>
      <c r="T24" s="63">
        <v>3</v>
      </c>
      <c r="U24" s="63"/>
      <c r="V24" s="63"/>
      <c r="W24" s="63"/>
      <c r="X24" s="428">
        <v>0</v>
      </c>
      <c r="Y24" s="511">
        <f t="shared" si="1"/>
        <v>26</v>
      </c>
    </row>
    <row r="25" spans="1:25">
      <c r="A25" s="512" t="s">
        <v>97</v>
      </c>
      <c r="B25" s="526">
        <v>4</v>
      </c>
      <c r="C25" s="527">
        <v>7</v>
      </c>
      <c r="D25" s="63">
        <v>2</v>
      </c>
      <c r="E25" s="63">
        <v>1</v>
      </c>
      <c r="F25" s="63">
        <v>0</v>
      </c>
      <c r="G25" s="139">
        <v>2</v>
      </c>
      <c r="H25" s="63">
        <v>0</v>
      </c>
      <c r="I25" s="63">
        <v>0</v>
      </c>
      <c r="J25" s="63">
        <v>0</v>
      </c>
      <c r="K25" s="526">
        <v>0</v>
      </c>
      <c r="L25" s="511">
        <f t="shared" si="0"/>
        <v>16</v>
      </c>
      <c r="M25" s="508" t="b">
        <f t="shared" si="2"/>
        <v>1</v>
      </c>
      <c r="N25" s="512" t="s">
        <v>97</v>
      </c>
      <c r="O25" s="526">
        <v>4</v>
      </c>
      <c r="P25" s="527">
        <v>7</v>
      </c>
      <c r="Q25" s="63">
        <v>2</v>
      </c>
      <c r="R25" s="63">
        <v>1</v>
      </c>
      <c r="S25" s="429">
        <v>1</v>
      </c>
      <c r="T25" s="139">
        <v>2</v>
      </c>
      <c r="U25" s="63">
        <v>0</v>
      </c>
      <c r="V25" s="63">
        <v>0</v>
      </c>
      <c r="W25" s="63">
        <v>0</v>
      </c>
      <c r="X25" s="526">
        <v>0</v>
      </c>
      <c r="Y25" s="511">
        <f t="shared" si="1"/>
        <v>17</v>
      </c>
    </row>
    <row r="26" spans="1:25" ht="32.25" thickBot="1">
      <c r="A26" s="512" t="s">
        <v>77</v>
      </c>
      <c r="B26" s="379">
        <v>1</v>
      </c>
      <c r="C26" s="510">
        <v>2</v>
      </c>
      <c r="D26" s="379">
        <v>1</v>
      </c>
      <c r="E26" s="63">
        <v>1</v>
      </c>
      <c r="F26" s="63">
        <v>0</v>
      </c>
      <c r="G26" s="63">
        <v>1</v>
      </c>
      <c r="H26" s="63">
        <v>0</v>
      </c>
      <c r="I26" s="63">
        <v>0</v>
      </c>
      <c r="J26" s="63">
        <v>0</v>
      </c>
      <c r="K26" s="63">
        <v>0</v>
      </c>
      <c r="L26" s="511">
        <f t="shared" si="0"/>
        <v>6</v>
      </c>
      <c r="M26" s="508" t="b">
        <f t="shared" si="2"/>
        <v>1</v>
      </c>
      <c r="N26" s="512" t="s">
        <v>77</v>
      </c>
      <c r="O26" s="379">
        <v>1</v>
      </c>
      <c r="P26" s="510">
        <v>2</v>
      </c>
      <c r="Q26" s="379">
        <v>1</v>
      </c>
      <c r="R26" s="63">
        <v>1</v>
      </c>
      <c r="S26" s="439">
        <v>0</v>
      </c>
      <c r="T26" s="63">
        <v>1</v>
      </c>
      <c r="U26" s="63">
        <v>0</v>
      </c>
      <c r="V26" s="63">
        <v>0</v>
      </c>
      <c r="W26" s="63">
        <v>0</v>
      </c>
      <c r="X26" s="63">
        <v>0</v>
      </c>
      <c r="Y26" s="511">
        <f t="shared" si="1"/>
        <v>6</v>
      </c>
    </row>
    <row r="27" spans="1:25" ht="21.75" thickBot="1">
      <c r="A27" s="512" t="s">
        <v>129</v>
      </c>
      <c r="B27" s="379">
        <v>5</v>
      </c>
      <c r="C27" s="528">
        <v>6</v>
      </c>
      <c r="D27" s="379">
        <v>2</v>
      </c>
      <c r="E27" s="63">
        <v>1</v>
      </c>
      <c r="F27" s="379">
        <v>2</v>
      </c>
      <c r="G27" s="157">
        <v>2</v>
      </c>
      <c r="H27" s="63">
        <v>0</v>
      </c>
      <c r="I27" s="63">
        <v>0</v>
      </c>
      <c r="J27" s="63">
        <v>0</v>
      </c>
      <c r="K27" s="130">
        <v>0</v>
      </c>
      <c r="L27" s="511">
        <f t="shared" si="0"/>
        <v>18</v>
      </c>
      <c r="M27" s="508" t="b">
        <f t="shared" si="2"/>
        <v>1</v>
      </c>
      <c r="N27" s="512" t="s">
        <v>129</v>
      </c>
      <c r="O27" s="379">
        <v>5</v>
      </c>
      <c r="P27" s="528">
        <v>6</v>
      </c>
      <c r="Q27" s="379">
        <v>2</v>
      </c>
      <c r="R27" s="440">
        <v>1</v>
      </c>
      <c r="S27" s="421">
        <v>2</v>
      </c>
      <c r="T27" s="441">
        <v>2</v>
      </c>
      <c r="U27" s="63">
        <v>0</v>
      </c>
      <c r="V27" s="63">
        <v>0</v>
      </c>
      <c r="W27" s="63">
        <v>0</v>
      </c>
      <c r="X27" s="130">
        <v>0</v>
      </c>
      <c r="Y27" s="511">
        <f t="shared" si="1"/>
        <v>18</v>
      </c>
    </row>
    <row r="28" spans="1:25" ht="21.75" thickBot="1">
      <c r="A28" s="512" t="s">
        <v>43</v>
      </c>
      <c r="B28" s="442">
        <v>9</v>
      </c>
      <c r="C28" s="529">
        <v>10</v>
      </c>
      <c r="D28" s="63">
        <v>2</v>
      </c>
      <c r="E28" s="63">
        <v>1</v>
      </c>
      <c r="F28" s="63">
        <v>2</v>
      </c>
      <c r="G28" s="63">
        <v>3</v>
      </c>
      <c r="H28" s="63"/>
      <c r="I28" s="63"/>
      <c r="J28" s="63"/>
      <c r="K28" s="428">
        <v>0</v>
      </c>
      <c r="L28" s="511">
        <f t="shared" si="0"/>
        <v>27</v>
      </c>
      <c r="M28" s="508" t="b">
        <f t="shared" si="2"/>
        <v>1</v>
      </c>
      <c r="N28" s="512" t="s">
        <v>43</v>
      </c>
      <c r="O28" s="442">
        <v>9</v>
      </c>
      <c r="P28" s="529">
        <v>10</v>
      </c>
      <c r="Q28" s="432">
        <v>2</v>
      </c>
      <c r="R28" s="63">
        <v>1</v>
      </c>
      <c r="S28" s="438">
        <v>2</v>
      </c>
      <c r="T28" s="63">
        <v>3</v>
      </c>
      <c r="U28" s="63"/>
      <c r="V28" s="63"/>
      <c r="W28" s="63"/>
      <c r="X28" s="428">
        <v>0</v>
      </c>
      <c r="Y28" s="511">
        <f t="shared" si="1"/>
        <v>27</v>
      </c>
    </row>
    <row r="29" spans="1:25" ht="21.75" thickBot="1">
      <c r="A29" s="512" t="s">
        <v>32</v>
      </c>
      <c r="B29" s="157">
        <v>2</v>
      </c>
      <c r="C29" s="530">
        <v>4</v>
      </c>
      <c r="D29" s="157">
        <v>1</v>
      </c>
      <c r="E29" s="63">
        <v>1</v>
      </c>
      <c r="F29" s="63">
        <v>0</v>
      </c>
      <c r="G29" s="128">
        <v>1</v>
      </c>
      <c r="H29" s="63">
        <v>0</v>
      </c>
      <c r="I29" s="63">
        <v>0</v>
      </c>
      <c r="J29" s="63">
        <v>0</v>
      </c>
      <c r="K29" s="139">
        <v>0</v>
      </c>
      <c r="L29" s="511">
        <f t="shared" si="0"/>
        <v>9</v>
      </c>
      <c r="M29" s="508" t="b">
        <f t="shared" si="2"/>
        <v>1</v>
      </c>
      <c r="N29" s="512" t="s">
        <v>32</v>
      </c>
      <c r="O29" s="157">
        <v>2</v>
      </c>
      <c r="P29" s="531">
        <v>4</v>
      </c>
      <c r="Q29" s="157">
        <v>1</v>
      </c>
      <c r="R29" s="63">
        <v>1</v>
      </c>
      <c r="S29" s="63">
        <v>0</v>
      </c>
      <c r="T29" s="128">
        <v>1</v>
      </c>
      <c r="U29" s="63">
        <v>0</v>
      </c>
      <c r="V29" s="63">
        <v>0</v>
      </c>
      <c r="W29" s="63">
        <v>0</v>
      </c>
      <c r="X29" s="139">
        <v>0</v>
      </c>
      <c r="Y29" s="511">
        <f t="shared" si="1"/>
        <v>9</v>
      </c>
    </row>
    <row r="30" spans="1:25" ht="21.75" thickBot="1">
      <c r="A30" s="512" t="s">
        <v>45</v>
      </c>
      <c r="B30" s="139">
        <v>2</v>
      </c>
      <c r="C30" s="418">
        <v>5</v>
      </c>
      <c r="D30" s="139">
        <v>1</v>
      </c>
      <c r="E30" s="63">
        <v>1</v>
      </c>
      <c r="F30" s="63">
        <v>0</v>
      </c>
      <c r="G30" s="63">
        <v>1</v>
      </c>
      <c r="H30" s="63">
        <v>0</v>
      </c>
      <c r="I30" s="63">
        <v>0</v>
      </c>
      <c r="J30" s="63">
        <v>0</v>
      </c>
      <c r="K30" s="63">
        <v>0</v>
      </c>
      <c r="L30" s="511">
        <f t="shared" si="0"/>
        <v>10</v>
      </c>
      <c r="M30" s="508" t="b">
        <f t="shared" si="2"/>
        <v>1</v>
      </c>
      <c r="N30" s="532" t="s">
        <v>45</v>
      </c>
      <c r="O30" s="443">
        <v>2</v>
      </c>
      <c r="P30" s="510">
        <v>5</v>
      </c>
      <c r="Q30" s="139">
        <v>1</v>
      </c>
      <c r="R30" s="63">
        <v>1</v>
      </c>
      <c r="S30" s="63">
        <v>0</v>
      </c>
      <c r="T30" s="63">
        <v>1</v>
      </c>
      <c r="U30" s="63">
        <v>0</v>
      </c>
      <c r="V30" s="63">
        <v>0</v>
      </c>
      <c r="W30" s="63">
        <v>0</v>
      </c>
      <c r="X30" s="63">
        <v>0</v>
      </c>
      <c r="Y30" s="511">
        <f t="shared" si="1"/>
        <v>10</v>
      </c>
    </row>
    <row r="31" spans="1:25" ht="21.75" thickBot="1">
      <c r="A31" s="512" t="s">
        <v>123</v>
      </c>
      <c r="B31" s="418">
        <v>5</v>
      </c>
      <c r="C31" s="510">
        <v>5</v>
      </c>
      <c r="D31" s="63">
        <v>1</v>
      </c>
      <c r="E31" s="63">
        <v>1</v>
      </c>
      <c r="F31" s="63">
        <v>1</v>
      </c>
      <c r="G31" s="63">
        <v>1</v>
      </c>
      <c r="H31" s="63">
        <v>0</v>
      </c>
      <c r="I31" s="63">
        <v>0</v>
      </c>
      <c r="J31" s="63">
        <v>0</v>
      </c>
      <c r="K31" s="428">
        <v>0</v>
      </c>
      <c r="L31" s="511">
        <f t="shared" si="0"/>
        <v>14</v>
      </c>
      <c r="M31" s="508" t="b">
        <f t="shared" si="2"/>
        <v>1</v>
      </c>
      <c r="N31" s="513" t="s">
        <v>123</v>
      </c>
      <c r="O31" s="418">
        <v>5</v>
      </c>
      <c r="P31" s="516">
        <v>5</v>
      </c>
      <c r="Q31" s="63">
        <v>1</v>
      </c>
      <c r="R31" s="63">
        <v>1</v>
      </c>
      <c r="S31" s="63">
        <v>1</v>
      </c>
      <c r="T31" s="63">
        <v>1</v>
      </c>
      <c r="U31" s="63">
        <v>0</v>
      </c>
      <c r="V31" s="63">
        <v>0</v>
      </c>
      <c r="W31" s="63">
        <v>0</v>
      </c>
      <c r="X31" s="428">
        <v>0</v>
      </c>
      <c r="Y31" s="511">
        <f t="shared" si="1"/>
        <v>14</v>
      </c>
    </row>
    <row r="32" spans="1:25" ht="31.5">
      <c r="A32" s="512" t="s">
        <v>107</v>
      </c>
      <c r="B32" s="158">
        <v>8</v>
      </c>
      <c r="C32" s="522">
        <v>5</v>
      </c>
      <c r="D32" s="63">
        <v>1</v>
      </c>
      <c r="E32" s="63">
        <v>1</v>
      </c>
      <c r="F32" s="65">
        <v>1</v>
      </c>
      <c r="G32" s="63">
        <v>2</v>
      </c>
      <c r="H32" s="63">
        <v>0</v>
      </c>
      <c r="I32" s="63">
        <v>0</v>
      </c>
      <c r="J32" s="63">
        <v>0</v>
      </c>
      <c r="K32" s="63">
        <v>0</v>
      </c>
      <c r="L32" s="511">
        <f t="shared" si="0"/>
        <v>18</v>
      </c>
      <c r="M32" s="508" t="b">
        <f t="shared" si="2"/>
        <v>1</v>
      </c>
      <c r="N32" s="512" t="s">
        <v>107</v>
      </c>
      <c r="O32" s="444">
        <v>8</v>
      </c>
      <c r="P32" s="522">
        <v>5</v>
      </c>
      <c r="Q32" s="63">
        <v>1</v>
      </c>
      <c r="R32" s="63">
        <v>1</v>
      </c>
      <c r="S32" s="65">
        <v>1</v>
      </c>
      <c r="T32" s="63">
        <v>2</v>
      </c>
      <c r="U32" s="63">
        <v>0</v>
      </c>
      <c r="V32" s="63">
        <v>0</v>
      </c>
      <c r="W32" s="63">
        <v>0</v>
      </c>
      <c r="X32" s="63">
        <v>0</v>
      </c>
      <c r="Y32" s="511">
        <f t="shared" si="1"/>
        <v>18</v>
      </c>
    </row>
    <row r="33" spans="1:25" ht="32.25" thickBot="1">
      <c r="A33" s="512" t="s">
        <v>66</v>
      </c>
      <c r="B33" s="139">
        <v>4</v>
      </c>
      <c r="C33" s="533">
        <v>5</v>
      </c>
      <c r="D33" s="63">
        <v>1</v>
      </c>
      <c r="E33" s="63">
        <v>1</v>
      </c>
      <c r="F33" s="379">
        <v>1</v>
      </c>
      <c r="G33" s="63">
        <v>1</v>
      </c>
      <c r="H33" s="63">
        <v>0</v>
      </c>
      <c r="I33" s="63">
        <v>0</v>
      </c>
      <c r="J33" s="63">
        <v>0</v>
      </c>
      <c r="K33" s="139">
        <v>0</v>
      </c>
      <c r="L33" s="511">
        <f t="shared" si="0"/>
        <v>13</v>
      </c>
      <c r="M33" s="508" t="b">
        <f t="shared" si="2"/>
        <v>1</v>
      </c>
      <c r="N33" s="512" t="s">
        <v>66</v>
      </c>
      <c r="O33" s="139">
        <v>4</v>
      </c>
      <c r="P33" s="533">
        <v>5</v>
      </c>
      <c r="Q33" s="63">
        <v>1</v>
      </c>
      <c r="R33" s="63">
        <v>1</v>
      </c>
      <c r="S33" s="379">
        <v>1</v>
      </c>
      <c r="T33" s="63">
        <v>1</v>
      </c>
      <c r="U33" s="63">
        <v>0</v>
      </c>
      <c r="V33" s="63">
        <v>0</v>
      </c>
      <c r="W33" s="63">
        <v>0</v>
      </c>
      <c r="X33" s="139">
        <v>0</v>
      </c>
      <c r="Y33" s="511">
        <f t="shared" si="1"/>
        <v>13</v>
      </c>
    </row>
    <row r="34" spans="1:25" ht="15.75" thickBot="1">
      <c r="A34" s="512" t="s">
        <v>95</v>
      </c>
      <c r="B34" s="379">
        <v>3</v>
      </c>
      <c r="C34" s="379">
        <v>4</v>
      </c>
      <c r="D34" s="63">
        <v>1</v>
      </c>
      <c r="E34" s="63">
        <v>1</v>
      </c>
      <c r="F34" s="534">
        <v>1</v>
      </c>
      <c r="G34" s="63">
        <v>1</v>
      </c>
      <c r="H34" s="63">
        <v>0</v>
      </c>
      <c r="I34" s="63">
        <v>0</v>
      </c>
      <c r="J34" s="63">
        <v>0</v>
      </c>
      <c r="K34" s="63">
        <v>0</v>
      </c>
      <c r="L34" s="511">
        <f t="shared" ref="L34:L65" si="3">SUM(B34:K34)</f>
        <v>11</v>
      </c>
      <c r="M34" s="508" t="b">
        <f t="shared" si="2"/>
        <v>1</v>
      </c>
      <c r="N34" s="512" t="s">
        <v>95</v>
      </c>
      <c r="O34" s="379">
        <v>3</v>
      </c>
      <c r="P34" s="379">
        <v>4</v>
      </c>
      <c r="Q34" s="63">
        <v>1</v>
      </c>
      <c r="R34" s="63">
        <v>1</v>
      </c>
      <c r="S34" s="534">
        <v>1</v>
      </c>
      <c r="T34" s="63">
        <v>1</v>
      </c>
      <c r="U34" s="63">
        <v>0</v>
      </c>
      <c r="V34" s="63">
        <v>0</v>
      </c>
      <c r="W34" s="63">
        <v>0</v>
      </c>
      <c r="X34" s="63">
        <v>0</v>
      </c>
      <c r="Y34" s="511">
        <f t="shared" ref="Y34:Y65" si="4">SUM(O34:X34)</f>
        <v>11</v>
      </c>
    </row>
    <row r="35" spans="1:25">
      <c r="A35" s="512" t="s">
        <v>93</v>
      </c>
      <c r="B35" s="68">
        <v>4</v>
      </c>
      <c r="C35" s="510">
        <v>5</v>
      </c>
      <c r="D35" s="63">
        <v>1</v>
      </c>
      <c r="E35" s="63">
        <v>1</v>
      </c>
      <c r="F35" s="63">
        <v>0</v>
      </c>
      <c r="G35" s="63">
        <v>1</v>
      </c>
      <c r="H35" s="63">
        <v>0</v>
      </c>
      <c r="I35" s="63">
        <v>0</v>
      </c>
      <c r="J35" s="63">
        <v>0</v>
      </c>
      <c r="K35" s="63">
        <v>0</v>
      </c>
      <c r="L35" s="511">
        <f t="shared" si="3"/>
        <v>12</v>
      </c>
      <c r="M35" s="508" t="b">
        <f t="shared" si="2"/>
        <v>1</v>
      </c>
      <c r="N35" s="512" t="s">
        <v>93</v>
      </c>
      <c r="O35" s="68">
        <v>4</v>
      </c>
      <c r="P35" s="510">
        <v>5</v>
      </c>
      <c r="Q35" s="63">
        <v>1</v>
      </c>
      <c r="R35" s="63">
        <v>1</v>
      </c>
      <c r="S35" s="63">
        <v>0</v>
      </c>
      <c r="T35" s="63">
        <v>1</v>
      </c>
      <c r="U35" s="63">
        <v>0</v>
      </c>
      <c r="V35" s="63">
        <v>0</v>
      </c>
      <c r="W35" s="63">
        <v>0</v>
      </c>
      <c r="X35" s="63">
        <v>0</v>
      </c>
      <c r="Y35" s="511">
        <f t="shared" si="4"/>
        <v>12</v>
      </c>
    </row>
    <row r="36" spans="1:25" ht="21">
      <c r="A36" s="512" t="s">
        <v>109</v>
      </c>
      <c r="B36" s="63">
        <v>3</v>
      </c>
      <c r="C36" s="533">
        <v>5</v>
      </c>
      <c r="D36" s="63">
        <v>1</v>
      </c>
      <c r="E36" s="63">
        <v>1</v>
      </c>
      <c r="F36" s="63">
        <v>0</v>
      </c>
      <c r="G36" s="63">
        <v>1</v>
      </c>
      <c r="H36" s="63">
        <v>0</v>
      </c>
      <c r="I36" s="63">
        <v>0</v>
      </c>
      <c r="J36" s="63">
        <v>0</v>
      </c>
      <c r="K36" s="63">
        <v>0</v>
      </c>
      <c r="L36" s="511">
        <f t="shared" si="3"/>
        <v>11</v>
      </c>
      <c r="M36" s="508" t="b">
        <f t="shared" si="2"/>
        <v>1</v>
      </c>
      <c r="N36" s="512" t="s">
        <v>109</v>
      </c>
      <c r="O36" s="63">
        <v>3</v>
      </c>
      <c r="P36" s="533">
        <v>5</v>
      </c>
      <c r="Q36" s="63">
        <v>1</v>
      </c>
      <c r="R36" s="63">
        <v>1</v>
      </c>
      <c r="S36" s="63">
        <v>0</v>
      </c>
      <c r="T36" s="63">
        <v>1</v>
      </c>
      <c r="U36" s="63">
        <v>0</v>
      </c>
      <c r="V36" s="63">
        <v>0</v>
      </c>
      <c r="W36" s="63">
        <v>0</v>
      </c>
      <c r="X36" s="63">
        <v>0</v>
      </c>
      <c r="Y36" s="511">
        <f t="shared" si="4"/>
        <v>11</v>
      </c>
    </row>
    <row r="37" spans="1:25" ht="21">
      <c r="A37" s="512" t="s">
        <v>111</v>
      </c>
      <c r="B37" s="159">
        <v>2</v>
      </c>
      <c r="C37" s="510">
        <v>3</v>
      </c>
      <c r="D37" s="157">
        <v>1</v>
      </c>
      <c r="E37" s="63">
        <v>1</v>
      </c>
      <c r="F37" s="63">
        <v>0</v>
      </c>
      <c r="G37" s="63">
        <v>1</v>
      </c>
      <c r="H37" s="63">
        <v>0</v>
      </c>
      <c r="I37" s="63">
        <v>0</v>
      </c>
      <c r="J37" s="63">
        <v>0</v>
      </c>
      <c r="K37" s="130">
        <v>0</v>
      </c>
      <c r="L37" s="511">
        <f t="shared" si="3"/>
        <v>8</v>
      </c>
      <c r="M37" s="508" t="b">
        <f t="shared" si="2"/>
        <v>1</v>
      </c>
      <c r="N37" s="512" t="s">
        <v>111</v>
      </c>
      <c r="O37" s="159">
        <v>2</v>
      </c>
      <c r="P37" s="510">
        <v>3</v>
      </c>
      <c r="Q37" s="157">
        <v>1</v>
      </c>
      <c r="R37" s="63">
        <v>1</v>
      </c>
      <c r="S37" s="63">
        <v>0</v>
      </c>
      <c r="T37" s="63">
        <v>1</v>
      </c>
      <c r="U37" s="63">
        <v>0</v>
      </c>
      <c r="V37" s="63">
        <v>0</v>
      </c>
      <c r="W37" s="63">
        <v>0</v>
      </c>
      <c r="X37" s="130">
        <v>0</v>
      </c>
      <c r="Y37" s="511">
        <f t="shared" si="4"/>
        <v>8</v>
      </c>
    </row>
    <row r="38" spans="1:25" ht="21.75" thickBot="1">
      <c r="A38" s="512" t="s">
        <v>140</v>
      </c>
      <c r="B38" s="139">
        <v>5</v>
      </c>
      <c r="C38" s="533">
        <v>8</v>
      </c>
      <c r="D38" s="68">
        <v>2</v>
      </c>
      <c r="E38" s="70">
        <v>1</v>
      </c>
      <c r="F38" s="526">
        <v>2</v>
      </c>
      <c r="G38" s="70">
        <v>2</v>
      </c>
      <c r="H38" s="63">
        <v>0</v>
      </c>
      <c r="I38" s="63">
        <v>0</v>
      </c>
      <c r="J38" s="63">
        <v>0</v>
      </c>
      <c r="K38" s="141">
        <v>0</v>
      </c>
      <c r="L38" s="511">
        <f t="shared" si="3"/>
        <v>20</v>
      </c>
      <c r="M38" s="508" t="b">
        <f t="shared" si="2"/>
        <v>1</v>
      </c>
      <c r="N38" s="512" t="s">
        <v>140</v>
      </c>
      <c r="O38" s="443">
        <v>5</v>
      </c>
      <c r="P38" s="533">
        <v>8</v>
      </c>
      <c r="Q38" s="68">
        <v>2</v>
      </c>
      <c r="R38" s="70">
        <v>1</v>
      </c>
      <c r="S38" s="535">
        <v>2</v>
      </c>
      <c r="T38" s="70">
        <v>2</v>
      </c>
      <c r="U38" s="63">
        <v>0</v>
      </c>
      <c r="V38" s="63">
        <v>0</v>
      </c>
      <c r="W38" s="63">
        <v>0</v>
      </c>
      <c r="X38" s="141">
        <v>0</v>
      </c>
      <c r="Y38" s="511">
        <f t="shared" si="4"/>
        <v>20</v>
      </c>
    </row>
    <row r="39" spans="1:25" ht="21.75" thickBot="1">
      <c r="A39" s="512" t="s">
        <v>81</v>
      </c>
      <c r="B39" s="410">
        <v>4</v>
      </c>
      <c r="C39" s="522">
        <v>4</v>
      </c>
      <c r="D39" s="70">
        <v>1</v>
      </c>
      <c r="E39" s="70">
        <v>1</v>
      </c>
      <c r="F39" s="70">
        <v>0</v>
      </c>
      <c r="G39" s="70">
        <v>1</v>
      </c>
      <c r="H39" s="63">
        <v>0</v>
      </c>
      <c r="I39" s="63">
        <v>0</v>
      </c>
      <c r="J39" s="63">
        <v>0</v>
      </c>
      <c r="K39" s="130">
        <v>0</v>
      </c>
      <c r="L39" s="511">
        <f t="shared" si="3"/>
        <v>11</v>
      </c>
      <c r="M39" s="508" t="b">
        <f t="shared" si="2"/>
        <v>1</v>
      </c>
      <c r="N39" s="513" t="s">
        <v>81</v>
      </c>
      <c r="O39" s="445">
        <v>4</v>
      </c>
      <c r="P39" s="536">
        <v>4</v>
      </c>
      <c r="Q39" s="70">
        <v>1</v>
      </c>
      <c r="R39" s="446">
        <v>1</v>
      </c>
      <c r="S39" s="445">
        <v>0</v>
      </c>
      <c r="T39" s="437">
        <v>1</v>
      </c>
      <c r="U39" s="63">
        <v>0</v>
      </c>
      <c r="V39" s="63">
        <v>0</v>
      </c>
      <c r="W39" s="63">
        <v>0</v>
      </c>
      <c r="X39" s="130">
        <v>0</v>
      </c>
      <c r="Y39" s="511">
        <f t="shared" si="4"/>
        <v>11</v>
      </c>
    </row>
    <row r="40" spans="1:25" ht="21.75" thickBot="1">
      <c r="A40" s="512" t="s">
        <v>41</v>
      </c>
      <c r="B40" s="410">
        <v>12</v>
      </c>
      <c r="C40" s="522">
        <v>12</v>
      </c>
      <c r="D40" s="70">
        <v>2</v>
      </c>
      <c r="E40" s="70">
        <v>1</v>
      </c>
      <c r="F40" s="70">
        <v>2</v>
      </c>
      <c r="G40" s="70">
        <v>3</v>
      </c>
      <c r="H40" s="63">
        <v>0</v>
      </c>
      <c r="I40" s="63"/>
      <c r="J40" s="63"/>
      <c r="K40" s="428">
        <v>0</v>
      </c>
      <c r="L40" s="511">
        <f t="shared" si="3"/>
        <v>32</v>
      </c>
      <c r="M40" s="508" t="b">
        <f t="shared" si="2"/>
        <v>1</v>
      </c>
      <c r="N40" s="513" t="s">
        <v>41</v>
      </c>
      <c r="O40" s="422">
        <v>12</v>
      </c>
      <c r="P40" s="536">
        <v>12</v>
      </c>
      <c r="Q40" s="70">
        <v>2</v>
      </c>
      <c r="R40" s="70">
        <v>1</v>
      </c>
      <c r="S40" s="447">
        <v>2</v>
      </c>
      <c r="T40" s="70">
        <v>3</v>
      </c>
      <c r="U40" s="63">
        <v>0</v>
      </c>
      <c r="V40" s="63"/>
      <c r="W40" s="63"/>
      <c r="X40" s="428">
        <v>0</v>
      </c>
      <c r="Y40" s="511">
        <f t="shared" si="4"/>
        <v>32</v>
      </c>
    </row>
    <row r="41" spans="1:25" ht="21">
      <c r="A41" s="512" t="s">
        <v>125</v>
      </c>
      <c r="B41" s="68">
        <v>6</v>
      </c>
      <c r="C41" s="510">
        <v>7</v>
      </c>
      <c r="D41" s="63">
        <v>2</v>
      </c>
      <c r="E41" s="63">
        <v>1</v>
      </c>
      <c r="F41" s="63">
        <v>2</v>
      </c>
      <c r="G41" s="63">
        <v>3</v>
      </c>
      <c r="H41" s="63">
        <v>0</v>
      </c>
      <c r="I41" s="63">
        <v>0</v>
      </c>
      <c r="J41" s="63">
        <v>0</v>
      </c>
      <c r="K41" s="428">
        <v>0</v>
      </c>
      <c r="L41" s="511">
        <f t="shared" si="3"/>
        <v>21</v>
      </c>
      <c r="M41" s="508" t="b">
        <f t="shared" si="2"/>
        <v>1</v>
      </c>
      <c r="N41" s="512" t="s">
        <v>125</v>
      </c>
      <c r="O41" s="448">
        <v>6</v>
      </c>
      <c r="P41" s="510">
        <v>7</v>
      </c>
      <c r="Q41" s="63">
        <v>2</v>
      </c>
      <c r="R41" s="63">
        <v>1</v>
      </c>
      <c r="S41" s="63">
        <v>2</v>
      </c>
      <c r="T41" s="63">
        <v>3</v>
      </c>
      <c r="U41" s="63">
        <v>0</v>
      </c>
      <c r="V41" s="63">
        <v>0</v>
      </c>
      <c r="W41" s="63">
        <v>0</v>
      </c>
      <c r="X41" s="428">
        <v>0</v>
      </c>
      <c r="Y41" s="511">
        <f t="shared" si="4"/>
        <v>21</v>
      </c>
    </row>
    <row r="42" spans="1:25" ht="21">
      <c r="A42" s="512" t="s">
        <v>117</v>
      </c>
      <c r="B42" s="379">
        <v>8</v>
      </c>
      <c r="C42" s="527">
        <v>11</v>
      </c>
      <c r="D42" s="63">
        <v>2</v>
      </c>
      <c r="E42" s="63">
        <v>1</v>
      </c>
      <c r="F42" s="63">
        <v>2</v>
      </c>
      <c r="G42" s="63">
        <v>3</v>
      </c>
      <c r="H42" s="63"/>
      <c r="I42" s="63"/>
      <c r="J42" s="63"/>
      <c r="K42" s="139">
        <v>0</v>
      </c>
      <c r="L42" s="511">
        <f t="shared" si="3"/>
        <v>27</v>
      </c>
      <c r="M42" s="508" t="b">
        <f t="shared" si="2"/>
        <v>1</v>
      </c>
      <c r="N42" s="512" t="s">
        <v>117</v>
      </c>
      <c r="O42" s="379">
        <v>8</v>
      </c>
      <c r="P42" s="527">
        <v>11</v>
      </c>
      <c r="Q42" s="63">
        <v>2</v>
      </c>
      <c r="R42" s="63">
        <v>1</v>
      </c>
      <c r="S42" s="63">
        <v>2</v>
      </c>
      <c r="T42" s="63">
        <v>3</v>
      </c>
      <c r="U42" s="63"/>
      <c r="V42" s="63"/>
      <c r="W42" s="63"/>
      <c r="X42" s="139">
        <v>0</v>
      </c>
      <c r="Y42" s="511">
        <f t="shared" si="4"/>
        <v>27</v>
      </c>
    </row>
    <row r="43" spans="1:25" ht="21.75" thickBot="1">
      <c r="A43" s="512" t="s">
        <v>30</v>
      </c>
      <c r="B43" s="139">
        <v>5</v>
      </c>
      <c r="C43" s="526">
        <v>5</v>
      </c>
      <c r="D43" s="139">
        <v>2</v>
      </c>
      <c r="E43" s="63">
        <v>1</v>
      </c>
      <c r="F43" s="139">
        <v>2</v>
      </c>
      <c r="G43" s="139">
        <v>2</v>
      </c>
      <c r="H43" s="63"/>
      <c r="I43" s="63"/>
      <c r="J43" s="63"/>
      <c r="K43" s="68">
        <v>0</v>
      </c>
      <c r="L43" s="511">
        <f t="shared" si="3"/>
        <v>17</v>
      </c>
      <c r="M43" s="508" t="b">
        <f t="shared" si="2"/>
        <v>1</v>
      </c>
      <c r="N43" s="512" t="s">
        <v>30</v>
      </c>
      <c r="O43" s="139">
        <v>5</v>
      </c>
      <c r="P43" s="526">
        <v>5</v>
      </c>
      <c r="Q43" s="139">
        <v>2</v>
      </c>
      <c r="R43" s="63">
        <v>1</v>
      </c>
      <c r="S43" s="139">
        <v>2</v>
      </c>
      <c r="T43" s="139">
        <v>2</v>
      </c>
      <c r="U43" s="63"/>
      <c r="V43" s="63"/>
      <c r="W43" s="63"/>
      <c r="X43" s="68">
        <v>0</v>
      </c>
      <c r="Y43" s="511">
        <f t="shared" si="4"/>
        <v>17</v>
      </c>
    </row>
    <row r="44" spans="1:25" ht="21.75" thickBot="1">
      <c r="A44" s="512" t="s">
        <v>193</v>
      </c>
      <c r="B44" s="379">
        <v>4</v>
      </c>
      <c r="C44" s="139">
        <v>4</v>
      </c>
      <c r="D44" s="63">
        <v>1</v>
      </c>
      <c r="E44" s="63">
        <v>1</v>
      </c>
      <c r="F44" s="410">
        <v>1</v>
      </c>
      <c r="G44" s="63">
        <v>1</v>
      </c>
      <c r="H44" s="63"/>
      <c r="I44" s="63"/>
      <c r="J44" s="63"/>
      <c r="K44" s="139">
        <v>0</v>
      </c>
      <c r="L44" s="511">
        <f t="shared" si="3"/>
        <v>12</v>
      </c>
      <c r="M44" s="508" t="b">
        <f t="shared" si="2"/>
        <v>1</v>
      </c>
      <c r="N44" s="512" t="s">
        <v>193</v>
      </c>
      <c r="O44" s="379">
        <v>4</v>
      </c>
      <c r="P44" s="139">
        <v>4</v>
      </c>
      <c r="Q44" s="63">
        <v>1</v>
      </c>
      <c r="R44" s="63">
        <v>1</v>
      </c>
      <c r="S44" s="534">
        <v>1</v>
      </c>
      <c r="T44" s="63">
        <v>1</v>
      </c>
      <c r="U44" s="63"/>
      <c r="V44" s="63"/>
      <c r="W44" s="63"/>
      <c r="X44" s="139">
        <v>0</v>
      </c>
      <c r="Y44" s="511">
        <f t="shared" si="4"/>
        <v>12</v>
      </c>
    </row>
    <row r="45" spans="1:25" ht="15.75" thickBot="1">
      <c r="A45" s="537" t="s">
        <v>155</v>
      </c>
      <c r="B45" s="63">
        <v>3</v>
      </c>
      <c r="C45" s="410">
        <v>3</v>
      </c>
      <c r="D45" s="63">
        <v>1</v>
      </c>
      <c r="E45" s="63">
        <v>1</v>
      </c>
      <c r="F45" s="63"/>
      <c r="G45" s="63">
        <v>1</v>
      </c>
      <c r="H45" s="63"/>
      <c r="I45" s="63"/>
      <c r="J45" s="63"/>
      <c r="K45" s="63"/>
      <c r="L45" s="511">
        <f t="shared" si="3"/>
        <v>9</v>
      </c>
      <c r="M45" s="508" t="b">
        <f t="shared" si="2"/>
        <v>1</v>
      </c>
      <c r="N45" s="537" t="s">
        <v>155</v>
      </c>
      <c r="O45" s="63">
        <v>3</v>
      </c>
      <c r="P45" s="422">
        <v>3</v>
      </c>
      <c r="Q45" s="63">
        <v>1</v>
      </c>
      <c r="R45" s="63">
        <v>1</v>
      </c>
      <c r="S45" s="63"/>
      <c r="T45" s="63">
        <v>1</v>
      </c>
      <c r="U45" s="63"/>
      <c r="V45" s="63"/>
      <c r="W45" s="63"/>
      <c r="X45" s="63"/>
      <c r="Y45" s="511">
        <f t="shared" si="4"/>
        <v>9</v>
      </c>
    </row>
    <row r="46" spans="1:25" ht="21">
      <c r="A46" s="538" t="s">
        <v>154</v>
      </c>
      <c r="B46" s="139">
        <v>1</v>
      </c>
      <c r="C46" s="63">
        <v>2</v>
      </c>
      <c r="D46" s="139">
        <v>1</v>
      </c>
      <c r="E46" s="63">
        <v>1</v>
      </c>
      <c r="F46" s="63"/>
      <c r="G46" s="63">
        <v>1</v>
      </c>
      <c r="H46" s="63"/>
      <c r="I46" s="63"/>
      <c r="J46" s="63"/>
      <c r="K46" s="63"/>
      <c r="L46" s="511">
        <f t="shared" si="3"/>
        <v>6</v>
      </c>
      <c r="M46" s="508" t="b">
        <f t="shared" si="2"/>
        <v>1</v>
      </c>
      <c r="N46" s="538" t="s">
        <v>154</v>
      </c>
      <c r="O46" s="139">
        <v>1</v>
      </c>
      <c r="P46" s="63">
        <v>2</v>
      </c>
      <c r="Q46" s="139">
        <v>1</v>
      </c>
      <c r="R46" s="63">
        <v>1</v>
      </c>
      <c r="S46" s="63"/>
      <c r="T46" s="63">
        <v>1</v>
      </c>
      <c r="U46" s="63"/>
      <c r="V46" s="63"/>
      <c r="W46" s="63"/>
      <c r="X46" s="63"/>
      <c r="Y46" s="511">
        <f t="shared" si="4"/>
        <v>6</v>
      </c>
    </row>
    <row r="47" spans="1:25">
      <c r="A47" s="538" t="s">
        <v>156</v>
      </c>
      <c r="B47" s="63">
        <v>3</v>
      </c>
      <c r="C47" s="157">
        <v>5</v>
      </c>
      <c r="D47" s="63">
        <v>1</v>
      </c>
      <c r="E47" s="63">
        <v>1</v>
      </c>
      <c r="F47" s="410">
        <v>1</v>
      </c>
      <c r="G47" s="63">
        <v>1</v>
      </c>
      <c r="H47" s="63"/>
      <c r="I47" s="63"/>
      <c r="J47" s="63"/>
      <c r="K47" s="63"/>
      <c r="L47" s="511">
        <f t="shared" si="3"/>
        <v>12</v>
      </c>
      <c r="M47" s="508" t="b">
        <f t="shared" si="2"/>
        <v>1</v>
      </c>
      <c r="N47" s="538" t="s">
        <v>156</v>
      </c>
      <c r="O47" s="63">
        <v>3</v>
      </c>
      <c r="P47" s="157">
        <v>5</v>
      </c>
      <c r="Q47" s="63">
        <v>1</v>
      </c>
      <c r="R47" s="63">
        <v>1</v>
      </c>
      <c r="S47" s="410">
        <v>1</v>
      </c>
      <c r="T47" s="63">
        <v>1</v>
      </c>
      <c r="U47" s="63"/>
      <c r="V47" s="63"/>
      <c r="W47" s="63"/>
      <c r="X47" s="63"/>
      <c r="Y47" s="511">
        <f t="shared" si="4"/>
        <v>12</v>
      </c>
    </row>
    <row r="48" spans="1:25" ht="21">
      <c r="A48" s="539" t="s">
        <v>207</v>
      </c>
      <c r="B48" s="157">
        <v>1</v>
      </c>
      <c r="C48" s="63">
        <v>3</v>
      </c>
      <c r="D48" s="157">
        <v>1</v>
      </c>
      <c r="E48" s="63">
        <v>1</v>
      </c>
      <c r="F48" s="63"/>
      <c r="G48" s="63">
        <v>1</v>
      </c>
      <c r="H48" s="63"/>
      <c r="I48" s="63"/>
      <c r="J48" s="63"/>
      <c r="K48" s="63"/>
      <c r="L48" s="511">
        <f t="shared" si="3"/>
        <v>7</v>
      </c>
      <c r="M48" s="508" t="b">
        <f t="shared" si="2"/>
        <v>1</v>
      </c>
      <c r="N48" s="539" t="s">
        <v>207</v>
      </c>
      <c r="O48" s="157">
        <v>1</v>
      </c>
      <c r="P48" s="63">
        <v>3</v>
      </c>
      <c r="Q48" s="157">
        <v>1</v>
      </c>
      <c r="R48" s="63">
        <v>1</v>
      </c>
      <c r="S48" s="63"/>
      <c r="T48" s="63">
        <v>1</v>
      </c>
      <c r="U48" s="63"/>
      <c r="V48" s="63"/>
      <c r="W48" s="63"/>
      <c r="X48" s="63"/>
      <c r="Y48" s="511">
        <f t="shared" si="4"/>
        <v>7</v>
      </c>
    </row>
    <row r="49" spans="1:25" ht="21">
      <c r="A49" s="540" t="s">
        <v>224</v>
      </c>
      <c r="B49" s="63">
        <v>2</v>
      </c>
      <c r="C49" s="63">
        <v>5</v>
      </c>
      <c r="D49" s="63">
        <v>1</v>
      </c>
      <c r="E49" s="63">
        <v>1</v>
      </c>
      <c r="F49" s="63"/>
      <c r="G49" s="63">
        <v>1</v>
      </c>
      <c r="H49" s="63"/>
      <c r="I49" s="63"/>
      <c r="J49" s="63"/>
      <c r="K49" s="63"/>
      <c r="L49" s="511">
        <f t="shared" si="3"/>
        <v>10</v>
      </c>
      <c r="M49" s="508" t="b">
        <f t="shared" si="2"/>
        <v>1</v>
      </c>
      <c r="N49" s="540" t="s">
        <v>224</v>
      </c>
      <c r="O49" s="63">
        <v>2</v>
      </c>
      <c r="P49" s="63">
        <v>5</v>
      </c>
      <c r="Q49" s="63">
        <v>1</v>
      </c>
      <c r="R49" s="63">
        <v>1</v>
      </c>
      <c r="S49" s="63"/>
      <c r="T49" s="63">
        <v>1</v>
      </c>
      <c r="U49" s="63"/>
      <c r="V49" s="63"/>
      <c r="W49" s="63"/>
      <c r="X49" s="63"/>
      <c r="Y49" s="511">
        <f t="shared" si="4"/>
        <v>10</v>
      </c>
    </row>
    <row r="50" spans="1:25" ht="31.5">
      <c r="A50" s="541" t="s">
        <v>412</v>
      </c>
      <c r="B50" s="63"/>
      <c r="C50" s="63">
        <v>3</v>
      </c>
      <c r="D50" s="63">
        <v>2</v>
      </c>
      <c r="E50" s="63"/>
      <c r="F50" s="63"/>
      <c r="G50" s="63"/>
      <c r="H50" s="63"/>
      <c r="I50" s="63"/>
      <c r="J50" s="63"/>
      <c r="K50" s="63"/>
      <c r="L50" s="511">
        <f t="shared" si="3"/>
        <v>5</v>
      </c>
      <c r="M50" s="508" t="b">
        <f t="shared" si="2"/>
        <v>1</v>
      </c>
      <c r="N50" s="541" t="s">
        <v>412</v>
      </c>
      <c r="O50" s="63"/>
      <c r="P50" s="63">
        <v>3</v>
      </c>
      <c r="Q50" s="63">
        <v>2</v>
      </c>
      <c r="R50" s="63"/>
      <c r="S50" s="63"/>
      <c r="T50" s="63"/>
      <c r="U50" s="63"/>
      <c r="V50" s="63"/>
      <c r="W50" s="63"/>
      <c r="X50" s="63"/>
      <c r="Y50" s="511">
        <f t="shared" si="4"/>
        <v>5</v>
      </c>
    </row>
    <row r="51" spans="1:25" ht="42">
      <c r="A51" s="542" t="s">
        <v>413</v>
      </c>
      <c r="B51" s="63"/>
      <c r="C51" s="379">
        <v>4</v>
      </c>
      <c r="D51" s="63">
        <v>2</v>
      </c>
      <c r="E51" s="63"/>
      <c r="F51" s="63"/>
      <c r="G51" s="63"/>
      <c r="H51" s="63"/>
      <c r="I51" s="63"/>
      <c r="J51" s="63"/>
      <c r="K51" s="63"/>
      <c r="L51" s="511">
        <f t="shared" si="3"/>
        <v>6</v>
      </c>
      <c r="M51" s="508" t="b">
        <f t="shared" si="2"/>
        <v>1</v>
      </c>
      <c r="N51" s="542" t="s">
        <v>413</v>
      </c>
      <c r="O51" s="63"/>
      <c r="P51" s="379">
        <v>4</v>
      </c>
      <c r="Q51" s="63">
        <v>2</v>
      </c>
      <c r="R51" s="63"/>
      <c r="S51" s="63"/>
      <c r="T51" s="63"/>
      <c r="U51" s="63"/>
      <c r="V51" s="63"/>
      <c r="W51" s="63"/>
      <c r="X51" s="63"/>
      <c r="Y51" s="511">
        <f t="shared" si="4"/>
        <v>6</v>
      </c>
    </row>
    <row r="52" spans="1:25">
      <c r="A52" s="532" t="s">
        <v>418</v>
      </c>
      <c r="B52" s="399">
        <v>3</v>
      </c>
      <c r="C52" s="399">
        <v>5</v>
      </c>
      <c r="D52" s="399">
        <v>1</v>
      </c>
      <c r="E52" s="399">
        <v>1</v>
      </c>
      <c r="F52" s="429">
        <v>1</v>
      </c>
      <c r="G52" s="63">
        <v>1</v>
      </c>
      <c r="H52" s="63">
        <v>0</v>
      </c>
      <c r="I52" s="63">
        <v>0</v>
      </c>
      <c r="J52" s="63">
        <v>0</v>
      </c>
      <c r="K52" s="63">
        <v>0</v>
      </c>
      <c r="L52" s="511">
        <f t="shared" si="3"/>
        <v>12</v>
      </c>
      <c r="M52" s="508" t="b">
        <f t="shared" si="2"/>
        <v>1</v>
      </c>
      <c r="N52" s="532" t="s">
        <v>418</v>
      </c>
      <c r="O52" s="399">
        <v>3</v>
      </c>
      <c r="P52" s="399">
        <v>5</v>
      </c>
      <c r="Q52" s="399">
        <v>1</v>
      </c>
      <c r="R52" s="399">
        <v>1</v>
      </c>
      <c r="S52" s="429">
        <v>1</v>
      </c>
      <c r="T52" s="63">
        <v>1</v>
      </c>
      <c r="U52" s="63">
        <v>0</v>
      </c>
      <c r="V52" s="63">
        <v>0</v>
      </c>
      <c r="W52" s="63">
        <v>0</v>
      </c>
      <c r="X52" s="63">
        <v>0</v>
      </c>
      <c r="Y52" s="511">
        <f t="shared" si="4"/>
        <v>12</v>
      </c>
    </row>
    <row r="53" spans="1:25" ht="21">
      <c r="A53" s="532" t="s">
        <v>419</v>
      </c>
      <c r="B53" s="399">
        <v>2</v>
      </c>
      <c r="C53" s="429">
        <v>4</v>
      </c>
      <c r="D53" s="399">
        <v>1</v>
      </c>
      <c r="E53" s="399">
        <v>1</v>
      </c>
      <c r="F53" s="63"/>
      <c r="G53" s="63">
        <v>1</v>
      </c>
      <c r="H53" s="63"/>
      <c r="I53" s="63"/>
      <c r="J53" s="63"/>
      <c r="K53" s="63"/>
      <c r="L53" s="511">
        <f t="shared" si="3"/>
        <v>9</v>
      </c>
      <c r="M53" s="508" t="b">
        <f t="shared" si="2"/>
        <v>1</v>
      </c>
      <c r="N53" s="532" t="s">
        <v>419</v>
      </c>
      <c r="O53" s="399">
        <v>2</v>
      </c>
      <c r="P53" s="399">
        <v>5</v>
      </c>
      <c r="Q53" s="399">
        <v>1</v>
      </c>
      <c r="R53" s="399">
        <v>1</v>
      </c>
      <c r="S53" s="63"/>
      <c r="T53" s="63">
        <v>1</v>
      </c>
      <c r="U53" s="63"/>
      <c r="V53" s="63"/>
      <c r="W53" s="63"/>
      <c r="X53" s="63"/>
      <c r="Y53" s="511">
        <f t="shared" si="4"/>
        <v>10</v>
      </c>
    </row>
    <row r="54" spans="1:25" ht="42">
      <c r="A54" s="532" t="s">
        <v>421</v>
      </c>
      <c r="B54" s="399">
        <v>1</v>
      </c>
      <c r="C54" s="399">
        <v>3</v>
      </c>
      <c r="D54" s="399">
        <v>1</v>
      </c>
      <c r="E54" s="399">
        <v>1</v>
      </c>
      <c r="F54" s="63"/>
      <c r="G54" s="63">
        <v>1</v>
      </c>
      <c r="H54" s="63"/>
      <c r="I54" s="63"/>
      <c r="J54" s="63"/>
      <c r="K54" s="63"/>
      <c r="L54" s="511">
        <f t="shared" si="3"/>
        <v>7</v>
      </c>
      <c r="M54" s="508" t="b">
        <f t="shared" si="2"/>
        <v>1</v>
      </c>
      <c r="N54" s="532" t="s">
        <v>421</v>
      </c>
      <c r="O54" s="399">
        <v>1</v>
      </c>
      <c r="P54" s="399">
        <v>3</v>
      </c>
      <c r="Q54" s="399">
        <v>1</v>
      </c>
      <c r="R54" s="399">
        <v>1</v>
      </c>
      <c r="S54" s="63"/>
      <c r="T54" s="63">
        <v>1</v>
      </c>
      <c r="U54" s="63"/>
      <c r="V54" s="63"/>
      <c r="W54" s="63"/>
      <c r="X54" s="63"/>
      <c r="Y54" s="511">
        <f t="shared" si="4"/>
        <v>7</v>
      </c>
    </row>
    <row r="55" spans="1:25" ht="31.5">
      <c r="A55" s="543" t="s">
        <v>422</v>
      </c>
      <c r="B55" s="399">
        <v>3</v>
      </c>
      <c r="C55" s="399">
        <v>4</v>
      </c>
      <c r="D55" s="399">
        <v>1</v>
      </c>
      <c r="E55" s="399">
        <v>1</v>
      </c>
      <c r="F55" s="63">
        <v>1</v>
      </c>
      <c r="G55" s="63">
        <v>1</v>
      </c>
      <c r="H55" s="63"/>
      <c r="I55" s="63"/>
      <c r="J55" s="63"/>
      <c r="K55" s="63"/>
      <c r="L55" s="511">
        <f t="shared" si="3"/>
        <v>11</v>
      </c>
      <c r="M55" s="508" t="b">
        <f t="shared" si="2"/>
        <v>1</v>
      </c>
      <c r="N55" s="543" t="s">
        <v>422</v>
      </c>
      <c r="O55" s="399">
        <v>3</v>
      </c>
      <c r="P55" s="399">
        <v>5</v>
      </c>
      <c r="Q55" s="399">
        <v>1</v>
      </c>
      <c r="R55" s="399">
        <v>1</v>
      </c>
      <c r="S55" s="63">
        <v>1</v>
      </c>
      <c r="T55" s="63">
        <v>1</v>
      </c>
      <c r="U55" s="63"/>
      <c r="V55" s="63"/>
      <c r="W55" s="63"/>
      <c r="X55" s="63"/>
      <c r="Y55" s="511">
        <f t="shared" si="4"/>
        <v>12</v>
      </c>
    </row>
    <row r="56" spans="1:25" ht="31.5">
      <c r="A56" s="544" t="s">
        <v>202</v>
      </c>
      <c r="B56" s="379">
        <v>1</v>
      </c>
      <c r="C56" s="63">
        <v>2</v>
      </c>
      <c r="D56" s="379">
        <v>1</v>
      </c>
      <c r="E56" s="63">
        <v>1</v>
      </c>
      <c r="F56" s="63"/>
      <c r="G56" s="63">
        <v>1</v>
      </c>
      <c r="H56" s="63"/>
      <c r="I56" s="63"/>
      <c r="J56" s="63"/>
      <c r="K56" s="63"/>
      <c r="L56" s="511">
        <f t="shared" si="3"/>
        <v>6</v>
      </c>
      <c r="M56" s="508" t="b">
        <f t="shared" si="2"/>
        <v>1</v>
      </c>
      <c r="N56" s="544" t="s">
        <v>202</v>
      </c>
      <c r="O56" s="379">
        <v>1</v>
      </c>
      <c r="P56" s="63">
        <v>2</v>
      </c>
      <c r="Q56" s="379">
        <v>1</v>
      </c>
      <c r="R56" s="63">
        <v>1</v>
      </c>
      <c r="S56" s="63"/>
      <c r="T56" s="63">
        <v>1</v>
      </c>
      <c r="U56" s="63"/>
      <c r="V56" s="63"/>
      <c r="W56" s="63"/>
      <c r="X56" s="63"/>
      <c r="Y56" s="511">
        <f t="shared" si="4"/>
        <v>6</v>
      </c>
    </row>
    <row r="57" spans="1:25" ht="21">
      <c r="A57" s="532" t="s">
        <v>415</v>
      </c>
      <c r="B57" s="63">
        <v>3</v>
      </c>
      <c r="C57" s="63">
        <v>4</v>
      </c>
      <c r="D57" s="63">
        <v>1</v>
      </c>
      <c r="E57" s="63">
        <v>1</v>
      </c>
      <c r="F57" s="63"/>
      <c r="G57" s="63">
        <v>1</v>
      </c>
      <c r="H57" s="63"/>
      <c r="I57" s="63"/>
      <c r="J57" s="63"/>
      <c r="K57" s="63"/>
      <c r="L57" s="511">
        <f t="shared" si="3"/>
        <v>10</v>
      </c>
      <c r="M57" s="508" t="b">
        <f t="shared" si="2"/>
        <v>1</v>
      </c>
      <c r="N57" s="532" t="s">
        <v>415</v>
      </c>
      <c r="O57" s="63">
        <v>3</v>
      </c>
      <c r="P57" s="63">
        <v>4</v>
      </c>
      <c r="Q57" s="63">
        <v>1</v>
      </c>
      <c r="R57" s="63">
        <v>1</v>
      </c>
      <c r="S57" s="63"/>
      <c r="T57" s="63">
        <v>1</v>
      </c>
      <c r="U57" s="63"/>
      <c r="V57" s="63"/>
      <c r="W57" s="63"/>
      <c r="X57" s="63"/>
      <c r="Y57" s="511">
        <f t="shared" si="4"/>
        <v>10</v>
      </c>
    </row>
    <row r="58" spans="1:25" ht="21">
      <c r="A58" s="545" t="s">
        <v>200</v>
      </c>
      <c r="B58" s="63">
        <v>3</v>
      </c>
      <c r="C58" s="63">
        <v>4</v>
      </c>
      <c r="D58" s="63">
        <v>1</v>
      </c>
      <c r="E58" s="63">
        <v>1</v>
      </c>
      <c r="F58" s="63"/>
      <c r="G58" s="63">
        <v>1</v>
      </c>
      <c r="H58" s="63"/>
      <c r="I58" s="63"/>
      <c r="J58" s="63"/>
      <c r="K58" s="63"/>
      <c r="L58" s="511">
        <f t="shared" si="3"/>
        <v>10</v>
      </c>
      <c r="M58" s="508" t="b">
        <f t="shared" si="2"/>
        <v>1</v>
      </c>
      <c r="N58" s="545" t="s">
        <v>200</v>
      </c>
      <c r="O58" s="63">
        <v>3</v>
      </c>
      <c r="P58" s="63">
        <v>4</v>
      </c>
      <c r="Q58" s="63">
        <v>1</v>
      </c>
      <c r="R58" s="63">
        <v>1</v>
      </c>
      <c r="S58" s="63"/>
      <c r="T58" s="63">
        <v>1</v>
      </c>
      <c r="U58" s="63"/>
      <c r="V58" s="63"/>
      <c r="W58" s="63"/>
      <c r="X58" s="63"/>
      <c r="Y58" s="511">
        <f t="shared" si="4"/>
        <v>10</v>
      </c>
    </row>
    <row r="59" spans="1:25" ht="21">
      <c r="A59" s="539" t="s">
        <v>414</v>
      </c>
      <c r="B59" s="395">
        <v>1</v>
      </c>
      <c r="C59" s="63">
        <v>2</v>
      </c>
      <c r="D59" s="395">
        <v>1</v>
      </c>
      <c r="E59" s="63">
        <v>1</v>
      </c>
      <c r="F59" s="63"/>
      <c r="G59" s="63">
        <v>1</v>
      </c>
      <c r="H59" s="63"/>
      <c r="I59" s="63"/>
      <c r="J59" s="63"/>
      <c r="K59" s="63"/>
      <c r="L59" s="511">
        <f t="shared" si="3"/>
        <v>6</v>
      </c>
      <c r="M59" s="508" t="b">
        <f t="shared" si="2"/>
        <v>1</v>
      </c>
      <c r="N59" s="539" t="s">
        <v>414</v>
      </c>
      <c r="O59" s="395">
        <v>1</v>
      </c>
      <c r="P59" s="63">
        <v>2</v>
      </c>
      <c r="Q59" s="395">
        <v>1</v>
      </c>
      <c r="R59" s="63">
        <v>1</v>
      </c>
      <c r="S59" s="63"/>
      <c r="T59" s="63">
        <v>1</v>
      </c>
      <c r="U59" s="63"/>
      <c r="V59" s="63"/>
      <c r="W59" s="63"/>
      <c r="X59" s="63"/>
      <c r="Y59" s="511">
        <f t="shared" si="4"/>
        <v>6</v>
      </c>
    </row>
    <row r="60" spans="1:25">
      <c r="A60" s="512" t="s">
        <v>55</v>
      </c>
      <c r="B60" s="130">
        <v>5</v>
      </c>
      <c r="C60" s="67">
        <v>3</v>
      </c>
      <c r="D60" s="63">
        <v>1</v>
      </c>
      <c r="E60" s="85">
        <v>1</v>
      </c>
      <c r="F60" s="85"/>
      <c r="G60" s="85">
        <v>1</v>
      </c>
      <c r="H60" s="85"/>
      <c r="I60" s="85"/>
      <c r="J60" s="85"/>
      <c r="K60" s="130">
        <v>0</v>
      </c>
      <c r="L60" s="511">
        <f t="shared" si="3"/>
        <v>11</v>
      </c>
      <c r="M60" s="508" t="b">
        <f t="shared" si="2"/>
        <v>1</v>
      </c>
      <c r="N60" s="512" t="s">
        <v>55</v>
      </c>
      <c r="O60" s="130">
        <v>5</v>
      </c>
      <c r="P60" s="67">
        <v>3</v>
      </c>
      <c r="Q60" s="63">
        <v>1</v>
      </c>
      <c r="R60" s="85">
        <v>1</v>
      </c>
      <c r="S60" s="85"/>
      <c r="T60" s="85">
        <v>1</v>
      </c>
      <c r="U60" s="85"/>
      <c r="V60" s="85"/>
      <c r="W60" s="85"/>
      <c r="X60" s="130">
        <v>0</v>
      </c>
      <c r="Y60" s="511">
        <f t="shared" si="4"/>
        <v>11</v>
      </c>
    </row>
    <row r="61" spans="1:25" ht="15.75" thickBot="1">
      <c r="A61" s="546" t="s">
        <v>62</v>
      </c>
      <c r="B61" s="449">
        <v>3</v>
      </c>
      <c r="C61" s="450">
        <v>5</v>
      </c>
      <c r="D61" s="429">
        <v>1</v>
      </c>
      <c r="E61" s="85">
        <v>1</v>
      </c>
      <c r="F61" s="429">
        <v>1</v>
      </c>
      <c r="G61" s="64">
        <v>1</v>
      </c>
      <c r="H61" s="85">
        <v>0</v>
      </c>
      <c r="I61" s="85">
        <v>0</v>
      </c>
      <c r="J61" s="85">
        <v>0</v>
      </c>
      <c r="K61" s="85">
        <v>0</v>
      </c>
      <c r="L61" s="511">
        <f t="shared" si="3"/>
        <v>12</v>
      </c>
      <c r="M61" s="508" t="b">
        <f t="shared" si="2"/>
        <v>1</v>
      </c>
      <c r="N61" s="546" t="s">
        <v>62</v>
      </c>
      <c r="O61" s="449">
        <v>3</v>
      </c>
      <c r="P61" s="450">
        <v>5</v>
      </c>
      <c r="Q61" s="429">
        <v>1</v>
      </c>
      <c r="R61" s="85">
        <v>1</v>
      </c>
      <c r="S61" s="429">
        <v>1</v>
      </c>
      <c r="T61" s="64">
        <v>1</v>
      </c>
      <c r="U61" s="85">
        <v>0</v>
      </c>
      <c r="V61" s="85">
        <v>0</v>
      </c>
      <c r="W61" s="85">
        <v>0</v>
      </c>
      <c r="X61" s="85">
        <v>0</v>
      </c>
      <c r="Y61" s="511">
        <f t="shared" si="4"/>
        <v>12</v>
      </c>
    </row>
    <row r="62" spans="1:25" ht="21.75" thickBot="1">
      <c r="A62" s="512" t="s">
        <v>144</v>
      </c>
      <c r="B62" s="423">
        <v>8</v>
      </c>
      <c r="C62" s="421">
        <v>8</v>
      </c>
      <c r="D62" s="63">
        <v>2</v>
      </c>
      <c r="E62" s="85">
        <v>1</v>
      </c>
      <c r="F62" s="85">
        <v>2</v>
      </c>
      <c r="G62" s="85">
        <v>3</v>
      </c>
      <c r="H62" s="85">
        <v>0</v>
      </c>
      <c r="I62" s="85">
        <v>0</v>
      </c>
      <c r="J62" s="85">
        <v>0</v>
      </c>
      <c r="K62" s="428">
        <v>0</v>
      </c>
      <c r="L62" s="511">
        <f t="shared" si="3"/>
        <v>24</v>
      </c>
      <c r="M62" s="508" t="b">
        <f t="shared" si="2"/>
        <v>1</v>
      </c>
      <c r="N62" s="513" t="s">
        <v>144</v>
      </c>
      <c r="O62" s="423">
        <v>8</v>
      </c>
      <c r="P62" s="421">
        <v>8</v>
      </c>
      <c r="Q62" s="432">
        <v>2</v>
      </c>
      <c r="R62" s="85">
        <v>1</v>
      </c>
      <c r="S62" s="85">
        <v>2</v>
      </c>
      <c r="T62" s="85">
        <v>3</v>
      </c>
      <c r="U62" s="85">
        <v>0</v>
      </c>
      <c r="V62" s="85">
        <v>0</v>
      </c>
      <c r="W62" s="85">
        <v>0</v>
      </c>
      <c r="X62" s="428">
        <v>0</v>
      </c>
      <c r="Y62" s="511">
        <f t="shared" si="4"/>
        <v>24</v>
      </c>
    </row>
    <row r="63" spans="1:25" ht="42.75" thickBot="1">
      <c r="A63" s="512" t="s">
        <v>83</v>
      </c>
      <c r="B63" s="423">
        <v>9</v>
      </c>
      <c r="C63" s="142">
        <v>9</v>
      </c>
      <c r="D63" s="70">
        <v>2</v>
      </c>
      <c r="E63" s="85">
        <v>1</v>
      </c>
      <c r="F63" s="129">
        <v>2</v>
      </c>
      <c r="G63" s="65">
        <v>3</v>
      </c>
      <c r="H63" s="85">
        <v>0</v>
      </c>
      <c r="I63" s="85">
        <v>0</v>
      </c>
      <c r="J63" s="85">
        <v>0</v>
      </c>
      <c r="K63" s="428">
        <v>0</v>
      </c>
      <c r="L63" s="511">
        <f t="shared" si="3"/>
        <v>26</v>
      </c>
      <c r="M63" s="508" t="b">
        <f t="shared" si="2"/>
        <v>1</v>
      </c>
      <c r="N63" s="512" t="s">
        <v>83</v>
      </c>
      <c r="O63" s="423">
        <v>9</v>
      </c>
      <c r="P63" s="451">
        <v>9</v>
      </c>
      <c r="Q63" s="70">
        <v>2</v>
      </c>
      <c r="R63" s="85">
        <v>1</v>
      </c>
      <c r="S63" s="129">
        <v>2</v>
      </c>
      <c r="T63" s="65">
        <v>3</v>
      </c>
      <c r="U63" s="85">
        <v>0</v>
      </c>
      <c r="V63" s="85">
        <v>0</v>
      </c>
      <c r="W63" s="85">
        <v>0</v>
      </c>
      <c r="X63" s="428">
        <v>0</v>
      </c>
      <c r="Y63" s="511">
        <f t="shared" si="4"/>
        <v>26</v>
      </c>
    </row>
    <row r="64" spans="1:25" ht="15.75" thickBot="1">
      <c r="A64" s="512" t="s">
        <v>57</v>
      </c>
      <c r="B64" s="410">
        <v>6</v>
      </c>
      <c r="C64" s="63">
        <v>6</v>
      </c>
      <c r="D64" s="63">
        <v>1</v>
      </c>
      <c r="E64" s="63">
        <v>1</v>
      </c>
      <c r="F64" s="63">
        <v>1</v>
      </c>
      <c r="G64" s="63">
        <v>1</v>
      </c>
      <c r="H64" s="63">
        <v>0</v>
      </c>
      <c r="I64" s="63">
        <v>0</v>
      </c>
      <c r="J64" s="63">
        <v>1</v>
      </c>
      <c r="K64" s="428">
        <v>0</v>
      </c>
      <c r="L64" s="511">
        <f t="shared" si="3"/>
        <v>17</v>
      </c>
      <c r="M64" s="508" t="b">
        <f t="shared" si="2"/>
        <v>1</v>
      </c>
      <c r="N64" s="513" t="s">
        <v>57</v>
      </c>
      <c r="O64" s="421">
        <v>6</v>
      </c>
      <c r="P64" s="432">
        <v>6</v>
      </c>
      <c r="Q64" s="63">
        <v>1</v>
      </c>
      <c r="R64" s="63">
        <v>1</v>
      </c>
      <c r="S64" s="63">
        <v>1</v>
      </c>
      <c r="T64" s="63">
        <v>1</v>
      </c>
      <c r="U64" s="63">
        <v>0</v>
      </c>
      <c r="V64" s="63">
        <v>0</v>
      </c>
      <c r="W64" s="63">
        <v>1</v>
      </c>
      <c r="X64" s="428">
        <v>0</v>
      </c>
      <c r="Y64" s="511">
        <f t="shared" si="4"/>
        <v>17</v>
      </c>
    </row>
    <row r="65" spans="1:25">
      <c r="A65" s="512" t="s">
        <v>146</v>
      </c>
      <c r="B65" s="419">
        <v>5</v>
      </c>
      <c r="C65" s="67">
        <v>6</v>
      </c>
      <c r="D65" s="419">
        <v>1</v>
      </c>
      <c r="E65" s="63">
        <v>1</v>
      </c>
      <c r="F65" s="130">
        <v>1</v>
      </c>
      <c r="G65" s="63">
        <v>1</v>
      </c>
      <c r="H65" s="63">
        <v>0</v>
      </c>
      <c r="I65" s="63">
        <v>0</v>
      </c>
      <c r="J65" s="63">
        <v>1</v>
      </c>
      <c r="K65" s="63">
        <v>0</v>
      </c>
      <c r="L65" s="511">
        <f t="shared" si="3"/>
        <v>16</v>
      </c>
      <c r="M65" s="508" t="b">
        <f t="shared" si="2"/>
        <v>1</v>
      </c>
      <c r="N65" s="512" t="s">
        <v>146</v>
      </c>
      <c r="O65" s="419">
        <v>5</v>
      </c>
      <c r="P65" s="67">
        <v>6</v>
      </c>
      <c r="Q65" s="419">
        <v>1</v>
      </c>
      <c r="R65" s="63">
        <v>1</v>
      </c>
      <c r="S65" s="130">
        <v>1</v>
      </c>
      <c r="T65" s="63">
        <v>1</v>
      </c>
      <c r="U65" s="63">
        <v>0</v>
      </c>
      <c r="V65" s="63">
        <v>0</v>
      </c>
      <c r="W65" s="63">
        <v>1</v>
      </c>
      <c r="X65" s="63">
        <v>0</v>
      </c>
      <c r="Y65" s="511">
        <f t="shared" si="4"/>
        <v>16</v>
      </c>
    </row>
    <row r="66" spans="1:25">
      <c r="A66" s="512" t="s">
        <v>121</v>
      </c>
      <c r="B66" s="157">
        <v>3</v>
      </c>
      <c r="C66" s="69">
        <v>4</v>
      </c>
      <c r="D66" s="63">
        <v>1</v>
      </c>
      <c r="E66" s="63">
        <v>1</v>
      </c>
      <c r="F66" s="63">
        <v>0</v>
      </c>
      <c r="G66" s="63">
        <v>1</v>
      </c>
      <c r="H66" s="63">
        <v>0</v>
      </c>
      <c r="I66" s="63">
        <v>0</v>
      </c>
      <c r="J66" s="63">
        <v>0</v>
      </c>
      <c r="K66" s="63">
        <v>0</v>
      </c>
      <c r="L66" s="511">
        <f t="shared" ref="L66:L97" si="5">SUM(B66:K66)</f>
        <v>10</v>
      </c>
      <c r="M66" s="508" t="b">
        <f t="shared" si="2"/>
        <v>1</v>
      </c>
      <c r="N66" s="512" t="s">
        <v>121</v>
      </c>
      <c r="O66" s="157">
        <v>3</v>
      </c>
      <c r="P66" s="69">
        <v>4</v>
      </c>
      <c r="Q66" s="63">
        <v>1</v>
      </c>
      <c r="R66" s="63">
        <v>1</v>
      </c>
      <c r="S66" s="63">
        <v>0</v>
      </c>
      <c r="T66" s="63">
        <v>1</v>
      </c>
      <c r="U66" s="63">
        <v>0</v>
      </c>
      <c r="V66" s="63">
        <v>0</v>
      </c>
      <c r="W66" s="63">
        <v>0</v>
      </c>
      <c r="X66" s="63">
        <v>0</v>
      </c>
      <c r="Y66" s="511">
        <f t="shared" ref="Y66:Y97" si="6">SUM(O66:X66)</f>
        <v>10</v>
      </c>
    </row>
    <row r="67" spans="1:25" ht="15.75" thickBot="1">
      <c r="A67" s="512" t="s">
        <v>68</v>
      </c>
      <c r="B67" s="395">
        <v>12</v>
      </c>
      <c r="C67" s="428">
        <v>19</v>
      </c>
      <c r="D67" s="157">
        <v>3</v>
      </c>
      <c r="E67" s="63">
        <v>1</v>
      </c>
      <c r="F67" s="85">
        <v>2</v>
      </c>
      <c r="G67" s="85">
        <v>4</v>
      </c>
      <c r="H67" s="85">
        <v>1</v>
      </c>
      <c r="I67" s="66">
        <v>0</v>
      </c>
      <c r="J67" s="157">
        <v>0</v>
      </c>
      <c r="K67" s="428">
        <v>0</v>
      </c>
      <c r="L67" s="511">
        <f t="shared" si="5"/>
        <v>42</v>
      </c>
      <c r="M67" s="508" t="b">
        <f t="shared" ref="M67:M79" si="7">A67=N67</f>
        <v>1</v>
      </c>
      <c r="N67" s="512" t="s">
        <v>68</v>
      </c>
      <c r="O67" s="452">
        <v>12</v>
      </c>
      <c r="P67" s="428">
        <v>19</v>
      </c>
      <c r="Q67" s="157">
        <v>3</v>
      </c>
      <c r="R67" s="63">
        <v>1</v>
      </c>
      <c r="S67" s="85">
        <v>2</v>
      </c>
      <c r="T67" s="85">
        <v>4</v>
      </c>
      <c r="U67" s="85">
        <v>1</v>
      </c>
      <c r="V67" s="66">
        <v>0</v>
      </c>
      <c r="W67" s="157">
        <v>0</v>
      </c>
      <c r="X67" s="428">
        <v>0</v>
      </c>
      <c r="Y67" s="511">
        <f t="shared" si="6"/>
        <v>42</v>
      </c>
    </row>
    <row r="68" spans="1:25" ht="15.75" thickBot="1">
      <c r="A68" s="512" t="s">
        <v>59</v>
      </c>
      <c r="B68" s="421">
        <v>2</v>
      </c>
      <c r="C68" s="68">
        <v>3</v>
      </c>
      <c r="D68" s="157">
        <v>1</v>
      </c>
      <c r="E68" s="63">
        <v>1</v>
      </c>
      <c r="F68" s="85">
        <v>0</v>
      </c>
      <c r="G68" s="64">
        <v>1</v>
      </c>
      <c r="H68" s="85">
        <v>0</v>
      </c>
      <c r="I68" s="85">
        <v>0</v>
      </c>
      <c r="J68" s="85">
        <v>0</v>
      </c>
      <c r="K68" s="128">
        <v>0</v>
      </c>
      <c r="L68" s="511">
        <f t="shared" si="5"/>
        <v>8</v>
      </c>
      <c r="M68" s="508" t="b">
        <f t="shared" si="7"/>
        <v>1</v>
      </c>
      <c r="N68" s="513" t="s">
        <v>59</v>
      </c>
      <c r="O68" s="421">
        <v>2</v>
      </c>
      <c r="P68" s="453">
        <v>3</v>
      </c>
      <c r="Q68" s="157">
        <v>1</v>
      </c>
      <c r="R68" s="63">
        <v>1</v>
      </c>
      <c r="S68" s="85">
        <v>0</v>
      </c>
      <c r="T68" s="64">
        <v>1</v>
      </c>
      <c r="U68" s="85">
        <v>0</v>
      </c>
      <c r="V68" s="85">
        <v>0</v>
      </c>
      <c r="W68" s="85">
        <v>0</v>
      </c>
      <c r="X68" s="128">
        <v>0</v>
      </c>
      <c r="Y68" s="511">
        <f t="shared" si="6"/>
        <v>8</v>
      </c>
    </row>
    <row r="69" spans="1:25">
      <c r="A69" s="512" t="s">
        <v>39</v>
      </c>
      <c r="B69" s="395">
        <v>1</v>
      </c>
      <c r="C69" s="63">
        <v>2</v>
      </c>
      <c r="D69" s="139">
        <v>1</v>
      </c>
      <c r="E69" s="63">
        <v>1</v>
      </c>
      <c r="F69" s="85">
        <v>0</v>
      </c>
      <c r="G69" s="395">
        <v>1</v>
      </c>
      <c r="H69" s="85">
        <v>0</v>
      </c>
      <c r="I69" s="85">
        <v>0</v>
      </c>
      <c r="J69" s="85">
        <v>0</v>
      </c>
      <c r="K69" s="85">
        <v>0</v>
      </c>
      <c r="L69" s="511">
        <f t="shared" si="5"/>
        <v>6</v>
      </c>
      <c r="M69" s="508" t="b">
        <f t="shared" si="7"/>
        <v>1</v>
      </c>
      <c r="N69" s="512" t="s">
        <v>39</v>
      </c>
      <c r="O69" s="454">
        <v>1</v>
      </c>
      <c r="P69" s="63">
        <v>2</v>
      </c>
      <c r="Q69" s="139">
        <v>1</v>
      </c>
      <c r="R69" s="63">
        <v>1</v>
      </c>
      <c r="S69" s="85">
        <v>0</v>
      </c>
      <c r="T69" s="395">
        <v>1</v>
      </c>
      <c r="U69" s="85">
        <v>0</v>
      </c>
      <c r="V69" s="85">
        <v>0</v>
      </c>
      <c r="W69" s="85">
        <v>0</v>
      </c>
      <c r="X69" s="85">
        <v>0</v>
      </c>
      <c r="Y69" s="511">
        <f t="shared" si="6"/>
        <v>6</v>
      </c>
    </row>
    <row r="70" spans="1:25" ht="21">
      <c r="A70" s="512" t="s">
        <v>71</v>
      </c>
      <c r="B70" s="395">
        <v>4</v>
      </c>
      <c r="C70" s="63">
        <v>4</v>
      </c>
      <c r="D70" s="63">
        <v>1</v>
      </c>
      <c r="E70" s="63">
        <v>1</v>
      </c>
      <c r="F70" s="85">
        <v>1</v>
      </c>
      <c r="G70" s="85">
        <v>1</v>
      </c>
      <c r="H70" s="85">
        <v>0</v>
      </c>
      <c r="I70" s="63">
        <v>0</v>
      </c>
      <c r="J70" s="85">
        <v>0</v>
      </c>
      <c r="K70" s="395">
        <v>0</v>
      </c>
      <c r="L70" s="511">
        <f t="shared" si="5"/>
        <v>12</v>
      </c>
      <c r="M70" s="508" t="b">
        <f t="shared" si="7"/>
        <v>1</v>
      </c>
      <c r="N70" s="512" t="s">
        <v>71</v>
      </c>
      <c r="O70" s="395">
        <v>4</v>
      </c>
      <c r="P70" s="63">
        <v>4</v>
      </c>
      <c r="Q70" s="63">
        <v>1</v>
      </c>
      <c r="R70" s="63">
        <v>1</v>
      </c>
      <c r="S70" s="85">
        <v>1</v>
      </c>
      <c r="T70" s="85">
        <v>1</v>
      </c>
      <c r="U70" s="85">
        <v>0</v>
      </c>
      <c r="V70" s="63">
        <v>0</v>
      </c>
      <c r="W70" s="85">
        <v>0</v>
      </c>
      <c r="X70" s="395">
        <v>0</v>
      </c>
      <c r="Y70" s="511">
        <f t="shared" si="6"/>
        <v>12</v>
      </c>
    </row>
    <row r="71" spans="1:25">
      <c r="A71" s="541" t="s">
        <v>350</v>
      </c>
      <c r="B71" s="63">
        <v>3</v>
      </c>
      <c r="C71" s="63">
        <v>4</v>
      </c>
      <c r="D71" s="63">
        <v>1</v>
      </c>
      <c r="E71" s="63">
        <v>1</v>
      </c>
      <c r="F71" s="85"/>
      <c r="G71" s="85">
        <v>1</v>
      </c>
      <c r="H71" s="85"/>
      <c r="I71" s="63"/>
      <c r="J71" s="85"/>
      <c r="K71" s="63"/>
      <c r="L71" s="511">
        <f t="shared" si="5"/>
        <v>10</v>
      </c>
      <c r="M71" s="508" t="b">
        <f t="shared" si="7"/>
        <v>1</v>
      </c>
      <c r="N71" s="541" t="s">
        <v>350</v>
      </c>
      <c r="O71" s="63">
        <v>3</v>
      </c>
      <c r="P71" s="63">
        <v>4</v>
      </c>
      <c r="Q71" s="63">
        <v>1</v>
      </c>
      <c r="R71" s="63">
        <v>1</v>
      </c>
      <c r="S71" s="85">
        <v>0</v>
      </c>
      <c r="T71" s="85">
        <v>1</v>
      </c>
      <c r="U71" s="85">
        <v>0</v>
      </c>
      <c r="V71" s="63">
        <v>0</v>
      </c>
      <c r="W71" s="85">
        <v>0</v>
      </c>
      <c r="X71" s="63">
        <v>0</v>
      </c>
      <c r="Y71" s="511">
        <f t="shared" si="6"/>
        <v>10</v>
      </c>
    </row>
    <row r="72" spans="1:25">
      <c r="A72" s="547" t="s">
        <v>127</v>
      </c>
      <c r="B72" s="395">
        <v>7</v>
      </c>
      <c r="C72" s="71">
        <v>6</v>
      </c>
      <c r="D72" s="71">
        <v>2</v>
      </c>
      <c r="E72" s="85">
        <v>1</v>
      </c>
      <c r="F72" s="85">
        <v>2</v>
      </c>
      <c r="G72" s="85">
        <v>3</v>
      </c>
      <c r="H72" s="85">
        <v>0</v>
      </c>
      <c r="I72" s="85">
        <v>0</v>
      </c>
      <c r="J72" s="85">
        <v>1</v>
      </c>
      <c r="K72" s="395">
        <v>0</v>
      </c>
      <c r="L72" s="511">
        <f t="shared" si="5"/>
        <v>22</v>
      </c>
      <c r="M72" s="508" t="b">
        <f t="shared" si="7"/>
        <v>1</v>
      </c>
      <c r="N72" s="547" t="s">
        <v>127</v>
      </c>
      <c r="O72" s="395">
        <v>7</v>
      </c>
      <c r="P72" s="71">
        <v>6</v>
      </c>
      <c r="Q72" s="71">
        <v>2</v>
      </c>
      <c r="R72" s="85">
        <v>1</v>
      </c>
      <c r="S72" s="85">
        <v>2</v>
      </c>
      <c r="T72" s="85">
        <v>3</v>
      </c>
      <c r="U72" s="85">
        <v>0</v>
      </c>
      <c r="V72" s="85">
        <v>0</v>
      </c>
      <c r="W72" s="85">
        <v>1</v>
      </c>
      <c r="X72" s="395">
        <v>0</v>
      </c>
      <c r="Y72" s="511">
        <f t="shared" si="6"/>
        <v>22</v>
      </c>
    </row>
    <row r="73" spans="1:25" ht="31.5">
      <c r="A73" s="548" t="s">
        <v>158</v>
      </c>
      <c r="B73" s="395">
        <v>3</v>
      </c>
      <c r="C73" s="429">
        <v>5</v>
      </c>
      <c r="D73" s="63">
        <v>1</v>
      </c>
      <c r="E73" s="63">
        <v>1</v>
      </c>
      <c r="F73" s="63"/>
      <c r="G73" s="63">
        <v>1</v>
      </c>
      <c r="H73" s="63"/>
      <c r="I73" s="63"/>
      <c r="J73" s="63"/>
      <c r="K73" s="63"/>
      <c r="L73" s="511">
        <f t="shared" si="5"/>
        <v>11</v>
      </c>
      <c r="M73" s="508" t="b">
        <f t="shared" si="7"/>
        <v>1</v>
      </c>
      <c r="N73" s="545" t="s">
        <v>158</v>
      </c>
      <c r="O73" s="395">
        <v>3</v>
      </c>
      <c r="P73" s="429">
        <v>5</v>
      </c>
      <c r="Q73" s="63">
        <v>1</v>
      </c>
      <c r="R73" s="63">
        <v>1</v>
      </c>
      <c r="S73" s="63">
        <v>0</v>
      </c>
      <c r="T73" s="63">
        <v>1</v>
      </c>
      <c r="U73" s="63">
        <v>0</v>
      </c>
      <c r="V73" s="63">
        <v>0</v>
      </c>
      <c r="W73" s="63">
        <v>0</v>
      </c>
      <c r="X73" s="63">
        <v>0</v>
      </c>
      <c r="Y73" s="511">
        <f t="shared" si="6"/>
        <v>11</v>
      </c>
    </row>
    <row r="74" spans="1:25" ht="15.75" thickBot="1">
      <c r="A74" s="549" t="s">
        <v>105</v>
      </c>
      <c r="B74" s="70">
        <v>3</v>
      </c>
      <c r="C74" s="83">
        <v>4</v>
      </c>
      <c r="D74" s="63">
        <v>1</v>
      </c>
      <c r="E74" s="63">
        <v>1</v>
      </c>
      <c r="F74" s="85">
        <v>0</v>
      </c>
      <c r="G74" s="70">
        <v>1</v>
      </c>
      <c r="H74" s="85">
        <v>0</v>
      </c>
      <c r="I74" s="85">
        <v>0</v>
      </c>
      <c r="J74" s="85">
        <v>0</v>
      </c>
      <c r="K74" s="85">
        <v>0</v>
      </c>
      <c r="L74" s="511">
        <f t="shared" si="5"/>
        <v>10</v>
      </c>
      <c r="M74" s="508" t="b">
        <f t="shared" si="7"/>
        <v>1</v>
      </c>
      <c r="N74" s="549" t="s">
        <v>105</v>
      </c>
      <c r="O74" s="70">
        <v>3</v>
      </c>
      <c r="P74" s="83">
        <v>4</v>
      </c>
      <c r="Q74" s="63">
        <v>1</v>
      </c>
      <c r="R74" s="63">
        <v>1</v>
      </c>
      <c r="S74" s="85">
        <v>0</v>
      </c>
      <c r="T74" s="70">
        <v>1</v>
      </c>
      <c r="U74" s="85">
        <v>0</v>
      </c>
      <c r="V74" s="85">
        <v>0</v>
      </c>
      <c r="W74" s="85">
        <v>0</v>
      </c>
      <c r="X74" s="85">
        <v>0</v>
      </c>
      <c r="Y74" s="511">
        <f t="shared" si="6"/>
        <v>10</v>
      </c>
    </row>
    <row r="75" spans="1:25" ht="15.75" thickBot="1">
      <c r="A75" s="512" t="s">
        <v>26</v>
      </c>
      <c r="B75" s="63">
        <v>2</v>
      </c>
      <c r="C75" s="421">
        <v>4</v>
      </c>
      <c r="D75" s="65">
        <v>1</v>
      </c>
      <c r="E75" s="63">
        <v>1</v>
      </c>
      <c r="F75" s="85">
        <v>0</v>
      </c>
      <c r="G75" s="85">
        <v>1</v>
      </c>
      <c r="H75" s="85">
        <v>0</v>
      </c>
      <c r="I75" s="85">
        <v>0</v>
      </c>
      <c r="J75" s="85">
        <v>0</v>
      </c>
      <c r="K75" s="85">
        <v>0</v>
      </c>
      <c r="L75" s="511">
        <f t="shared" si="5"/>
        <v>9</v>
      </c>
      <c r="M75" s="508" t="b">
        <f t="shared" si="7"/>
        <v>1</v>
      </c>
      <c r="N75" s="512" t="s">
        <v>26</v>
      </c>
      <c r="O75" s="63">
        <v>2</v>
      </c>
      <c r="P75" s="421">
        <v>4</v>
      </c>
      <c r="Q75" s="65">
        <v>1</v>
      </c>
      <c r="R75" s="63">
        <v>1</v>
      </c>
      <c r="S75" s="85">
        <v>0</v>
      </c>
      <c r="T75" s="85">
        <v>1</v>
      </c>
      <c r="U75" s="85">
        <v>0</v>
      </c>
      <c r="V75" s="85">
        <v>0</v>
      </c>
      <c r="W75" s="85">
        <v>0</v>
      </c>
      <c r="X75" s="85">
        <v>0</v>
      </c>
      <c r="Y75" s="511">
        <f t="shared" si="6"/>
        <v>9</v>
      </c>
    </row>
    <row r="76" spans="1:25" ht="15.75" thickBot="1">
      <c r="A76" s="512" t="s">
        <v>53</v>
      </c>
      <c r="B76" s="72">
        <v>5</v>
      </c>
      <c r="C76" s="421">
        <v>10</v>
      </c>
      <c r="D76" s="72">
        <v>2</v>
      </c>
      <c r="E76" s="85">
        <v>1</v>
      </c>
      <c r="F76" s="72">
        <v>2</v>
      </c>
      <c r="G76" s="395">
        <v>4</v>
      </c>
      <c r="H76" s="85">
        <v>0</v>
      </c>
      <c r="I76" s="85">
        <v>0</v>
      </c>
      <c r="J76" s="63">
        <v>0</v>
      </c>
      <c r="K76" s="63">
        <v>0</v>
      </c>
      <c r="L76" s="511">
        <f t="shared" si="5"/>
        <v>24</v>
      </c>
      <c r="M76" s="508" t="b">
        <f t="shared" si="7"/>
        <v>1</v>
      </c>
      <c r="N76" s="512" t="s">
        <v>53</v>
      </c>
      <c r="O76" s="72">
        <v>5</v>
      </c>
      <c r="P76" s="421">
        <v>10</v>
      </c>
      <c r="Q76" s="72">
        <v>2</v>
      </c>
      <c r="R76" s="85">
        <v>1</v>
      </c>
      <c r="S76" s="72">
        <v>2</v>
      </c>
      <c r="T76" s="395">
        <v>4</v>
      </c>
      <c r="U76" s="85">
        <v>0</v>
      </c>
      <c r="V76" s="85">
        <v>0</v>
      </c>
      <c r="W76" s="85">
        <v>0</v>
      </c>
      <c r="X76" s="63">
        <v>0</v>
      </c>
      <c r="Y76" s="511">
        <f t="shared" si="6"/>
        <v>24</v>
      </c>
    </row>
    <row r="77" spans="1:25" ht="31.5">
      <c r="A77" s="544" t="s">
        <v>411</v>
      </c>
      <c r="B77" s="399">
        <v>2</v>
      </c>
      <c r="C77" s="399">
        <v>4</v>
      </c>
      <c r="D77" s="399">
        <v>1</v>
      </c>
      <c r="E77" s="399">
        <v>1</v>
      </c>
      <c r="F77" s="399">
        <v>0</v>
      </c>
      <c r="G77" s="399">
        <v>1</v>
      </c>
      <c r="H77" s="399">
        <v>0</v>
      </c>
      <c r="I77" s="399">
        <v>0</v>
      </c>
      <c r="J77" s="399">
        <v>0</v>
      </c>
      <c r="K77" s="399">
        <v>0</v>
      </c>
      <c r="L77" s="511">
        <f t="shared" si="5"/>
        <v>9</v>
      </c>
      <c r="M77" s="508" t="b">
        <f t="shared" si="7"/>
        <v>1</v>
      </c>
      <c r="N77" s="544" t="s">
        <v>411</v>
      </c>
      <c r="O77" s="399">
        <v>2</v>
      </c>
      <c r="P77" s="399">
        <v>4</v>
      </c>
      <c r="Q77" s="399">
        <v>1</v>
      </c>
      <c r="R77" s="399">
        <v>1</v>
      </c>
      <c r="S77" s="399">
        <v>0</v>
      </c>
      <c r="T77" s="399">
        <v>1</v>
      </c>
      <c r="U77" s="399">
        <v>0</v>
      </c>
      <c r="V77" s="399">
        <v>0</v>
      </c>
      <c r="W77" s="399">
        <v>0</v>
      </c>
      <c r="X77" s="399">
        <v>0</v>
      </c>
      <c r="Y77" s="511">
        <f t="shared" si="6"/>
        <v>9</v>
      </c>
    </row>
    <row r="78" spans="1:25">
      <c r="A78" s="512" t="s">
        <v>85</v>
      </c>
      <c r="B78" s="70">
        <v>2</v>
      </c>
      <c r="C78" s="429">
        <v>3</v>
      </c>
      <c r="D78" s="70">
        <v>1</v>
      </c>
      <c r="E78" s="70">
        <v>1</v>
      </c>
      <c r="F78" s="70">
        <v>0</v>
      </c>
      <c r="G78" s="70">
        <v>1</v>
      </c>
      <c r="H78" s="70">
        <v>0</v>
      </c>
      <c r="I78" s="70">
        <v>0</v>
      </c>
      <c r="J78" s="70">
        <v>0</v>
      </c>
      <c r="K78" s="70">
        <v>0</v>
      </c>
      <c r="L78" s="511">
        <f t="shared" si="5"/>
        <v>8</v>
      </c>
      <c r="M78" s="508" t="b">
        <f t="shared" si="7"/>
        <v>1</v>
      </c>
      <c r="N78" s="512" t="s">
        <v>85</v>
      </c>
      <c r="O78" s="70">
        <v>2</v>
      </c>
      <c r="P78" s="429">
        <v>3</v>
      </c>
      <c r="Q78" s="70">
        <v>1</v>
      </c>
      <c r="R78" s="70">
        <v>1</v>
      </c>
      <c r="S78" s="70">
        <v>0</v>
      </c>
      <c r="T78" s="70">
        <v>1</v>
      </c>
      <c r="U78" s="70">
        <v>0</v>
      </c>
      <c r="V78" s="70">
        <v>0</v>
      </c>
      <c r="W78" s="70">
        <v>0</v>
      </c>
      <c r="X78" s="70">
        <v>0</v>
      </c>
      <c r="Y78" s="511">
        <f t="shared" si="6"/>
        <v>8</v>
      </c>
    </row>
    <row r="79" spans="1:25" ht="21">
      <c r="A79" s="550" t="s">
        <v>159</v>
      </c>
      <c r="B79" s="551">
        <f t="shared" ref="B79:L79" si="8">SUM(B2:B78)</f>
        <v>362</v>
      </c>
      <c r="C79" s="551">
        <f t="shared" si="8"/>
        <v>447</v>
      </c>
      <c r="D79" s="551">
        <f t="shared" si="8"/>
        <v>103</v>
      </c>
      <c r="E79" s="551">
        <f t="shared" si="8"/>
        <v>75</v>
      </c>
      <c r="F79" s="551">
        <f t="shared" si="8"/>
        <v>59</v>
      </c>
      <c r="G79" s="551">
        <f t="shared" si="8"/>
        <v>123</v>
      </c>
      <c r="H79" s="551">
        <f t="shared" si="8"/>
        <v>1</v>
      </c>
      <c r="I79" s="551">
        <f t="shared" si="8"/>
        <v>5</v>
      </c>
      <c r="J79" s="551">
        <f t="shared" si="8"/>
        <v>3</v>
      </c>
      <c r="K79" s="551">
        <f t="shared" si="8"/>
        <v>0</v>
      </c>
      <c r="L79" s="551">
        <f t="shared" si="8"/>
        <v>1178</v>
      </c>
      <c r="M79" s="508" t="b">
        <f t="shared" si="7"/>
        <v>1</v>
      </c>
      <c r="N79" s="550" t="s">
        <v>159</v>
      </c>
      <c r="O79" s="551">
        <f t="shared" ref="O79:Y79" si="9">SUM(O2:O78)</f>
        <v>362</v>
      </c>
      <c r="P79" s="551">
        <f t="shared" si="9"/>
        <v>449</v>
      </c>
      <c r="Q79" s="551">
        <f t="shared" si="9"/>
        <v>103</v>
      </c>
      <c r="R79" s="551">
        <f t="shared" si="9"/>
        <v>75</v>
      </c>
      <c r="S79" s="551">
        <f t="shared" si="9"/>
        <v>60</v>
      </c>
      <c r="T79" s="551">
        <f t="shared" si="9"/>
        <v>123</v>
      </c>
      <c r="U79" s="551">
        <f t="shared" si="9"/>
        <v>1</v>
      </c>
      <c r="V79" s="551">
        <f t="shared" si="9"/>
        <v>5</v>
      </c>
      <c r="W79" s="551">
        <f t="shared" si="9"/>
        <v>3</v>
      </c>
      <c r="X79" s="551">
        <f t="shared" si="9"/>
        <v>0</v>
      </c>
      <c r="Y79" s="551">
        <f t="shared" si="9"/>
        <v>1181</v>
      </c>
    </row>
    <row r="80" spans="1:25">
      <c r="B80" s="552">
        <f>B79-O79</f>
        <v>0</v>
      </c>
      <c r="C80" s="552">
        <f t="shared" ref="C80:L80" si="10">C79-P79</f>
        <v>-2</v>
      </c>
      <c r="D80" s="552">
        <f t="shared" si="10"/>
        <v>0</v>
      </c>
      <c r="E80" s="552">
        <f t="shared" si="10"/>
        <v>0</v>
      </c>
      <c r="F80" s="552">
        <f t="shared" si="10"/>
        <v>-1</v>
      </c>
      <c r="G80" s="552">
        <f t="shared" si="10"/>
        <v>0</v>
      </c>
      <c r="H80" s="552">
        <f t="shared" si="10"/>
        <v>0</v>
      </c>
      <c r="I80" s="552">
        <f t="shared" si="10"/>
        <v>0</v>
      </c>
      <c r="J80" s="552">
        <f t="shared" si="10"/>
        <v>0</v>
      </c>
      <c r="K80" s="552">
        <f t="shared" si="10"/>
        <v>0</v>
      </c>
      <c r="L80" s="552">
        <f t="shared" si="10"/>
        <v>-3</v>
      </c>
    </row>
    <row r="84" spans="13:13">
      <c r="M84" s="552">
        <f>L79-Y79</f>
        <v>-3</v>
      </c>
    </row>
  </sheetData>
  <autoFilter ref="A1:Z1"/>
  <conditionalFormatting sqref="D2:J25">
    <cfRule type="cellIs" dxfId="367" priority="104" operator="lessThan">
      <formula>0</formula>
    </cfRule>
  </conditionalFormatting>
  <conditionalFormatting sqref="C20 B3 E27:E38 D39:J43 B29:B30 B45:B46 C44:E44 B40:B41 E26:K26 B78 B74:B76 K2 G27:J38 F28:F32 F35:F37 B60:C60 B71 K71 B64 B6 B8:B15 B35:B38 B43 K7:K9 B69 K68:K69 D45:K46 C46 B32:B33 B66 E60:K60 D59:D60 D66:D72 G44:K44 D28:D38 D74:K75 C74 D76:F76 C63:C66 C68:C72 K13:K15 K17 K21 K23 K27 K29:K30 K32:K39 K42:K43 K65:K66 H76:K76 D62:D64 E62:J72 D78:K78 B17:B24">
    <cfRule type="cellIs" dxfId="366" priority="103" operator="lessThan">
      <formula>0</formula>
    </cfRule>
  </conditionalFormatting>
  <conditionalFormatting sqref="B44">
    <cfRule type="cellIs" dxfId="365" priority="102" operator="lessThan">
      <formula>0</formula>
    </cfRule>
  </conditionalFormatting>
  <conditionalFormatting sqref="B59">
    <cfRule type="cellIs" dxfId="364" priority="101" operator="lessThan">
      <formula>0</formula>
    </cfRule>
  </conditionalFormatting>
  <conditionalFormatting sqref="D59">
    <cfRule type="cellIs" dxfId="363" priority="100" operator="lessThan">
      <formula>0</formula>
    </cfRule>
  </conditionalFormatting>
  <conditionalFormatting sqref="B69">
    <cfRule type="cellIs" dxfId="362" priority="99" operator="lessThan">
      <formula>0</formula>
    </cfRule>
  </conditionalFormatting>
  <conditionalFormatting sqref="B69">
    <cfRule type="cellIs" dxfId="361" priority="98" operator="lessThan">
      <formula>0</formula>
    </cfRule>
  </conditionalFormatting>
  <conditionalFormatting sqref="G69">
    <cfRule type="cellIs" dxfId="360" priority="97" operator="lessThan">
      <formula>0</formula>
    </cfRule>
  </conditionalFormatting>
  <conditionalFormatting sqref="G69">
    <cfRule type="cellIs" dxfId="359" priority="96" operator="lessThan">
      <formula>0</formula>
    </cfRule>
  </conditionalFormatting>
  <conditionalFormatting sqref="B2">
    <cfRule type="cellIs" dxfId="358" priority="95" operator="lessThan">
      <formula>0</formula>
    </cfRule>
  </conditionalFormatting>
  <conditionalFormatting sqref="B26">
    <cfRule type="cellIs" dxfId="357" priority="94" operator="lessThan">
      <formula>0</formula>
    </cfRule>
  </conditionalFormatting>
  <conditionalFormatting sqref="D26">
    <cfRule type="cellIs" dxfId="356" priority="93" operator="lessThan">
      <formula>0</formula>
    </cfRule>
  </conditionalFormatting>
  <conditionalFormatting sqref="G76">
    <cfRule type="cellIs" dxfId="355" priority="92" operator="lessThan">
      <formula>0</formula>
    </cfRule>
  </conditionalFormatting>
  <conditionalFormatting sqref="F33">
    <cfRule type="cellIs" dxfId="354" priority="91" operator="lessThan">
      <formula>0</formula>
    </cfRule>
  </conditionalFormatting>
  <conditionalFormatting sqref="B70">
    <cfRule type="cellIs" dxfId="353" priority="90" operator="lessThan">
      <formula>0</formula>
    </cfRule>
  </conditionalFormatting>
  <conditionalFormatting sqref="B70">
    <cfRule type="cellIs" dxfId="352" priority="89" operator="lessThan">
      <formula>0</formula>
    </cfRule>
  </conditionalFormatting>
  <conditionalFormatting sqref="C51">
    <cfRule type="cellIs" dxfId="351" priority="88" operator="lessThan">
      <formula>0</formula>
    </cfRule>
  </conditionalFormatting>
  <conditionalFormatting sqref="K70">
    <cfRule type="cellIs" dxfId="350" priority="87" operator="lessThan">
      <formula>0</formula>
    </cfRule>
  </conditionalFormatting>
  <conditionalFormatting sqref="K70">
    <cfRule type="cellIs" dxfId="349" priority="86" operator="lessThan">
      <formula>0</formula>
    </cfRule>
  </conditionalFormatting>
  <conditionalFormatting sqref="B4">
    <cfRule type="cellIs" dxfId="348" priority="85" operator="lessThan">
      <formula>0</formula>
    </cfRule>
  </conditionalFormatting>
  <conditionalFormatting sqref="B7">
    <cfRule type="cellIs" dxfId="347" priority="84" operator="lessThan">
      <formula>0</formula>
    </cfRule>
  </conditionalFormatting>
  <conditionalFormatting sqref="B34">
    <cfRule type="cellIs" dxfId="346" priority="83" operator="lessThan">
      <formula>0</formula>
    </cfRule>
  </conditionalFormatting>
  <conditionalFormatting sqref="B42">
    <cfRule type="cellIs" dxfId="345" priority="82" operator="lessThan">
      <formula>0</formula>
    </cfRule>
  </conditionalFormatting>
  <conditionalFormatting sqref="B72">
    <cfRule type="cellIs" dxfId="344" priority="79" operator="lessThan">
      <formula>0</formula>
    </cfRule>
  </conditionalFormatting>
  <conditionalFormatting sqref="B73">
    <cfRule type="cellIs" dxfId="343" priority="81" operator="lessThan">
      <formula>0</formula>
    </cfRule>
  </conditionalFormatting>
  <conditionalFormatting sqref="B73">
    <cfRule type="cellIs" dxfId="342" priority="80" operator="lessThan">
      <formula>0</formula>
    </cfRule>
  </conditionalFormatting>
  <conditionalFormatting sqref="B72">
    <cfRule type="cellIs" dxfId="341" priority="78" operator="lessThan">
      <formula>0</formula>
    </cfRule>
  </conditionalFormatting>
  <conditionalFormatting sqref="K72">
    <cfRule type="cellIs" dxfId="340" priority="77" operator="lessThan">
      <formula>0</formula>
    </cfRule>
  </conditionalFormatting>
  <conditionalFormatting sqref="K72">
    <cfRule type="cellIs" dxfId="339" priority="76" operator="lessThan">
      <formula>0</formula>
    </cfRule>
  </conditionalFormatting>
  <conditionalFormatting sqref="C34">
    <cfRule type="cellIs" dxfId="338" priority="75" operator="lessThan">
      <formula>0</formula>
    </cfRule>
  </conditionalFormatting>
  <conditionalFormatting sqref="B77:K77">
    <cfRule type="cellIs" dxfId="337" priority="74" operator="lessThan">
      <formula>0</formula>
    </cfRule>
  </conditionalFormatting>
  <conditionalFormatting sqref="B5">
    <cfRule type="cellIs" dxfId="336" priority="73" operator="lessThan">
      <formula>0</formula>
    </cfRule>
  </conditionalFormatting>
  <conditionalFormatting sqref="K5">
    <cfRule type="cellIs" dxfId="335" priority="72" operator="lessThan">
      <formula>0</formula>
    </cfRule>
  </conditionalFormatting>
  <conditionalFormatting sqref="B56">
    <cfRule type="cellIs" dxfId="334" priority="71" operator="lessThan">
      <formula>0</formula>
    </cfRule>
  </conditionalFormatting>
  <conditionalFormatting sqref="D56">
    <cfRule type="cellIs" dxfId="333" priority="70" operator="lessThan">
      <formula>0</formula>
    </cfRule>
  </conditionalFormatting>
  <conditionalFormatting sqref="B67">
    <cfRule type="cellIs" dxfId="332" priority="69" operator="lessThan">
      <formula>0</formula>
    </cfRule>
  </conditionalFormatting>
  <conditionalFormatting sqref="B67">
    <cfRule type="cellIs" dxfId="331" priority="68" operator="lessThan">
      <formula>0</formula>
    </cfRule>
  </conditionalFormatting>
  <conditionalFormatting sqref="C4">
    <cfRule type="cellIs" dxfId="330" priority="67" operator="lessThan">
      <formula>0</formula>
    </cfRule>
  </conditionalFormatting>
  <conditionalFormatting sqref="C45">
    <cfRule type="cellIs" dxfId="329" priority="66" operator="lessThan">
      <formula>0</formula>
    </cfRule>
  </conditionalFormatting>
  <conditionalFormatting sqref="C52">
    <cfRule type="cellIs" dxfId="328" priority="65" operator="lessThan">
      <formula>0</formula>
    </cfRule>
  </conditionalFormatting>
  <conditionalFormatting sqref="B31">
    <cfRule type="cellIs" dxfId="327" priority="64" operator="lessThan">
      <formula>0</formula>
    </cfRule>
  </conditionalFormatting>
  <conditionalFormatting sqref="B65">
    <cfRule type="cellIs" dxfId="326" priority="63" operator="lessThan">
      <formula>0</formula>
    </cfRule>
  </conditionalFormatting>
  <conditionalFormatting sqref="D65">
    <cfRule type="cellIs" dxfId="325" priority="62" operator="lessThan">
      <formula>0</formula>
    </cfRule>
  </conditionalFormatting>
  <conditionalFormatting sqref="B27">
    <cfRule type="cellIs" dxfId="324" priority="61" operator="lessThan">
      <formula>0</formula>
    </cfRule>
  </conditionalFormatting>
  <conditionalFormatting sqref="D27">
    <cfRule type="cellIs" dxfId="323" priority="60" operator="lessThan">
      <formula>0</formula>
    </cfRule>
  </conditionalFormatting>
  <conditionalFormatting sqref="F27">
    <cfRule type="cellIs" dxfId="322" priority="59" operator="lessThan">
      <formula>0</formula>
    </cfRule>
  </conditionalFormatting>
  <conditionalFormatting sqref="B68">
    <cfRule type="cellIs" dxfId="321" priority="58" operator="lessThan">
      <formula>0</formula>
    </cfRule>
  </conditionalFormatting>
  <conditionalFormatting sqref="C10">
    <cfRule type="cellIs" dxfId="320" priority="57" operator="lessThan">
      <formula>0</formula>
    </cfRule>
  </conditionalFormatting>
  <conditionalFormatting sqref="C30">
    <cfRule type="cellIs" dxfId="319" priority="56" operator="lessThan">
      <formula>0</formula>
    </cfRule>
  </conditionalFormatting>
  <conditionalFormatting sqref="C75">
    <cfRule type="cellIs" dxfId="318" priority="55" operator="lessThan">
      <formula>0</formula>
    </cfRule>
  </conditionalFormatting>
  <conditionalFormatting sqref="C76">
    <cfRule type="cellIs" dxfId="317" priority="54" operator="lessThan">
      <formula>0</formula>
    </cfRule>
  </conditionalFormatting>
  <conditionalFormatting sqref="B62">
    <cfRule type="cellIs" dxfId="316" priority="53" operator="lessThan">
      <formula>0</formula>
    </cfRule>
  </conditionalFormatting>
  <conditionalFormatting sqref="B63">
    <cfRule type="cellIs" dxfId="315" priority="52" operator="lessThan">
      <formula>0</formula>
    </cfRule>
  </conditionalFormatting>
  <conditionalFormatting sqref="C62">
    <cfRule type="cellIs" dxfId="314" priority="51" operator="lessThan">
      <formula>0</formula>
    </cfRule>
  </conditionalFormatting>
  <conditionalFormatting sqref="C67">
    <cfRule type="cellIs" dxfId="313" priority="50" operator="lessThan">
      <formula>0</formula>
    </cfRule>
  </conditionalFormatting>
  <conditionalFormatting sqref="K3">
    <cfRule type="cellIs" dxfId="312" priority="49" operator="lessThan">
      <formula>0</formula>
    </cfRule>
  </conditionalFormatting>
  <conditionalFormatting sqref="K4">
    <cfRule type="cellIs" dxfId="311" priority="48" operator="lessThan">
      <formula>0</formula>
    </cfRule>
  </conditionalFormatting>
  <conditionalFormatting sqref="K6">
    <cfRule type="cellIs" dxfId="310" priority="47" operator="lessThan">
      <formula>0</formula>
    </cfRule>
  </conditionalFormatting>
  <conditionalFormatting sqref="K10">
    <cfRule type="cellIs" dxfId="309" priority="46" operator="lessThan">
      <formula>0</formula>
    </cfRule>
  </conditionalFormatting>
  <conditionalFormatting sqref="K11">
    <cfRule type="cellIs" dxfId="308" priority="45" operator="lessThan">
      <formula>0</formula>
    </cfRule>
  </conditionalFormatting>
  <conditionalFormatting sqref="K12">
    <cfRule type="cellIs" dxfId="307" priority="44" operator="lessThan">
      <formula>0</formula>
    </cfRule>
  </conditionalFormatting>
  <conditionalFormatting sqref="K16">
    <cfRule type="cellIs" dxfId="306" priority="43" operator="lessThan">
      <formula>0</formula>
    </cfRule>
  </conditionalFormatting>
  <conditionalFormatting sqref="K18">
    <cfRule type="cellIs" dxfId="305" priority="42" operator="lessThan">
      <formula>0</formula>
    </cfRule>
  </conditionalFormatting>
  <conditionalFormatting sqref="K19">
    <cfRule type="cellIs" dxfId="304" priority="41" operator="lessThan">
      <formula>0</formula>
    </cfRule>
  </conditionalFormatting>
  <conditionalFormatting sqref="K20">
    <cfRule type="cellIs" dxfId="303" priority="40" operator="lessThan">
      <formula>0</formula>
    </cfRule>
  </conditionalFormatting>
  <conditionalFormatting sqref="K22">
    <cfRule type="cellIs" dxfId="302" priority="39" operator="lessThan">
      <formula>0</formula>
    </cfRule>
  </conditionalFormatting>
  <conditionalFormatting sqref="K24">
    <cfRule type="cellIs" dxfId="301" priority="38" operator="lessThan">
      <formula>0</formula>
    </cfRule>
  </conditionalFormatting>
  <conditionalFormatting sqref="K28">
    <cfRule type="cellIs" dxfId="300" priority="37" operator="lessThan">
      <formula>0</formula>
    </cfRule>
  </conditionalFormatting>
  <conditionalFormatting sqref="K31">
    <cfRule type="cellIs" dxfId="299" priority="36" operator="lessThan">
      <formula>0</formula>
    </cfRule>
  </conditionalFormatting>
  <conditionalFormatting sqref="K40">
    <cfRule type="cellIs" dxfId="298" priority="35" operator="lessThan">
      <formula>0</formula>
    </cfRule>
  </conditionalFormatting>
  <conditionalFormatting sqref="K41">
    <cfRule type="cellIs" dxfId="297" priority="34" operator="lessThan">
      <formula>0</formula>
    </cfRule>
  </conditionalFormatting>
  <conditionalFormatting sqref="K62">
    <cfRule type="cellIs" dxfId="296" priority="33" operator="lessThan">
      <formula>0</formula>
    </cfRule>
  </conditionalFormatting>
  <conditionalFormatting sqref="K63">
    <cfRule type="cellIs" dxfId="295" priority="32" operator="lessThan">
      <formula>0</formula>
    </cfRule>
  </conditionalFormatting>
  <conditionalFormatting sqref="K64">
    <cfRule type="cellIs" dxfId="294" priority="31" operator="lessThan">
      <formula>0</formula>
    </cfRule>
  </conditionalFormatting>
  <conditionalFormatting sqref="K67">
    <cfRule type="cellIs" dxfId="293" priority="30" operator="lessThan">
      <formula>0</formula>
    </cfRule>
  </conditionalFormatting>
  <conditionalFormatting sqref="K67">
    <cfRule type="cellIs" dxfId="292" priority="29" operator="lessThan">
      <formula>0</formula>
    </cfRule>
  </conditionalFormatting>
  <conditionalFormatting sqref="C54">
    <cfRule type="cellIs" dxfId="291" priority="28" operator="lessThan">
      <formula>0</formula>
    </cfRule>
  </conditionalFormatting>
  <conditionalFormatting sqref="B28">
    <cfRule type="cellIs" dxfId="290" priority="27" operator="lessThan">
      <formula>0</formula>
    </cfRule>
  </conditionalFormatting>
  <conditionalFormatting sqref="B61:K61">
    <cfRule type="cellIs" dxfId="289" priority="26" operator="lessThan">
      <formula>0</formula>
    </cfRule>
  </conditionalFormatting>
  <conditionalFormatting sqref="F52">
    <cfRule type="cellIs" dxfId="288" priority="25" operator="lessThan">
      <formula>0</formula>
    </cfRule>
  </conditionalFormatting>
  <conditionalFormatting sqref="C78">
    <cfRule type="cellIs" dxfId="287" priority="24" operator="lessThan">
      <formula>0</formula>
    </cfRule>
  </conditionalFormatting>
  <conditionalFormatting sqref="C53">
    <cfRule type="cellIs" dxfId="286" priority="23" operator="lessThan">
      <formula>0</formula>
    </cfRule>
  </conditionalFormatting>
  <conditionalFormatting sqref="B16">
    <cfRule type="cellIs" dxfId="285" priority="22" operator="lessThan">
      <formula>0</formula>
    </cfRule>
  </conditionalFormatting>
  <conditionalFormatting sqref="C55">
    <cfRule type="cellIs" dxfId="284" priority="21" operator="lessThan">
      <formula>0</formula>
    </cfRule>
  </conditionalFormatting>
  <conditionalFormatting sqref="Q25:W25 P20 Q59 Q26:R43 O26:O38 S45:S46 S26:S33 S35:S37 S40:S43 O2:O24 O40:O43 O44:R46 Q2:X24 T26:X46 O60:X72 O74:X78">
    <cfRule type="cellIs" dxfId="283" priority="20" operator="lessThan">
      <formula>0</formula>
    </cfRule>
  </conditionalFormatting>
  <conditionalFormatting sqref="O59">
    <cfRule type="cellIs" dxfId="282" priority="19" operator="lessThan">
      <formula>0</formula>
    </cfRule>
  </conditionalFormatting>
  <conditionalFormatting sqref="O69">
    <cfRule type="cellIs" dxfId="281" priority="18" operator="lessThan">
      <formula>0</formula>
    </cfRule>
  </conditionalFormatting>
  <conditionalFormatting sqref="T69">
    <cfRule type="cellIs" dxfId="280" priority="17" operator="lessThan">
      <formula>0</formula>
    </cfRule>
  </conditionalFormatting>
  <conditionalFormatting sqref="P51:P52">
    <cfRule type="cellIs" dxfId="279" priority="16" operator="lessThan">
      <formula>0</formula>
    </cfRule>
  </conditionalFormatting>
  <conditionalFormatting sqref="O70">
    <cfRule type="cellIs" dxfId="278" priority="15" operator="lessThan">
      <formula>0</formula>
    </cfRule>
  </conditionalFormatting>
  <conditionalFormatting sqref="X70">
    <cfRule type="cellIs" dxfId="277" priority="14" operator="lessThan">
      <formula>0</formula>
    </cfRule>
  </conditionalFormatting>
  <conditionalFormatting sqref="O72">
    <cfRule type="cellIs" dxfId="276" priority="13" operator="lessThan">
      <formula>0</formula>
    </cfRule>
  </conditionalFormatting>
  <conditionalFormatting sqref="O73">
    <cfRule type="cellIs" dxfId="275" priority="12" operator="lessThan">
      <formula>0</formula>
    </cfRule>
  </conditionalFormatting>
  <conditionalFormatting sqref="O73">
    <cfRule type="cellIs" dxfId="274" priority="11" operator="lessThan">
      <formula>0</formula>
    </cfRule>
  </conditionalFormatting>
  <conditionalFormatting sqref="X72">
    <cfRule type="cellIs" dxfId="273" priority="10" operator="lessThan">
      <formula>0</formula>
    </cfRule>
  </conditionalFormatting>
  <conditionalFormatting sqref="P4">
    <cfRule type="cellIs" dxfId="272" priority="9" operator="lessThan">
      <formula>0</formula>
    </cfRule>
  </conditionalFormatting>
  <conditionalFormatting sqref="P34">
    <cfRule type="cellIs" dxfId="271" priority="8" operator="lessThan">
      <formula>0</formula>
    </cfRule>
  </conditionalFormatting>
  <conditionalFormatting sqref="Q56">
    <cfRule type="cellIs" dxfId="270" priority="7" operator="lessThan">
      <formula>0</formula>
    </cfRule>
  </conditionalFormatting>
  <conditionalFormatting sqref="O56">
    <cfRule type="cellIs" dxfId="269" priority="6" operator="lessThan">
      <formula>0</formula>
    </cfRule>
  </conditionalFormatting>
  <conditionalFormatting sqref="X67">
    <cfRule type="cellIs" dxfId="268" priority="5" operator="lessThan">
      <formula>0</formula>
    </cfRule>
  </conditionalFormatting>
  <conditionalFormatting sqref="O67">
    <cfRule type="cellIs" dxfId="267" priority="4" operator="lessThan">
      <formula>0</formula>
    </cfRule>
  </conditionalFormatting>
  <conditionalFormatting sqref="P53:P55">
    <cfRule type="cellIs" dxfId="266" priority="3" operator="lessThan">
      <formula>0</formula>
    </cfRule>
  </conditionalFormatting>
  <conditionalFormatting sqref="P10">
    <cfRule type="cellIs" dxfId="265" priority="2" operator="lessThan">
      <formula>0</formula>
    </cfRule>
  </conditionalFormatting>
  <conditionalFormatting sqref="S52">
    <cfRule type="cellIs" dxfId="264" priority="1" operator="lessThan">
      <formula>0</formula>
    </cfRule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"/>
  <dimension ref="A1:DL32"/>
  <sheetViews>
    <sheetView showGridLines="0" tabSelected="1"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baseColWidth="10" defaultColWidth="9" defaultRowHeight="15"/>
  <cols>
    <col min="1" max="1" width="1" style="52" customWidth="1"/>
    <col min="2" max="2" width="9.42578125" style="52" customWidth="1"/>
    <col min="3" max="3" width="22" style="52" customWidth="1"/>
    <col min="4" max="54" width="8.42578125" style="52" customWidth="1"/>
    <col min="55" max="55" width="6.5703125" style="52" bestFit="1" customWidth="1"/>
    <col min="56" max="76" width="8.42578125" style="52" customWidth="1"/>
    <col min="77" max="77" width="8.42578125" style="93" customWidth="1"/>
    <col min="78" max="80" width="8.42578125" style="52" customWidth="1"/>
    <col min="81" max="81" width="8.5703125" style="52" customWidth="1"/>
    <col min="82" max="111" width="9" style="52"/>
    <col min="112" max="112" width="8.85546875" style="52" bestFit="1" customWidth="1"/>
    <col min="113" max="113" width="8.42578125" style="52" bestFit="1" customWidth="1"/>
    <col min="114" max="16384" width="9" style="52"/>
  </cols>
  <sheetData>
    <row r="1" spans="2:116">
      <c r="BD1" s="456">
        <v>2018</v>
      </c>
      <c r="BE1" s="456">
        <v>2018</v>
      </c>
      <c r="BK1" s="457" t="s">
        <v>424</v>
      </c>
      <c r="BY1" s="52"/>
      <c r="CC1" s="53"/>
      <c r="CD1" s="558" t="s">
        <v>149</v>
      </c>
      <c r="CE1" s="559"/>
      <c r="CF1" s="559"/>
      <c r="CG1" s="562"/>
      <c r="CH1" s="558" t="s">
        <v>150</v>
      </c>
      <c r="CI1" s="559"/>
      <c r="CJ1" s="559"/>
      <c r="CK1" s="562"/>
      <c r="CL1" s="558" t="s">
        <v>151</v>
      </c>
      <c r="CM1" s="559"/>
      <c r="CN1" s="559"/>
      <c r="CO1" s="562"/>
      <c r="CP1" s="558" t="s">
        <v>152</v>
      </c>
      <c r="CQ1" s="559"/>
      <c r="CR1" s="559"/>
      <c r="CS1" s="562"/>
      <c r="CT1" s="558" t="s">
        <v>127</v>
      </c>
      <c r="CU1" s="559"/>
      <c r="CV1" s="559"/>
      <c r="CW1" s="562"/>
      <c r="CX1" s="558" t="s">
        <v>189</v>
      </c>
      <c r="CY1" s="559"/>
      <c r="CZ1" s="559"/>
      <c r="DA1" s="562"/>
      <c r="DB1" s="558" t="s">
        <v>153</v>
      </c>
      <c r="DC1" s="559"/>
      <c r="DD1" s="559"/>
      <c r="DE1" s="560"/>
      <c r="DF1" s="558" t="s">
        <v>317</v>
      </c>
      <c r="DG1" s="559"/>
      <c r="DH1" s="559"/>
      <c r="DI1" s="560"/>
    </row>
    <row r="2" spans="2:116" ht="74.25" thickBot="1">
      <c r="C2" s="144"/>
      <c r="D2" s="54" t="s">
        <v>49</v>
      </c>
      <c r="E2" s="55" t="s">
        <v>101</v>
      </c>
      <c r="F2" s="55" t="s">
        <v>73</v>
      </c>
      <c r="G2" s="55" t="s">
        <v>134</v>
      </c>
      <c r="H2" s="55" t="s">
        <v>138</v>
      </c>
      <c r="I2" s="55" t="s">
        <v>79</v>
      </c>
      <c r="J2" s="55" t="s">
        <v>51</v>
      </c>
      <c r="K2" s="55" t="s">
        <v>115</v>
      </c>
      <c r="L2" s="55" t="s">
        <v>99</v>
      </c>
      <c r="M2" s="55" t="s">
        <v>75</v>
      </c>
      <c r="N2" s="55" t="s">
        <v>119</v>
      </c>
      <c r="O2" s="55" t="s">
        <v>34</v>
      </c>
      <c r="P2" s="55" t="s">
        <v>89</v>
      </c>
      <c r="Q2" s="55" t="s">
        <v>142</v>
      </c>
      <c r="R2" s="55" t="s">
        <v>87</v>
      </c>
      <c r="S2" s="55" t="s">
        <v>136</v>
      </c>
      <c r="T2" s="55" t="s">
        <v>37</v>
      </c>
      <c r="U2" s="55" t="s">
        <v>91</v>
      </c>
      <c r="V2" s="55" t="s">
        <v>131</v>
      </c>
      <c r="W2" s="55" t="s">
        <v>103</v>
      </c>
      <c r="X2" s="55" t="s">
        <v>28</v>
      </c>
      <c r="Y2" s="55" t="s">
        <v>14</v>
      </c>
      <c r="Z2" s="55" t="s">
        <v>64</v>
      </c>
      <c r="AA2" s="55" t="s">
        <v>97</v>
      </c>
      <c r="AB2" s="55" t="s">
        <v>77</v>
      </c>
      <c r="AC2" s="55" t="s">
        <v>129</v>
      </c>
      <c r="AD2" s="55" t="s">
        <v>43</v>
      </c>
      <c r="AE2" s="55" t="s">
        <v>32</v>
      </c>
      <c r="AF2" s="55" t="s">
        <v>45</v>
      </c>
      <c r="AG2" s="55" t="s">
        <v>123</v>
      </c>
      <c r="AH2" s="55" t="s">
        <v>107</v>
      </c>
      <c r="AI2" s="55" t="s">
        <v>66</v>
      </c>
      <c r="AJ2" s="55" t="s">
        <v>95</v>
      </c>
      <c r="AK2" s="55" t="s">
        <v>93</v>
      </c>
      <c r="AL2" s="55" t="s">
        <v>109</v>
      </c>
      <c r="AM2" s="55" t="s">
        <v>111</v>
      </c>
      <c r="AN2" s="55" t="s">
        <v>140</v>
      </c>
      <c r="AO2" s="55" t="s">
        <v>81</v>
      </c>
      <c r="AP2" s="55" t="s">
        <v>41</v>
      </c>
      <c r="AQ2" s="55" t="s">
        <v>125</v>
      </c>
      <c r="AR2" s="55" t="s">
        <v>117</v>
      </c>
      <c r="AS2" s="55" t="s">
        <v>30</v>
      </c>
      <c r="AT2" s="55" t="s">
        <v>193</v>
      </c>
      <c r="AU2" s="114" t="s">
        <v>155</v>
      </c>
      <c r="AV2" s="56" t="s">
        <v>154</v>
      </c>
      <c r="AW2" s="56" t="s">
        <v>156</v>
      </c>
      <c r="AX2" s="57" t="s">
        <v>207</v>
      </c>
      <c r="AY2" s="131" t="s">
        <v>224</v>
      </c>
      <c r="AZ2" s="164" t="s">
        <v>412</v>
      </c>
      <c r="BA2" s="367" t="s">
        <v>413</v>
      </c>
      <c r="BB2" s="401" t="s">
        <v>418</v>
      </c>
      <c r="BC2" s="401" t="s">
        <v>419</v>
      </c>
      <c r="BD2" s="401" t="s">
        <v>421</v>
      </c>
      <c r="BE2" s="506" t="s">
        <v>422</v>
      </c>
      <c r="BF2" s="396" t="s">
        <v>202</v>
      </c>
      <c r="BG2" s="401" t="s">
        <v>415</v>
      </c>
      <c r="BH2" s="366" t="s">
        <v>200</v>
      </c>
      <c r="BI2" s="57" t="s">
        <v>414</v>
      </c>
      <c r="BJ2" s="55" t="s">
        <v>55</v>
      </c>
      <c r="BK2" s="458" t="s">
        <v>62</v>
      </c>
      <c r="BL2" s="55" t="s">
        <v>144</v>
      </c>
      <c r="BM2" s="55" t="s">
        <v>83</v>
      </c>
      <c r="BN2" s="55" t="s">
        <v>57</v>
      </c>
      <c r="BO2" s="55" t="s">
        <v>146</v>
      </c>
      <c r="BP2" s="55" t="s">
        <v>121</v>
      </c>
      <c r="BQ2" s="55" t="s">
        <v>68</v>
      </c>
      <c r="BR2" s="55" t="s">
        <v>59</v>
      </c>
      <c r="BS2" s="55" t="s">
        <v>39</v>
      </c>
      <c r="BT2" s="55" t="s">
        <v>71</v>
      </c>
      <c r="BU2" s="164" t="s">
        <v>350</v>
      </c>
      <c r="BV2" s="124" t="s">
        <v>127</v>
      </c>
      <c r="BW2" s="397" t="s">
        <v>158</v>
      </c>
      <c r="BX2" s="125" t="s">
        <v>105</v>
      </c>
      <c r="BY2" s="55" t="s">
        <v>26</v>
      </c>
      <c r="BZ2" s="55" t="s">
        <v>53</v>
      </c>
      <c r="CA2" s="396" t="s">
        <v>411</v>
      </c>
      <c r="CB2" s="55" t="s">
        <v>85</v>
      </c>
      <c r="CC2" s="58" t="s">
        <v>159</v>
      </c>
      <c r="CD2" s="59" t="s">
        <v>159</v>
      </c>
      <c r="CE2" s="60" t="s">
        <v>160</v>
      </c>
      <c r="CF2" s="60" t="s">
        <v>161</v>
      </c>
      <c r="CG2" s="61" t="s">
        <v>162</v>
      </c>
      <c r="CH2" s="59" t="s">
        <v>159</v>
      </c>
      <c r="CI2" s="60" t="s">
        <v>160</v>
      </c>
      <c r="CJ2" s="60" t="s">
        <v>161</v>
      </c>
      <c r="CK2" s="61" t="s">
        <v>162</v>
      </c>
      <c r="CL2" s="59" t="s">
        <v>159</v>
      </c>
      <c r="CM2" s="60" t="s">
        <v>160</v>
      </c>
      <c r="CN2" s="60" t="s">
        <v>161</v>
      </c>
      <c r="CO2" s="61" t="s">
        <v>162</v>
      </c>
      <c r="CP2" s="59" t="s">
        <v>159</v>
      </c>
      <c r="CQ2" s="60" t="s">
        <v>160</v>
      </c>
      <c r="CR2" s="60" t="s">
        <v>161</v>
      </c>
      <c r="CS2" s="61" t="s">
        <v>162</v>
      </c>
      <c r="CT2" s="59" t="s">
        <v>159</v>
      </c>
      <c r="CU2" s="60" t="s">
        <v>160</v>
      </c>
      <c r="CV2" s="60" t="s">
        <v>161</v>
      </c>
      <c r="CW2" s="61" t="s">
        <v>162</v>
      </c>
      <c r="CX2" s="59" t="s">
        <v>159</v>
      </c>
      <c r="CY2" s="60" t="s">
        <v>160</v>
      </c>
      <c r="CZ2" s="60" t="s">
        <v>161</v>
      </c>
      <c r="DA2" s="61" t="s">
        <v>162</v>
      </c>
      <c r="DB2" s="59" t="s">
        <v>159</v>
      </c>
      <c r="DC2" s="60" t="s">
        <v>160</v>
      </c>
      <c r="DD2" s="60" t="s">
        <v>161</v>
      </c>
      <c r="DE2" s="133" t="s">
        <v>162</v>
      </c>
      <c r="DF2" s="134" t="s">
        <v>198</v>
      </c>
      <c r="DG2" s="61" t="s">
        <v>199</v>
      </c>
      <c r="DH2" s="61" t="s">
        <v>196</v>
      </c>
      <c r="DI2" s="61" t="s">
        <v>195</v>
      </c>
    </row>
    <row r="3" spans="2:116" ht="16.5" customHeight="1" thickBot="1">
      <c r="B3" s="561" t="s">
        <v>423</v>
      </c>
      <c r="C3" s="62" t="s">
        <v>163</v>
      </c>
      <c r="D3" s="379">
        <v>10</v>
      </c>
      <c r="E3" s="404">
        <v>4</v>
      </c>
      <c r="F3" s="379">
        <v>11</v>
      </c>
      <c r="G3" s="379">
        <v>5</v>
      </c>
      <c r="H3" s="139">
        <v>12</v>
      </c>
      <c r="I3" s="379">
        <v>3</v>
      </c>
      <c r="J3" s="405">
        <v>3</v>
      </c>
      <c r="K3" s="64">
        <v>4</v>
      </c>
      <c r="L3" s="65">
        <v>9</v>
      </c>
      <c r="M3" s="63">
        <v>7</v>
      </c>
      <c r="N3" s="63">
        <v>3</v>
      </c>
      <c r="O3" s="66">
        <v>4</v>
      </c>
      <c r="P3" s="406">
        <v>3</v>
      </c>
      <c r="Q3" s="139">
        <v>9</v>
      </c>
      <c r="R3" s="379">
        <v>13</v>
      </c>
      <c r="S3" s="139">
        <v>4</v>
      </c>
      <c r="T3" s="63">
        <v>6</v>
      </c>
      <c r="U3" s="142">
        <v>12</v>
      </c>
      <c r="V3" s="407">
        <v>9</v>
      </c>
      <c r="W3" s="408">
        <v>3</v>
      </c>
      <c r="X3" s="63">
        <v>8</v>
      </c>
      <c r="Y3" s="139">
        <v>5</v>
      </c>
      <c r="Z3" s="65">
        <v>7</v>
      </c>
      <c r="AA3" s="160">
        <v>4</v>
      </c>
      <c r="AB3" s="379">
        <v>1</v>
      </c>
      <c r="AC3" s="379">
        <v>5</v>
      </c>
      <c r="AD3" s="442">
        <v>9</v>
      </c>
      <c r="AE3" s="157">
        <v>2</v>
      </c>
      <c r="AF3" s="139">
        <v>2</v>
      </c>
      <c r="AG3" s="418">
        <v>5</v>
      </c>
      <c r="AH3" s="158">
        <v>8</v>
      </c>
      <c r="AI3" s="139">
        <v>4</v>
      </c>
      <c r="AJ3" s="379">
        <v>3</v>
      </c>
      <c r="AK3" s="68">
        <v>4</v>
      </c>
      <c r="AL3" s="63">
        <v>3</v>
      </c>
      <c r="AM3" s="159">
        <v>2</v>
      </c>
      <c r="AN3" s="139">
        <v>5</v>
      </c>
      <c r="AO3" s="410">
        <v>4</v>
      </c>
      <c r="AP3" s="409">
        <v>12</v>
      </c>
      <c r="AQ3" s="68">
        <v>6</v>
      </c>
      <c r="AR3" s="379">
        <v>8</v>
      </c>
      <c r="AS3" s="139">
        <v>5</v>
      </c>
      <c r="AT3" s="379">
        <v>4</v>
      </c>
      <c r="AU3" s="63">
        <v>3</v>
      </c>
      <c r="AV3" s="139">
        <v>1</v>
      </c>
      <c r="AW3" s="63">
        <v>3</v>
      </c>
      <c r="AX3" s="157">
        <v>1</v>
      </c>
      <c r="AY3" s="63">
        <v>2</v>
      </c>
      <c r="AZ3" s="63"/>
      <c r="BA3" s="63"/>
      <c r="BB3" s="399">
        <v>3</v>
      </c>
      <c r="BC3" s="399">
        <v>2</v>
      </c>
      <c r="BD3" s="399">
        <v>1</v>
      </c>
      <c r="BE3" s="399">
        <v>3</v>
      </c>
      <c r="BF3" s="379">
        <v>1</v>
      </c>
      <c r="BG3" s="63">
        <v>3</v>
      </c>
      <c r="BH3" s="63">
        <v>3</v>
      </c>
      <c r="BI3" s="395">
        <v>1</v>
      </c>
      <c r="BJ3" s="130">
        <v>5</v>
      </c>
      <c r="BK3" s="449">
        <v>3</v>
      </c>
      <c r="BL3" s="423">
        <v>8</v>
      </c>
      <c r="BM3" s="423">
        <v>9</v>
      </c>
      <c r="BN3" s="410">
        <v>6</v>
      </c>
      <c r="BO3" s="419">
        <v>5</v>
      </c>
      <c r="BP3" s="157">
        <v>3</v>
      </c>
      <c r="BQ3" s="395">
        <v>12</v>
      </c>
      <c r="BR3" s="421">
        <v>2</v>
      </c>
      <c r="BS3" s="395">
        <v>1</v>
      </c>
      <c r="BT3" s="395">
        <v>4</v>
      </c>
      <c r="BU3" s="63">
        <v>3</v>
      </c>
      <c r="BV3" s="395">
        <v>7</v>
      </c>
      <c r="BW3" s="395">
        <v>3</v>
      </c>
      <c r="BX3" s="70">
        <v>3</v>
      </c>
      <c r="BY3" s="63">
        <v>2</v>
      </c>
      <c r="BZ3" s="72">
        <v>5</v>
      </c>
      <c r="CA3" s="399">
        <v>2</v>
      </c>
      <c r="CB3" s="70">
        <v>2</v>
      </c>
      <c r="CC3" s="73">
        <f t="shared" ref="CC3:CC12" si="0">SUM(D3:CB3)</f>
        <v>362</v>
      </c>
      <c r="CD3" s="74">
        <f>SUM(D3:BE3)</f>
        <v>269</v>
      </c>
      <c r="CE3" s="455">
        <v>13</v>
      </c>
      <c r="CF3" s="165">
        <v>12</v>
      </c>
      <c r="CG3" s="76">
        <f>SUM(CE3:CF3)</f>
        <v>25</v>
      </c>
      <c r="CH3" s="74">
        <f t="shared" ref="CH3:CH12" si="1">SUM(BF3:BM3)</f>
        <v>33</v>
      </c>
      <c r="CI3" s="165">
        <v>2</v>
      </c>
      <c r="CJ3" s="75"/>
      <c r="CK3" s="76">
        <f>SUM(CI3:CJ3)</f>
        <v>2</v>
      </c>
      <c r="CL3" s="74">
        <f t="shared" ref="CL3:CL13" si="2">SUM(BN3:BP3)</f>
        <v>14</v>
      </c>
      <c r="CM3" s="411">
        <v>1</v>
      </c>
      <c r="CN3" s="75"/>
      <c r="CO3" s="76">
        <f>SUM(CM3:CN3)</f>
        <v>1</v>
      </c>
      <c r="CP3" s="74">
        <f t="shared" ref="CP3:CP13" si="3">SUM(BQ3:BU3)</f>
        <v>22</v>
      </c>
      <c r="CQ3" s="455">
        <v>3</v>
      </c>
      <c r="CR3" s="75"/>
      <c r="CS3" s="76">
        <f>SUM(CQ3:CR3)</f>
        <v>3</v>
      </c>
      <c r="CT3" s="74">
        <f t="shared" ref="CT3:CT13" si="4">SUM(BV3:BW3)</f>
        <v>10</v>
      </c>
      <c r="CU3" s="75">
        <v>1</v>
      </c>
      <c r="CV3" s="75"/>
      <c r="CW3" s="76">
        <f>SUM(CU3:CV3)</f>
        <v>1</v>
      </c>
      <c r="CX3" s="74">
        <f t="shared" ref="CX3:CX13" si="5">SUM(BX3:BY3)</f>
        <v>5</v>
      </c>
      <c r="CY3" s="77">
        <v>1</v>
      </c>
      <c r="CZ3" s="411">
        <v>1</v>
      </c>
      <c r="DA3" s="76">
        <f>SUM(CY3:CZ3)</f>
        <v>2</v>
      </c>
      <c r="DB3" s="74">
        <f t="shared" ref="DB3:DB13" si="6">SUM(BZ3:CB3)</f>
        <v>9</v>
      </c>
      <c r="DC3" s="77">
        <v>1</v>
      </c>
      <c r="DD3" s="75"/>
      <c r="DE3" s="75">
        <f>SUM(DC3:DD3)</f>
        <v>1</v>
      </c>
      <c r="DF3" s="135">
        <f>CG3+CK3+CO3+CS3+CW3+DA3+DE3</f>
        <v>35</v>
      </c>
      <c r="DG3" s="123">
        <f>CC3</f>
        <v>362</v>
      </c>
      <c r="DH3" s="121">
        <f>CC3+DF3</f>
        <v>397</v>
      </c>
      <c r="DI3" s="121">
        <f t="shared" ref="DI3:DI13" si="7">SUM(D3:CB3)</f>
        <v>362</v>
      </c>
      <c r="DJ3" s="52">
        <v>7</v>
      </c>
    </row>
    <row r="4" spans="2:116" ht="15.75" thickBot="1">
      <c r="B4" s="561"/>
      <c r="C4" s="78" t="s">
        <v>164</v>
      </c>
      <c r="D4" s="79">
        <v>7</v>
      </c>
      <c r="E4" s="79">
        <v>7</v>
      </c>
      <c r="F4" s="402">
        <v>9</v>
      </c>
      <c r="G4" s="79">
        <v>7</v>
      </c>
      <c r="H4" s="79">
        <v>13</v>
      </c>
      <c r="I4" s="79">
        <v>4</v>
      </c>
      <c r="J4" s="79">
        <v>4</v>
      </c>
      <c r="K4" s="79">
        <v>4</v>
      </c>
      <c r="L4" s="422">
        <v>9</v>
      </c>
      <c r="M4" s="425">
        <v>12</v>
      </c>
      <c r="N4" s="79">
        <v>4</v>
      </c>
      <c r="O4" s="79">
        <v>5</v>
      </c>
      <c r="P4" s="403">
        <v>3</v>
      </c>
      <c r="Q4" s="426">
        <v>10</v>
      </c>
      <c r="R4" s="80">
        <v>8</v>
      </c>
      <c r="S4" s="81">
        <v>5</v>
      </c>
      <c r="T4" s="79">
        <v>7</v>
      </c>
      <c r="U4" s="80">
        <v>9</v>
      </c>
      <c r="V4" s="70">
        <v>9</v>
      </c>
      <c r="W4" s="81">
        <v>6</v>
      </c>
      <c r="X4" s="80">
        <v>10</v>
      </c>
      <c r="Y4" s="80">
        <v>5</v>
      </c>
      <c r="Z4" s="160">
        <v>11</v>
      </c>
      <c r="AA4" s="427">
        <v>7</v>
      </c>
      <c r="AB4" s="79">
        <v>2</v>
      </c>
      <c r="AC4" s="420">
        <v>6</v>
      </c>
      <c r="AD4" s="459">
        <v>10</v>
      </c>
      <c r="AE4" s="140">
        <v>4</v>
      </c>
      <c r="AF4" s="418">
        <v>5</v>
      </c>
      <c r="AG4" s="79">
        <v>5</v>
      </c>
      <c r="AH4" s="80">
        <v>5</v>
      </c>
      <c r="AI4" s="82">
        <v>5</v>
      </c>
      <c r="AJ4" s="379">
        <v>4</v>
      </c>
      <c r="AK4" s="79">
        <v>5</v>
      </c>
      <c r="AL4" s="82">
        <v>5</v>
      </c>
      <c r="AM4" s="79">
        <v>3</v>
      </c>
      <c r="AN4" s="82">
        <v>8</v>
      </c>
      <c r="AO4" s="80">
        <v>4</v>
      </c>
      <c r="AP4" s="80">
        <v>12</v>
      </c>
      <c r="AQ4" s="79">
        <v>7</v>
      </c>
      <c r="AR4" s="427">
        <v>11</v>
      </c>
      <c r="AS4" s="160">
        <v>5</v>
      </c>
      <c r="AT4" s="139">
        <v>4</v>
      </c>
      <c r="AU4" s="402">
        <v>3</v>
      </c>
      <c r="AV4" s="63">
        <v>2</v>
      </c>
      <c r="AW4" s="157">
        <v>5</v>
      </c>
      <c r="AX4" s="63">
        <v>3</v>
      </c>
      <c r="AY4" s="63">
        <v>5</v>
      </c>
      <c r="AZ4" s="63">
        <v>3</v>
      </c>
      <c r="BA4" s="379">
        <v>4</v>
      </c>
      <c r="BB4" s="399">
        <v>5</v>
      </c>
      <c r="BC4" s="429">
        <v>4</v>
      </c>
      <c r="BD4" s="399">
        <v>3</v>
      </c>
      <c r="BE4" s="399">
        <v>4</v>
      </c>
      <c r="BF4" s="63">
        <v>2</v>
      </c>
      <c r="BG4" s="63">
        <v>4</v>
      </c>
      <c r="BH4" s="63">
        <v>4</v>
      </c>
      <c r="BI4" s="63">
        <v>2</v>
      </c>
      <c r="BJ4" s="67">
        <v>3</v>
      </c>
      <c r="BK4" s="450">
        <v>5</v>
      </c>
      <c r="BL4" s="421">
        <v>8</v>
      </c>
      <c r="BM4" s="142">
        <v>9</v>
      </c>
      <c r="BN4" s="63">
        <v>6</v>
      </c>
      <c r="BO4" s="67">
        <v>6</v>
      </c>
      <c r="BP4" s="69">
        <v>4</v>
      </c>
      <c r="BQ4" s="428">
        <v>19</v>
      </c>
      <c r="BR4" s="68">
        <v>3</v>
      </c>
      <c r="BS4" s="63">
        <v>2</v>
      </c>
      <c r="BT4" s="63">
        <v>4</v>
      </c>
      <c r="BU4" s="63">
        <v>4</v>
      </c>
      <c r="BV4" s="71">
        <v>6</v>
      </c>
      <c r="BW4" s="429">
        <v>5</v>
      </c>
      <c r="BX4" s="83">
        <v>4</v>
      </c>
      <c r="BY4" s="421">
        <v>4</v>
      </c>
      <c r="BZ4" s="421">
        <v>10</v>
      </c>
      <c r="CA4" s="399">
        <v>4</v>
      </c>
      <c r="CB4" s="429">
        <v>3</v>
      </c>
      <c r="CC4" s="73">
        <f t="shared" si="0"/>
        <v>447</v>
      </c>
      <c r="CD4" s="74">
        <f t="shared" ref="CD4:CD12" si="8">SUM(D4:BE4)</f>
        <v>326</v>
      </c>
      <c r="CE4" s="455">
        <v>35</v>
      </c>
      <c r="CF4" s="411">
        <v>25</v>
      </c>
      <c r="CG4" s="76">
        <f t="shared" ref="CG4:CG12" si="9">SUM(CE4:CF4)</f>
        <v>60</v>
      </c>
      <c r="CH4" s="74">
        <f t="shared" si="1"/>
        <v>37</v>
      </c>
      <c r="CI4" s="455">
        <v>4</v>
      </c>
      <c r="CJ4" s="165">
        <v>1</v>
      </c>
      <c r="CK4" s="76">
        <f t="shared" ref="CK4:CK12" si="10">SUM(CI4:CJ4)</f>
        <v>5</v>
      </c>
      <c r="CL4" s="74">
        <f t="shared" si="2"/>
        <v>16</v>
      </c>
      <c r="CM4" s="75">
        <v>1</v>
      </c>
      <c r="CN4" s="75">
        <v>1</v>
      </c>
      <c r="CO4" s="76">
        <f t="shared" ref="CO4:CO12" si="11">SUM(CM4:CN4)</f>
        <v>2</v>
      </c>
      <c r="CP4" s="74">
        <f t="shared" si="3"/>
        <v>32</v>
      </c>
      <c r="CQ4" s="75">
        <v>3</v>
      </c>
      <c r="CR4" s="165">
        <v>1</v>
      </c>
      <c r="CS4" s="76">
        <f t="shared" ref="CS4:CS12" si="12">SUM(CQ4:CR4)</f>
        <v>4</v>
      </c>
      <c r="CT4" s="74">
        <f t="shared" si="4"/>
        <v>11</v>
      </c>
      <c r="CU4" s="75">
        <v>1</v>
      </c>
      <c r="CV4" s="398">
        <v>1</v>
      </c>
      <c r="CW4" s="76">
        <f t="shared" ref="CW4:CW12" si="13">SUM(CU4:CV4)</f>
        <v>2</v>
      </c>
      <c r="CX4" s="74">
        <f t="shared" si="5"/>
        <v>8</v>
      </c>
      <c r="CY4" s="400">
        <v>1</v>
      </c>
      <c r="CZ4" s="75"/>
      <c r="DA4" s="76">
        <f t="shared" ref="DA4:DA13" si="14">SUM(CY4:CZ4)</f>
        <v>1</v>
      </c>
      <c r="DB4" s="74">
        <f t="shared" si="6"/>
        <v>17</v>
      </c>
      <c r="DC4" s="412">
        <v>2</v>
      </c>
      <c r="DD4" s="400">
        <v>1</v>
      </c>
      <c r="DE4" s="75">
        <f t="shared" ref="DE4:DE13" si="15">SUM(DC4:DD4)</f>
        <v>3</v>
      </c>
      <c r="DF4" s="136">
        <f>CG4+CK4+CO4+CS4+CW4+DA4+DE4</f>
        <v>77</v>
      </c>
      <c r="DG4" s="122">
        <f t="shared" ref="DG4:DG12" si="16">CC4</f>
        <v>447</v>
      </c>
      <c r="DH4" s="132">
        <f t="shared" ref="DH4:DH13" si="17">CC4+DF4</f>
        <v>524</v>
      </c>
      <c r="DI4" s="122">
        <f t="shared" si="7"/>
        <v>447</v>
      </c>
      <c r="DJ4" s="52">
        <v>8</v>
      </c>
    </row>
    <row r="5" spans="2:116">
      <c r="B5" s="561"/>
      <c r="C5" s="84" t="s">
        <v>205</v>
      </c>
      <c r="D5" s="63">
        <v>1</v>
      </c>
      <c r="E5" s="63">
        <v>1</v>
      </c>
      <c r="F5" s="63">
        <v>2</v>
      </c>
      <c r="G5" s="64">
        <v>1</v>
      </c>
      <c r="H5" s="63">
        <v>2</v>
      </c>
      <c r="I5" s="63">
        <v>1</v>
      </c>
      <c r="J5" s="63">
        <v>1</v>
      </c>
      <c r="K5" s="63">
        <v>1</v>
      </c>
      <c r="L5" s="63">
        <v>2</v>
      </c>
      <c r="M5" s="63">
        <v>2</v>
      </c>
      <c r="N5" s="63">
        <v>1</v>
      </c>
      <c r="O5" s="63">
        <v>1</v>
      </c>
      <c r="P5" s="63">
        <v>1</v>
      </c>
      <c r="Q5" s="63">
        <v>2</v>
      </c>
      <c r="R5" s="63">
        <v>2</v>
      </c>
      <c r="S5" s="63">
        <v>1</v>
      </c>
      <c r="T5" s="63">
        <v>1</v>
      </c>
      <c r="U5" s="63">
        <v>2</v>
      </c>
      <c r="V5" s="63">
        <v>2</v>
      </c>
      <c r="W5" s="63">
        <v>1</v>
      </c>
      <c r="X5" s="63">
        <v>2</v>
      </c>
      <c r="Y5" s="63">
        <v>1</v>
      </c>
      <c r="Z5" s="63">
        <v>2</v>
      </c>
      <c r="AA5" s="63">
        <v>2</v>
      </c>
      <c r="AB5" s="379">
        <v>1</v>
      </c>
      <c r="AC5" s="379">
        <v>2</v>
      </c>
      <c r="AD5" s="63">
        <v>2</v>
      </c>
      <c r="AE5" s="157">
        <v>1</v>
      </c>
      <c r="AF5" s="139">
        <v>1</v>
      </c>
      <c r="AG5" s="63">
        <v>1</v>
      </c>
      <c r="AH5" s="63">
        <v>1</v>
      </c>
      <c r="AI5" s="63">
        <v>1</v>
      </c>
      <c r="AJ5" s="63">
        <v>1</v>
      </c>
      <c r="AK5" s="63">
        <v>1</v>
      </c>
      <c r="AL5" s="63">
        <v>1</v>
      </c>
      <c r="AM5" s="157">
        <v>1</v>
      </c>
      <c r="AN5" s="68">
        <v>2</v>
      </c>
      <c r="AO5" s="70">
        <v>1</v>
      </c>
      <c r="AP5" s="70">
        <v>2</v>
      </c>
      <c r="AQ5" s="63">
        <v>2</v>
      </c>
      <c r="AR5" s="63">
        <v>2</v>
      </c>
      <c r="AS5" s="139">
        <v>2</v>
      </c>
      <c r="AT5" s="63">
        <v>1</v>
      </c>
      <c r="AU5" s="63">
        <v>1</v>
      </c>
      <c r="AV5" s="139">
        <v>1</v>
      </c>
      <c r="AW5" s="63">
        <v>1</v>
      </c>
      <c r="AX5" s="157">
        <v>1</v>
      </c>
      <c r="AY5" s="63">
        <v>1</v>
      </c>
      <c r="AZ5" s="63">
        <v>2</v>
      </c>
      <c r="BA5" s="63">
        <v>2</v>
      </c>
      <c r="BB5" s="399">
        <v>1</v>
      </c>
      <c r="BC5" s="399">
        <v>1</v>
      </c>
      <c r="BD5" s="399">
        <v>1</v>
      </c>
      <c r="BE5" s="399">
        <v>1</v>
      </c>
      <c r="BF5" s="379">
        <v>1</v>
      </c>
      <c r="BG5" s="63">
        <v>1</v>
      </c>
      <c r="BH5" s="63">
        <v>1</v>
      </c>
      <c r="BI5" s="395">
        <v>1</v>
      </c>
      <c r="BJ5" s="63">
        <v>1</v>
      </c>
      <c r="BK5" s="429">
        <v>1</v>
      </c>
      <c r="BL5" s="63">
        <v>2</v>
      </c>
      <c r="BM5" s="70">
        <v>2</v>
      </c>
      <c r="BN5" s="63">
        <v>1</v>
      </c>
      <c r="BO5" s="419">
        <v>1</v>
      </c>
      <c r="BP5" s="63">
        <v>1</v>
      </c>
      <c r="BQ5" s="157">
        <v>3</v>
      </c>
      <c r="BR5" s="157">
        <v>1</v>
      </c>
      <c r="BS5" s="139">
        <v>1</v>
      </c>
      <c r="BT5" s="63">
        <v>1</v>
      </c>
      <c r="BU5" s="63">
        <v>1</v>
      </c>
      <c r="BV5" s="71">
        <v>2</v>
      </c>
      <c r="BW5" s="63">
        <v>1</v>
      </c>
      <c r="BX5" s="63">
        <v>1</v>
      </c>
      <c r="BY5" s="65">
        <v>1</v>
      </c>
      <c r="BZ5" s="72">
        <v>2</v>
      </c>
      <c r="CA5" s="399">
        <v>1</v>
      </c>
      <c r="CB5" s="70">
        <v>1</v>
      </c>
      <c r="CC5" s="73">
        <f t="shared" si="0"/>
        <v>103</v>
      </c>
      <c r="CD5" s="74">
        <f t="shared" si="8"/>
        <v>74</v>
      </c>
      <c r="CE5" s="165">
        <v>14</v>
      </c>
      <c r="CF5" s="411">
        <v>6</v>
      </c>
      <c r="CG5" s="76">
        <f t="shared" si="9"/>
        <v>20</v>
      </c>
      <c r="CH5" s="74">
        <f t="shared" si="1"/>
        <v>10</v>
      </c>
      <c r="CI5" s="165">
        <v>2</v>
      </c>
      <c r="CJ5" s="143">
        <v>1</v>
      </c>
      <c r="CK5" s="76">
        <f t="shared" si="10"/>
        <v>3</v>
      </c>
      <c r="CL5" s="74">
        <f t="shared" si="2"/>
        <v>3</v>
      </c>
      <c r="CM5" s="75"/>
      <c r="CN5" s="411">
        <v>1</v>
      </c>
      <c r="CO5" s="76">
        <f t="shared" si="11"/>
        <v>1</v>
      </c>
      <c r="CP5" s="74">
        <f t="shared" si="3"/>
        <v>7</v>
      </c>
      <c r="CQ5" s="75">
        <v>1</v>
      </c>
      <c r="CR5" s="165">
        <v>1</v>
      </c>
      <c r="CS5" s="76">
        <f t="shared" si="12"/>
        <v>2</v>
      </c>
      <c r="CT5" s="74">
        <f t="shared" si="4"/>
        <v>3</v>
      </c>
      <c r="CU5" s="143">
        <v>1</v>
      </c>
      <c r="CV5" s="398">
        <v>1</v>
      </c>
      <c r="CW5" s="76">
        <f t="shared" si="13"/>
        <v>2</v>
      </c>
      <c r="CX5" s="74">
        <f t="shared" si="5"/>
        <v>2</v>
      </c>
      <c r="CY5" s="75"/>
      <c r="CZ5" s="75"/>
      <c r="DA5" s="76">
        <f t="shared" si="14"/>
        <v>0</v>
      </c>
      <c r="DB5" s="74">
        <f t="shared" si="6"/>
        <v>4</v>
      </c>
      <c r="DC5" s="400">
        <v>1</v>
      </c>
      <c r="DD5" s="75"/>
      <c r="DE5" s="75">
        <f t="shared" si="15"/>
        <v>1</v>
      </c>
      <c r="DF5" s="136">
        <f t="shared" ref="DF5:DF12" si="18">CG5+CK5+CO5+CS5+CW5+DA5+DE5</f>
        <v>29</v>
      </c>
      <c r="DG5" s="122">
        <f t="shared" si="16"/>
        <v>103</v>
      </c>
      <c r="DH5" s="122">
        <f t="shared" si="17"/>
        <v>132</v>
      </c>
      <c r="DI5" s="122">
        <f t="shared" si="7"/>
        <v>103</v>
      </c>
      <c r="DJ5" s="52">
        <v>3</v>
      </c>
    </row>
    <row r="6" spans="2:116" ht="15.75" thickBot="1">
      <c r="B6" s="561"/>
      <c r="C6" s="84" t="s">
        <v>165</v>
      </c>
      <c r="D6" s="63">
        <v>1</v>
      </c>
      <c r="E6" s="63">
        <v>1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3">
        <v>1</v>
      </c>
      <c r="M6" s="63">
        <v>1</v>
      </c>
      <c r="N6" s="63">
        <v>1</v>
      </c>
      <c r="O6" s="63">
        <v>1</v>
      </c>
      <c r="P6" s="63">
        <v>1</v>
      </c>
      <c r="Q6" s="63">
        <v>1</v>
      </c>
      <c r="R6" s="63">
        <v>1</v>
      </c>
      <c r="S6" s="63">
        <v>1</v>
      </c>
      <c r="T6" s="63">
        <v>1</v>
      </c>
      <c r="U6" s="63">
        <v>1</v>
      </c>
      <c r="V6" s="63">
        <v>1</v>
      </c>
      <c r="W6" s="63">
        <v>1</v>
      </c>
      <c r="X6" s="63">
        <v>1</v>
      </c>
      <c r="Y6" s="63">
        <v>1</v>
      </c>
      <c r="Z6" s="63">
        <v>1</v>
      </c>
      <c r="AA6" s="63">
        <v>1</v>
      </c>
      <c r="AB6" s="63">
        <v>1</v>
      </c>
      <c r="AC6" s="63">
        <v>1</v>
      </c>
      <c r="AD6" s="63">
        <v>1</v>
      </c>
      <c r="AE6" s="63">
        <v>1</v>
      </c>
      <c r="AF6" s="63">
        <v>1</v>
      </c>
      <c r="AG6" s="63">
        <v>1</v>
      </c>
      <c r="AH6" s="63">
        <v>1</v>
      </c>
      <c r="AI6" s="63">
        <v>1</v>
      </c>
      <c r="AJ6" s="63">
        <v>1</v>
      </c>
      <c r="AK6" s="63">
        <v>1</v>
      </c>
      <c r="AL6" s="63">
        <v>1</v>
      </c>
      <c r="AM6" s="63">
        <v>1</v>
      </c>
      <c r="AN6" s="70">
        <v>1</v>
      </c>
      <c r="AO6" s="70">
        <v>1</v>
      </c>
      <c r="AP6" s="70">
        <v>1</v>
      </c>
      <c r="AQ6" s="63">
        <v>1</v>
      </c>
      <c r="AR6" s="63">
        <v>1</v>
      </c>
      <c r="AS6" s="63">
        <v>1</v>
      </c>
      <c r="AT6" s="63">
        <v>1</v>
      </c>
      <c r="AU6" s="63">
        <v>1</v>
      </c>
      <c r="AV6" s="63">
        <v>1</v>
      </c>
      <c r="AW6" s="63">
        <v>1</v>
      </c>
      <c r="AX6" s="63">
        <v>1</v>
      </c>
      <c r="AY6" s="63">
        <v>1</v>
      </c>
      <c r="AZ6" s="63"/>
      <c r="BA6" s="63"/>
      <c r="BB6" s="399">
        <v>1</v>
      </c>
      <c r="BC6" s="399">
        <v>1</v>
      </c>
      <c r="BD6" s="399">
        <v>1</v>
      </c>
      <c r="BE6" s="399">
        <v>1</v>
      </c>
      <c r="BF6" s="63">
        <v>1</v>
      </c>
      <c r="BG6" s="63">
        <v>1</v>
      </c>
      <c r="BH6" s="63">
        <v>1</v>
      </c>
      <c r="BI6" s="63">
        <v>1</v>
      </c>
      <c r="BJ6" s="85">
        <v>1</v>
      </c>
      <c r="BK6" s="85">
        <v>1</v>
      </c>
      <c r="BL6" s="85">
        <v>1</v>
      </c>
      <c r="BM6" s="85">
        <v>1</v>
      </c>
      <c r="BN6" s="63">
        <v>1</v>
      </c>
      <c r="BO6" s="63">
        <v>1</v>
      </c>
      <c r="BP6" s="63">
        <v>1</v>
      </c>
      <c r="BQ6" s="63">
        <v>1</v>
      </c>
      <c r="BR6" s="63">
        <v>1</v>
      </c>
      <c r="BS6" s="63">
        <v>1</v>
      </c>
      <c r="BT6" s="63">
        <v>1</v>
      </c>
      <c r="BU6" s="63">
        <v>1</v>
      </c>
      <c r="BV6" s="85">
        <v>1</v>
      </c>
      <c r="BW6" s="63">
        <v>1</v>
      </c>
      <c r="BX6" s="63">
        <v>1</v>
      </c>
      <c r="BY6" s="63">
        <v>1</v>
      </c>
      <c r="BZ6" s="85">
        <v>1</v>
      </c>
      <c r="CA6" s="399">
        <v>1</v>
      </c>
      <c r="CB6" s="70">
        <v>1</v>
      </c>
      <c r="CC6" s="73">
        <f t="shared" si="0"/>
        <v>75</v>
      </c>
      <c r="CD6" s="74">
        <f t="shared" si="8"/>
        <v>52</v>
      </c>
      <c r="CE6" s="75"/>
      <c r="CF6" s="75"/>
      <c r="CG6" s="76">
        <f t="shared" si="9"/>
        <v>0</v>
      </c>
      <c r="CH6" s="74">
        <f t="shared" si="1"/>
        <v>8</v>
      </c>
      <c r="CI6" s="75"/>
      <c r="CJ6" s="75"/>
      <c r="CK6" s="76">
        <f t="shared" si="10"/>
        <v>0</v>
      </c>
      <c r="CL6" s="74">
        <f t="shared" si="2"/>
        <v>3</v>
      </c>
      <c r="CM6" s="75"/>
      <c r="CN6" s="75"/>
      <c r="CO6" s="76">
        <f t="shared" si="11"/>
        <v>0</v>
      </c>
      <c r="CP6" s="74">
        <f t="shared" si="3"/>
        <v>5</v>
      </c>
      <c r="CQ6" s="75"/>
      <c r="CR6" s="75"/>
      <c r="CS6" s="76">
        <f t="shared" si="12"/>
        <v>0</v>
      </c>
      <c r="CT6" s="74">
        <f t="shared" si="4"/>
        <v>2</v>
      </c>
      <c r="CU6" s="75"/>
      <c r="CV6" s="75"/>
      <c r="CW6" s="76">
        <f t="shared" si="13"/>
        <v>0</v>
      </c>
      <c r="CX6" s="74">
        <f t="shared" si="5"/>
        <v>2</v>
      </c>
      <c r="CY6" s="75"/>
      <c r="CZ6" s="75"/>
      <c r="DA6" s="76">
        <f t="shared" si="14"/>
        <v>0</v>
      </c>
      <c r="DB6" s="74">
        <f t="shared" si="6"/>
        <v>3</v>
      </c>
      <c r="DC6" s="75"/>
      <c r="DD6" s="75"/>
      <c r="DE6" s="75">
        <f t="shared" si="15"/>
        <v>0</v>
      </c>
      <c r="DF6" s="136">
        <f t="shared" si="18"/>
        <v>0</v>
      </c>
      <c r="DG6" s="122">
        <f t="shared" si="16"/>
        <v>75</v>
      </c>
      <c r="DH6" s="122">
        <f t="shared" si="17"/>
        <v>75</v>
      </c>
      <c r="DI6" s="122">
        <f t="shared" si="7"/>
        <v>75</v>
      </c>
      <c r="DJ6" s="52">
        <v>1</v>
      </c>
    </row>
    <row r="7" spans="2:116" ht="15.75" customHeight="1" thickBot="1">
      <c r="B7" s="561"/>
      <c r="C7" s="84" t="s">
        <v>420</v>
      </c>
      <c r="D7" s="63">
        <v>2</v>
      </c>
      <c r="E7" s="63">
        <v>0</v>
      </c>
      <c r="F7" s="63">
        <v>2</v>
      </c>
      <c r="G7" s="63"/>
      <c r="H7" s="63">
        <v>2</v>
      </c>
      <c r="I7" s="63"/>
      <c r="J7" s="63">
        <v>0</v>
      </c>
      <c r="K7" s="63">
        <v>0</v>
      </c>
      <c r="L7" s="63">
        <v>2</v>
      </c>
      <c r="M7" s="63">
        <v>2</v>
      </c>
      <c r="N7" s="63">
        <v>0</v>
      </c>
      <c r="O7" s="63"/>
      <c r="P7" s="63">
        <v>0</v>
      </c>
      <c r="Q7" s="63">
        <v>2</v>
      </c>
      <c r="R7" s="63">
        <v>2</v>
      </c>
      <c r="S7" s="63">
        <v>0</v>
      </c>
      <c r="T7" s="63">
        <v>1</v>
      </c>
      <c r="U7" s="63">
        <v>2</v>
      </c>
      <c r="V7" s="63">
        <v>2</v>
      </c>
      <c r="W7" s="63">
        <v>0</v>
      </c>
      <c r="X7" s="63">
        <v>2</v>
      </c>
      <c r="Y7" s="63">
        <v>0</v>
      </c>
      <c r="Z7" s="63">
        <v>2</v>
      </c>
      <c r="AA7" s="63">
        <v>0</v>
      </c>
      <c r="AB7" s="63">
        <v>0</v>
      </c>
      <c r="AC7" s="379">
        <v>2</v>
      </c>
      <c r="AD7" s="63">
        <v>2</v>
      </c>
      <c r="AE7" s="63">
        <v>0</v>
      </c>
      <c r="AF7" s="63">
        <v>0</v>
      </c>
      <c r="AG7" s="63">
        <v>1</v>
      </c>
      <c r="AH7" s="65">
        <v>1</v>
      </c>
      <c r="AI7" s="379">
        <v>1</v>
      </c>
      <c r="AJ7" s="424">
        <v>1</v>
      </c>
      <c r="AK7" s="63">
        <v>0</v>
      </c>
      <c r="AL7" s="63">
        <v>0</v>
      </c>
      <c r="AM7" s="63">
        <v>0</v>
      </c>
      <c r="AN7" s="160">
        <v>2</v>
      </c>
      <c r="AO7" s="70">
        <v>0</v>
      </c>
      <c r="AP7" s="70">
        <v>2</v>
      </c>
      <c r="AQ7" s="63">
        <v>2</v>
      </c>
      <c r="AR7" s="63">
        <v>2</v>
      </c>
      <c r="AS7" s="139">
        <v>2</v>
      </c>
      <c r="AT7" s="410">
        <v>1</v>
      </c>
      <c r="AU7" s="63"/>
      <c r="AV7" s="63"/>
      <c r="AW7" s="410">
        <v>1</v>
      </c>
      <c r="AX7" s="63"/>
      <c r="AY7" s="63"/>
      <c r="AZ7" s="63"/>
      <c r="BA7" s="63"/>
      <c r="BB7" s="429">
        <v>1</v>
      </c>
      <c r="BC7" s="63"/>
      <c r="BD7" s="63"/>
      <c r="BE7" s="63">
        <v>1</v>
      </c>
      <c r="BF7" s="63"/>
      <c r="BG7" s="63"/>
      <c r="BH7" s="63"/>
      <c r="BI7" s="63"/>
      <c r="BJ7" s="85"/>
      <c r="BK7" s="429">
        <v>1</v>
      </c>
      <c r="BL7" s="85">
        <v>2</v>
      </c>
      <c r="BM7" s="129">
        <v>2</v>
      </c>
      <c r="BN7" s="63">
        <v>1</v>
      </c>
      <c r="BO7" s="130">
        <v>1</v>
      </c>
      <c r="BP7" s="63">
        <v>0</v>
      </c>
      <c r="BQ7" s="85">
        <v>2</v>
      </c>
      <c r="BR7" s="85">
        <v>0</v>
      </c>
      <c r="BS7" s="85">
        <v>0</v>
      </c>
      <c r="BT7" s="85">
        <v>1</v>
      </c>
      <c r="BU7" s="85"/>
      <c r="BV7" s="85">
        <v>2</v>
      </c>
      <c r="BW7" s="63"/>
      <c r="BX7" s="85">
        <v>0</v>
      </c>
      <c r="BY7" s="85">
        <v>0</v>
      </c>
      <c r="BZ7" s="72">
        <v>2</v>
      </c>
      <c r="CA7" s="399">
        <v>0</v>
      </c>
      <c r="CB7" s="70">
        <v>0</v>
      </c>
      <c r="CC7" s="73">
        <f t="shared" si="0"/>
        <v>59</v>
      </c>
      <c r="CD7" s="74">
        <f t="shared" si="8"/>
        <v>45</v>
      </c>
      <c r="CE7" s="411">
        <v>5</v>
      </c>
      <c r="CF7" s="116">
        <v>3</v>
      </c>
      <c r="CG7" s="76">
        <f t="shared" si="9"/>
        <v>8</v>
      </c>
      <c r="CH7" s="74">
        <f t="shared" si="1"/>
        <v>5</v>
      </c>
      <c r="CI7" s="75"/>
      <c r="CJ7" s="75"/>
      <c r="CK7" s="76">
        <f t="shared" si="10"/>
        <v>0</v>
      </c>
      <c r="CL7" s="74">
        <f t="shared" si="2"/>
        <v>2</v>
      </c>
      <c r="CM7" s="75"/>
      <c r="CN7" s="75"/>
      <c r="CO7" s="76">
        <f t="shared" si="11"/>
        <v>0</v>
      </c>
      <c r="CP7" s="74">
        <f t="shared" si="3"/>
        <v>3</v>
      </c>
      <c r="CQ7" s="75"/>
      <c r="CR7" s="75"/>
      <c r="CS7" s="76">
        <f t="shared" si="12"/>
        <v>0</v>
      </c>
      <c r="CT7" s="74">
        <f t="shared" si="4"/>
        <v>2</v>
      </c>
      <c r="CU7" s="75"/>
      <c r="CV7" s="75"/>
      <c r="CW7" s="76">
        <f t="shared" si="13"/>
        <v>0</v>
      </c>
      <c r="CX7" s="74">
        <f t="shared" si="5"/>
        <v>0</v>
      </c>
      <c r="CY7" s="75"/>
      <c r="CZ7" s="75"/>
      <c r="DA7" s="76">
        <f t="shared" si="14"/>
        <v>0</v>
      </c>
      <c r="DB7" s="74">
        <f t="shared" si="6"/>
        <v>2</v>
      </c>
      <c r="DC7" s="75"/>
      <c r="DD7" s="75"/>
      <c r="DE7" s="75">
        <f t="shared" si="15"/>
        <v>0</v>
      </c>
      <c r="DF7" s="136">
        <f t="shared" si="18"/>
        <v>8</v>
      </c>
      <c r="DG7" s="122">
        <f t="shared" si="16"/>
        <v>59</v>
      </c>
      <c r="DH7" s="122">
        <f t="shared" si="17"/>
        <v>67</v>
      </c>
      <c r="DI7" s="122">
        <f t="shared" si="7"/>
        <v>59</v>
      </c>
    </row>
    <row r="8" spans="2:116">
      <c r="B8" s="561"/>
      <c r="C8" s="62" t="s">
        <v>167</v>
      </c>
      <c r="D8" s="64">
        <v>2</v>
      </c>
      <c r="E8" s="63">
        <v>2</v>
      </c>
      <c r="F8" s="63">
        <v>3</v>
      </c>
      <c r="G8" s="64">
        <v>2</v>
      </c>
      <c r="H8" s="63">
        <v>3</v>
      </c>
      <c r="I8" s="63">
        <v>1</v>
      </c>
      <c r="J8" s="63">
        <v>1</v>
      </c>
      <c r="K8" s="63">
        <v>1</v>
      </c>
      <c r="L8" s="63">
        <v>3</v>
      </c>
      <c r="M8" s="63">
        <v>3</v>
      </c>
      <c r="N8" s="63">
        <v>1</v>
      </c>
      <c r="O8" s="63">
        <v>1</v>
      </c>
      <c r="P8" s="63">
        <v>1</v>
      </c>
      <c r="Q8" s="63">
        <v>3</v>
      </c>
      <c r="R8" s="63">
        <v>3</v>
      </c>
      <c r="S8" s="63">
        <v>1</v>
      </c>
      <c r="T8" s="63">
        <v>1</v>
      </c>
      <c r="U8" s="63">
        <v>3</v>
      </c>
      <c r="V8" s="63">
        <v>3</v>
      </c>
      <c r="W8" s="63">
        <v>1</v>
      </c>
      <c r="X8" s="63">
        <v>3</v>
      </c>
      <c r="Y8" s="63">
        <v>1</v>
      </c>
      <c r="Z8" s="63">
        <v>3</v>
      </c>
      <c r="AA8" s="139">
        <v>2</v>
      </c>
      <c r="AB8" s="63">
        <v>1</v>
      </c>
      <c r="AC8" s="157">
        <v>2</v>
      </c>
      <c r="AD8" s="63">
        <v>3</v>
      </c>
      <c r="AE8" s="128">
        <v>1</v>
      </c>
      <c r="AF8" s="63">
        <v>1</v>
      </c>
      <c r="AG8" s="63">
        <v>1</v>
      </c>
      <c r="AH8" s="63">
        <v>2</v>
      </c>
      <c r="AI8" s="63">
        <v>1</v>
      </c>
      <c r="AJ8" s="63">
        <v>1</v>
      </c>
      <c r="AK8" s="63">
        <v>1</v>
      </c>
      <c r="AL8" s="63">
        <v>1</v>
      </c>
      <c r="AM8" s="63">
        <v>1</v>
      </c>
      <c r="AN8" s="70">
        <v>2</v>
      </c>
      <c r="AO8" s="70">
        <v>1</v>
      </c>
      <c r="AP8" s="70">
        <v>3</v>
      </c>
      <c r="AQ8" s="63">
        <v>3</v>
      </c>
      <c r="AR8" s="63">
        <v>3</v>
      </c>
      <c r="AS8" s="139">
        <v>2</v>
      </c>
      <c r="AT8" s="63">
        <v>1</v>
      </c>
      <c r="AU8" s="63">
        <v>1</v>
      </c>
      <c r="AV8" s="63">
        <v>1</v>
      </c>
      <c r="AW8" s="63">
        <v>1</v>
      </c>
      <c r="AX8" s="63">
        <v>1</v>
      </c>
      <c r="AY8" s="63">
        <v>1</v>
      </c>
      <c r="AZ8" s="63"/>
      <c r="BA8" s="63"/>
      <c r="BB8" s="63">
        <v>1</v>
      </c>
      <c r="BC8" s="63">
        <v>1</v>
      </c>
      <c r="BD8" s="63">
        <v>1</v>
      </c>
      <c r="BE8" s="63">
        <v>1</v>
      </c>
      <c r="BF8" s="63">
        <v>1</v>
      </c>
      <c r="BG8" s="63">
        <v>1</v>
      </c>
      <c r="BH8" s="63">
        <v>1</v>
      </c>
      <c r="BI8" s="63">
        <v>1</v>
      </c>
      <c r="BJ8" s="85">
        <v>1</v>
      </c>
      <c r="BK8" s="64">
        <v>1</v>
      </c>
      <c r="BL8" s="85">
        <v>3</v>
      </c>
      <c r="BM8" s="65">
        <v>3</v>
      </c>
      <c r="BN8" s="63">
        <v>1</v>
      </c>
      <c r="BO8" s="63">
        <v>1</v>
      </c>
      <c r="BP8" s="63">
        <v>1</v>
      </c>
      <c r="BQ8" s="85">
        <v>4</v>
      </c>
      <c r="BR8" s="64">
        <v>1</v>
      </c>
      <c r="BS8" s="395">
        <v>1</v>
      </c>
      <c r="BT8" s="85">
        <v>1</v>
      </c>
      <c r="BU8" s="85">
        <v>1</v>
      </c>
      <c r="BV8" s="85">
        <v>3</v>
      </c>
      <c r="BW8" s="63">
        <v>1</v>
      </c>
      <c r="BX8" s="70">
        <v>1</v>
      </c>
      <c r="BY8" s="85">
        <v>1</v>
      </c>
      <c r="BZ8" s="395">
        <v>4</v>
      </c>
      <c r="CA8" s="399">
        <v>1</v>
      </c>
      <c r="CB8" s="70">
        <v>1</v>
      </c>
      <c r="CC8" s="73">
        <f t="shared" si="0"/>
        <v>123</v>
      </c>
      <c r="CD8" s="74">
        <f t="shared" si="8"/>
        <v>88</v>
      </c>
      <c r="CE8" s="455">
        <v>6</v>
      </c>
      <c r="CF8" s="411">
        <v>4</v>
      </c>
      <c r="CG8" s="76">
        <f t="shared" si="9"/>
        <v>10</v>
      </c>
      <c r="CH8" s="74">
        <f t="shared" si="1"/>
        <v>12</v>
      </c>
      <c r="CI8" s="398">
        <v>1</v>
      </c>
      <c r="CJ8" s="75"/>
      <c r="CK8" s="76">
        <f t="shared" si="10"/>
        <v>1</v>
      </c>
      <c r="CL8" s="74">
        <f t="shared" si="2"/>
        <v>3</v>
      </c>
      <c r="CM8" s="75"/>
      <c r="CN8" s="75"/>
      <c r="CO8" s="76">
        <f t="shared" si="11"/>
        <v>0</v>
      </c>
      <c r="CP8" s="74">
        <f t="shared" si="3"/>
        <v>8</v>
      </c>
      <c r="CQ8" s="411">
        <v>1</v>
      </c>
      <c r="CR8" s="75"/>
      <c r="CS8" s="76">
        <f t="shared" si="12"/>
        <v>1</v>
      </c>
      <c r="CT8" s="74">
        <f t="shared" si="4"/>
        <v>4</v>
      </c>
      <c r="CU8" s="75"/>
      <c r="CV8" s="75"/>
      <c r="CW8" s="76">
        <f t="shared" si="13"/>
        <v>0</v>
      </c>
      <c r="CX8" s="74">
        <f t="shared" si="5"/>
        <v>2</v>
      </c>
      <c r="CY8" s="75"/>
      <c r="CZ8" s="75"/>
      <c r="DA8" s="76">
        <f t="shared" si="14"/>
        <v>0</v>
      </c>
      <c r="DB8" s="74">
        <f t="shared" si="6"/>
        <v>6</v>
      </c>
      <c r="DC8" s="455">
        <v>1</v>
      </c>
      <c r="DD8" s="75"/>
      <c r="DE8" s="75">
        <f t="shared" si="15"/>
        <v>1</v>
      </c>
      <c r="DF8" s="136">
        <f t="shared" si="18"/>
        <v>13</v>
      </c>
      <c r="DG8" s="122">
        <f t="shared" si="16"/>
        <v>123</v>
      </c>
      <c r="DH8" s="122">
        <f t="shared" si="17"/>
        <v>136</v>
      </c>
      <c r="DI8" s="122">
        <f t="shared" si="7"/>
        <v>123</v>
      </c>
      <c r="DJ8" s="52">
        <v>2</v>
      </c>
      <c r="DL8" s="314" t="s">
        <v>318</v>
      </c>
    </row>
    <row r="9" spans="2:116">
      <c r="B9" s="561"/>
      <c r="C9" s="62" t="s">
        <v>168</v>
      </c>
      <c r="D9" s="63"/>
      <c r="E9" s="72">
        <v>0</v>
      </c>
      <c r="F9" s="63">
        <v>0</v>
      </c>
      <c r="G9" s="63"/>
      <c r="H9" s="63"/>
      <c r="I9" s="63"/>
      <c r="J9" s="63">
        <v>0</v>
      </c>
      <c r="K9" s="63">
        <v>0</v>
      </c>
      <c r="L9" s="63"/>
      <c r="M9" s="63"/>
      <c r="N9" s="63">
        <v>0</v>
      </c>
      <c r="O9" s="63"/>
      <c r="P9" s="63">
        <v>0</v>
      </c>
      <c r="Q9" s="63"/>
      <c r="R9" s="63"/>
      <c r="S9" s="63">
        <v>0</v>
      </c>
      <c r="T9" s="63">
        <v>0</v>
      </c>
      <c r="U9" s="63">
        <v>0</v>
      </c>
      <c r="V9" s="63">
        <v>0</v>
      </c>
      <c r="W9" s="63">
        <v>0</v>
      </c>
      <c r="X9" s="63"/>
      <c r="Y9" s="63">
        <v>0</v>
      </c>
      <c r="Z9" s="63"/>
      <c r="AA9" s="63">
        <v>0</v>
      </c>
      <c r="AB9" s="63">
        <v>0</v>
      </c>
      <c r="AC9" s="63">
        <v>0</v>
      </c>
      <c r="AD9" s="63"/>
      <c r="AE9" s="63">
        <v>0</v>
      </c>
      <c r="AF9" s="63">
        <v>0</v>
      </c>
      <c r="AG9" s="63">
        <v>0</v>
      </c>
      <c r="AH9" s="63">
        <v>0</v>
      </c>
      <c r="AI9" s="63">
        <v>0</v>
      </c>
      <c r="AJ9" s="63">
        <v>0</v>
      </c>
      <c r="AK9" s="63">
        <v>0</v>
      </c>
      <c r="AL9" s="63">
        <v>0</v>
      </c>
      <c r="AM9" s="63">
        <v>0</v>
      </c>
      <c r="AN9" s="63">
        <v>0</v>
      </c>
      <c r="AO9" s="63">
        <v>0</v>
      </c>
      <c r="AP9" s="63">
        <v>0</v>
      </c>
      <c r="AQ9" s="63">
        <v>0</v>
      </c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>
        <v>0</v>
      </c>
      <c r="BC9" s="63"/>
      <c r="BD9" s="63"/>
      <c r="BE9" s="63"/>
      <c r="BF9" s="63"/>
      <c r="BG9" s="63"/>
      <c r="BH9" s="63"/>
      <c r="BI9" s="63"/>
      <c r="BJ9" s="85"/>
      <c r="BK9" s="85">
        <v>0</v>
      </c>
      <c r="BL9" s="85">
        <v>0</v>
      </c>
      <c r="BM9" s="85">
        <v>0</v>
      </c>
      <c r="BN9" s="63">
        <v>0</v>
      </c>
      <c r="BO9" s="63">
        <v>0</v>
      </c>
      <c r="BP9" s="63">
        <v>0</v>
      </c>
      <c r="BQ9" s="85">
        <v>1</v>
      </c>
      <c r="BR9" s="85">
        <v>0</v>
      </c>
      <c r="BS9" s="85">
        <v>0</v>
      </c>
      <c r="BT9" s="85">
        <v>0</v>
      </c>
      <c r="BU9" s="85"/>
      <c r="BV9" s="85">
        <v>0</v>
      </c>
      <c r="BW9" s="63"/>
      <c r="BX9" s="85">
        <v>0</v>
      </c>
      <c r="BY9" s="85">
        <v>0</v>
      </c>
      <c r="BZ9" s="85">
        <v>0</v>
      </c>
      <c r="CA9" s="399">
        <v>0</v>
      </c>
      <c r="CB9" s="70">
        <v>0</v>
      </c>
      <c r="CC9" s="73">
        <f t="shared" si="0"/>
        <v>1</v>
      </c>
      <c r="CD9" s="74">
        <f t="shared" si="8"/>
        <v>0</v>
      </c>
      <c r="CE9" s="75"/>
      <c r="CF9" s="75"/>
      <c r="CG9" s="76">
        <f t="shared" si="9"/>
        <v>0</v>
      </c>
      <c r="CH9" s="74">
        <f t="shared" si="1"/>
        <v>0</v>
      </c>
      <c r="CI9" s="75"/>
      <c r="CJ9" s="75"/>
      <c r="CK9" s="76">
        <f t="shared" si="10"/>
        <v>0</v>
      </c>
      <c r="CL9" s="74">
        <f t="shared" si="2"/>
        <v>0</v>
      </c>
      <c r="CM9" s="75"/>
      <c r="CN9" s="75"/>
      <c r="CO9" s="76">
        <f t="shared" si="11"/>
        <v>0</v>
      </c>
      <c r="CP9" s="74">
        <f t="shared" si="3"/>
        <v>1</v>
      </c>
      <c r="CQ9" s="75"/>
      <c r="CR9" s="75"/>
      <c r="CS9" s="76">
        <f t="shared" si="12"/>
        <v>0</v>
      </c>
      <c r="CT9" s="74">
        <f t="shared" si="4"/>
        <v>0</v>
      </c>
      <c r="CU9" s="75"/>
      <c r="CV9" s="75"/>
      <c r="CW9" s="76">
        <f t="shared" si="13"/>
        <v>0</v>
      </c>
      <c r="CX9" s="74">
        <f t="shared" si="5"/>
        <v>0</v>
      </c>
      <c r="CY9" s="75"/>
      <c r="CZ9" s="75"/>
      <c r="DA9" s="76">
        <f t="shared" si="14"/>
        <v>0</v>
      </c>
      <c r="DB9" s="74">
        <f t="shared" si="6"/>
        <v>0</v>
      </c>
      <c r="DC9" s="75"/>
      <c r="DD9" s="75"/>
      <c r="DE9" s="75">
        <f t="shared" si="15"/>
        <v>0</v>
      </c>
      <c r="DF9" s="136">
        <f t="shared" si="18"/>
        <v>0</v>
      </c>
      <c r="DG9" s="122">
        <f t="shared" si="16"/>
        <v>1</v>
      </c>
      <c r="DH9" s="122">
        <f t="shared" si="17"/>
        <v>1</v>
      </c>
      <c r="DI9" s="122">
        <f t="shared" si="7"/>
        <v>1</v>
      </c>
    </row>
    <row r="10" spans="2:116">
      <c r="B10" s="561"/>
      <c r="C10" s="62" t="s">
        <v>169</v>
      </c>
      <c r="D10" s="63">
        <v>1</v>
      </c>
      <c r="E10" s="63">
        <v>1</v>
      </c>
      <c r="F10" s="63">
        <v>0</v>
      </c>
      <c r="G10" s="63">
        <v>1</v>
      </c>
      <c r="H10" s="63">
        <v>1</v>
      </c>
      <c r="I10" s="63"/>
      <c r="J10" s="63">
        <v>0</v>
      </c>
      <c r="K10" s="63">
        <v>0</v>
      </c>
      <c r="L10" s="63"/>
      <c r="M10" s="63"/>
      <c r="N10" s="63">
        <v>0</v>
      </c>
      <c r="O10" s="63"/>
      <c r="P10" s="63">
        <v>0</v>
      </c>
      <c r="Q10" s="63"/>
      <c r="R10" s="63"/>
      <c r="S10" s="63">
        <v>0</v>
      </c>
      <c r="T10" s="63">
        <v>0</v>
      </c>
      <c r="U10" s="63">
        <v>0</v>
      </c>
      <c r="V10" s="63">
        <v>0</v>
      </c>
      <c r="W10" s="63">
        <v>0</v>
      </c>
      <c r="X10" s="63">
        <v>1</v>
      </c>
      <c r="Y10" s="63">
        <v>0</v>
      </c>
      <c r="Z10" s="63"/>
      <c r="AA10" s="63">
        <v>0</v>
      </c>
      <c r="AB10" s="63">
        <v>0</v>
      </c>
      <c r="AC10" s="63">
        <v>0</v>
      </c>
      <c r="AD10" s="63"/>
      <c r="AE10" s="63">
        <v>0</v>
      </c>
      <c r="AF10" s="63">
        <v>0</v>
      </c>
      <c r="AG10" s="63">
        <v>0</v>
      </c>
      <c r="AH10" s="63">
        <v>0</v>
      </c>
      <c r="AI10" s="63">
        <v>0</v>
      </c>
      <c r="AJ10" s="63">
        <v>0</v>
      </c>
      <c r="AK10" s="63">
        <v>0</v>
      </c>
      <c r="AL10" s="63">
        <v>0</v>
      </c>
      <c r="AM10" s="63">
        <v>0</v>
      </c>
      <c r="AN10" s="63">
        <v>0</v>
      </c>
      <c r="AO10" s="63">
        <v>0</v>
      </c>
      <c r="AP10" s="63"/>
      <c r="AQ10" s="63">
        <v>0</v>
      </c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>
        <v>0</v>
      </c>
      <c r="BC10" s="63"/>
      <c r="BD10" s="63"/>
      <c r="BE10" s="63"/>
      <c r="BF10" s="63"/>
      <c r="BG10" s="63"/>
      <c r="BH10" s="63"/>
      <c r="BI10" s="63"/>
      <c r="BJ10" s="85"/>
      <c r="BK10" s="85">
        <v>0</v>
      </c>
      <c r="BL10" s="85">
        <v>0</v>
      </c>
      <c r="BM10" s="85">
        <v>0</v>
      </c>
      <c r="BN10" s="63">
        <v>0</v>
      </c>
      <c r="BO10" s="63">
        <v>0</v>
      </c>
      <c r="BP10" s="63">
        <v>0</v>
      </c>
      <c r="BQ10" s="66">
        <v>0</v>
      </c>
      <c r="BR10" s="85">
        <v>0</v>
      </c>
      <c r="BS10" s="85">
        <v>0</v>
      </c>
      <c r="BT10" s="63">
        <v>0</v>
      </c>
      <c r="BU10" s="63"/>
      <c r="BV10" s="85">
        <v>0</v>
      </c>
      <c r="BW10" s="63"/>
      <c r="BX10" s="85">
        <v>0</v>
      </c>
      <c r="BY10" s="85">
        <v>0</v>
      </c>
      <c r="BZ10" s="85">
        <v>0</v>
      </c>
      <c r="CA10" s="399">
        <v>0</v>
      </c>
      <c r="CB10" s="70">
        <v>0</v>
      </c>
      <c r="CC10" s="73">
        <f t="shared" si="0"/>
        <v>5</v>
      </c>
      <c r="CD10" s="74">
        <f t="shared" si="8"/>
        <v>5</v>
      </c>
      <c r="CE10" s="75"/>
      <c r="CF10" s="75"/>
      <c r="CG10" s="76">
        <f t="shared" si="9"/>
        <v>0</v>
      </c>
      <c r="CH10" s="74">
        <f t="shared" si="1"/>
        <v>0</v>
      </c>
      <c r="CI10" s="75"/>
      <c r="CJ10" s="75"/>
      <c r="CK10" s="76">
        <f t="shared" si="10"/>
        <v>0</v>
      </c>
      <c r="CL10" s="74">
        <f t="shared" si="2"/>
        <v>0</v>
      </c>
      <c r="CM10" s="75"/>
      <c r="CN10" s="75"/>
      <c r="CO10" s="76">
        <f t="shared" si="11"/>
        <v>0</v>
      </c>
      <c r="CP10" s="74">
        <f t="shared" si="3"/>
        <v>0</v>
      </c>
      <c r="CQ10" s="75"/>
      <c r="CR10" s="75"/>
      <c r="CS10" s="76">
        <f t="shared" si="12"/>
        <v>0</v>
      </c>
      <c r="CT10" s="74">
        <f t="shared" si="4"/>
        <v>0</v>
      </c>
      <c r="CU10" s="75"/>
      <c r="CV10" s="75"/>
      <c r="CW10" s="76">
        <f t="shared" si="13"/>
        <v>0</v>
      </c>
      <c r="CX10" s="74">
        <f t="shared" si="5"/>
        <v>0</v>
      </c>
      <c r="CY10" s="75"/>
      <c r="CZ10" s="75"/>
      <c r="DA10" s="76">
        <f t="shared" si="14"/>
        <v>0</v>
      </c>
      <c r="DB10" s="74">
        <f t="shared" si="6"/>
        <v>0</v>
      </c>
      <c r="DC10" s="75"/>
      <c r="DD10" s="75"/>
      <c r="DE10" s="75">
        <f t="shared" si="15"/>
        <v>0</v>
      </c>
      <c r="DF10" s="136">
        <f t="shared" si="18"/>
        <v>0</v>
      </c>
      <c r="DG10" s="122">
        <f t="shared" si="16"/>
        <v>5</v>
      </c>
      <c r="DH10" s="122">
        <f t="shared" si="17"/>
        <v>5</v>
      </c>
      <c r="DI10" s="122">
        <f t="shared" si="7"/>
        <v>5</v>
      </c>
    </row>
    <row r="11" spans="2:116">
      <c r="B11" s="561"/>
      <c r="C11" s="62" t="s">
        <v>170</v>
      </c>
      <c r="D11" s="63"/>
      <c r="E11" s="63"/>
      <c r="F11" s="63"/>
      <c r="G11" s="63"/>
      <c r="H11" s="63"/>
      <c r="I11" s="63"/>
      <c r="J11" s="63">
        <v>0</v>
      </c>
      <c r="K11" s="63">
        <v>0</v>
      </c>
      <c r="L11" s="63"/>
      <c r="M11" s="63"/>
      <c r="N11" s="63">
        <v>0</v>
      </c>
      <c r="O11" s="63"/>
      <c r="P11" s="63">
        <v>0</v>
      </c>
      <c r="Q11" s="63"/>
      <c r="R11" s="63"/>
      <c r="S11" s="63">
        <v>0</v>
      </c>
      <c r="T11" s="63">
        <v>0</v>
      </c>
      <c r="U11" s="63">
        <v>0</v>
      </c>
      <c r="V11" s="63">
        <v>0</v>
      </c>
      <c r="W11" s="63">
        <v>0</v>
      </c>
      <c r="X11" s="63"/>
      <c r="Y11" s="63">
        <v>0</v>
      </c>
      <c r="Z11" s="63"/>
      <c r="AA11" s="63">
        <v>0</v>
      </c>
      <c r="AB11" s="63">
        <v>0</v>
      </c>
      <c r="AC11" s="63">
        <v>0</v>
      </c>
      <c r="AD11" s="63"/>
      <c r="AE11" s="63">
        <v>0</v>
      </c>
      <c r="AF11" s="63">
        <v>0</v>
      </c>
      <c r="AG11" s="63">
        <v>0</v>
      </c>
      <c r="AH11" s="63">
        <v>0</v>
      </c>
      <c r="AI11" s="63">
        <v>0</v>
      </c>
      <c r="AJ11" s="63">
        <v>0</v>
      </c>
      <c r="AK11" s="63">
        <v>0</v>
      </c>
      <c r="AL11" s="63">
        <v>0</v>
      </c>
      <c r="AM11" s="63">
        <v>0</v>
      </c>
      <c r="AN11" s="63">
        <v>0</v>
      </c>
      <c r="AO11" s="63">
        <v>0</v>
      </c>
      <c r="AP11" s="63"/>
      <c r="AQ11" s="63">
        <v>0</v>
      </c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>
        <v>0</v>
      </c>
      <c r="BC11" s="63"/>
      <c r="BD11" s="63"/>
      <c r="BE11" s="63"/>
      <c r="BF11" s="63"/>
      <c r="BG11" s="63"/>
      <c r="BH11" s="63"/>
      <c r="BI11" s="63"/>
      <c r="BJ11" s="85"/>
      <c r="BK11" s="85">
        <v>0</v>
      </c>
      <c r="BL11" s="85">
        <v>0</v>
      </c>
      <c r="BM11" s="85">
        <v>0</v>
      </c>
      <c r="BN11" s="63">
        <v>1</v>
      </c>
      <c r="BO11" s="63">
        <v>1</v>
      </c>
      <c r="BP11" s="63">
        <v>0</v>
      </c>
      <c r="BQ11" s="157">
        <v>0</v>
      </c>
      <c r="BR11" s="85">
        <v>0</v>
      </c>
      <c r="BS11" s="85">
        <v>0</v>
      </c>
      <c r="BT11" s="85">
        <v>0</v>
      </c>
      <c r="BU11" s="85"/>
      <c r="BV11" s="85">
        <v>1</v>
      </c>
      <c r="BW11" s="63"/>
      <c r="BX11" s="85">
        <v>0</v>
      </c>
      <c r="BY11" s="85">
        <v>0</v>
      </c>
      <c r="BZ11" s="63">
        <v>0</v>
      </c>
      <c r="CA11" s="399">
        <v>0</v>
      </c>
      <c r="CB11" s="70">
        <v>0</v>
      </c>
      <c r="CC11" s="73">
        <f t="shared" si="0"/>
        <v>3</v>
      </c>
      <c r="CD11" s="74">
        <f t="shared" si="8"/>
        <v>0</v>
      </c>
      <c r="CE11" s="75"/>
      <c r="CF11" s="75"/>
      <c r="CG11" s="76">
        <f t="shared" si="9"/>
        <v>0</v>
      </c>
      <c r="CH11" s="74">
        <f t="shared" si="1"/>
        <v>0</v>
      </c>
      <c r="CI11" s="75"/>
      <c r="CJ11" s="75"/>
      <c r="CK11" s="76">
        <f t="shared" si="10"/>
        <v>0</v>
      </c>
      <c r="CL11" s="74">
        <f t="shared" si="2"/>
        <v>2</v>
      </c>
      <c r="CM11" s="75"/>
      <c r="CN11" s="75"/>
      <c r="CO11" s="76">
        <f t="shared" si="11"/>
        <v>0</v>
      </c>
      <c r="CP11" s="74">
        <f t="shared" si="3"/>
        <v>0</v>
      </c>
      <c r="CQ11" s="75"/>
      <c r="CR11" s="75"/>
      <c r="CS11" s="76">
        <f t="shared" si="12"/>
        <v>0</v>
      </c>
      <c r="CT11" s="74">
        <f t="shared" si="4"/>
        <v>1</v>
      </c>
      <c r="CU11" s="75"/>
      <c r="CV11" s="75"/>
      <c r="CW11" s="76">
        <f t="shared" si="13"/>
        <v>0</v>
      </c>
      <c r="CX11" s="74">
        <f t="shared" si="5"/>
        <v>0</v>
      </c>
      <c r="CY11" s="75"/>
      <c r="CZ11" s="75"/>
      <c r="DA11" s="76">
        <f t="shared" si="14"/>
        <v>0</v>
      </c>
      <c r="DB11" s="74">
        <f t="shared" si="6"/>
        <v>0</v>
      </c>
      <c r="DC11" s="75"/>
      <c r="DD11" s="75"/>
      <c r="DE11" s="75">
        <f t="shared" si="15"/>
        <v>0</v>
      </c>
      <c r="DF11" s="136">
        <f t="shared" si="18"/>
        <v>0</v>
      </c>
      <c r="DG11" s="122">
        <f t="shared" si="16"/>
        <v>3</v>
      </c>
      <c r="DH11" s="122">
        <f t="shared" si="17"/>
        <v>3</v>
      </c>
      <c r="DI11" s="122">
        <f t="shared" si="7"/>
        <v>3</v>
      </c>
    </row>
    <row r="12" spans="2:116">
      <c r="B12" s="561"/>
      <c r="C12" s="120" t="s">
        <v>204</v>
      </c>
      <c r="D12" s="63">
        <v>0</v>
      </c>
      <c r="E12" s="428">
        <v>0</v>
      </c>
      <c r="F12" s="428">
        <v>0</v>
      </c>
      <c r="G12" s="379">
        <v>0</v>
      </c>
      <c r="H12" s="428">
        <v>0</v>
      </c>
      <c r="I12" s="139">
        <v>0</v>
      </c>
      <c r="J12" s="139">
        <v>0</v>
      </c>
      <c r="K12" s="64">
        <v>0</v>
      </c>
      <c r="L12" s="428">
        <v>0</v>
      </c>
      <c r="M12" s="428">
        <v>0</v>
      </c>
      <c r="N12" s="428">
        <v>0</v>
      </c>
      <c r="O12" s="63">
        <v>0</v>
      </c>
      <c r="P12" s="63">
        <v>0</v>
      </c>
      <c r="Q12" s="139">
        <v>0</v>
      </c>
      <c r="R12" s="428">
        <v>0</v>
      </c>
      <c r="S12" s="139">
        <v>0</v>
      </c>
      <c r="T12" s="428">
        <v>0</v>
      </c>
      <c r="U12" s="428">
        <v>0</v>
      </c>
      <c r="V12" s="428">
        <v>0</v>
      </c>
      <c r="W12" s="139">
        <v>0</v>
      </c>
      <c r="X12" s="428">
        <v>0</v>
      </c>
      <c r="Y12" s="63">
        <v>0</v>
      </c>
      <c r="Z12" s="428">
        <v>0</v>
      </c>
      <c r="AA12" s="160">
        <v>0</v>
      </c>
      <c r="AB12" s="63">
        <v>0</v>
      </c>
      <c r="AC12" s="130">
        <v>0</v>
      </c>
      <c r="AD12" s="428">
        <v>0</v>
      </c>
      <c r="AE12" s="139">
        <v>0</v>
      </c>
      <c r="AF12" s="63">
        <v>0</v>
      </c>
      <c r="AG12" s="428">
        <v>0</v>
      </c>
      <c r="AH12" s="63">
        <v>0</v>
      </c>
      <c r="AI12" s="139">
        <v>0</v>
      </c>
      <c r="AJ12" s="63">
        <v>0</v>
      </c>
      <c r="AK12" s="63">
        <v>0</v>
      </c>
      <c r="AL12" s="63">
        <v>0</v>
      </c>
      <c r="AM12" s="130">
        <v>0</v>
      </c>
      <c r="AN12" s="141">
        <v>0</v>
      </c>
      <c r="AO12" s="130">
        <v>0</v>
      </c>
      <c r="AP12" s="428">
        <v>0</v>
      </c>
      <c r="AQ12" s="428">
        <v>0</v>
      </c>
      <c r="AR12" s="139">
        <v>0</v>
      </c>
      <c r="AS12" s="68">
        <v>0</v>
      </c>
      <c r="AT12" s="139">
        <v>0</v>
      </c>
      <c r="AU12" s="63"/>
      <c r="AV12" s="63"/>
      <c r="AW12" s="63"/>
      <c r="AX12" s="63"/>
      <c r="AY12" s="63"/>
      <c r="AZ12" s="63"/>
      <c r="BA12" s="63"/>
      <c r="BB12" s="63">
        <v>0</v>
      </c>
      <c r="BC12" s="63"/>
      <c r="BD12" s="63"/>
      <c r="BE12" s="63"/>
      <c r="BF12" s="63"/>
      <c r="BG12" s="63"/>
      <c r="BH12" s="63"/>
      <c r="BI12" s="63"/>
      <c r="BJ12" s="130">
        <v>0</v>
      </c>
      <c r="BK12" s="85">
        <v>0</v>
      </c>
      <c r="BL12" s="428">
        <v>0</v>
      </c>
      <c r="BM12" s="428">
        <v>0</v>
      </c>
      <c r="BN12" s="428">
        <v>0</v>
      </c>
      <c r="BO12" s="63">
        <v>0</v>
      </c>
      <c r="BP12" s="63">
        <v>0</v>
      </c>
      <c r="BQ12" s="428">
        <v>0</v>
      </c>
      <c r="BR12" s="128">
        <v>0</v>
      </c>
      <c r="BS12" s="85">
        <v>0</v>
      </c>
      <c r="BT12" s="395">
        <v>0</v>
      </c>
      <c r="BU12" s="63"/>
      <c r="BV12" s="395">
        <v>0</v>
      </c>
      <c r="BW12" s="63"/>
      <c r="BX12" s="85">
        <v>0</v>
      </c>
      <c r="BY12" s="85">
        <v>0</v>
      </c>
      <c r="BZ12" s="63">
        <v>0</v>
      </c>
      <c r="CA12" s="399">
        <v>0</v>
      </c>
      <c r="CB12" s="70">
        <v>0</v>
      </c>
      <c r="CC12" s="73">
        <f t="shared" si="0"/>
        <v>0</v>
      </c>
      <c r="CD12" s="74">
        <f t="shared" si="8"/>
        <v>0</v>
      </c>
      <c r="CE12" s="75">
        <v>0</v>
      </c>
      <c r="CF12" s="75">
        <v>0</v>
      </c>
      <c r="CG12" s="76">
        <f t="shared" si="9"/>
        <v>0</v>
      </c>
      <c r="CH12" s="74">
        <f t="shared" si="1"/>
        <v>0</v>
      </c>
      <c r="CI12" s="75"/>
      <c r="CJ12" s="75"/>
      <c r="CK12" s="76">
        <f t="shared" si="10"/>
        <v>0</v>
      </c>
      <c r="CL12" s="74">
        <f t="shared" si="2"/>
        <v>0</v>
      </c>
      <c r="CM12" s="75"/>
      <c r="CN12" s="75"/>
      <c r="CO12" s="76">
        <f t="shared" si="11"/>
        <v>0</v>
      </c>
      <c r="CP12" s="74">
        <f t="shared" si="3"/>
        <v>0</v>
      </c>
      <c r="CQ12" s="75"/>
      <c r="CR12" s="75"/>
      <c r="CS12" s="76">
        <f t="shared" si="12"/>
        <v>0</v>
      </c>
      <c r="CT12" s="74">
        <f t="shared" si="4"/>
        <v>0</v>
      </c>
      <c r="CU12" s="75"/>
      <c r="CV12" s="75"/>
      <c r="CW12" s="76">
        <f t="shared" si="13"/>
        <v>0</v>
      </c>
      <c r="CX12" s="74">
        <f t="shared" si="5"/>
        <v>0</v>
      </c>
      <c r="CY12" s="75"/>
      <c r="CZ12" s="75"/>
      <c r="DA12" s="76">
        <f t="shared" si="14"/>
        <v>0</v>
      </c>
      <c r="DB12" s="74">
        <f t="shared" si="6"/>
        <v>0</v>
      </c>
      <c r="DC12" s="75"/>
      <c r="DD12" s="75"/>
      <c r="DE12" s="75">
        <f t="shared" si="15"/>
        <v>0</v>
      </c>
      <c r="DF12" s="136">
        <f t="shared" si="18"/>
        <v>0</v>
      </c>
      <c r="DG12" s="122">
        <f t="shared" si="16"/>
        <v>0</v>
      </c>
      <c r="DH12" s="122">
        <f t="shared" si="17"/>
        <v>0</v>
      </c>
      <c r="DI12" s="122">
        <f t="shared" si="7"/>
        <v>0</v>
      </c>
    </row>
    <row r="13" spans="2:116" ht="15.75" thickBot="1">
      <c r="C13" s="144" t="s">
        <v>6</v>
      </c>
      <c r="D13" s="86">
        <f t="shared" ref="D13:AH13" si="19">SUM(D3:D12)</f>
        <v>24</v>
      </c>
      <c r="E13" s="86">
        <f t="shared" si="19"/>
        <v>16</v>
      </c>
      <c r="F13" s="86">
        <f t="shared" si="19"/>
        <v>28</v>
      </c>
      <c r="G13" s="86">
        <f t="shared" si="19"/>
        <v>17</v>
      </c>
      <c r="H13" s="86">
        <f t="shared" si="19"/>
        <v>34</v>
      </c>
      <c r="I13" s="86">
        <f t="shared" si="19"/>
        <v>10</v>
      </c>
      <c r="J13" s="86">
        <f t="shared" si="19"/>
        <v>10</v>
      </c>
      <c r="K13" s="86">
        <f t="shared" si="19"/>
        <v>11</v>
      </c>
      <c r="L13" s="86">
        <f t="shared" si="19"/>
        <v>26</v>
      </c>
      <c r="M13" s="86">
        <f t="shared" si="19"/>
        <v>27</v>
      </c>
      <c r="N13" s="86">
        <f t="shared" si="19"/>
        <v>10</v>
      </c>
      <c r="O13" s="86">
        <f t="shared" si="19"/>
        <v>12</v>
      </c>
      <c r="P13" s="86">
        <f t="shared" si="19"/>
        <v>9</v>
      </c>
      <c r="Q13" s="86">
        <f t="shared" si="19"/>
        <v>27</v>
      </c>
      <c r="R13" s="86">
        <f t="shared" si="19"/>
        <v>29</v>
      </c>
      <c r="S13" s="86">
        <f t="shared" si="19"/>
        <v>12</v>
      </c>
      <c r="T13" s="86">
        <f t="shared" si="19"/>
        <v>17</v>
      </c>
      <c r="U13" s="86">
        <f t="shared" si="19"/>
        <v>29</v>
      </c>
      <c r="V13" s="86">
        <f t="shared" si="19"/>
        <v>26</v>
      </c>
      <c r="W13" s="87">
        <f t="shared" si="19"/>
        <v>12</v>
      </c>
      <c r="X13" s="86">
        <f t="shared" si="19"/>
        <v>27</v>
      </c>
      <c r="Y13" s="86">
        <f t="shared" si="19"/>
        <v>13</v>
      </c>
      <c r="Z13" s="86">
        <f t="shared" si="19"/>
        <v>26</v>
      </c>
      <c r="AA13" s="86">
        <f t="shared" si="19"/>
        <v>16</v>
      </c>
      <c r="AB13" s="86">
        <f t="shared" si="19"/>
        <v>6</v>
      </c>
      <c r="AC13" s="86">
        <f t="shared" si="19"/>
        <v>18</v>
      </c>
      <c r="AD13" s="86">
        <f t="shared" si="19"/>
        <v>27</v>
      </c>
      <c r="AE13" s="86">
        <f t="shared" si="19"/>
        <v>9</v>
      </c>
      <c r="AF13" s="86">
        <f t="shared" si="19"/>
        <v>10</v>
      </c>
      <c r="AG13" s="86">
        <f t="shared" si="19"/>
        <v>14</v>
      </c>
      <c r="AH13" s="86">
        <f t="shared" si="19"/>
        <v>18</v>
      </c>
      <c r="AI13" s="86">
        <f t="shared" ref="AI13:BW13" si="20">SUM(AI3:AI12)</f>
        <v>13</v>
      </c>
      <c r="AJ13" s="86">
        <f t="shared" si="20"/>
        <v>11</v>
      </c>
      <c r="AK13" s="86">
        <f t="shared" si="20"/>
        <v>12</v>
      </c>
      <c r="AL13" s="86">
        <f t="shared" si="20"/>
        <v>11</v>
      </c>
      <c r="AM13" s="86">
        <f t="shared" si="20"/>
        <v>8</v>
      </c>
      <c r="AN13" s="86">
        <f t="shared" si="20"/>
        <v>20</v>
      </c>
      <c r="AO13" s="86">
        <f t="shared" si="20"/>
        <v>11</v>
      </c>
      <c r="AP13" s="86">
        <f t="shared" si="20"/>
        <v>32</v>
      </c>
      <c r="AQ13" s="86">
        <f t="shared" si="20"/>
        <v>21</v>
      </c>
      <c r="AR13" s="86">
        <f t="shared" si="20"/>
        <v>27</v>
      </c>
      <c r="AS13" s="86">
        <f t="shared" si="20"/>
        <v>17</v>
      </c>
      <c r="AT13" s="86">
        <f t="shared" si="20"/>
        <v>12</v>
      </c>
      <c r="AU13" s="86">
        <f t="shared" si="20"/>
        <v>9</v>
      </c>
      <c r="AV13" s="86">
        <f t="shared" si="20"/>
        <v>6</v>
      </c>
      <c r="AW13" s="86">
        <f>SUM(AW3:AW12)</f>
        <v>12</v>
      </c>
      <c r="AX13" s="86">
        <f t="shared" si="20"/>
        <v>7</v>
      </c>
      <c r="AY13" s="86">
        <f>SUM(AY3:AY12)</f>
        <v>10</v>
      </c>
      <c r="AZ13" s="86">
        <f t="shared" ref="AZ13:BG13" si="21">SUM(AZ3:AZ12)</f>
        <v>5</v>
      </c>
      <c r="BA13" s="86">
        <f t="shared" si="21"/>
        <v>6</v>
      </c>
      <c r="BB13" s="86">
        <f t="shared" si="21"/>
        <v>12</v>
      </c>
      <c r="BC13" s="86">
        <f t="shared" si="21"/>
        <v>9</v>
      </c>
      <c r="BD13" s="86">
        <f t="shared" si="21"/>
        <v>7</v>
      </c>
      <c r="BE13" s="86">
        <f t="shared" si="21"/>
        <v>11</v>
      </c>
      <c r="BF13" s="86">
        <f t="shared" si="21"/>
        <v>6</v>
      </c>
      <c r="BG13" s="86">
        <f t="shared" si="21"/>
        <v>10</v>
      </c>
      <c r="BH13" s="86">
        <f t="shared" si="20"/>
        <v>10</v>
      </c>
      <c r="BI13" s="86">
        <f>SUM(BI3:BI12)</f>
        <v>6</v>
      </c>
      <c r="BJ13" s="86">
        <f t="shared" si="20"/>
        <v>11</v>
      </c>
      <c r="BK13" s="86">
        <f t="shared" si="20"/>
        <v>12</v>
      </c>
      <c r="BL13" s="86">
        <f t="shared" si="20"/>
        <v>24</v>
      </c>
      <c r="BM13" s="86">
        <f t="shared" si="20"/>
        <v>26</v>
      </c>
      <c r="BN13" s="86">
        <f t="shared" si="20"/>
        <v>17</v>
      </c>
      <c r="BO13" s="86">
        <f t="shared" si="20"/>
        <v>16</v>
      </c>
      <c r="BP13" s="86">
        <f t="shared" si="20"/>
        <v>10</v>
      </c>
      <c r="BQ13" s="86">
        <f t="shared" si="20"/>
        <v>42</v>
      </c>
      <c r="BR13" s="86">
        <f t="shared" si="20"/>
        <v>8</v>
      </c>
      <c r="BS13" s="86">
        <f t="shared" si="20"/>
        <v>6</v>
      </c>
      <c r="BT13" s="86">
        <f t="shared" si="20"/>
        <v>12</v>
      </c>
      <c r="BU13" s="86">
        <f t="shared" si="20"/>
        <v>10</v>
      </c>
      <c r="BV13" s="86">
        <f t="shared" si="20"/>
        <v>22</v>
      </c>
      <c r="BW13" s="86">
        <f t="shared" si="20"/>
        <v>11</v>
      </c>
      <c r="BX13" s="86">
        <f>SUM(BX3:BX12)</f>
        <v>10</v>
      </c>
      <c r="BY13" s="86">
        <f>SUM(BY3:BY12)</f>
        <v>9</v>
      </c>
      <c r="BZ13" s="86">
        <f>SUM(BZ3:BZ12)</f>
        <v>24</v>
      </c>
      <c r="CA13" s="86">
        <f>SUM(CA3:CA12)</f>
        <v>9</v>
      </c>
      <c r="CB13" s="86">
        <f>SUM(CB3:CB12)</f>
        <v>8</v>
      </c>
      <c r="CC13" s="73">
        <f>SUM(D13:CB13)</f>
        <v>1178</v>
      </c>
      <c r="CD13" s="74">
        <f>SUM(D13:BE13)</f>
        <v>859</v>
      </c>
      <c r="CE13" s="88">
        <f>SUM(CE3:CE12)</f>
        <v>73</v>
      </c>
      <c r="CF13" s="88">
        <f>SUM(CF3:CF12)</f>
        <v>50</v>
      </c>
      <c r="CG13" s="89">
        <f>SUM(CE13:CF13)</f>
        <v>123</v>
      </c>
      <c r="CH13" s="74">
        <f>SUM(BF13:BM13)</f>
        <v>105</v>
      </c>
      <c r="CI13" s="88">
        <f>SUM(CI3:CI12)</f>
        <v>9</v>
      </c>
      <c r="CJ13" s="88">
        <f>SUM(CJ3:CJ12)</f>
        <v>2</v>
      </c>
      <c r="CK13" s="88">
        <f>SUM(CI13:CJ13)</f>
        <v>11</v>
      </c>
      <c r="CL13" s="90">
        <f t="shared" si="2"/>
        <v>43</v>
      </c>
      <c r="CM13" s="88">
        <f>SUM(CM3:CM12)</f>
        <v>2</v>
      </c>
      <c r="CN13" s="88">
        <f>SUM(CN3:CN12)</f>
        <v>2</v>
      </c>
      <c r="CO13" s="88">
        <f>SUM(CM13:CN13)</f>
        <v>4</v>
      </c>
      <c r="CP13" s="74">
        <f t="shared" si="3"/>
        <v>78</v>
      </c>
      <c r="CQ13" s="88">
        <f>SUM(CQ3:CQ12)</f>
        <v>8</v>
      </c>
      <c r="CR13" s="88">
        <f>SUM(CR3:CR12)</f>
        <v>2</v>
      </c>
      <c r="CS13" s="89">
        <f>SUM(CQ13:CR13)</f>
        <v>10</v>
      </c>
      <c r="CT13" s="74">
        <f t="shared" si="4"/>
        <v>33</v>
      </c>
      <c r="CU13" s="88">
        <f>SUM(CU3:CU12)</f>
        <v>3</v>
      </c>
      <c r="CV13" s="88">
        <f>SUM(CV3:CV12)</f>
        <v>2</v>
      </c>
      <c r="CW13" s="89">
        <f>SUM(CU13:CV13)</f>
        <v>5</v>
      </c>
      <c r="CX13" s="90">
        <f t="shared" si="5"/>
        <v>19</v>
      </c>
      <c r="CY13" s="91">
        <f>SUM(CY3:CY12)</f>
        <v>2</v>
      </c>
      <c r="CZ13" s="91">
        <f>SUM(CZ3:CZ12)</f>
        <v>1</v>
      </c>
      <c r="DA13" s="89">
        <f t="shared" si="14"/>
        <v>3</v>
      </c>
      <c r="DB13" s="90">
        <f t="shared" si="6"/>
        <v>41</v>
      </c>
      <c r="DC13" s="91">
        <f>SUM(DC3:DC12)</f>
        <v>5</v>
      </c>
      <c r="DD13" s="91">
        <f>SUM(DD3:DD12)</f>
        <v>1</v>
      </c>
      <c r="DE13" s="88">
        <f t="shared" si="15"/>
        <v>6</v>
      </c>
      <c r="DF13" s="137">
        <f>CG13+CK13+CO13+CS13+CW13+DA13+DE13</f>
        <v>162</v>
      </c>
      <c r="DG13" s="138">
        <f>SUM(DG3:DG12)</f>
        <v>1178</v>
      </c>
      <c r="DH13" s="138">
        <f t="shared" si="17"/>
        <v>1340</v>
      </c>
      <c r="DI13" s="138">
        <f t="shared" si="7"/>
        <v>1178</v>
      </c>
    </row>
    <row r="14" spans="2:116">
      <c r="B14" s="92"/>
      <c r="CD14" s="413"/>
      <c r="CQ14" s="413" t="s">
        <v>416</v>
      </c>
    </row>
    <row r="15" spans="2:116">
      <c r="B15" s="92"/>
    </row>
    <row r="16" spans="2:116" ht="15.75" thickBot="1">
      <c r="B16" s="92"/>
    </row>
    <row r="17" spans="1:91" ht="15.75" customHeight="1" thickBot="1">
      <c r="B17" s="92"/>
      <c r="CC17" s="414" t="s">
        <v>171</v>
      </c>
      <c r="CD17" s="415"/>
      <c r="CE17" s="415"/>
      <c r="CF17" s="415"/>
      <c r="CG17" s="415"/>
      <c r="CH17" s="415"/>
      <c r="CI17" s="415"/>
      <c r="CJ17" s="415"/>
      <c r="CK17" s="415"/>
      <c r="CL17" s="415"/>
      <c r="CM17" s="416"/>
    </row>
    <row r="18" spans="1:91">
      <c r="B18" s="92"/>
      <c r="CC18" s="94"/>
      <c r="CD18" s="161">
        <v>2010</v>
      </c>
      <c r="CE18" s="161">
        <v>2009</v>
      </c>
      <c r="CF18" s="162" t="s">
        <v>172</v>
      </c>
      <c r="CG18" s="162" t="s">
        <v>173</v>
      </c>
      <c r="CH18" s="162" t="s">
        <v>174</v>
      </c>
      <c r="CI18" s="162" t="s">
        <v>190</v>
      </c>
      <c r="CJ18" s="162" t="s">
        <v>223</v>
      </c>
      <c r="CK18" s="162" t="s">
        <v>227</v>
      </c>
      <c r="CL18" s="162" t="s">
        <v>382</v>
      </c>
      <c r="CM18" s="163" t="s">
        <v>417</v>
      </c>
    </row>
    <row r="19" spans="1:91">
      <c r="B19" s="92"/>
      <c r="CC19" s="94" t="s">
        <v>175</v>
      </c>
      <c r="CD19" s="95">
        <v>930</v>
      </c>
      <c r="CE19" s="95">
        <v>932</v>
      </c>
      <c r="CF19" s="96">
        <v>934</v>
      </c>
      <c r="CG19" s="96">
        <v>961</v>
      </c>
      <c r="CH19" s="96">
        <v>999</v>
      </c>
      <c r="CI19" s="96">
        <v>1053</v>
      </c>
      <c r="CJ19" s="96">
        <v>1093</v>
      </c>
      <c r="CK19" s="96">
        <v>1115</v>
      </c>
      <c r="CL19" s="417">
        <v>1153</v>
      </c>
      <c r="CM19" s="97">
        <f>SUM(CD13,CH13,CL13,CP13,CT13,CX13,DB13,)</f>
        <v>1178</v>
      </c>
    </row>
    <row r="20" spans="1:91">
      <c r="B20" s="92"/>
      <c r="CC20" s="94" t="s">
        <v>176</v>
      </c>
      <c r="CD20" s="95">
        <v>79</v>
      </c>
      <c r="CE20" s="95">
        <v>79</v>
      </c>
      <c r="CF20" s="96">
        <v>91</v>
      </c>
      <c r="CG20" s="96">
        <v>106</v>
      </c>
      <c r="CH20" s="96">
        <v>108</v>
      </c>
      <c r="CI20" s="96">
        <v>114</v>
      </c>
      <c r="CJ20" s="96">
        <v>120</v>
      </c>
      <c r="CK20" s="96">
        <v>135</v>
      </c>
      <c r="CL20" s="417">
        <v>140</v>
      </c>
      <c r="CM20" s="97">
        <f>SUM(CG13,CK13,CO13,CS13,CW13,DA13,DE13)</f>
        <v>162</v>
      </c>
    </row>
    <row r="21" spans="1:91">
      <c r="B21" s="92"/>
      <c r="CC21" s="94" t="s">
        <v>177</v>
      </c>
      <c r="CD21" s="98"/>
      <c r="CE21" s="98">
        <v>1</v>
      </c>
      <c r="CF21" s="96"/>
      <c r="CG21" s="96"/>
      <c r="CH21" s="96"/>
      <c r="CI21" s="96"/>
      <c r="CJ21" s="96"/>
      <c r="CK21" s="96"/>
      <c r="CL21" s="417"/>
      <c r="CM21" s="97"/>
    </row>
    <row r="22" spans="1:91" ht="15.75" thickBot="1">
      <c r="B22" s="92"/>
      <c r="CC22" s="99" t="s">
        <v>178</v>
      </c>
      <c r="CD22" s="100">
        <f>SUM(CD19:CD21)</f>
        <v>1009</v>
      </c>
      <c r="CE22" s="100">
        <f>SUM(CE19:CE21)</f>
        <v>1012</v>
      </c>
      <c r="CF22" s="101">
        <v>1025</v>
      </c>
      <c r="CG22" s="101">
        <v>1067</v>
      </c>
      <c r="CH22" s="115">
        <v>1107</v>
      </c>
      <c r="CI22" s="115">
        <v>1167</v>
      </c>
      <c r="CJ22" s="115">
        <v>1213</v>
      </c>
      <c r="CK22" s="115">
        <v>1250</v>
      </c>
      <c r="CL22" s="115">
        <v>1293</v>
      </c>
      <c r="CM22" s="102">
        <f>SUM(CM19:CM21)</f>
        <v>1340</v>
      </c>
    </row>
    <row r="23" spans="1:91">
      <c r="B23" s="92"/>
      <c r="CJ23" s="77"/>
    </row>
    <row r="24" spans="1:91">
      <c r="B24" s="92"/>
    </row>
    <row r="25" spans="1:91">
      <c r="B25" s="92"/>
    </row>
    <row r="26" spans="1:91">
      <c r="B26" s="92"/>
    </row>
    <row r="27" spans="1:91">
      <c r="B27" s="92"/>
    </row>
    <row r="28" spans="1:91">
      <c r="B28" s="92"/>
    </row>
    <row r="29" spans="1:91">
      <c r="B29" s="92"/>
    </row>
    <row r="30" spans="1:91">
      <c r="A30" s="77"/>
      <c r="B30" s="77"/>
    </row>
    <row r="31" spans="1:91">
      <c r="A31" s="77"/>
      <c r="B31" s="77"/>
    </row>
    <row r="32" spans="1:91">
      <c r="A32" s="77"/>
      <c r="B32" s="77"/>
    </row>
  </sheetData>
  <mergeCells count="9">
    <mergeCell ref="DF1:DI1"/>
    <mergeCell ref="DB1:DE1"/>
    <mergeCell ref="B3:B12"/>
    <mergeCell ref="CD1:CG1"/>
    <mergeCell ref="CH1:CK1"/>
    <mergeCell ref="CL1:CO1"/>
    <mergeCell ref="CP1:CS1"/>
    <mergeCell ref="CT1:CW1"/>
    <mergeCell ref="CX1:DA1"/>
  </mergeCells>
  <conditionalFormatting sqref="DC6:DC7 DD3 DE3:DE13 DA3:DB13 CY5:CZ12 CW4:CX5 CE6:CG6 CE13:CX13 CJ8:CP8 CI9:CX12 CJ4:CU4 CI6:CX7 CH4:CH12 CE9:CG12 CG8 CN3:CP3 CI5:CM5 CO5:CU5 CZ4 DD5:DD12 D5:AA11 CF7:CG7 CE5 CG4:CG5 CR8:CX8 CF3:CL3 CR3:CX3 DC9:DC12 CD3:CD13">
    <cfRule type="cellIs" dxfId="263" priority="181" operator="lessThan">
      <formula>0</formula>
    </cfRule>
  </conditionalFormatting>
  <conditionalFormatting sqref="CJ5">
    <cfRule type="cellIs" dxfId="262" priority="131" operator="lessThan">
      <formula>0</formula>
    </cfRule>
  </conditionalFormatting>
  <conditionalFormatting sqref="V4 E3 AC6:AN6 AO5:AS11 AE3:AF3 AU3:AV3 AT4:AT6 AP3:AQ3 AB6:AB12 CB3 BX3:BZ3 D12 AC8:AN11 AD7:AH7 AK7:AM7 BJ3:BJ4 BU3 BU12 BN3 H3 J3:Q3 AK3:AN3 AS3 I12:K12 BS3 BR12:BS12 AU5:AV12 AV4 AH3:AI3 BP3 BJ6:BJ12 BI5:BJ5 BP5:BV5 AT8:AT12 AD5:AN5 BX5:BY12 BX4 BZ5:BZ7 BM4:BP4 BR4:BV4 O12:Q12 S12 W12 Y12 AC12 AE12:AF12 AH12:AO12 AR12:AS12 BO12:BP12 BZ9:BZ12 BL5:BN5 BL6:BV11 CB5:CB12 S3:Z3">
    <cfRule type="cellIs" dxfId="261" priority="120" operator="lessThan">
      <formula>0</formula>
    </cfRule>
  </conditionalFormatting>
  <conditionalFormatting sqref="AT3">
    <cfRule type="cellIs" dxfId="260" priority="119" operator="lessThan">
      <formula>0</formula>
    </cfRule>
  </conditionalFormatting>
  <conditionalFormatting sqref="BI3">
    <cfRule type="cellIs" dxfId="259" priority="118" operator="lessThan">
      <formula>0</formula>
    </cfRule>
  </conditionalFormatting>
  <conditionalFormatting sqref="BI5">
    <cfRule type="cellIs" dxfId="258" priority="117" operator="lessThan">
      <formula>0</formula>
    </cfRule>
  </conditionalFormatting>
  <conditionalFormatting sqref="BS3">
    <cfRule type="cellIs" dxfId="257" priority="116" operator="lessThan">
      <formula>0</formula>
    </cfRule>
  </conditionalFormatting>
  <conditionalFormatting sqref="BS3">
    <cfRule type="cellIs" dxfId="256" priority="115" operator="lessThan">
      <formula>0</formula>
    </cfRule>
  </conditionalFormatting>
  <conditionalFormatting sqref="BS8">
    <cfRule type="cellIs" dxfId="255" priority="114" operator="lessThan">
      <formula>0</formula>
    </cfRule>
  </conditionalFormatting>
  <conditionalFormatting sqref="BS8">
    <cfRule type="cellIs" dxfId="254" priority="113" operator="lessThan">
      <formula>0</formula>
    </cfRule>
  </conditionalFormatting>
  <conditionalFormatting sqref="D3">
    <cfRule type="cellIs" dxfId="253" priority="112" operator="lessThan">
      <formula>0</formula>
    </cfRule>
  </conditionalFormatting>
  <conditionalFormatting sqref="AB3">
    <cfRule type="cellIs" dxfId="252" priority="111" operator="lessThan">
      <formula>0</formula>
    </cfRule>
  </conditionalFormatting>
  <conditionalFormatting sqref="AB5">
    <cfRule type="cellIs" dxfId="251" priority="109" operator="lessThan">
      <formula>0</formula>
    </cfRule>
  </conditionalFormatting>
  <conditionalFormatting sqref="BZ8">
    <cfRule type="cellIs" dxfId="250" priority="108" operator="lessThan">
      <formula>0</formula>
    </cfRule>
  </conditionalFormatting>
  <conditionalFormatting sqref="AI7">
    <cfRule type="cellIs" dxfId="249" priority="105" operator="lessThan">
      <formula>0</formula>
    </cfRule>
  </conditionalFormatting>
  <conditionalFormatting sqref="CV4">
    <cfRule type="cellIs" dxfId="248" priority="104" operator="lessThan">
      <formula>0</formula>
    </cfRule>
  </conditionalFormatting>
  <conditionalFormatting sqref="CV5">
    <cfRule type="cellIs" dxfId="247" priority="103" operator="lessThan">
      <formula>0</formula>
    </cfRule>
  </conditionalFormatting>
  <conditionalFormatting sqref="BT3">
    <cfRule type="cellIs" dxfId="246" priority="102" operator="lessThan">
      <formula>0</formula>
    </cfRule>
  </conditionalFormatting>
  <conditionalFormatting sqref="BT3">
    <cfRule type="cellIs" dxfId="245" priority="101" operator="lessThan">
      <formula>0</formula>
    </cfRule>
  </conditionalFormatting>
  <conditionalFormatting sqref="BA4">
    <cfRule type="cellIs" dxfId="244" priority="100" operator="lessThan">
      <formula>0</formula>
    </cfRule>
  </conditionalFormatting>
  <conditionalFormatting sqref="BT12">
    <cfRule type="cellIs" dxfId="243" priority="99" operator="lessThan">
      <formula>0</formula>
    </cfRule>
  </conditionalFormatting>
  <conditionalFormatting sqref="BT12">
    <cfRule type="cellIs" dxfId="242" priority="98" operator="lessThan">
      <formula>0</formula>
    </cfRule>
  </conditionalFormatting>
  <conditionalFormatting sqref="F3">
    <cfRule type="cellIs" dxfId="241" priority="95" operator="lessThan">
      <formula>0</formula>
    </cfRule>
  </conditionalFormatting>
  <conditionalFormatting sqref="I3">
    <cfRule type="cellIs" dxfId="240" priority="94" operator="lessThan">
      <formula>0</formula>
    </cfRule>
  </conditionalFormatting>
  <conditionalFormatting sqref="AJ3">
    <cfRule type="cellIs" dxfId="239" priority="93" operator="lessThan">
      <formula>0</formula>
    </cfRule>
  </conditionalFormatting>
  <conditionalFormatting sqref="AR3">
    <cfRule type="cellIs" dxfId="238" priority="92" operator="lessThan">
      <formula>0</formula>
    </cfRule>
  </conditionalFormatting>
  <conditionalFormatting sqref="BV3">
    <cfRule type="cellIs" dxfId="237" priority="88" operator="lessThan">
      <formula>0</formula>
    </cfRule>
  </conditionalFormatting>
  <conditionalFormatting sqref="BW3">
    <cfRule type="cellIs" dxfId="236" priority="90" operator="lessThan">
      <formula>0</formula>
    </cfRule>
  </conditionalFormatting>
  <conditionalFormatting sqref="BW3">
    <cfRule type="cellIs" dxfId="235" priority="89" operator="lessThan">
      <formula>0</formula>
    </cfRule>
  </conditionalFormatting>
  <conditionalFormatting sqref="BV3">
    <cfRule type="cellIs" dxfId="234" priority="87" operator="lessThan">
      <formula>0</formula>
    </cfRule>
  </conditionalFormatting>
  <conditionalFormatting sqref="BV12">
    <cfRule type="cellIs" dxfId="233" priority="86" operator="lessThan">
      <formula>0</formula>
    </cfRule>
  </conditionalFormatting>
  <conditionalFormatting sqref="BV12">
    <cfRule type="cellIs" dxfId="232" priority="85" operator="lessThan">
      <formula>0</formula>
    </cfRule>
  </conditionalFormatting>
  <conditionalFormatting sqref="AJ4">
    <cfRule type="cellIs" dxfId="231" priority="83" operator="lessThan">
      <formula>0</formula>
    </cfRule>
  </conditionalFormatting>
  <conditionalFormatting sqref="CA3:CA12">
    <cfRule type="cellIs" dxfId="230" priority="82" operator="lessThan">
      <formula>0</formula>
    </cfRule>
  </conditionalFormatting>
  <conditionalFormatting sqref="G3">
    <cfRule type="cellIs" dxfId="229" priority="81" operator="lessThan">
      <formula>0</formula>
    </cfRule>
  </conditionalFormatting>
  <conditionalFormatting sqref="G12">
    <cfRule type="cellIs" dxfId="228" priority="80" operator="lessThan">
      <formula>0</formula>
    </cfRule>
  </conditionalFormatting>
  <conditionalFormatting sqref="BF3">
    <cfRule type="cellIs" dxfId="227" priority="79" operator="lessThan">
      <formula>0</formula>
    </cfRule>
  </conditionalFormatting>
  <conditionalFormatting sqref="BF5">
    <cfRule type="cellIs" dxfId="226" priority="78" operator="lessThan">
      <formula>0</formula>
    </cfRule>
  </conditionalFormatting>
  <conditionalFormatting sqref="CI8">
    <cfRule type="cellIs" dxfId="225" priority="77" operator="lessThan">
      <formula>0</formula>
    </cfRule>
  </conditionalFormatting>
  <conditionalFormatting sqref="BQ3">
    <cfRule type="cellIs" dxfId="224" priority="76" operator="lessThan">
      <formula>0</formula>
    </cfRule>
  </conditionalFormatting>
  <conditionalFormatting sqref="BQ3">
    <cfRule type="cellIs" dxfId="223" priority="75" operator="lessThan">
      <formula>0</formula>
    </cfRule>
  </conditionalFormatting>
  <conditionalFormatting sqref="F4">
    <cfRule type="cellIs" dxfId="222" priority="72" operator="lessThan">
      <formula>0</formula>
    </cfRule>
  </conditionalFormatting>
  <conditionalFormatting sqref="AU4">
    <cfRule type="cellIs" dxfId="221" priority="71" operator="lessThan">
      <formula>0</formula>
    </cfRule>
  </conditionalFormatting>
  <conditionalFormatting sqref="CZ3">
    <cfRule type="cellIs" dxfId="220" priority="70" operator="lessThan">
      <formula>0</formula>
    </cfRule>
  </conditionalFormatting>
  <conditionalFormatting sqref="CM3">
    <cfRule type="cellIs" dxfId="218" priority="65" operator="lessThan">
      <formula>0</formula>
    </cfRule>
  </conditionalFormatting>
  <conditionalFormatting sqref="CN5">
    <cfRule type="cellIs" dxfId="217" priority="64" operator="lessThan">
      <formula>0</formula>
    </cfRule>
  </conditionalFormatting>
  <conditionalFormatting sqref="BB4">
    <cfRule type="cellIs" dxfId="216" priority="63" operator="lessThan">
      <formula>0</formula>
    </cfRule>
  </conditionalFormatting>
  <conditionalFormatting sqref="CE7">
    <cfRule type="cellIs" dxfId="215" priority="62" operator="lessThan">
      <formula>0</formula>
    </cfRule>
  </conditionalFormatting>
  <conditionalFormatting sqref="AG3">
    <cfRule type="cellIs" dxfId="214" priority="61" operator="lessThan">
      <formula>0</formula>
    </cfRule>
  </conditionalFormatting>
  <conditionalFormatting sqref="BO3">
    <cfRule type="cellIs" dxfId="213" priority="60" operator="lessThan">
      <formula>0</formula>
    </cfRule>
  </conditionalFormatting>
  <conditionalFormatting sqref="BO5">
    <cfRule type="cellIs" dxfId="212" priority="59" operator="lessThan">
      <formula>0</formula>
    </cfRule>
  </conditionalFormatting>
  <conditionalFormatting sqref="AC3">
    <cfRule type="cellIs" dxfId="211" priority="58" operator="lessThan">
      <formula>0</formula>
    </cfRule>
  </conditionalFormatting>
  <conditionalFormatting sqref="AC5">
    <cfRule type="cellIs" dxfId="210" priority="57" operator="lessThan">
      <formula>0</formula>
    </cfRule>
  </conditionalFormatting>
  <conditionalFormatting sqref="AC7">
    <cfRule type="cellIs" dxfId="209" priority="55" operator="lessThan">
      <formula>0</formula>
    </cfRule>
  </conditionalFormatting>
  <conditionalFormatting sqref="BR3">
    <cfRule type="cellIs" dxfId="208" priority="51" operator="lessThan">
      <formula>0</formula>
    </cfRule>
  </conditionalFormatting>
  <conditionalFormatting sqref="CF5">
    <cfRule type="cellIs" dxfId="207" priority="50" operator="lessThan">
      <formula>0</formula>
    </cfRule>
  </conditionalFormatting>
  <conditionalFormatting sqref="CF8">
    <cfRule type="cellIs" dxfId="206" priority="49" operator="lessThan">
      <formula>0</formula>
    </cfRule>
  </conditionalFormatting>
  <conditionalFormatting sqref="CQ8">
    <cfRule type="cellIs" dxfId="205" priority="48" operator="lessThan">
      <formula>0</formula>
    </cfRule>
  </conditionalFormatting>
  <conditionalFormatting sqref="L4">
    <cfRule type="cellIs" dxfId="204" priority="46" operator="lessThan">
      <formula>0</formula>
    </cfRule>
  </conditionalFormatting>
  <conditionalFormatting sqref="AF4">
    <cfRule type="cellIs" dxfId="203" priority="45" operator="lessThan">
      <formula>0</formula>
    </cfRule>
  </conditionalFormatting>
  <conditionalFormatting sqref="BY4">
    <cfRule type="cellIs" dxfId="202" priority="44" operator="lessThan">
      <formula>0</formula>
    </cfRule>
  </conditionalFormatting>
  <conditionalFormatting sqref="BZ4">
    <cfRule type="cellIs" dxfId="201" priority="43" operator="lessThan">
      <formula>0</formula>
    </cfRule>
  </conditionalFormatting>
  <conditionalFormatting sqref="BL3">
    <cfRule type="cellIs" dxfId="200" priority="42" operator="lessThan">
      <formula>0</formula>
    </cfRule>
  </conditionalFormatting>
  <conditionalFormatting sqref="BM3">
    <cfRule type="cellIs" dxfId="199" priority="41" operator="lessThan">
      <formula>0</formula>
    </cfRule>
  </conditionalFormatting>
  <conditionalFormatting sqref="BL4">
    <cfRule type="cellIs" dxfId="198" priority="40" operator="lessThan">
      <formula>0</formula>
    </cfRule>
  </conditionalFormatting>
  <conditionalFormatting sqref="BQ4">
    <cfRule type="cellIs" dxfId="197" priority="39" operator="lessThan">
      <formula>0</formula>
    </cfRule>
  </conditionalFormatting>
  <conditionalFormatting sqref="E12">
    <cfRule type="cellIs" dxfId="196" priority="37" operator="lessThan">
      <formula>0</formula>
    </cfRule>
  </conditionalFormatting>
  <conditionalFormatting sqref="F12">
    <cfRule type="cellIs" dxfId="195" priority="36" operator="lessThan">
      <formula>0</formula>
    </cfRule>
  </conditionalFormatting>
  <conditionalFormatting sqref="H12">
    <cfRule type="cellIs" dxfId="194" priority="35" operator="lessThan">
      <formula>0</formula>
    </cfRule>
  </conditionalFormatting>
  <conditionalFormatting sqref="L12">
    <cfRule type="cellIs" dxfId="193" priority="34" operator="lessThan">
      <formula>0</formula>
    </cfRule>
  </conditionalFormatting>
  <conditionalFormatting sqref="M12">
    <cfRule type="cellIs" dxfId="192" priority="33" operator="lessThan">
      <formula>0</formula>
    </cfRule>
  </conditionalFormatting>
  <conditionalFormatting sqref="N12">
    <cfRule type="cellIs" dxfId="191" priority="32" operator="lessThan">
      <formula>0</formula>
    </cfRule>
  </conditionalFormatting>
  <conditionalFormatting sqref="R12">
    <cfRule type="cellIs" dxfId="190" priority="31" operator="lessThan">
      <formula>0</formula>
    </cfRule>
  </conditionalFormatting>
  <conditionalFormatting sqref="T12">
    <cfRule type="cellIs" dxfId="189" priority="30" operator="lessThan">
      <formula>0</formula>
    </cfRule>
  </conditionalFormatting>
  <conditionalFormatting sqref="U12">
    <cfRule type="cellIs" dxfId="188" priority="29" operator="lessThan">
      <formula>0</formula>
    </cfRule>
  </conditionalFormatting>
  <conditionalFormatting sqref="V12">
    <cfRule type="cellIs" dxfId="187" priority="28" operator="lessThan">
      <formula>0</formula>
    </cfRule>
  </conditionalFormatting>
  <conditionalFormatting sqref="X12">
    <cfRule type="cellIs" dxfId="186" priority="27" operator="lessThan">
      <formula>0</formula>
    </cfRule>
  </conditionalFormatting>
  <conditionalFormatting sqref="Z12">
    <cfRule type="cellIs" dxfId="185" priority="26" operator="lessThan">
      <formula>0</formula>
    </cfRule>
  </conditionalFormatting>
  <conditionalFormatting sqref="AD12">
    <cfRule type="cellIs" dxfId="184" priority="25" operator="lessThan">
      <formula>0</formula>
    </cfRule>
  </conditionalFormatting>
  <conditionalFormatting sqref="AG12">
    <cfRule type="cellIs" dxfId="183" priority="24" operator="lessThan">
      <formula>0</formula>
    </cfRule>
  </conditionalFormatting>
  <conditionalFormatting sqref="AP12">
    <cfRule type="cellIs" dxfId="182" priority="23" operator="lessThan">
      <formula>0</formula>
    </cfRule>
  </conditionalFormatting>
  <conditionalFormatting sqref="AQ12">
    <cfRule type="cellIs" dxfId="181" priority="22" operator="lessThan">
      <formula>0</formula>
    </cfRule>
  </conditionalFormatting>
  <conditionalFormatting sqref="BL12">
    <cfRule type="cellIs" dxfId="180" priority="21" operator="lessThan">
      <formula>0</formula>
    </cfRule>
  </conditionalFormatting>
  <conditionalFormatting sqref="BM12">
    <cfRule type="cellIs" dxfId="179" priority="20" operator="lessThan">
      <formula>0</formula>
    </cfRule>
  </conditionalFormatting>
  <conditionalFormatting sqref="BN12">
    <cfRule type="cellIs" dxfId="178" priority="19" operator="lessThan">
      <formula>0</formula>
    </cfRule>
  </conditionalFormatting>
  <conditionalFormatting sqref="BQ12">
    <cfRule type="cellIs" dxfId="177" priority="18" operator="lessThan">
      <formula>0</formula>
    </cfRule>
  </conditionalFormatting>
  <conditionalFormatting sqref="BQ12">
    <cfRule type="cellIs" dxfId="176" priority="17" operator="lessThan">
      <formula>0</formula>
    </cfRule>
  </conditionalFormatting>
  <conditionalFormatting sqref="CE3">
    <cfRule type="cellIs" dxfId="175" priority="16" operator="lessThan">
      <formula>0</formula>
    </cfRule>
  </conditionalFormatting>
  <conditionalFormatting sqref="CE8">
    <cfRule type="cellIs" dxfId="173" priority="14" operator="lessThan">
      <formula>0</formula>
    </cfRule>
  </conditionalFormatting>
  <conditionalFormatting sqref="CI4">
    <cfRule type="cellIs" dxfId="172" priority="13" operator="lessThan">
      <formula>0</formula>
    </cfRule>
  </conditionalFormatting>
  <conditionalFormatting sqref="CQ3">
    <cfRule type="cellIs" dxfId="171" priority="12" operator="lessThan">
      <formula>0</formula>
    </cfRule>
  </conditionalFormatting>
  <conditionalFormatting sqref="DC8">
    <cfRule type="cellIs" dxfId="170" priority="11" operator="lessThan">
      <formula>0</formula>
    </cfRule>
  </conditionalFormatting>
  <conditionalFormatting sqref="BD4">
    <cfRule type="cellIs" dxfId="169" priority="10" operator="lessThan">
      <formula>0</formula>
    </cfRule>
  </conditionalFormatting>
  <conditionalFormatting sqref="AD3">
    <cfRule type="cellIs" dxfId="168" priority="9" operator="lessThan">
      <formula>0</formula>
    </cfRule>
  </conditionalFormatting>
  <conditionalFormatting sqref="BK3:BK12">
    <cfRule type="cellIs" dxfId="167" priority="8" operator="lessThan">
      <formula>0</formula>
    </cfRule>
  </conditionalFormatting>
  <conditionalFormatting sqref="BB7">
    <cfRule type="cellIs" dxfId="166" priority="6" operator="lessThan">
      <formula>0</formula>
    </cfRule>
  </conditionalFormatting>
  <conditionalFormatting sqref="CB4">
    <cfRule type="cellIs" dxfId="165" priority="5" operator="lessThan">
      <formula>0</formula>
    </cfRule>
  </conditionalFormatting>
  <conditionalFormatting sqref="BC4">
    <cfRule type="cellIs" dxfId="164" priority="4" operator="lessThan">
      <formula>0</formula>
    </cfRule>
  </conditionalFormatting>
  <conditionalFormatting sqref="R3">
    <cfRule type="cellIs" dxfId="163" priority="3" operator="lessThan">
      <formula>0</formula>
    </cfRule>
  </conditionalFormatting>
  <conditionalFormatting sqref="BE4">
    <cfRule type="cellIs" dxfId="162" priority="2" operator="lessThan">
      <formula>0</formula>
    </cfRule>
  </conditionalFormatting>
  <conditionalFormatting sqref="CE4:CF4">
    <cfRule type="cellIs" dxfId="1" priority="1" operator="lessThan">
      <formula>0</formula>
    </cfRule>
  </conditionalFormatting>
  <pageMargins left="0.19685039370078741" right="0.19685039370078741" top="0.74803149606299213" bottom="0.74803149606299213" header="0.31496062992125984" footer="0.31496062992125984"/>
  <pageSetup scale="90" orientation="landscape" r:id="rId1"/>
  <headerFooter>
    <oddFooter>&amp;L&amp;T&amp;D</oddFooter>
  </headerFooter>
  <ignoredErrors>
    <ignoredError sqref="CH3:CH12 CD3:CD8" formulaRange="1"/>
  </ignoredError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B64"/>
  <sheetViews>
    <sheetView topLeftCell="A37" workbookViewId="0">
      <selection activeCell="D57" sqref="D57"/>
    </sheetView>
  </sheetViews>
  <sheetFormatPr baseColWidth="10" defaultRowHeight="12.75"/>
  <cols>
    <col min="1" max="1" width="35.28515625" bestFit="1" customWidth="1"/>
    <col min="2" max="2" width="27.28515625" bestFit="1" customWidth="1"/>
  </cols>
  <sheetData>
    <row r="1" spans="1:2">
      <c r="A1" s="117" t="s">
        <v>8</v>
      </c>
      <c r="B1" t="s">
        <v>17</v>
      </c>
    </row>
    <row r="3" spans="1:2">
      <c r="A3" s="117" t="s">
        <v>192</v>
      </c>
      <c r="B3" t="s">
        <v>3</v>
      </c>
    </row>
    <row r="4" spans="1:2">
      <c r="A4" s="118" t="s">
        <v>14</v>
      </c>
      <c r="B4" s="119">
        <v>3</v>
      </c>
    </row>
    <row r="5" spans="1:2">
      <c r="A5" s="118" t="s">
        <v>26</v>
      </c>
      <c r="B5" s="119">
        <v>2</v>
      </c>
    </row>
    <row r="6" spans="1:2">
      <c r="A6" s="118" t="s">
        <v>28</v>
      </c>
      <c r="B6" s="119">
        <v>8</v>
      </c>
    </row>
    <row r="7" spans="1:2">
      <c r="A7" s="118" t="s">
        <v>30</v>
      </c>
      <c r="B7" s="119">
        <v>3</v>
      </c>
    </row>
    <row r="8" spans="1:2">
      <c r="A8" s="118" t="s">
        <v>32</v>
      </c>
      <c r="B8" s="119">
        <v>1</v>
      </c>
    </row>
    <row r="9" spans="1:2">
      <c r="A9" s="118" t="s">
        <v>34</v>
      </c>
      <c r="B9" s="119">
        <v>4</v>
      </c>
    </row>
    <row r="10" spans="1:2">
      <c r="A10" s="118" t="s">
        <v>37</v>
      </c>
      <c r="B10" s="119">
        <v>6</v>
      </c>
    </row>
    <row r="11" spans="1:2">
      <c r="A11" s="118" t="s">
        <v>39</v>
      </c>
      <c r="B11" s="119">
        <v>2</v>
      </c>
    </row>
    <row r="12" spans="1:2">
      <c r="A12" s="118" t="s">
        <v>41</v>
      </c>
      <c r="B12" s="119">
        <v>11</v>
      </c>
    </row>
    <row r="13" spans="1:2">
      <c r="A13" s="118" t="s">
        <v>43</v>
      </c>
      <c r="B13" s="119">
        <v>8</v>
      </c>
    </row>
    <row r="14" spans="1:2">
      <c r="A14" s="118" t="s">
        <v>45</v>
      </c>
      <c r="B14" s="119">
        <v>3</v>
      </c>
    </row>
    <row r="15" spans="1:2">
      <c r="A15" s="118" t="s">
        <v>47</v>
      </c>
      <c r="B15" s="119">
        <v>4</v>
      </c>
    </row>
    <row r="16" spans="1:2">
      <c r="A16" s="118" t="s">
        <v>49</v>
      </c>
      <c r="B16" s="119">
        <v>11</v>
      </c>
    </row>
    <row r="17" spans="1:2">
      <c r="A17" s="118" t="s">
        <v>51</v>
      </c>
      <c r="B17" s="119">
        <v>3</v>
      </c>
    </row>
    <row r="18" spans="1:2">
      <c r="A18" s="118" t="s">
        <v>53</v>
      </c>
      <c r="B18" s="119">
        <v>5</v>
      </c>
    </row>
    <row r="19" spans="1:2">
      <c r="A19" s="118" t="s">
        <v>55</v>
      </c>
      <c r="B19" s="119">
        <v>4</v>
      </c>
    </row>
    <row r="20" spans="1:2">
      <c r="A20" s="118" t="s">
        <v>155</v>
      </c>
      <c r="B20" s="119">
        <v>3</v>
      </c>
    </row>
    <row r="21" spans="1:2">
      <c r="A21" s="118" t="s">
        <v>57</v>
      </c>
      <c r="B21" s="119">
        <v>5</v>
      </c>
    </row>
    <row r="22" spans="1:2">
      <c r="A22" s="118" t="s">
        <v>59</v>
      </c>
      <c r="B22" s="119">
        <v>1</v>
      </c>
    </row>
    <row r="23" spans="1:2">
      <c r="A23" s="118" t="s">
        <v>62</v>
      </c>
      <c r="B23" s="119">
        <v>2</v>
      </c>
    </row>
    <row r="24" spans="1:2">
      <c r="A24" s="118" t="s">
        <v>64</v>
      </c>
      <c r="B24" s="119">
        <v>7</v>
      </c>
    </row>
    <row r="25" spans="1:2">
      <c r="A25" s="118" t="s">
        <v>66</v>
      </c>
      <c r="B25" s="119">
        <v>2</v>
      </c>
    </row>
    <row r="26" spans="1:2">
      <c r="A26" s="118" t="s">
        <v>68</v>
      </c>
      <c r="B26" s="119">
        <v>12</v>
      </c>
    </row>
    <row r="27" spans="1:2">
      <c r="A27" s="118" t="s">
        <v>71</v>
      </c>
      <c r="B27" s="119">
        <v>3</v>
      </c>
    </row>
    <row r="28" spans="1:2">
      <c r="A28" s="118" t="s">
        <v>73</v>
      </c>
      <c r="B28" s="119">
        <v>12</v>
      </c>
    </row>
    <row r="29" spans="1:2">
      <c r="A29" s="118" t="s">
        <v>75</v>
      </c>
      <c r="B29" s="119">
        <v>7</v>
      </c>
    </row>
    <row r="30" spans="1:2">
      <c r="A30" s="118" t="s">
        <v>77</v>
      </c>
      <c r="B30" s="119">
        <v>2</v>
      </c>
    </row>
    <row r="31" spans="1:2">
      <c r="A31" s="118" t="s">
        <v>79</v>
      </c>
      <c r="B31" s="119">
        <v>4</v>
      </c>
    </row>
    <row r="32" spans="1:2">
      <c r="A32" s="118" t="s">
        <v>81</v>
      </c>
      <c r="B32" s="119">
        <v>1</v>
      </c>
    </row>
    <row r="33" spans="1:2">
      <c r="A33" s="118" t="s">
        <v>83</v>
      </c>
      <c r="B33" s="119">
        <v>7</v>
      </c>
    </row>
    <row r="34" spans="1:2">
      <c r="A34" s="118" t="s">
        <v>85</v>
      </c>
      <c r="B34" s="119">
        <v>2</v>
      </c>
    </row>
    <row r="35" spans="1:2">
      <c r="A35" s="118" t="s">
        <v>87</v>
      </c>
      <c r="B35" s="119">
        <v>12</v>
      </c>
    </row>
    <row r="36" spans="1:2">
      <c r="A36" s="118" t="s">
        <v>89</v>
      </c>
      <c r="B36" s="119">
        <v>4</v>
      </c>
    </row>
    <row r="37" spans="1:2">
      <c r="A37" s="118" t="s">
        <v>91</v>
      </c>
      <c r="B37" s="119">
        <v>10</v>
      </c>
    </row>
    <row r="38" spans="1:2">
      <c r="A38" s="118" t="s">
        <v>93</v>
      </c>
      <c r="B38" s="119">
        <v>4</v>
      </c>
    </row>
    <row r="39" spans="1:2">
      <c r="A39" s="118" t="s">
        <v>95</v>
      </c>
      <c r="B39" s="119">
        <v>2</v>
      </c>
    </row>
    <row r="40" spans="1:2">
      <c r="A40" s="118" t="s">
        <v>97</v>
      </c>
      <c r="B40" s="119">
        <v>2</v>
      </c>
    </row>
    <row r="41" spans="1:2">
      <c r="A41" s="118" t="s">
        <v>99</v>
      </c>
      <c r="B41" s="119">
        <v>9</v>
      </c>
    </row>
    <row r="42" spans="1:2">
      <c r="A42" s="118" t="s">
        <v>101</v>
      </c>
      <c r="B42" s="119">
        <v>5</v>
      </c>
    </row>
    <row r="43" spans="1:2">
      <c r="A43" s="118" t="s">
        <v>103</v>
      </c>
      <c r="B43" s="119">
        <v>3</v>
      </c>
    </row>
    <row r="44" spans="1:2">
      <c r="A44" s="118" t="s">
        <v>105</v>
      </c>
      <c r="B44" s="119">
        <v>3</v>
      </c>
    </row>
    <row r="45" spans="1:2">
      <c r="A45" s="118" t="s">
        <v>107</v>
      </c>
      <c r="B45" s="119">
        <v>7</v>
      </c>
    </row>
    <row r="46" spans="1:2">
      <c r="A46" s="118" t="s">
        <v>109</v>
      </c>
      <c r="B46" s="119">
        <v>3</v>
      </c>
    </row>
    <row r="47" spans="1:2">
      <c r="A47" s="118" t="s">
        <v>111</v>
      </c>
      <c r="B47" s="119">
        <v>2</v>
      </c>
    </row>
    <row r="48" spans="1:2">
      <c r="A48" s="118" t="s">
        <v>115</v>
      </c>
      <c r="B48" s="119">
        <v>4</v>
      </c>
    </row>
    <row r="49" spans="1:2">
      <c r="A49" s="118" t="s">
        <v>117</v>
      </c>
      <c r="B49" s="119">
        <v>6</v>
      </c>
    </row>
    <row r="50" spans="1:2">
      <c r="A50" s="118" t="s">
        <v>119</v>
      </c>
      <c r="B50" s="119">
        <v>3</v>
      </c>
    </row>
    <row r="51" spans="1:2">
      <c r="A51" s="118" t="s">
        <v>121</v>
      </c>
      <c r="B51" s="119">
        <v>2</v>
      </c>
    </row>
    <row r="52" spans="1:2">
      <c r="A52" s="118" t="s">
        <v>123</v>
      </c>
      <c r="B52" s="119">
        <v>4</v>
      </c>
    </row>
    <row r="53" spans="1:2">
      <c r="A53" s="118" t="s">
        <v>125</v>
      </c>
      <c r="B53" s="119">
        <v>6</v>
      </c>
    </row>
    <row r="54" spans="1:2">
      <c r="A54" s="118" t="s">
        <v>127</v>
      </c>
      <c r="B54" s="119">
        <v>7</v>
      </c>
    </row>
    <row r="55" spans="1:2">
      <c r="A55" s="118" t="s">
        <v>129</v>
      </c>
      <c r="B55" s="119">
        <v>2</v>
      </c>
    </row>
    <row r="56" spans="1:2">
      <c r="A56" s="118" t="s">
        <v>131</v>
      </c>
      <c r="B56" s="119">
        <v>8</v>
      </c>
    </row>
    <row r="57" spans="1:2">
      <c r="A57" s="118" t="s">
        <v>134</v>
      </c>
      <c r="B57" s="119">
        <v>4</v>
      </c>
    </row>
    <row r="58" spans="1:2">
      <c r="A58" s="118" t="s">
        <v>136</v>
      </c>
      <c r="B58" s="119">
        <v>3</v>
      </c>
    </row>
    <row r="59" spans="1:2">
      <c r="A59" s="118" t="s">
        <v>138</v>
      </c>
      <c r="B59" s="119">
        <v>11</v>
      </c>
    </row>
    <row r="60" spans="1:2">
      <c r="A60" s="118" t="s">
        <v>140</v>
      </c>
      <c r="B60" s="119">
        <v>4</v>
      </c>
    </row>
    <row r="61" spans="1:2">
      <c r="A61" s="118" t="s">
        <v>142</v>
      </c>
      <c r="B61" s="119">
        <v>8</v>
      </c>
    </row>
    <row r="62" spans="1:2">
      <c r="A62" s="118" t="s">
        <v>144</v>
      </c>
      <c r="B62" s="119">
        <v>6</v>
      </c>
    </row>
    <row r="63" spans="1:2">
      <c r="A63" s="118" t="s">
        <v>146</v>
      </c>
      <c r="B63" s="119">
        <v>9</v>
      </c>
    </row>
    <row r="64" spans="1:2">
      <c r="A64" s="118" t="s">
        <v>148</v>
      </c>
      <c r="B64" s="119">
        <v>301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85"/>
  <sheetViews>
    <sheetView workbookViewId="0">
      <selection activeCell="Z6" sqref="Z6"/>
    </sheetView>
  </sheetViews>
  <sheetFormatPr baseColWidth="10" defaultRowHeight="15"/>
  <cols>
    <col min="1" max="1" width="11.42578125" style="461"/>
    <col min="2" max="12" width="5.140625" style="461" customWidth="1"/>
    <col min="13" max="13" width="11.85546875" style="461" bestFit="1" customWidth="1"/>
    <col min="14" max="14" width="11.42578125" style="461"/>
    <col min="15" max="25" width="6.5703125" style="461" customWidth="1"/>
    <col min="26" max="16384" width="11.42578125" style="461"/>
  </cols>
  <sheetData>
    <row r="1" spans="1:25" ht="45.75">
      <c r="A1" s="460" t="s">
        <v>425</v>
      </c>
      <c r="B1" s="62" t="s">
        <v>163</v>
      </c>
      <c r="C1" s="78" t="s">
        <v>164</v>
      </c>
      <c r="D1" s="84" t="s">
        <v>205</v>
      </c>
      <c r="E1" s="84" t="s">
        <v>165</v>
      </c>
      <c r="F1" s="84" t="s">
        <v>420</v>
      </c>
      <c r="G1" s="62" t="s">
        <v>167</v>
      </c>
      <c r="H1" s="62" t="s">
        <v>168</v>
      </c>
      <c r="I1" s="62" t="s">
        <v>169</v>
      </c>
      <c r="J1" s="62" t="s">
        <v>170</v>
      </c>
      <c r="K1" s="120" t="s">
        <v>204</v>
      </c>
      <c r="L1" s="460" t="s">
        <v>6</v>
      </c>
      <c r="N1" s="460" t="s">
        <v>426</v>
      </c>
      <c r="O1" s="62" t="s">
        <v>163</v>
      </c>
      <c r="P1" s="78" t="s">
        <v>164</v>
      </c>
      <c r="Q1" s="84" t="s">
        <v>205</v>
      </c>
      <c r="R1" s="84" t="s">
        <v>165</v>
      </c>
      <c r="S1" s="84" t="s">
        <v>420</v>
      </c>
      <c r="T1" s="62" t="s">
        <v>167</v>
      </c>
      <c r="U1" s="62" t="s">
        <v>168</v>
      </c>
      <c r="V1" s="62" t="s">
        <v>169</v>
      </c>
      <c r="W1" s="62" t="s">
        <v>170</v>
      </c>
      <c r="X1" s="120" t="s">
        <v>204</v>
      </c>
      <c r="Y1" s="460" t="s">
        <v>6</v>
      </c>
    </row>
    <row r="2" spans="1:25" ht="21.75" thickBot="1">
      <c r="A2" s="462" t="s">
        <v>49</v>
      </c>
      <c r="B2" s="379">
        <v>10</v>
      </c>
      <c r="C2" s="463">
        <v>7</v>
      </c>
      <c r="D2" s="63">
        <v>1</v>
      </c>
      <c r="E2" s="63">
        <v>1</v>
      </c>
      <c r="F2" s="63">
        <v>2</v>
      </c>
      <c r="G2" s="64">
        <v>2</v>
      </c>
      <c r="H2" s="63"/>
      <c r="I2" s="63">
        <v>1</v>
      </c>
      <c r="J2" s="63"/>
      <c r="K2" s="63">
        <v>0</v>
      </c>
      <c r="L2" s="464">
        <f t="shared" ref="L2:L33" si="0">SUM(B2:K2)</f>
        <v>24</v>
      </c>
      <c r="M2" s="461" t="b">
        <f>F2=S2</f>
        <v>1</v>
      </c>
      <c r="N2" s="462" t="s">
        <v>49</v>
      </c>
      <c r="O2" s="430">
        <v>10</v>
      </c>
      <c r="P2" s="463">
        <v>7</v>
      </c>
      <c r="Q2" s="63">
        <v>1</v>
      </c>
      <c r="R2" s="63">
        <v>1</v>
      </c>
      <c r="S2" s="63">
        <v>2</v>
      </c>
      <c r="T2" s="64">
        <v>2</v>
      </c>
      <c r="U2" s="63"/>
      <c r="V2" s="63">
        <v>1</v>
      </c>
      <c r="W2" s="63"/>
      <c r="X2" s="63">
        <v>0</v>
      </c>
      <c r="Y2" s="464">
        <f t="shared" ref="Y2:Y33" si="1">SUM(O2:X2)</f>
        <v>24</v>
      </c>
    </row>
    <row r="3" spans="1:25" ht="15.75" thickBot="1">
      <c r="A3" s="465" t="s">
        <v>101</v>
      </c>
      <c r="B3" s="410">
        <v>4</v>
      </c>
      <c r="C3" s="463">
        <v>7</v>
      </c>
      <c r="D3" s="63">
        <v>1</v>
      </c>
      <c r="E3" s="63">
        <v>1</v>
      </c>
      <c r="F3" s="63">
        <v>0</v>
      </c>
      <c r="G3" s="63">
        <v>2</v>
      </c>
      <c r="H3" s="72">
        <v>0</v>
      </c>
      <c r="I3" s="63">
        <v>1</v>
      </c>
      <c r="J3" s="63"/>
      <c r="K3" s="428">
        <v>0</v>
      </c>
      <c r="L3" s="464">
        <f t="shared" si="0"/>
        <v>16</v>
      </c>
      <c r="M3" s="461" t="b">
        <f t="shared" ref="M3:M66" si="2">F3=S3</f>
        <v>1</v>
      </c>
      <c r="N3" s="466" t="s">
        <v>101</v>
      </c>
      <c r="O3" s="422">
        <v>4</v>
      </c>
      <c r="P3" s="467">
        <v>7</v>
      </c>
      <c r="Q3" s="63">
        <v>1</v>
      </c>
      <c r="R3" s="63">
        <v>1</v>
      </c>
      <c r="S3" s="63">
        <v>0</v>
      </c>
      <c r="T3" s="63">
        <v>2</v>
      </c>
      <c r="U3" s="72">
        <v>0</v>
      </c>
      <c r="V3" s="63">
        <v>1</v>
      </c>
      <c r="W3" s="63"/>
      <c r="X3" s="428">
        <v>0</v>
      </c>
      <c r="Y3" s="464">
        <f t="shared" si="1"/>
        <v>16</v>
      </c>
    </row>
    <row r="4" spans="1:25" ht="15.75" thickBot="1">
      <c r="A4" s="465" t="s">
        <v>73</v>
      </c>
      <c r="B4" s="379">
        <v>11</v>
      </c>
      <c r="C4" s="410">
        <v>9</v>
      </c>
      <c r="D4" s="63">
        <v>2</v>
      </c>
      <c r="E4" s="63">
        <v>1</v>
      </c>
      <c r="F4" s="63">
        <v>2</v>
      </c>
      <c r="G4" s="63">
        <v>3</v>
      </c>
      <c r="H4" s="63">
        <v>0</v>
      </c>
      <c r="I4" s="63">
        <v>0</v>
      </c>
      <c r="J4" s="63"/>
      <c r="K4" s="428">
        <v>0</v>
      </c>
      <c r="L4" s="464">
        <f t="shared" si="0"/>
        <v>28</v>
      </c>
      <c r="M4" s="461" t="b">
        <f t="shared" si="2"/>
        <v>1</v>
      </c>
      <c r="N4" s="465" t="s">
        <v>73</v>
      </c>
      <c r="O4" s="431">
        <v>11</v>
      </c>
      <c r="P4" s="422">
        <v>9</v>
      </c>
      <c r="Q4" s="432">
        <v>2</v>
      </c>
      <c r="R4" s="63">
        <v>1</v>
      </c>
      <c r="S4" s="63">
        <v>2</v>
      </c>
      <c r="T4" s="63">
        <v>3</v>
      </c>
      <c r="U4" s="63">
        <v>0</v>
      </c>
      <c r="V4" s="63">
        <v>0</v>
      </c>
      <c r="W4" s="63"/>
      <c r="X4" s="428">
        <v>0</v>
      </c>
      <c r="Y4" s="464">
        <f t="shared" si="1"/>
        <v>28</v>
      </c>
    </row>
    <row r="5" spans="1:25" ht="21">
      <c r="A5" s="465" t="s">
        <v>134</v>
      </c>
      <c r="B5" s="379">
        <v>5</v>
      </c>
      <c r="C5" s="463">
        <v>7</v>
      </c>
      <c r="D5" s="64">
        <v>1</v>
      </c>
      <c r="E5" s="63">
        <v>1</v>
      </c>
      <c r="F5" s="63"/>
      <c r="G5" s="64">
        <v>2</v>
      </c>
      <c r="H5" s="63"/>
      <c r="I5" s="63">
        <v>1</v>
      </c>
      <c r="J5" s="63"/>
      <c r="K5" s="379">
        <v>0</v>
      </c>
      <c r="L5" s="464">
        <f t="shared" si="0"/>
        <v>17</v>
      </c>
      <c r="M5" s="461" t="b">
        <f t="shared" si="2"/>
        <v>1</v>
      </c>
      <c r="N5" s="465" t="s">
        <v>134</v>
      </c>
      <c r="O5" s="379">
        <v>5</v>
      </c>
      <c r="P5" s="468">
        <v>7</v>
      </c>
      <c r="Q5" s="64">
        <v>1</v>
      </c>
      <c r="R5" s="63">
        <v>1</v>
      </c>
      <c r="S5" s="63"/>
      <c r="T5" s="64">
        <v>2</v>
      </c>
      <c r="U5" s="63"/>
      <c r="V5" s="63">
        <v>1</v>
      </c>
      <c r="W5" s="63"/>
      <c r="X5" s="379">
        <v>0</v>
      </c>
      <c r="Y5" s="464">
        <f t="shared" si="1"/>
        <v>17</v>
      </c>
    </row>
    <row r="6" spans="1:25">
      <c r="A6" s="465" t="s">
        <v>138</v>
      </c>
      <c r="B6" s="139">
        <v>12</v>
      </c>
      <c r="C6" s="463">
        <v>13</v>
      </c>
      <c r="D6" s="63">
        <v>2</v>
      </c>
      <c r="E6" s="63">
        <v>1</v>
      </c>
      <c r="F6" s="63">
        <v>2</v>
      </c>
      <c r="G6" s="63">
        <v>3</v>
      </c>
      <c r="H6" s="63"/>
      <c r="I6" s="63">
        <v>1</v>
      </c>
      <c r="J6" s="63"/>
      <c r="K6" s="428">
        <v>0</v>
      </c>
      <c r="L6" s="464">
        <f t="shared" si="0"/>
        <v>34</v>
      </c>
      <c r="M6" s="461" t="b">
        <f t="shared" si="2"/>
        <v>1</v>
      </c>
      <c r="N6" s="465" t="s">
        <v>138</v>
      </c>
      <c r="O6" s="139">
        <v>12</v>
      </c>
      <c r="P6" s="463">
        <v>13</v>
      </c>
      <c r="Q6" s="63">
        <v>2</v>
      </c>
      <c r="R6" s="63">
        <v>1</v>
      </c>
      <c r="S6" s="63">
        <v>2</v>
      </c>
      <c r="T6" s="63">
        <v>3</v>
      </c>
      <c r="U6" s="63"/>
      <c r="V6" s="63">
        <v>1</v>
      </c>
      <c r="W6" s="63"/>
      <c r="X6" s="428">
        <v>0</v>
      </c>
      <c r="Y6" s="464">
        <f t="shared" si="1"/>
        <v>34</v>
      </c>
    </row>
    <row r="7" spans="1:25" ht="15.75" thickBot="1">
      <c r="A7" s="465" t="s">
        <v>79</v>
      </c>
      <c r="B7" s="379">
        <v>3</v>
      </c>
      <c r="C7" s="463">
        <v>4</v>
      </c>
      <c r="D7" s="63">
        <v>1</v>
      </c>
      <c r="E7" s="63">
        <v>1</v>
      </c>
      <c r="F7" s="63"/>
      <c r="G7" s="63">
        <v>1</v>
      </c>
      <c r="H7" s="63"/>
      <c r="I7" s="63"/>
      <c r="J7" s="63"/>
      <c r="K7" s="139">
        <v>0</v>
      </c>
      <c r="L7" s="464">
        <f t="shared" si="0"/>
        <v>10</v>
      </c>
      <c r="M7" s="461" t="b">
        <f t="shared" si="2"/>
        <v>1</v>
      </c>
      <c r="N7" s="465" t="s">
        <v>79</v>
      </c>
      <c r="O7" s="430">
        <v>3</v>
      </c>
      <c r="P7" s="463">
        <v>4</v>
      </c>
      <c r="Q7" s="63">
        <v>1</v>
      </c>
      <c r="R7" s="63">
        <v>1</v>
      </c>
      <c r="S7" s="63"/>
      <c r="T7" s="63">
        <v>1</v>
      </c>
      <c r="U7" s="63"/>
      <c r="V7" s="63"/>
      <c r="W7" s="63"/>
      <c r="X7" s="139">
        <v>0</v>
      </c>
      <c r="Y7" s="464">
        <f t="shared" si="1"/>
        <v>10</v>
      </c>
    </row>
    <row r="8" spans="1:25" ht="15.75" thickBot="1">
      <c r="A8" s="465" t="s">
        <v>51</v>
      </c>
      <c r="B8" s="410">
        <v>3</v>
      </c>
      <c r="C8" s="463">
        <v>4</v>
      </c>
      <c r="D8" s="63">
        <v>1</v>
      </c>
      <c r="E8" s="63">
        <v>1</v>
      </c>
      <c r="F8" s="63">
        <v>0</v>
      </c>
      <c r="G8" s="63">
        <v>1</v>
      </c>
      <c r="H8" s="63">
        <v>0</v>
      </c>
      <c r="I8" s="63">
        <v>0</v>
      </c>
      <c r="J8" s="63">
        <v>0</v>
      </c>
      <c r="K8" s="139">
        <v>0</v>
      </c>
      <c r="L8" s="464">
        <f t="shared" si="0"/>
        <v>10</v>
      </c>
      <c r="M8" s="461" t="b">
        <f t="shared" si="2"/>
        <v>1</v>
      </c>
      <c r="N8" s="466" t="s">
        <v>51</v>
      </c>
      <c r="O8" s="422">
        <v>3</v>
      </c>
      <c r="P8" s="469">
        <v>4</v>
      </c>
      <c r="Q8" s="63">
        <v>1</v>
      </c>
      <c r="R8" s="63">
        <v>1</v>
      </c>
      <c r="S8" s="63">
        <v>0</v>
      </c>
      <c r="T8" s="63">
        <v>1</v>
      </c>
      <c r="U8" s="63">
        <v>0</v>
      </c>
      <c r="V8" s="63">
        <v>0</v>
      </c>
      <c r="W8" s="63">
        <v>0</v>
      </c>
      <c r="X8" s="139">
        <v>0</v>
      </c>
      <c r="Y8" s="464">
        <f t="shared" si="1"/>
        <v>10</v>
      </c>
    </row>
    <row r="9" spans="1:25" ht="21.75" thickBot="1">
      <c r="A9" s="465" t="s">
        <v>115</v>
      </c>
      <c r="B9" s="64">
        <v>4</v>
      </c>
      <c r="C9" s="463">
        <v>4</v>
      </c>
      <c r="D9" s="63">
        <v>1</v>
      </c>
      <c r="E9" s="63">
        <v>1</v>
      </c>
      <c r="F9" s="63">
        <v>0</v>
      </c>
      <c r="G9" s="63">
        <v>1</v>
      </c>
      <c r="H9" s="63">
        <v>0</v>
      </c>
      <c r="I9" s="63">
        <v>0</v>
      </c>
      <c r="J9" s="63">
        <v>0</v>
      </c>
      <c r="K9" s="64">
        <v>0</v>
      </c>
      <c r="L9" s="464">
        <f t="shared" si="0"/>
        <v>11</v>
      </c>
      <c r="M9" s="461" t="b">
        <f t="shared" si="2"/>
        <v>1</v>
      </c>
      <c r="N9" s="465" t="s">
        <v>115</v>
      </c>
      <c r="O9" s="433">
        <v>4</v>
      </c>
      <c r="P9" s="463">
        <v>4</v>
      </c>
      <c r="Q9" s="63">
        <v>1</v>
      </c>
      <c r="R9" s="63">
        <v>1</v>
      </c>
      <c r="S9" s="63">
        <v>0</v>
      </c>
      <c r="T9" s="63">
        <v>1</v>
      </c>
      <c r="U9" s="63">
        <v>0</v>
      </c>
      <c r="V9" s="63">
        <v>0</v>
      </c>
      <c r="W9" s="63">
        <v>0</v>
      </c>
      <c r="X9" s="64">
        <v>0</v>
      </c>
      <c r="Y9" s="464">
        <f t="shared" si="1"/>
        <v>11</v>
      </c>
    </row>
    <row r="10" spans="1:25" ht="15.75" thickBot="1">
      <c r="A10" s="465" t="s">
        <v>99</v>
      </c>
      <c r="B10" s="65">
        <v>9</v>
      </c>
      <c r="C10" s="422">
        <v>9</v>
      </c>
      <c r="D10" s="63">
        <v>2</v>
      </c>
      <c r="E10" s="63">
        <v>1</v>
      </c>
      <c r="F10" s="63">
        <v>2</v>
      </c>
      <c r="G10" s="63">
        <v>3</v>
      </c>
      <c r="H10" s="63"/>
      <c r="I10" s="63"/>
      <c r="J10" s="63"/>
      <c r="K10" s="428">
        <v>0</v>
      </c>
      <c r="L10" s="464">
        <f t="shared" si="0"/>
        <v>26</v>
      </c>
      <c r="M10" s="461" t="b">
        <f t="shared" si="2"/>
        <v>1</v>
      </c>
      <c r="N10" s="465" t="s">
        <v>99</v>
      </c>
      <c r="O10" s="65">
        <v>9</v>
      </c>
      <c r="P10" s="422">
        <v>9</v>
      </c>
      <c r="Q10" s="63">
        <v>2</v>
      </c>
      <c r="R10" s="63">
        <v>1</v>
      </c>
      <c r="S10" s="63">
        <v>2</v>
      </c>
      <c r="T10" s="63">
        <v>3</v>
      </c>
      <c r="U10" s="63"/>
      <c r="V10" s="63"/>
      <c r="W10" s="63"/>
      <c r="X10" s="428">
        <v>0</v>
      </c>
      <c r="Y10" s="464">
        <f t="shared" si="1"/>
        <v>26</v>
      </c>
    </row>
    <row r="11" spans="1:25" ht="21">
      <c r="A11" s="465" t="s">
        <v>75</v>
      </c>
      <c r="B11" s="63">
        <v>7</v>
      </c>
      <c r="C11" s="470">
        <v>12</v>
      </c>
      <c r="D11" s="63">
        <v>2</v>
      </c>
      <c r="E11" s="63">
        <v>1</v>
      </c>
      <c r="F11" s="63">
        <v>2</v>
      </c>
      <c r="G11" s="63">
        <v>3</v>
      </c>
      <c r="H11" s="63"/>
      <c r="I11" s="63"/>
      <c r="J11" s="63"/>
      <c r="K11" s="428">
        <v>0</v>
      </c>
      <c r="L11" s="464">
        <f t="shared" si="0"/>
        <v>27</v>
      </c>
      <c r="M11" s="461" t="b">
        <f t="shared" si="2"/>
        <v>1</v>
      </c>
      <c r="N11" s="465" t="s">
        <v>75</v>
      </c>
      <c r="O11" s="63">
        <v>7</v>
      </c>
      <c r="P11" s="470">
        <v>12</v>
      </c>
      <c r="Q11" s="63">
        <v>2</v>
      </c>
      <c r="R11" s="63">
        <v>1</v>
      </c>
      <c r="S11" s="63">
        <v>2</v>
      </c>
      <c r="T11" s="63">
        <v>3</v>
      </c>
      <c r="U11" s="63"/>
      <c r="V11" s="63"/>
      <c r="W11" s="63"/>
      <c r="X11" s="428">
        <v>0</v>
      </c>
      <c r="Y11" s="464">
        <f t="shared" si="1"/>
        <v>27</v>
      </c>
    </row>
    <row r="12" spans="1:25">
      <c r="A12" s="465" t="s">
        <v>119</v>
      </c>
      <c r="B12" s="63">
        <v>3</v>
      </c>
      <c r="C12" s="463">
        <v>4</v>
      </c>
      <c r="D12" s="63">
        <v>1</v>
      </c>
      <c r="E12" s="63">
        <v>1</v>
      </c>
      <c r="F12" s="63">
        <v>0</v>
      </c>
      <c r="G12" s="63">
        <v>1</v>
      </c>
      <c r="H12" s="63">
        <v>0</v>
      </c>
      <c r="I12" s="63">
        <v>0</v>
      </c>
      <c r="J12" s="63">
        <v>0</v>
      </c>
      <c r="K12" s="428">
        <v>0</v>
      </c>
      <c r="L12" s="464">
        <f t="shared" si="0"/>
        <v>10</v>
      </c>
      <c r="M12" s="461" t="b">
        <f t="shared" si="2"/>
        <v>1</v>
      </c>
      <c r="N12" s="465" t="s">
        <v>119</v>
      </c>
      <c r="O12" s="63">
        <v>3</v>
      </c>
      <c r="P12" s="463">
        <v>4</v>
      </c>
      <c r="Q12" s="63">
        <v>1</v>
      </c>
      <c r="R12" s="63">
        <v>1</v>
      </c>
      <c r="S12" s="63">
        <v>0</v>
      </c>
      <c r="T12" s="63">
        <v>1</v>
      </c>
      <c r="U12" s="63">
        <v>0</v>
      </c>
      <c r="V12" s="63">
        <v>0</v>
      </c>
      <c r="W12" s="63">
        <v>0</v>
      </c>
      <c r="X12" s="428">
        <v>0</v>
      </c>
      <c r="Y12" s="464">
        <f t="shared" si="1"/>
        <v>10</v>
      </c>
    </row>
    <row r="13" spans="1:25" ht="21.75" thickBot="1">
      <c r="A13" s="465" t="s">
        <v>34</v>
      </c>
      <c r="B13" s="66">
        <v>4</v>
      </c>
      <c r="C13" s="463">
        <v>5</v>
      </c>
      <c r="D13" s="63">
        <v>1</v>
      </c>
      <c r="E13" s="63">
        <v>1</v>
      </c>
      <c r="F13" s="63"/>
      <c r="G13" s="63">
        <v>1</v>
      </c>
      <c r="H13" s="63"/>
      <c r="I13" s="63"/>
      <c r="J13" s="63"/>
      <c r="K13" s="63">
        <v>0</v>
      </c>
      <c r="L13" s="464">
        <f t="shared" si="0"/>
        <v>12</v>
      </c>
      <c r="M13" s="461" t="b">
        <f t="shared" si="2"/>
        <v>1</v>
      </c>
      <c r="N13" s="465" t="s">
        <v>34</v>
      </c>
      <c r="O13" s="434">
        <v>4</v>
      </c>
      <c r="P13" s="471">
        <v>5</v>
      </c>
      <c r="Q13" s="63">
        <v>1</v>
      </c>
      <c r="R13" s="63">
        <v>1</v>
      </c>
      <c r="S13" s="63"/>
      <c r="T13" s="63">
        <v>1</v>
      </c>
      <c r="U13" s="63"/>
      <c r="V13" s="63"/>
      <c r="W13" s="63"/>
      <c r="X13" s="63">
        <v>0</v>
      </c>
      <c r="Y13" s="464">
        <f t="shared" si="1"/>
        <v>12</v>
      </c>
    </row>
    <row r="14" spans="1:25" ht="15.75" thickBot="1">
      <c r="A14" s="465" t="s">
        <v>89</v>
      </c>
      <c r="B14" s="410">
        <v>3</v>
      </c>
      <c r="C14" s="472">
        <v>3</v>
      </c>
      <c r="D14" s="63">
        <v>1</v>
      </c>
      <c r="E14" s="63">
        <v>1</v>
      </c>
      <c r="F14" s="63">
        <v>0</v>
      </c>
      <c r="G14" s="63">
        <v>1</v>
      </c>
      <c r="H14" s="63">
        <v>0</v>
      </c>
      <c r="I14" s="63">
        <v>0</v>
      </c>
      <c r="J14" s="63">
        <v>0</v>
      </c>
      <c r="K14" s="63">
        <v>0</v>
      </c>
      <c r="L14" s="464">
        <f t="shared" si="0"/>
        <v>9</v>
      </c>
      <c r="M14" s="461" t="b">
        <f t="shared" si="2"/>
        <v>1</v>
      </c>
      <c r="N14" s="466" t="s">
        <v>89</v>
      </c>
      <c r="O14" s="422">
        <v>3</v>
      </c>
      <c r="P14" s="473">
        <v>3</v>
      </c>
      <c r="Q14" s="432">
        <v>1</v>
      </c>
      <c r="R14" s="63">
        <v>1</v>
      </c>
      <c r="S14" s="63">
        <v>0</v>
      </c>
      <c r="T14" s="63">
        <v>1</v>
      </c>
      <c r="U14" s="63">
        <v>0</v>
      </c>
      <c r="V14" s="63">
        <v>0</v>
      </c>
      <c r="W14" s="63">
        <v>0</v>
      </c>
      <c r="X14" s="63">
        <v>0</v>
      </c>
      <c r="Y14" s="464">
        <f t="shared" si="1"/>
        <v>9</v>
      </c>
    </row>
    <row r="15" spans="1:25">
      <c r="A15" s="465" t="s">
        <v>142</v>
      </c>
      <c r="B15" s="139">
        <v>9</v>
      </c>
      <c r="C15" s="474">
        <v>10</v>
      </c>
      <c r="D15" s="63">
        <v>2</v>
      </c>
      <c r="E15" s="63">
        <v>1</v>
      </c>
      <c r="F15" s="63">
        <v>2</v>
      </c>
      <c r="G15" s="63">
        <v>3</v>
      </c>
      <c r="H15" s="63"/>
      <c r="I15" s="63"/>
      <c r="J15" s="63"/>
      <c r="K15" s="139">
        <v>0</v>
      </c>
      <c r="L15" s="464">
        <f t="shared" si="0"/>
        <v>27</v>
      </c>
      <c r="M15" s="461" t="b">
        <f t="shared" si="2"/>
        <v>1</v>
      </c>
      <c r="N15" s="465" t="s">
        <v>142</v>
      </c>
      <c r="O15" s="435">
        <v>9</v>
      </c>
      <c r="P15" s="474">
        <v>10</v>
      </c>
      <c r="Q15" s="63">
        <v>2</v>
      </c>
      <c r="R15" s="63">
        <v>1</v>
      </c>
      <c r="S15" s="63">
        <v>2</v>
      </c>
      <c r="T15" s="63">
        <v>3</v>
      </c>
      <c r="U15" s="63"/>
      <c r="V15" s="63"/>
      <c r="W15" s="63"/>
      <c r="X15" s="139">
        <v>0</v>
      </c>
      <c r="Y15" s="464">
        <f t="shared" si="1"/>
        <v>27</v>
      </c>
    </row>
    <row r="16" spans="1:25">
      <c r="A16" s="465" t="s">
        <v>87</v>
      </c>
      <c r="B16" s="139">
        <v>11</v>
      </c>
      <c r="C16" s="475">
        <v>8</v>
      </c>
      <c r="D16" s="63">
        <v>2</v>
      </c>
      <c r="E16" s="63">
        <v>1</v>
      </c>
      <c r="F16" s="63">
        <v>2</v>
      </c>
      <c r="G16" s="63">
        <v>3</v>
      </c>
      <c r="H16" s="63"/>
      <c r="I16" s="63"/>
      <c r="J16" s="63"/>
      <c r="K16" s="428">
        <v>0</v>
      </c>
      <c r="L16" s="464">
        <f t="shared" si="0"/>
        <v>27</v>
      </c>
      <c r="M16" s="461" t="b">
        <f t="shared" si="2"/>
        <v>1</v>
      </c>
      <c r="N16" s="465" t="s">
        <v>87</v>
      </c>
      <c r="O16" s="379">
        <v>13</v>
      </c>
      <c r="P16" s="475">
        <v>8</v>
      </c>
      <c r="Q16" s="63">
        <v>2</v>
      </c>
      <c r="R16" s="63">
        <v>1</v>
      </c>
      <c r="S16" s="63">
        <v>2</v>
      </c>
      <c r="T16" s="63">
        <v>3</v>
      </c>
      <c r="U16" s="63"/>
      <c r="V16" s="63"/>
      <c r="W16" s="63"/>
      <c r="X16" s="428">
        <v>0</v>
      </c>
      <c r="Y16" s="464">
        <f t="shared" si="1"/>
        <v>29</v>
      </c>
    </row>
    <row r="17" spans="1:25">
      <c r="A17" s="465" t="s">
        <v>136</v>
      </c>
      <c r="B17" s="139">
        <v>4</v>
      </c>
      <c r="C17" s="476">
        <v>5</v>
      </c>
      <c r="D17" s="63">
        <v>1</v>
      </c>
      <c r="E17" s="63">
        <v>1</v>
      </c>
      <c r="F17" s="63">
        <v>0</v>
      </c>
      <c r="G17" s="63">
        <v>1</v>
      </c>
      <c r="H17" s="63">
        <v>0</v>
      </c>
      <c r="I17" s="63">
        <v>0</v>
      </c>
      <c r="J17" s="63">
        <v>0</v>
      </c>
      <c r="K17" s="139">
        <v>0</v>
      </c>
      <c r="L17" s="464">
        <f t="shared" si="0"/>
        <v>12</v>
      </c>
      <c r="M17" s="461" t="b">
        <f t="shared" si="2"/>
        <v>1</v>
      </c>
      <c r="N17" s="465" t="s">
        <v>136</v>
      </c>
      <c r="O17" s="139">
        <v>4</v>
      </c>
      <c r="P17" s="476">
        <v>5</v>
      </c>
      <c r="Q17" s="63">
        <v>1</v>
      </c>
      <c r="R17" s="63">
        <v>1</v>
      </c>
      <c r="S17" s="63">
        <v>0</v>
      </c>
      <c r="T17" s="63">
        <v>1</v>
      </c>
      <c r="U17" s="63">
        <v>0</v>
      </c>
      <c r="V17" s="63">
        <v>0</v>
      </c>
      <c r="W17" s="63">
        <v>0</v>
      </c>
      <c r="X17" s="139">
        <v>0</v>
      </c>
      <c r="Y17" s="464">
        <f t="shared" si="1"/>
        <v>12</v>
      </c>
    </row>
    <row r="18" spans="1:25">
      <c r="A18" s="465" t="s">
        <v>37</v>
      </c>
      <c r="B18" s="63">
        <v>6</v>
      </c>
      <c r="C18" s="463">
        <v>7</v>
      </c>
      <c r="D18" s="63">
        <v>1</v>
      </c>
      <c r="E18" s="63">
        <v>1</v>
      </c>
      <c r="F18" s="63">
        <v>1</v>
      </c>
      <c r="G18" s="63">
        <v>1</v>
      </c>
      <c r="H18" s="63">
        <v>0</v>
      </c>
      <c r="I18" s="63">
        <v>0</v>
      </c>
      <c r="J18" s="63">
        <v>0</v>
      </c>
      <c r="K18" s="428">
        <v>0</v>
      </c>
      <c r="L18" s="464">
        <f t="shared" si="0"/>
        <v>17</v>
      </c>
      <c r="M18" s="461" t="b">
        <f t="shared" si="2"/>
        <v>1</v>
      </c>
      <c r="N18" s="465" t="s">
        <v>37</v>
      </c>
      <c r="O18" s="410">
        <v>6</v>
      </c>
      <c r="P18" s="463">
        <v>7</v>
      </c>
      <c r="Q18" s="63">
        <v>1</v>
      </c>
      <c r="R18" s="63">
        <v>1</v>
      </c>
      <c r="S18" s="63">
        <v>1</v>
      </c>
      <c r="T18" s="63">
        <v>1</v>
      </c>
      <c r="U18" s="63">
        <v>0</v>
      </c>
      <c r="V18" s="63">
        <v>0</v>
      </c>
      <c r="W18" s="63">
        <v>0</v>
      </c>
      <c r="X18" s="428">
        <v>0</v>
      </c>
      <c r="Y18" s="464">
        <f t="shared" si="1"/>
        <v>17</v>
      </c>
    </row>
    <row r="19" spans="1:25" ht="15.75" thickBot="1">
      <c r="A19" s="465" t="s">
        <v>91</v>
      </c>
      <c r="B19" s="142">
        <v>12</v>
      </c>
      <c r="C19" s="475">
        <v>9</v>
      </c>
      <c r="D19" s="63">
        <v>2</v>
      </c>
      <c r="E19" s="63">
        <v>1</v>
      </c>
      <c r="F19" s="63">
        <v>2</v>
      </c>
      <c r="G19" s="63">
        <v>3</v>
      </c>
      <c r="H19" s="63">
        <v>0</v>
      </c>
      <c r="I19" s="63">
        <v>0</v>
      </c>
      <c r="J19" s="63">
        <v>0</v>
      </c>
      <c r="K19" s="428">
        <v>0</v>
      </c>
      <c r="L19" s="464">
        <f t="shared" si="0"/>
        <v>29</v>
      </c>
      <c r="M19" s="461" t="b">
        <f t="shared" si="2"/>
        <v>1</v>
      </c>
      <c r="N19" s="465" t="s">
        <v>91</v>
      </c>
      <c r="O19" s="436">
        <v>12</v>
      </c>
      <c r="P19" s="475">
        <v>9</v>
      </c>
      <c r="Q19" s="63">
        <v>2</v>
      </c>
      <c r="R19" s="63">
        <v>1</v>
      </c>
      <c r="S19" s="63">
        <v>2</v>
      </c>
      <c r="T19" s="63">
        <v>3</v>
      </c>
      <c r="U19" s="63">
        <v>0</v>
      </c>
      <c r="V19" s="63">
        <v>0</v>
      </c>
      <c r="W19" s="63">
        <v>0</v>
      </c>
      <c r="X19" s="428">
        <v>0</v>
      </c>
      <c r="Y19" s="464">
        <f t="shared" si="1"/>
        <v>29</v>
      </c>
    </row>
    <row r="20" spans="1:25" ht="21.75" thickBot="1">
      <c r="A20" s="465" t="s">
        <v>131</v>
      </c>
      <c r="B20" s="410">
        <v>9</v>
      </c>
      <c r="C20" s="70">
        <v>9</v>
      </c>
      <c r="D20" s="63">
        <v>2</v>
      </c>
      <c r="E20" s="63">
        <v>1</v>
      </c>
      <c r="F20" s="63">
        <v>2</v>
      </c>
      <c r="G20" s="63">
        <v>3</v>
      </c>
      <c r="H20" s="63">
        <v>0</v>
      </c>
      <c r="I20" s="63">
        <v>0</v>
      </c>
      <c r="J20" s="63">
        <v>0</v>
      </c>
      <c r="K20" s="428">
        <v>0</v>
      </c>
      <c r="L20" s="464">
        <f t="shared" si="0"/>
        <v>26</v>
      </c>
      <c r="M20" s="461" t="b">
        <f t="shared" si="2"/>
        <v>1</v>
      </c>
      <c r="N20" s="466" t="s">
        <v>131</v>
      </c>
      <c r="O20" s="422">
        <v>9</v>
      </c>
      <c r="P20" s="437">
        <v>9</v>
      </c>
      <c r="Q20" s="63">
        <v>2</v>
      </c>
      <c r="R20" s="63">
        <v>1</v>
      </c>
      <c r="S20" s="63">
        <v>2</v>
      </c>
      <c r="T20" s="63">
        <v>3</v>
      </c>
      <c r="U20" s="63">
        <v>0</v>
      </c>
      <c r="V20" s="63">
        <v>0</v>
      </c>
      <c r="W20" s="63">
        <v>0</v>
      </c>
      <c r="X20" s="428">
        <v>0</v>
      </c>
      <c r="Y20" s="464">
        <f t="shared" si="1"/>
        <v>26</v>
      </c>
    </row>
    <row r="21" spans="1:25" ht="21.75" thickBot="1">
      <c r="A21" s="465" t="s">
        <v>103</v>
      </c>
      <c r="B21" s="410">
        <v>3</v>
      </c>
      <c r="C21" s="476">
        <v>6</v>
      </c>
      <c r="D21" s="63">
        <v>1</v>
      </c>
      <c r="E21" s="63">
        <v>1</v>
      </c>
      <c r="F21" s="63">
        <v>0</v>
      </c>
      <c r="G21" s="63">
        <v>1</v>
      </c>
      <c r="H21" s="63">
        <v>0</v>
      </c>
      <c r="I21" s="63">
        <v>0</v>
      </c>
      <c r="J21" s="63">
        <v>0</v>
      </c>
      <c r="K21" s="139">
        <v>0</v>
      </c>
      <c r="L21" s="477">
        <f t="shared" si="0"/>
        <v>12</v>
      </c>
      <c r="M21" s="461" t="b">
        <f t="shared" si="2"/>
        <v>1</v>
      </c>
      <c r="N21" s="466" t="s">
        <v>103</v>
      </c>
      <c r="O21" s="422">
        <v>3</v>
      </c>
      <c r="P21" s="478">
        <v>6</v>
      </c>
      <c r="Q21" s="63">
        <v>1</v>
      </c>
      <c r="R21" s="63">
        <v>1</v>
      </c>
      <c r="S21" s="63">
        <v>0</v>
      </c>
      <c r="T21" s="63">
        <v>1</v>
      </c>
      <c r="U21" s="63">
        <v>0</v>
      </c>
      <c r="V21" s="63">
        <v>0</v>
      </c>
      <c r="W21" s="63">
        <v>0</v>
      </c>
      <c r="X21" s="139">
        <v>0</v>
      </c>
      <c r="Y21" s="477">
        <f t="shared" si="1"/>
        <v>12</v>
      </c>
    </row>
    <row r="22" spans="1:25">
      <c r="A22" s="465" t="s">
        <v>28</v>
      </c>
      <c r="B22" s="63">
        <v>8</v>
      </c>
      <c r="C22" s="475">
        <v>10</v>
      </c>
      <c r="D22" s="63">
        <v>2</v>
      </c>
      <c r="E22" s="63">
        <v>1</v>
      </c>
      <c r="F22" s="63">
        <v>2</v>
      </c>
      <c r="G22" s="63">
        <v>3</v>
      </c>
      <c r="H22" s="63"/>
      <c r="I22" s="63">
        <v>1</v>
      </c>
      <c r="J22" s="63"/>
      <c r="K22" s="428">
        <v>0</v>
      </c>
      <c r="L22" s="464">
        <f t="shared" si="0"/>
        <v>27</v>
      </c>
      <c r="M22" s="461" t="b">
        <f t="shared" si="2"/>
        <v>1</v>
      </c>
      <c r="N22" s="465" t="s">
        <v>28</v>
      </c>
      <c r="O22" s="438">
        <v>8</v>
      </c>
      <c r="P22" s="475">
        <v>10</v>
      </c>
      <c r="Q22" s="63">
        <v>2</v>
      </c>
      <c r="R22" s="63">
        <v>1</v>
      </c>
      <c r="S22" s="63">
        <v>2</v>
      </c>
      <c r="T22" s="63">
        <v>3</v>
      </c>
      <c r="U22" s="63"/>
      <c r="V22" s="63">
        <v>1</v>
      </c>
      <c r="W22" s="63"/>
      <c r="X22" s="428">
        <v>0</v>
      </c>
      <c r="Y22" s="464">
        <f t="shared" si="1"/>
        <v>27</v>
      </c>
    </row>
    <row r="23" spans="1:25" ht="21">
      <c r="A23" s="465" t="s">
        <v>14</v>
      </c>
      <c r="B23" s="139">
        <v>5</v>
      </c>
      <c r="C23" s="475">
        <v>5</v>
      </c>
      <c r="D23" s="63">
        <v>1</v>
      </c>
      <c r="E23" s="63">
        <v>1</v>
      </c>
      <c r="F23" s="63">
        <v>0</v>
      </c>
      <c r="G23" s="63">
        <v>1</v>
      </c>
      <c r="H23" s="63">
        <v>0</v>
      </c>
      <c r="I23" s="63">
        <v>0</v>
      </c>
      <c r="J23" s="63">
        <v>0</v>
      </c>
      <c r="K23" s="63">
        <v>0</v>
      </c>
      <c r="L23" s="464">
        <f t="shared" si="0"/>
        <v>13</v>
      </c>
      <c r="M23" s="461" t="b">
        <f t="shared" si="2"/>
        <v>1</v>
      </c>
      <c r="N23" s="465" t="s">
        <v>14</v>
      </c>
      <c r="O23" s="139">
        <v>5</v>
      </c>
      <c r="P23" s="475">
        <v>5</v>
      </c>
      <c r="Q23" s="63">
        <v>1</v>
      </c>
      <c r="R23" s="63">
        <v>1</v>
      </c>
      <c r="S23" s="63">
        <v>0</v>
      </c>
      <c r="T23" s="63">
        <v>1</v>
      </c>
      <c r="U23" s="63">
        <v>0</v>
      </c>
      <c r="V23" s="63">
        <v>0</v>
      </c>
      <c r="W23" s="63">
        <v>0</v>
      </c>
      <c r="X23" s="63">
        <v>0</v>
      </c>
      <c r="Y23" s="464">
        <f t="shared" si="1"/>
        <v>13</v>
      </c>
    </row>
    <row r="24" spans="1:25" ht="21">
      <c r="A24" s="465" t="s">
        <v>64</v>
      </c>
      <c r="B24" s="65">
        <v>7</v>
      </c>
      <c r="C24" s="479">
        <v>11</v>
      </c>
      <c r="D24" s="63">
        <v>2</v>
      </c>
      <c r="E24" s="63">
        <v>1</v>
      </c>
      <c r="F24" s="63">
        <v>2</v>
      </c>
      <c r="G24" s="63">
        <v>3</v>
      </c>
      <c r="H24" s="63"/>
      <c r="I24" s="63"/>
      <c r="J24" s="63"/>
      <c r="K24" s="428">
        <v>0</v>
      </c>
      <c r="L24" s="464">
        <f t="shared" si="0"/>
        <v>26</v>
      </c>
      <c r="M24" s="461" t="b">
        <f t="shared" si="2"/>
        <v>1</v>
      </c>
      <c r="N24" s="465" t="s">
        <v>64</v>
      </c>
      <c r="O24" s="65">
        <v>7</v>
      </c>
      <c r="P24" s="479">
        <v>11</v>
      </c>
      <c r="Q24" s="63">
        <v>2</v>
      </c>
      <c r="R24" s="63">
        <v>1</v>
      </c>
      <c r="S24" s="63">
        <v>2</v>
      </c>
      <c r="T24" s="63">
        <v>3</v>
      </c>
      <c r="U24" s="63"/>
      <c r="V24" s="63"/>
      <c r="W24" s="63"/>
      <c r="X24" s="428">
        <v>0</v>
      </c>
      <c r="Y24" s="464">
        <f t="shared" si="1"/>
        <v>26</v>
      </c>
    </row>
    <row r="25" spans="1:25">
      <c r="A25" s="465" t="s">
        <v>97</v>
      </c>
      <c r="B25" s="479">
        <v>4</v>
      </c>
      <c r="C25" s="480">
        <v>7</v>
      </c>
      <c r="D25" s="63">
        <v>2</v>
      </c>
      <c r="E25" s="63">
        <v>1</v>
      </c>
      <c r="F25" s="63">
        <v>0</v>
      </c>
      <c r="G25" s="139">
        <v>2</v>
      </c>
      <c r="H25" s="63">
        <v>0</v>
      </c>
      <c r="I25" s="63">
        <v>0</v>
      </c>
      <c r="J25" s="63">
        <v>0</v>
      </c>
      <c r="K25" s="479">
        <v>0</v>
      </c>
      <c r="L25" s="464">
        <f t="shared" si="0"/>
        <v>16</v>
      </c>
      <c r="M25" s="461" t="b">
        <f t="shared" si="2"/>
        <v>0</v>
      </c>
      <c r="N25" s="465" t="s">
        <v>97</v>
      </c>
      <c r="O25" s="479">
        <v>4</v>
      </c>
      <c r="P25" s="480">
        <v>7</v>
      </c>
      <c r="Q25" s="63">
        <v>2</v>
      </c>
      <c r="R25" s="63">
        <v>1</v>
      </c>
      <c r="S25" s="429">
        <v>1</v>
      </c>
      <c r="T25" s="139">
        <v>2</v>
      </c>
      <c r="U25" s="63">
        <v>0</v>
      </c>
      <c r="V25" s="63">
        <v>0</v>
      </c>
      <c r="W25" s="63">
        <v>0</v>
      </c>
      <c r="X25" s="479">
        <v>0</v>
      </c>
      <c r="Y25" s="464">
        <f t="shared" si="1"/>
        <v>17</v>
      </c>
    </row>
    <row r="26" spans="1:25" ht="32.25" thickBot="1">
      <c r="A26" s="465" t="s">
        <v>77</v>
      </c>
      <c r="B26" s="379">
        <v>1</v>
      </c>
      <c r="C26" s="463">
        <v>2</v>
      </c>
      <c r="D26" s="379">
        <v>1</v>
      </c>
      <c r="E26" s="63">
        <v>1</v>
      </c>
      <c r="F26" s="63">
        <v>0</v>
      </c>
      <c r="G26" s="63">
        <v>1</v>
      </c>
      <c r="H26" s="63">
        <v>0</v>
      </c>
      <c r="I26" s="63">
        <v>0</v>
      </c>
      <c r="J26" s="63">
        <v>0</v>
      </c>
      <c r="K26" s="63">
        <v>0</v>
      </c>
      <c r="L26" s="464">
        <f t="shared" si="0"/>
        <v>6</v>
      </c>
      <c r="M26" s="461" t="b">
        <f t="shared" si="2"/>
        <v>1</v>
      </c>
      <c r="N26" s="465" t="s">
        <v>77</v>
      </c>
      <c r="O26" s="379">
        <v>1</v>
      </c>
      <c r="P26" s="463">
        <v>2</v>
      </c>
      <c r="Q26" s="379">
        <v>1</v>
      </c>
      <c r="R26" s="63">
        <v>1</v>
      </c>
      <c r="S26" s="439">
        <v>0</v>
      </c>
      <c r="T26" s="63">
        <v>1</v>
      </c>
      <c r="U26" s="63">
        <v>0</v>
      </c>
      <c r="V26" s="63">
        <v>0</v>
      </c>
      <c r="W26" s="63">
        <v>0</v>
      </c>
      <c r="X26" s="63">
        <v>0</v>
      </c>
      <c r="Y26" s="464">
        <f t="shared" si="1"/>
        <v>6</v>
      </c>
    </row>
    <row r="27" spans="1:25" ht="21.75" thickBot="1">
      <c r="A27" s="465" t="s">
        <v>129</v>
      </c>
      <c r="B27" s="379">
        <v>5</v>
      </c>
      <c r="C27" s="481">
        <v>6</v>
      </c>
      <c r="D27" s="379">
        <v>2</v>
      </c>
      <c r="E27" s="63">
        <v>1</v>
      </c>
      <c r="F27" s="379">
        <v>2</v>
      </c>
      <c r="G27" s="157">
        <v>2</v>
      </c>
      <c r="H27" s="63">
        <v>0</v>
      </c>
      <c r="I27" s="63">
        <v>0</v>
      </c>
      <c r="J27" s="63">
        <v>0</v>
      </c>
      <c r="K27" s="130">
        <v>0</v>
      </c>
      <c r="L27" s="464">
        <f t="shared" si="0"/>
        <v>18</v>
      </c>
      <c r="M27" s="461" t="b">
        <f t="shared" si="2"/>
        <v>1</v>
      </c>
      <c r="N27" s="465" t="s">
        <v>129</v>
      </c>
      <c r="O27" s="379">
        <v>5</v>
      </c>
      <c r="P27" s="481">
        <v>6</v>
      </c>
      <c r="Q27" s="379">
        <v>2</v>
      </c>
      <c r="R27" s="440">
        <v>1</v>
      </c>
      <c r="S27" s="421">
        <v>2</v>
      </c>
      <c r="T27" s="441">
        <v>2</v>
      </c>
      <c r="U27" s="63">
        <v>0</v>
      </c>
      <c r="V27" s="63">
        <v>0</v>
      </c>
      <c r="W27" s="63">
        <v>0</v>
      </c>
      <c r="X27" s="130">
        <v>0</v>
      </c>
      <c r="Y27" s="464">
        <f t="shared" si="1"/>
        <v>18</v>
      </c>
    </row>
    <row r="28" spans="1:25" ht="21.75" thickBot="1">
      <c r="A28" s="465" t="s">
        <v>43</v>
      </c>
      <c r="B28" s="442">
        <v>9</v>
      </c>
      <c r="C28" s="482">
        <v>10</v>
      </c>
      <c r="D28" s="63">
        <v>2</v>
      </c>
      <c r="E28" s="63">
        <v>1</v>
      </c>
      <c r="F28" s="63">
        <v>2</v>
      </c>
      <c r="G28" s="63">
        <v>3</v>
      </c>
      <c r="H28" s="63"/>
      <c r="I28" s="63"/>
      <c r="J28" s="63"/>
      <c r="K28" s="428">
        <v>0</v>
      </c>
      <c r="L28" s="464">
        <f t="shared" si="0"/>
        <v>27</v>
      </c>
      <c r="M28" s="461" t="b">
        <f t="shared" si="2"/>
        <v>1</v>
      </c>
      <c r="N28" s="465" t="s">
        <v>43</v>
      </c>
      <c r="O28" s="442">
        <v>9</v>
      </c>
      <c r="P28" s="482">
        <v>10</v>
      </c>
      <c r="Q28" s="432">
        <v>2</v>
      </c>
      <c r="R28" s="63">
        <v>1</v>
      </c>
      <c r="S28" s="438">
        <v>2</v>
      </c>
      <c r="T28" s="63">
        <v>3</v>
      </c>
      <c r="U28" s="63"/>
      <c r="V28" s="63"/>
      <c r="W28" s="63"/>
      <c r="X28" s="428">
        <v>0</v>
      </c>
      <c r="Y28" s="464">
        <f t="shared" si="1"/>
        <v>27</v>
      </c>
    </row>
    <row r="29" spans="1:25" ht="21.75" thickBot="1">
      <c r="A29" s="465" t="s">
        <v>32</v>
      </c>
      <c r="B29" s="157">
        <v>2</v>
      </c>
      <c r="C29" s="483">
        <v>4</v>
      </c>
      <c r="D29" s="157">
        <v>1</v>
      </c>
      <c r="E29" s="63">
        <v>1</v>
      </c>
      <c r="F29" s="63">
        <v>0</v>
      </c>
      <c r="G29" s="128">
        <v>1</v>
      </c>
      <c r="H29" s="63">
        <v>0</v>
      </c>
      <c r="I29" s="63">
        <v>0</v>
      </c>
      <c r="J29" s="63">
        <v>0</v>
      </c>
      <c r="K29" s="139">
        <v>0</v>
      </c>
      <c r="L29" s="464">
        <f t="shared" si="0"/>
        <v>9</v>
      </c>
      <c r="M29" s="461" t="b">
        <f t="shared" si="2"/>
        <v>1</v>
      </c>
      <c r="N29" s="465" t="s">
        <v>32</v>
      </c>
      <c r="O29" s="157">
        <v>2</v>
      </c>
      <c r="P29" s="484">
        <v>4</v>
      </c>
      <c r="Q29" s="157">
        <v>1</v>
      </c>
      <c r="R29" s="63">
        <v>1</v>
      </c>
      <c r="S29" s="63">
        <v>0</v>
      </c>
      <c r="T29" s="128">
        <v>1</v>
      </c>
      <c r="U29" s="63">
        <v>0</v>
      </c>
      <c r="V29" s="63">
        <v>0</v>
      </c>
      <c r="W29" s="63">
        <v>0</v>
      </c>
      <c r="X29" s="139">
        <v>0</v>
      </c>
      <c r="Y29" s="464">
        <f t="shared" si="1"/>
        <v>9</v>
      </c>
    </row>
    <row r="30" spans="1:25" ht="21.75" thickBot="1">
      <c r="A30" s="465" t="s">
        <v>45</v>
      </c>
      <c r="B30" s="139">
        <v>2</v>
      </c>
      <c r="C30" s="418">
        <v>5</v>
      </c>
      <c r="D30" s="139">
        <v>1</v>
      </c>
      <c r="E30" s="63">
        <v>1</v>
      </c>
      <c r="F30" s="63">
        <v>0</v>
      </c>
      <c r="G30" s="63">
        <v>1</v>
      </c>
      <c r="H30" s="63">
        <v>0</v>
      </c>
      <c r="I30" s="63">
        <v>0</v>
      </c>
      <c r="J30" s="63">
        <v>0</v>
      </c>
      <c r="K30" s="63">
        <v>0</v>
      </c>
      <c r="L30" s="464">
        <f t="shared" si="0"/>
        <v>10</v>
      </c>
      <c r="M30" s="461" t="b">
        <f t="shared" si="2"/>
        <v>1</v>
      </c>
      <c r="N30" s="485" t="s">
        <v>45</v>
      </c>
      <c r="O30" s="443">
        <v>2</v>
      </c>
      <c r="P30" s="463">
        <v>5</v>
      </c>
      <c r="Q30" s="139">
        <v>1</v>
      </c>
      <c r="R30" s="63">
        <v>1</v>
      </c>
      <c r="S30" s="63">
        <v>0</v>
      </c>
      <c r="T30" s="63">
        <v>1</v>
      </c>
      <c r="U30" s="63">
        <v>0</v>
      </c>
      <c r="V30" s="63">
        <v>0</v>
      </c>
      <c r="W30" s="63">
        <v>0</v>
      </c>
      <c r="X30" s="63">
        <v>0</v>
      </c>
      <c r="Y30" s="464">
        <f t="shared" si="1"/>
        <v>10</v>
      </c>
    </row>
    <row r="31" spans="1:25" ht="21.75" thickBot="1">
      <c r="A31" s="465" t="s">
        <v>123</v>
      </c>
      <c r="B31" s="418">
        <v>5</v>
      </c>
      <c r="C31" s="463">
        <v>5</v>
      </c>
      <c r="D31" s="63">
        <v>1</v>
      </c>
      <c r="E31" s="63">
        <v>1</v>
      </c>
      <c r="F31" s="63">
        <v>1</v>
      </c>
      <c r="G31" s="63">
        <v>1</v>
      </c>
      <c r="H31" s="63">
        <v>0</v>
      </c>
      <c r="I31" s="63">
        <v>0</v>
      </c>
      <c r="J31" s="63">
        <v>0</v>
      </c>
      <c r="K31" s="428">
        <v>0</v>
      </c>
      <c r="L31" s="464">
        <f t="shared" si="0"/>
        <v>14</v>
      </c>
      <c r="M31" s="461" t="b">
        <f t="shared" si="2"/>
        <v>1</v>
      </c>
      <c r="N31" s="466" t="s">
        <v>123</v>
      </c>
      <c r="O31" s="418">
        <v>5</v>
      </c>
      <c r="P31" s="469">
        <v>5</v>
      </c>
      <c r="Q31" s="63">
        <v>1</v>
      </c>
      <c r="R31" s="63">
        <v>1</v>
      </c>
      <c r="S31" s="63">
        <v>1</v>
      </c>
      <c r="T31" s="63">
        <v>1</v>
      </c>
      <c r="U31" s="63">
        <v>0</v>
      </c>
      <c r="V31" s="63">
        <v>0</v>
      </c>
      <c r="W31" s="63">
        <v>0</v>
      </c>
      <c r="X31" s="428">
        <v>0</v>
      </c>
      <c r="Y31" s="464">
        <f t="shared" si="1"/>
        <v>14</v>
      </c>
    </row>
    <row r="32" spans="1:25" ht="31.5">
      <c r="A32" s="465" t="s">
        <v>107</v>
      </c>
      <c r="B32" s="158">
        <v>8</v>
      </c>
      <c r="C32" s="475">
        <v>5</v>
      </c>
      <c r="D32" s="63">
        <v>1</v>
      </c>
      <c r="E32" s="63">
        <v>1</v>
      </c>
      <c r="F32" s="65">
        <v>1</v>
      </c>
      <c r="G32" s="63">
        <v>2</v>
      </c>
      <c r="H32" s="63">
        <v>0</v>
      </c>
      <c r="I32" s="63">
        <v>0</v>
      </c>
      <c r="J32" s="63">
        <v>0</v>
      </c>
      <c r="K32" s="63">
        <v>0</v>
      </c>
      <c r="L32" s="464">
        <f t="shared" si="0"/>
        <v>18</v>
      </c>
      <c r="M32" s="461" t="b">
        <f t="shared" si="2"/>
        <v>1</v>
      </c>
      <c r="N32" s="465" t="s">
        <v>107</v>
      </c>
      <c r="O32" s="444">
        <v>8</v>
      </c>
      <c r="P32" s="475">
        <v>5</v>
      </c>
      <c r="Q32" s="63">
        <v>1</v>
      </c>
      <c r="R32" s="63">
        <v>1</v>
      </c>
      <c r="S32" s="65">
        <v>1</v>
      </c>
      <c r="T32" s="63">
        <v>2</v>
      </c>
      <c r="U32" s="63">
        <v>0</v>
      </c>
      <c r="V32" s="63">
        <v>0</v>
      </c>
      <c r="W32" s="63">
        <v>0</v>
      </c>
      <c r="X32" s="63">
        <v>0</v>
      </c>
      <c r="Y32" s="464">
        <f t="shared" si="1"/>
        <v>18</v>
      </c>
    </row>
    <row r="33" spans="1:25" ht="32.25" thickBot="1">
      <c r="A33" s="465" t="s">
        <v>66</v>
      </c>
      <c r="B33" s="139">
        <v>4</v>
      </c>
      <c r="C33" s="486">
        <v>5</v>
      </c>
      <c r="D33" s="63">
        <v>1</v>
      </c>
      <c r="E33" s="63">
        <v>1</v>
      </c>
      <c r="F33" s="379">
        <v>1</v>
      </c>
      <c r="G33" s="63">
        <v>1</v>
      </c>
      <c r="H33" s="63">
        <v>0</v>
      </c>
      <c r="I33" s="63">
        <v>0</v>
      </c>
      <c r="J33" s="63">
        <v>0</v>
      </c>
      <c r="K33" s="139">
        <v>0</v>
      </c>
      <c r="L33" s="464">
        <f t="shared" si="0"/>
        <v>13</v>
      </c>
      <c r="M33" s="461" t="b">
        <f t="shared" si="2"/>
        <v>1</v>
      </c>
      <c r="N33" s="465" t="s">
        <v>66</v>
      </c>
      <c r="O33" s="139">
        <v>4</v>
      </c>
      <c r="P33" s="486">
        <v>5</v>
      </c>
      <c r="Q33" s="63">
        <v>1</v>
      </c>
      <c r="R33" s="63">
        <v>1</v>
      </c>
      <c r="S33" s="379">
        <v>1</v>
      </c>
      <c r="T33" s="63">
        <v>1</v>
      </c>
      <c r="U33" s="63">
        <v>0</v>
      </c>
      <c r="V33" s="63">
        <v>0</v>
      </c>
      <c r="W33" s="63">
        <v>0</v>
      </c>
      <c r="X33" s="139">
        <v>0</v>
      </c>
      <c r="Y33" s="464">
        <f t="shared" si="1"/>
        <v>13</v>
      </c>
    </row>
    <row r="34" spans="1:25" ht="15.75" thickBot="1">
      <c r="A34" s="465" t="s">
        <v>95</v>
      </c>
      <c r="B34" s="379">
        <v>3</v>
      </c>
      <c r="C34" s="379">
        <v>4</v>
      </c>
      <c r="D34" s="63">
        <v>1</v>
      </c>
      <c r="E34" s="63">
        <v>1</v>
      </c>
      <c r="F34" s="487">
        <v>1</v>
      </c>
      <c r="G34" s="63">
        <v>1</v>
      </c>
      <c r="H34" s="63">
        <v>0</v>
      </c>
      <c r="I34" s="63">
        <v>0</v>
      </c>
      <c r="J34" s="63">
        <v>0</v>
      </c>
      <c r="K34" s="63">
        <v>0</v>
      </c>
      <c r="L34" s="464">
        <f t="shared" ref="L34:L54" si="3">SUM(B34:K34)</f>
        <v>11</v>
      </c>
      <c r="M34" s="461" t="b">
        <f t="shared" si="2"/>
        <v>1</v>
      </c>
      <c r="N34" s="465" t="s">
        <v>95</v>
      </c>
      <c r="O34" s="379">
        <v>3</v>
      </c>
      <c r="P34" s="379">
        <v>4</v>
      </c>
      <c r="Q34" s="63">
        <v>1</v>
      </c>
      <c r="R34" s="63">
        <v>1</v>
      </c>
      <c r="S34" s="487">
        <v>1</v>
      </c>
      <c r="T34" s="63">
        <v>1</v>
      </c>
      <c r="U34" s="63">
        <v>0</v>
      </c>
      <c r="V34" s="63">
        <v>0</v>
      </c>
      <c r="W34" s="63">
        <v>0</v>
      </c>
      <c r="X34" s="63">
        <v>0</v>
      </c>
      <c r="Y34" s="464">
        <f t="shared" ref="Y34:Y65" si="4">SUM(O34:X34)</f>
        <v>11</v>
      </c>
    </row>
    <row r="35" spans="1:25">
      <c r="A35" s="465" t="s">
        <v>93</v>
      </c>
      <c r="B35" s="68">
        <v>4</v>
      </c>
      <c r="C35" s="463">
        <v>5</v>
      </c>
      <c r="D35" s="63">
        <v>1</v>
      </c>
      <c r="E35" s="63">
        <v>1</v>
      </c>
      <c r="F35" s="63">
        <v>0</v>
      </c>
      <c r="G35" s="63">
        <v>1</v>
      </c>
      <c r="H35" s="63">
        <v>0</v>
      </c>
      <c r="I35" s="63">
        <v>0</v>
      </c>
      <c r="J35" s="63">
        <v>0</v>
      </c>
      <c r="K35" s="63">
        <v>0</v>
      </c>
      <c r="L35" s="464">
        <f t="shared" si="3"/>
        <v>12</v>
      </c>
      <c r="M35" s="461" t="b">
        <f t="shared" si="2"/>
        <v>1</v>
      </c>
      <c r="N35" s="465" t="s">
        <v>93</v>
      </c>
      <c r="O35" s="68">
        <v>4</v>
      </c>
      <c r="P35" s="463">
        <v>5</v>
      </c>
      <c r="Q35" s="63">
        <v>1</v>
      </c>
      <c r="R35" s="63">
        <v>1</v>
      </c>
      <c r="S35" s="63">
        <v>0</v>
      </c>
      <c r="T35" s="63">
        <v>1</v>
      </c>
      <c r="U35" s="63">
        <v>0</v>
      </c>
      <c r="V35" s="63">
        <v>0</v>
      </c>
      <c r="W35" s="63">
        <v>0</v>
      </c>
      <c r="X35" s="63">
        <v>0</v>
      </c>
      <c r="Y35" s="464">
        <f t="shared" si="4"/>
        <v>12</v>
      </c>
    </row>
    <row r="36" spans="1:25" ht="21">
      <c r="A36" s="465" t="s">
        <v>109</v>
      </c>
      <c r="B36" s="63">
        <v>3</v>
      </c>
      <c r="C36" s="486">
        <v>5</v>
      </c>
      <c r="D36" s="63">
        <v>1</v>
      </c>
      <c r="E36" s="63">
        <v>1</v>
      </c>
      <c r="F36" s="63">
        <v>0</v>
      </c>
      <c r="G36" s="63">
        <v>1</v>
      </c>
      <c r="H36" s="63">
        <v>0</v>
      </c>
      <c r="I36" s="63">
        <v>0</v>
      </c>
      <c r="J36" s="63">
        <v>0</v>
      </c>
      <c r="K36" s="63">
        <v>0</v>
      </c>
      <c r="L36" s="464">
        <f t="shared" si="3"/>
        <v>11</v>
      </c>
      <c r="M36" s="461" t="b">
        <f t="shared" si="2"/>
        <v>1</v>
      </c>
      <c r="N36" s="465" t="s">
        <v>109</v>
      </c>
      <c r="O36" s="63">
        <v>3</v>
      </c>
      <c r="P36" s="486">
        <v>5</v>
      </c>
      <c r="Q36" s="63">
        <v>1</v>
      </c>
      <c r="R36" s="63">
        <v>1</v>
      </c>
      <c r="S36" s="63">
        <v>0</v>
      </c>
      <c r="T36" s="63">
        <v>1</v>
      </c>
      <c r="U36" s="63">
        <v>0</v>
      </c>
      <c r="V36" s="63">
        <v>0</v>
      </c>
      <c r="W36" s="63">
        <v>0</v>
      </c>
      <c r="X36" s="63">
        <v>0</v>
      </c>
      <c r="Y36" s="464">
        <f t="shared" si="4"/>
        <v>11</v>
      </c>
    </row>
    <row r="37" spans="1:25" ht="21">
      <c r="A37" s="465" t="s">
        <v>111</v>
      </c>
      <c r="B37" s="159">
        <v>2</v>
      </c>
      <c r="C37" s="463">
        <v>3</v>
      </c>
      <c r="D37" s="157">
        <v>1</v>
      </c>
      <c r="E37" s="63">
        <v>1</v>
      </c>
      <c r="F37" s="63">
        <v>0</v>
      </c>
      <c r="G37" s="63">
        <v>1</v>
      </c>
      <c r="H37" s="63">
        <v>0</v>
      </c>
      <c r="I37" s="63">
        <v>0</v>
      </c>
      <c r="J37" s="63">
        <v>0</v>
      </c>
      <c r="K37" s="130">
        <v>0</v>
      </c>
      <c r="L37" s="464">
        <f t="shared" si="3"/>
        <v>8</v>
      </c>
      <c r="M37" s="461" t="b">
        <f t="shared" si="2"/>
        <v>1</v>
      </c>
      <c r="N37" s="465" t="s">
        <v>111</v>
      </c>
      <c r="O37" s="159">
        <v>2</v>
      </c>
      <c r="P37" s="463">
        <v>3</v>
      </c>
      <c r="Q37" s="157">
        <v>1</v>
      </c>
      <c r="R37" s="63">
        <v>1</v>
      </c>
      <c r="S37" s="63">
        <v>0</v>
      </c>
      <c r="T37" s="63">
        <v>1</v>
      </c>
      <c r="U37" s="63">
        <v>0</v>
      </c>
      <c r="V37" s="63">
        <v>0</v>
      </c>
      <c r="W37" s="63">
        <v>0</v>
      </c>
      <c r="X37" s="130">
        <v>0</v>
      </c>
      <c r="Y37" s="464">
        <f t="shared" si="4"/>
        <v>8</v>
      </c>
    </row>
    <row r="38" spans="1:25" ht="21.75" thickBot="1">
      <c r="A38" s="465" t="s">
        <v>140</v>
      </c>
      <c r="B38" s="139">
        <v>5</v>
      </c>
      <c r="C38" s="486">
        <v>8</v>
      </c>
      <c r="D38" s="68">
        <v>2</v>
      </c>
      <c r="E38" s="70">
        <v>1</v>
      </c>
      <c r="F38" s="479">
        <v>2</v>
      </c>
      <c r="G38" s="70">
        <v>2</v>
      </c>
      <c r="H38" s="63">
        <v>0</v>
      </c>
      <c r="I38" s="63">
        <v>0</v>
      </c>
      <c r="J38" s="63">
        <v>0</v>
      </c>
      <c r="K38" s="141">
        <v>0</v>
      </c>
      <c r="L38" s="464">
        <f t="shared" si="3"/>
        <v>20</v>
      </c>
      <c r="M38" s="461" t="b">
        <f t="shared" si="2"/>
        <v>1</v>
      </c>
      <c r="N38" s="465" t="s">
        <v>140</v>
      </c>
      <c r="O38" s="443">
        <v>5</v>
      </c>
      <c r="P38" s="486">
        <v>8</v>
      </c>
      <c r="Q38" s="68">
        <v>2</v>
      </c>
      <c r="R38" s="70">
        <v>1</v>
      </c>
      <c r="S38" s="488">
        <v>2</v>
      </c>
      <c r="T38" s="70">
        <v>2</v>
      </c>
      <c r="U38" s="63">
        <v>0</v>
      </c>
      <c r="V38" s="63">
        <v>0</v>
      </c>
      <c r="W38" s="63">
        <v>0</v>
      </c>
      <c r="X38" s="141">
        <v>0</v>
      </c>
      <c r="Y38" s="464">
        <f t="shared" si="4"/>
        <v>20</v>
      </c>
    </row>
    <row r="39" spans="1:25" ht="21.75" thickBot="1">
      <c r="A39" s="465" t="s">
        <v>81</v>
      </c>
      <c r="B39" s="410">
        <v>4</v>
      </c>
      <c r="C39" s="475">
        <v>4</v>
      </c>
      <c r="D39" s="70">
        <v>1</v>
      </c>
      <c r="E39" s="70">
        <v>1</v>
      </c>
      <c r="F39" s="70">
        <v>0</v>
      </c>
      <c r="G39" s="70">
        <v>1</v>
      </c>
      <c r="H39" s="63">
        <v>0</v>
      </c>
      <c r="I39" s="63">
        <v>0</v>
      </c>
      <c r="J39" s="63">
        <v>0</v>
      </c>
      <c r="K39" s="130">
        <v>0</v>
      </c>
      <c r="L39" s="464">
        <f t="shared" si="3"/>
        <v>11</v>
      </c>
      <c r="M39" s="461" t="b">
        <f t="shared" si="2"/>
        <v>1</v>
      </c>
      <c r="N39" s="466" t="s">
        <v>81</v>
      </c>
      <c r="O39" s="445">
        <v>4</v>
      </c>
      <c r="P39" s="489">
        <v>4</v>
      </c>
      <c r="Q39" s="70">
        <v>1</v>
      </c>
      <c r="R39" s="446">
        <v>1</v>
      </c>
      <c r="S39" s="445">
        <v>0</v>
      </c>
      <c r="T39" s="437">
        <v>1</v>
      </c>
      <c r="U39" s="63">
        <v>0</v>
      </c>
      <c r="V39" s="63">
        <v>0</v>
      </c>
      <c r="W39" s="63">
        <v>0</v>
      </c>
      <c r="X39" s="130">
        <v>0</v>
      </c>
      <c r="Y39" s="464">
        <f t="shared" si="4"/>
        <v>11</v>
      </c>
    </row>
    <row r="40" spans="1:25" ht="21.75" thickBot="1">
      <c r="A40" s="465" t="s">
        <v>41</v>
      </c>
      <c r="B40" s="410">
        <v>12</v>
      </c>
      <c r="C40" s="475">
        <v>12</v>
      </c>
      <c r="D40" s="70">
        <v>2</v>
      </c>
      <c r="E40" s="70">
        <v>1</v>
      </c>
      <c r="F40" s="70">
        <v>2</v>
      </c>
      <c r="G40" s="70">
        <v>3</v>
      </c>
      <c r="H40" s="63">
        <v>0</v>
      </c>
      <c r="I40" s="63"/>
      <c r="J40" s="63"/>
      <c r="K40" s="428">
        <v>0</v>
      </c>
      <c r="L40" s="464">
        <f t="shared" si="3"/>
        <v>32</v>
      </c>
      <c r="M40" s="461" t="b">
        <f t="shared" si="2"/>
        <v>1</v>
      </c>
      <c r="N40" s="466" t="s">
        <v>41</v>
      </c>
      <c r="O40" s="422">
        <v>12</v>
      </c>
      <c r="P40" s="489">
        <v>12</v>
      </c>
      <c r="Q40" s="70">
        <v>2</v>
      </c>
      <c r="R40" s="70">
        <v>1</v>
      </c>
      <c r="S40" s="447">
        <v>2</v>
      </c>
      <c r="T40" s="70">
        <v>3</v>
      </c>
      <c r="U40" s="63">
        <v>0</v>
      </c>
      <c r="V40" s="63"/>
      <c r="W40" s="63"/>
      <c r="X40" s="428">
        <v>0</v>
      </c>
      <c r="Y40" s="464">
        <f t="shared" si="4"/>
        <v>32</v>
      </c>
    </row>
    <row r="41" spans="1:25" ht="21">
      <c r="A41" s="465" t="s">
        <v>125</v>
      </c>
      <c r="B41" s="68">
        <v>6</v>
      </c>
      <c r="C41" s="463">
        <v>7</v>
      </c>
      <c r="D41" s="63">
        <v>2</v>
      </c>
      <c r="E41" s="63">
        <v>1</v>
      </c>
      <c r="F41" s="63">
        <v>2</v>
      </c>
      <c r="G41" s="63">
        <v>3</v>
      </c>
      <c r="H41" s="63">
        <v>0</v>
      </c>
      <c r="I41" s="63">
        <v>0</v>
      </c>
      <c r="J41" s="63">
        <v>0</v>
      </c>
      <c r="K41" s="428">
        <v>0</v>
      </c>
      <c r="L41" s="464">
        <f t="shared" si="3"/>
        <v>21</v>
      </c>
      <c r="M41" s="461" t="b">
        <f t="shared" si="2"/>
        <v>1</v>
      </c>
      <c r="N41" s="465" t="s">
        <v>125</v>
      </c>
      <c r="O41" s="448">
        <v>6</v>
      </c>
      <c r="P41" s="463">
        <v>7</v>
      </c>
      <c r="Q41" s="63">
        <v>2</v>
      </c>
      <c r="R41" s="63">
        <v>1</v>
      </c>
      <c r="S41" s="63">
        <v>2</v>
      </c>
      <c r="T41" s="63">
        <v>3</v>
      </c>
      <c r="U41" s="63">
        <v>0</v>
      </c>
      <c r="V41" s="63">
        <v>0</v>
      </c>
      <c r="W41" s="63">
        <v>0</v>
      </c>
      <c r="X41" s="428">
        <v>0</v>
      </c>
      <c r="Y41" s="464">
        <f t="shared" si="4"/>
        <v>21</v>
      </c>
    </row>
    <row r="42" spans="1:25" ht="21">
      <c r="A42" s="465" t="s">
        <v>117</v>
      </c>
      <c r="B42" s="379">
        <v>8</v>
      </c>
      <c r="C42" s="480">
        <v>11</v>
      </c>
      <c r="D42" s="63">
        <v>2</v>
      </c>
      <c r="E42" s="63">
        <v>1</v>
      </c>
      <c r="F42" s="63">
        <v>2</v>
      </c>
      <c r="G42" s="63">
        <v>3</v>
      </c>
      <c r="H42" s="63"/>
      <c r="I42" s="63"/>
      <c r="J42" s="63"/>
      <c r="K42" s="139">
        <v>0</v>
      </c>
      <c r="L42" s="464">
        <f t="shared" si="3"/>
        <v>27</v>
      </c>
      <c r="M42" s="461" t="b">
        <f t="shared" si="2"/>
        <v>1</v>
      </c>
      <c r="N42" s="465" t="s">
        <v>117</v>
      </c>
      <c r="O42" s="379">
        <v>8</v>
      </c>
      <c r="P42" s="480">
        <v>11</v>
      </c>
      <c r="Q42" s="63">
        <v>2</v>
      </c>
      <c r="R42" s="63">
        <v>1</v>
      </c>
      <c r="S42" s="63">
        <v>2</v>
      </c>
      <c r="T42" s="63">
        <v>3</v>
      </c>
      <c r="U42" s="63"/>
      <c r="V42" s="63"/>
      <c r="W42" s="63"/>
      <c r="X42" s="139">
        <v>0</v>
      </c>
      <c r="Y42" s="464">
        <f t="shared" si="4"/>
        <v>27</v>
      </c>
    </row>
    <row r="43" spans="1:25" ht="21.75" thickBot="1">
      <c r="A43" s="465" t="s">
        <v>30</v>
      </c>
      <c r="B43" s="139">
        <v>5</v>
      </c>
      <c r="C43" s="479">
        <v>5</v>
      </c>
      <c r="D43" s="139">
        <v>2</v>
      </c>
      <c r="E43" s="63">
        <v>1</v>
      </c>
      <c r="F43" s="139">
        <v>2</v>
      </c>
      <c r="G43" s="139">
        <v>2</v>
      </c>
      <c r="H43" s="63"/>
      <c r="I43" s="63"/>
      <c r="J43" s="63"/>
      <c r="K43" s="68">
        <v>0</v>
      </c>
      <c r="L43" s="464">
        <f t="shared" si="3"/>
        <v>17</v>
      </c>
      <c r="M43" s="461" t="b">
        <f t="shared" si="2"/>
        <v>1</v>
      </c>
      <c r="N43" s="465" t="s">
        <v>30</v>
      </c>
      <c r="O43" s="139">
        <v>5</v>
      </c>
      <c r="P43" s="479">
        <v>5</v>
      </c>
      <c r="Q43" s="139">
        <v>2</v>
      </c>
      <c r="R43" s="63">
        <v>1</v>
      </c>
      <c r="S43" s="139">
        <v>2</v>
      </c>
      <c r="T43" s="139">
        <v>2</v>
      </c>
      <c r="U43" s="63"/>
      <c r="V43" s="63"/>
      <c r="W43" s="63"/>
      <c r="X43" s="68">
        <v>0</v>
      </c>
      <c r="Y43" s="464">
        <f t="shared" si="4"/>
        <v>17</v>
      </c>
    </row>
    <row r="44" spans="1:25" ht="21.75" thickBot="1">
      <c r="A44" s="465" t="s">
        <v>193</v>
      </c>
      <c r="B44" s="379">
        <v>4</v>
      </c>
      <c r="C44" s="139">
        <v>4</v>
      </c>
      <c r="D44" s="63">
        <v>1</v>
      </c>
      <c r="E44" s="63">
        <v>1</v>
      </c>
      <c r="F44" s="410">
        <v>1</v>
      </c>
      <c r="G44" s="63">
        <v>1</v>
      </c>
      <c r="H44" s="63"/>
      <c r="I44" s="63"/>
      <c r="J44" s="63"/>
      <c r="K44" s="139">
        <v>0</v>
      </c>
      <c r="L44" s="464">
        <f t="shared" si="3"/>
        <v>12</v>
      </c>
      <c r="M44" s="461" t="b">
        <f t="shared" si="2"/>
        <v>1</v>
      </c>
      <c r="N44" s="465" t="s">
        <v>193</v>
      </c>
      <c r="O44" s="379">
        <v>4</v>
      </c>
      <c r="P44" s="139">
        <v>4</v>
      </c>
      <c r="Q44" s="63">
        <v>1</v>
      </c>
      <c r="R44" s="63">
        <v>1</v>
      </c>
      <c r="S44" s="487">
        <v>1</v>
      </c>
      <c r="T44" s="63">
        <v>1</v>
      </c>
      <c r="U44" s="63"/>
      <c r="V44" s="63"/>
      <c r="W44" s="63"/>
      <c r="X44" s="139">
        <v>0</v>
      </c>
      <c r="Y44" s="464">
        <f t="shared" si="4"/>
        <v>12</v>
      </c>
    </row>
    <row r="45" spans="1:25" ht="15.75" thickBot="1">
      <c r="A45" s="490" t="s">
        <v>155</v>
      </c>
      <c r="B45" s="63">
        <v>3</v>
      </c>
      <c r="C45" s="410">
        <v>3</v>
      </c>
      <c r="D45" s="63">
        <v>1</v>
      </c>
      <c r="E45" s="63">
        <v>1</v>
      </c>
      <c r="F45" s="63"/>
      <c r="G45" s="63">
        <v>1</v>
      </c>
      <c r="H45" s="63"/>
      <c r="I45" s="63"/>
      <c r="J45" s="63"/>
      <c r="K45" s="63"/>
      <c r="L45" s="464">
        <f t="shared" si="3"/>
        <v>9</v>
      </c>
      <c r="M45" s="461" t="b">
        <f t="shared" si="2"/>
        <v>1</v>
      </c>
      <c r="N45" s="490" t="s">
        <v>155</v>
      </c>
      <c r="O45" s="63">
        <v>3</v>
      </c>
      <c r="P45" s="422">
        <v>3</v>
      </c>
      <c r="Q45" s="63">
        <v>1</v>
      </c>
      <c r="R45" s="63">
        <v>1</v>
      </c>
      <c r="S45" s="63"/>
      <c r="T45" s="63">
        <v>1</v>
      </c>
      <c r="U45" s="63"/>
      <c r="V45" s="63"/>
      <c r="W45" s="63"/>
      <c r="X45" s="63"/>
      <c r="Y45" s="464">
        <f t="shared" si="4"/>
        <v>9</v>
      </c>
    </row>
    <row r="46" spans="1:25" ht="21">
      <c r="A46" s="491" t="s">
        <v>154</v>
      </c>
      <c r="B46" s="139">
        <v>1</v>
      </c>
      <c r="C46" s="63">
        <v>2</v>
      </c>
      <c r="D46" s="139">
        <v>1</v>
      </c>
      <c r="E46" s="63">
        <v>1</v>
      </c>
      <c r="F46" s="63"/>
      <c r="G46" s="63">
        <v>1</v>
      </c>
      <c r="H46" s="63"/>
      <c r="I46" s="63"/>
      <c r="J46" s="63"/>
      <c r="K46" s="63"/>
      <c r="L46" s="464">
        <f t="shared" si="3"/>
        <v>6</v>
      </c>
      <c r="M46" s="461" t="b">
        <f t="shared" si="2"/>
        <v>1</v>
      </c>
      <c r="N46" s="491" t="s">
        <v>154</v>
      </c>
      <c r="O46" s="139">
        <v>1</v>
      </c>
      <c r="P46" s="63">
        <v>2</v>
      </c>
      <c r="Q46" s="139">
        <v>1</v>
      </c>
      <c r="R46" s="63">
        <v>1</v>
      </c>
      <c r="S46" s="63"/>
      <c r="T46" s="63">
        <v>1</v>
      </c>
      <c r="U46" s="63"/>
      <c r="V46" s="63"/>
      <c r="W46" s="63"/>
      <c r="X46" s="63"/>
      <c r="Y46" s="464">
        <f t="shared" si="4"/>
        <v>6</v>
      </c>
    </row>
    <row r="47" spans="1:25">
      <c r="A47" s="491" t="s">
        <v>156</v>
      </c>
      <c r="B47" s="63">
        <v>3</v>
      </c>
      <c r="C47" s="157">
        <v>5</v>
      </c>
      <c r="D47" s="63">
        <v>1</v>
      </c>
      <c r="E47" s="63">
        <v>1</v>
      </c>
      <c r="F47" s="410">
        <v>1</v>
      </c>
      <c r="G47" s="63">
        <v>1</v>
      </c>
      <c r="H47" s="63"/>
      <c r="I47" s="63"/>
      <c r="J47" s="63"/>
      <c r="K47" s="63"/>
      <c r="L47" s="464">
        <f t="shared" si="3"/>
        <v>12</v>
      </c>
      <c r="M47" s="461" t="b">
        <f t="shared" si="2"/>
        <v>1</v>
      </c>
      <c r="N47" s="491" t="s">
        <v>156</v>
      </c>
      <c r="O47" s="63">
        <v>3</v>
      </c>
      <c r="P47" s="157">
        <v>5</v>
      </c>
      <c r="Q47" s="63">
        <v>1</v>
      </c>
      <c r="R47" s="63">
        <v>1</v>
      </c>
      <c r="S47" s="410">
        <v>1</v>
      </c>
      <c r="T47" s="63">
        <v>1</v>
      </c>
      <c r="U47" s="63"/>
      <c r="V47" s="63"/>
      <c r="W47" s="63"/>
      <c r="X47" s="63"/>
      <c r="Y47" s="464">
        <f t="shared" si="4"/>
        <v>12</v>
      </c>
    </row>
    <row r="48" spans="1:25" ht="21">
      <c r="A48" s="492" t="s">
        <v>207</v>
      </c>
      <c r="B48" s="157">
        <v>1</v>
      </c>
      <c r="C48" s="63">
        <v>3</v>
      </c>
      <c r="D48" s="157">
        <v>1</v>
      </c>
      <c r="E48" s="63">
        <v>1</v>
      </c>
      <c r="F48" s="63"/>
      <c r="G48" s="63">
        <v>1</v>
      </c>
      <c r="H48" s="63"/>
      <c r="I48" s="63"/>
      <c r="J48" s="63"/>
      <c r="K48" s="63"/>
      <c r="L48" s="464">
        <f t="shared" si="3"/>
        <v>7</v>
      </c>
      <c r="M48" s="461" t="b">
        <f t="shared" si="2"/>
        <v>1</v>
      </c>
      <c r="N48" s="492" t="s">
        <v>207</v>
      </c>
      <c r="O48" s="157">
        <v>1</v>
      </c>
      <c r="P48" s="63">
        <v>3</v>
      </c>
      <c r="Q48" s="157">
        <v>1</v>
      </c>
      <c r="R48" s="63">
        <v>1</v>
      </c>
      <c r="S48" s="63"/>
      <c r="T48" s="63">
        <v>1</v>
      </c>
      <c r="U48" s="63"/>
      <c r="V48" s="63"/>
      <c r="W48" s="63"/>
      <c r="X48" s="63"/>
      <c r="Y48" s="464">
        <f t="shared" si="4"/>
        <v>7</v>
      </c>
    </row>
    <row r="49" spans="1:25" ht="21">
      <c r="A49" s="493" t="s">
        <v>224</v>
      </c>
      <c r="B49" s="63">
        <v>2</v>
      </c>
      <c r="C49" s="63">
        <v>5</v>
      </c>
      <c r="D49" s="63">
        <v>1</v>
      </c>
      <c r="E49" s="63">
        <v>1</v>
      </c>
      <c r="F49" s="63"/>
      <c r="G49" s="63">
        <v>1</v>
      </c>
      <c r="H49" s="63"/>
      <c r="I49" s="63"/>
      <c r="J49" s="63"/>
      <c r="K49" s="63"/>
      <c r="L49" s="464">
        <f t="shared" si="3"/>
        <v>10</v>
      </c>
      <c r="M49" s="461" t="b">
        <f t="shared" si="2"/>
        <v>1</v>
      </c>
      <c r="N49" s="493" t="s">
        <v>224</v>
      </c>
      <c r="O49" s="63">
        <v>2</v>
      </c>
      <c r="P49" s="63">
        <v>5</v>
      </c>
      <c r="Q49" s="63">
        <v>1</v>
      </c>
      <c r="R49" s="63">
        <v>1</v>
      </c>
      <c r="S49" s="63"/>
      <c r="T49" s="63">
        <v>1</v>
      </c>
      <c r="U49" s="63"/>
      <c r="V49" s="63"/>
      <c r="W49" s="63"/>
      <c r="X49" s="63"/>
      <c r="Y49" s="464">
        <f t="shared" si="4"/>
        <v>10</v>
      </c>
    </row>
    <row r="50" spans="1:25" ht="31.5">
      <c r="A50" s="494" t="s">
        <v>412</v>
      </c>
      <c r="B50" s="63"/>
      <c r="C50" s="63">
        <v>3</v>
      </c>
      <c r="D50" s="63">
        <v>2</v>
      </c>
      <c r="E50" s="63"/>
      <c r="F50" s="63"/>
      <c r="G50" s="63"/>
      <c r="H50" s="63"/>
      <c r="I50" s="63"/>
      <c r="J50" s="63"/>
      <c r="K50" s="63"/>
      <c r="L50" s="464">
        <f t="shared" si="3"/>
        <v>5</v>
      </c>
      <c r="M50" s="461" t="b">
        <f t="shared" si="2"/>
        <v>1</v>
      </c>
      <c r="N50" s="494" t="s">
        <v>412</v>
      </c>
      <c r="O50" s="63"/>
      <c r="P50" s="63">
        <v>3</v>
      </c>
      <c r="Q50" s="63">
        <v>2</v>
      </c>
      <c r="R50" s="63"/>
      <c r="S50" s="63"/>
      <c r="T50" s="63"/>
      <c r="U50" s="63"/>
      <c r="V50" s="63"/>
      <c r="W50" s="63"/>
      <c r="X50" s="63"/>
      <c r="Y50" s="464">
        <f t="shared" si="4"/>
        <v>5</v>
      </c>
    </row>
    <row r="51" spans="1:25" ht="42">
      <c r="A51" s="495" t="s">
        <v>413</v>
      </c>
      <c r="B51" s="63"/>
      <c r="C51" s="379">
        <v>4</v>
      </c>
      <c r="D51" s="63">
        <v>2</v>
      </c>
      <c r="E51" s="63"/>
      <c r="F51" s="63"/>
      <c r="G51" s="63"/>
      <c r="H51" s="63"/>
      <c r="I51" s="63"/>
      <c r="J51" s="63"/>
      <c r="K51" s="63"/>
      <c r="L51" s="464">
        <f t="shared" si="3"/>
        <v>6</v>
      </c>
      <c r="M51" s="461" t="b">
        <f t="shared" si="2"/>
        <v>1</v>
      </c>
      <c r="N51" s="495" t="s">
        <v>413</v>
      </c>
      <c r="O51" s="63"/>
      <c r="P51" s="379">
        <v>4</v>
      </c>
      <c r="Q51" s="63">
        <v>2</v>
      </c>
      <c r="R51" s="63"/>
      <c r="S51" s="63"/>
      <c r="T51" s="63"/>
      <c r="U51" s="63"/>
      <c r="V51" s="63"/>
      <c r="W51" s="63"/>
      <c r="X51" s="63"/>
      <c r="Y51" s="464">
        <f t="shared" si="4"/>
        <v>6</v>
      </c>
    </row>
    <row r="52" spans="1:25">
      <c r="A52" s="485" t="s">
        <v>418</v>
      </c>
      <c r="B52" s="399">
        <v>3</v>
      </c>
      <c r="C52" s="399">
        <v>5</v>
      </c>
      <c r="D52" s="399">
        <v>1</v>
      </c>
      <c r="E52" s="399">
        <v>1</v>
      </c>
      <c r="F52" s="429">
        <v>1</v>
      </c>
      <c r="G52" s="63">
        <v>1</v>
      </c>
      <c r="H52" s="63">
        <v>0</v>
      </c>
      <c r="I52" s="63">
        <v>0</v>
      </c>
      <c r="J52" s="63">
        <v>0</v>
      </c>
      <c r="K52" s="63">
        <v>0</v>
      </c>
      <c r="L52" s="464">
        <f t="shared" si="3"/>
        <v>12</v>
      </c>
      <c r="M52" s="461" t="b">
        <f t="shared" si="2"/>
        <v>1</v>
      </c>
      <c r="N52" s="485" t="s">
        <v>418</v>
      </c>
      <c r="O52" s="399">
        <v>3</v>
      </c>
      <c r="P52" s="399">
        <v>5</v>
      </c>
      <c r="Q52" s="399">
        <v>1</v>
      </c>
      <c r="R52" s="399">
        <v>1</v>
      </c>
      <c r="S52" s="429">
        <v>1</v>
      </c>
      <c r="T52" s="63">
        <v>1</v>
      </c>
      <c r="U52" s="63">
        <v>0</v>
      </c>
      <c r="V52" s="63">
        <v>0</v>
      </c>
      <c r="W52" s="63">
        <v>0</v>
      </c>
      <c r="X52" s="63">
        <v>0</v>
      </c>
      <c r="Y52" s="464">
        <f t="shared" si="4"/>
        <v>12</v>
      </c>
    </row>
    <row r="53" spans="1:25" ht="21">
      <c r="A53" s="485" t="s">
        <v>419</v>
      </c>
      <c r="B53" s="399">
        <v>2</v>
      </c>
      <c r="C53" s="429">
        <v>4</v>
      </c>
      <c r="D53" s="399">
        <v>1</v>
      </c>
      <c r="E53" s="399">
        <v>1</v>
      </c>
      <c r="F53" s="63"/>
      <c r="G53" s="63">
        <v>1</v>
      </c>
      <c r="H53" s="63"/>
      <c r="I53" s="63"/>
      <c r="J53" s="63"/>
      <c r="K53" s="63"/>
      <c r="L53" s="464">
        <f t="shared" si="3"/>
        <v>9</v>
      </c>
      <c r="M53" s="461" t="b">
        <f t="shared" si="2"/>
        <v>1</v>
      </c>
      <c r="N53" s="485" t="s">
        <v>419</v>
      </c>
      <c r="O53" s="399">
        <v>2</v>
      </c>
      <c r="P53" s="399">
        <v>5</v>
      </c>
      <c r="Q53" s="399">
        <v>1</v>
      </c>
      <c r="R53" s="399">
        <v>1</v>
      </c>
      <c r="S53" s="63"/>
      <c r="T53" s="63">
        <v>1</v>
      </c>
      <c r="U53" s="63"/>
      <c r="V53" s="63"/>
      <c r="W53" s="63"/>
      <c r="X53" s="63"/>
      <c r="Y53" s="464">
        <f t="shared" si="4"/>
        <v>10</v>
      </c>
    </row>
    <row r="54" spans="1:25" ht="42">
      <c r="A54" s="485" t="s">
        <v>421</v>
      </c>
      <c r="B54" s="399">
        <v>1</v>
      </c>
      <c r="C54" s="399">
        <v>3</v>
      </c>
      <c r="D54" s="399">
        <v>1</v>
      </c>
      <c r="E54" s="399">
        <v>1</v>
      </c>
      <c r="F54" s="63"/>
      <c r="G54" s="63">
        <v>1</v>
      </c>
      <c r="H54" s="63"/>
      <c r="I54" s="63"/>
      <c r="J54" s="63"/>
      <c r="K54" s="63"/>
      <c r="L54" s="464">
        <f t="shared" si="3"/>
        <v>7</v>
      </c>
      <c r="M54" s="461" t="b">
        <f t="shared" si="2"/>
        <v>1</v>
      </c>
      <c r="N54" s="485" t="s">
        <v>421</v>
      </c>
      <c r="O54" s="399">
        <v>1</v>
      </c>
      <c r="P54" s="399">
        <v>3</v>
      </c>
      <c r="Q54" s="399">
        <v>1</v>
      </c>
      <c r="R54" s="399">
        <v>1</v>
      </c>
      <c r="S54" s="63"/>
      <c r="T54" s="63">
        <v>1</v>
      </c>
      <c r="U54" s="63"/>
      <c r="V54" s="63"/>
      <c r="W54" s="63"/>
      <c r="X54" s="63"/>
      <c r="Y54" s="464">
        <f t="shared" si="4"/>
        <v>7</v>
      </c>
    </row>
    <row r="55" spans="1:25" ht="31.5">
      <c r="M55" s="461" t="b">
        <f t="shared" si="2"/>
        <v>0</v>
      </c>
      <c r="N55" s="496" t="s">
        <v>422</v>
      </c>
      <c r="O55" s="399">
        <v>3</v>
      </c>
      <c r="P55" s="399">
        <v>5</v>
      </c>
      <c r="Q55" s="399">
        <v>1</v>
      </c>
      <c r="R55" s="399">
        <v>1</v>
      </c>
      <c r="S55" s="63">
        <v>1</v>
      </c>
      <c r="T55" s="63">
        <v>1</v>
      </c>
      <c r="U55" s="63"/>
      <c r="V55" s="63"/>
      <c r="W55" s="63"/>
      <c r="X55" s="63"/>
      <c r="Y55" s="464">
        <f t="shared" si="4"/>
        <v>12</v>
      </c>
    </row>
    <row r="56" spans="1:25" ht="31.5">
      <c r="A56" s="497" t="s">
        <v>202</v>
      </c>
      <c r="B56" s="379">
        <v>1</v>
      </c>
      <c r="C56" s="63">
        <v>2</v>
      </c>
      <c r="D56" s="379">
        <v>1</v>
      </c>
      <c r="E56" s="63">
        <v>1</v>
      </c>
      <c r="F56" s="63"/>
      <c r="G56" s="63">
        <v>1</v>
      </c>
      <c r="H56" s="63"/>
      <c r="I56" s="63"/>
      <c r="J56" s="63"/>
      <c r="K56" s="63"/>
      <c r="L56" s="464">
        <f t="shared" ref="L56:L78" si="5">SUM(B56:K56)</f>
        <v>6</v>
      </c>
      <c r="M56" s="461" t="b">
        <f t="shared" si="2"/>
        <v>1</v>
      </c>
      <c r="N56" s="497" t="s">
        <v>202</v>
      </c>
      <c r="O56" s="379">
        <v>1</v>
      </c>
      <c r="P56" s="63">
        <v>2</v>
      </c>
      <c r="Q56" s="379">
        <v>1</v>
      </c>
      <c r="R56" s="63">
        <v>1</v>
      </c>
      <c r="S56" s="63"/>
      <c r="T56" s="63">
        <v>1</v>
      </c>
      <c r="U56" s="63"/>
      <c r="V56" s="63"/>
      <c r="W56" s="63"/>
      <c r="X56" s="63"/>
      <c r="Y56" s="464">
        <f t="shared" si="4"/>
        <v>6</v>
      </c>
    </row>
    <row r="57" spans="1:25" ht="21">
      <c r="A57" s="485" t="s">
        <v>415</v>
      </c>
      <c r="B57" s="63">
        <v>3</v>
      </c>
      <c r="C57" s="63">
        <v>4</v>
      </c>
      <c r="D57" s="63">
        <v>1</v>
      </c>
      <c r="E57" s="63">
        <v>1</v>
      </c>
      <c r="F57" s="63"/>
      <c r="G57" s="63">
        <v>1</v>
      </c>
      <c r="H57" s="63"/>
      <c r="I57" s="63"/>
      <c r="J57" s="63"/>
      <c r="K57" s="63"/>
      <c r="L57" s="464">
        <f t="shared" si="5"/>
        <v>10</v>
      </c>
      <c r="M57" s="461" t="b">
        <f t="shared" si="2"/>
        <v>1</v>
      </c>
      <c r="N57" s="485" t="s">
        <v>415</v>
      </c>
      <c r="O57" s="63">
        <v>3</v>
      </c>
      <c r="P57" s="63">
        <v>4</v>
      </c>
      <c r="Q57" s="63">
        <v>1</v>
      </c>
      <c r="R57" s="63">
        <v>1</v>
      </c>
      <c r="S57" s="63"/>
      <c r="T57" s="63">
        <v>1</v>
      </c>
      <c r="U57" s="63"/>
      <c r="V57" s="63"/>
      <c r="W57" s="63"/>
      <c r="X57" s="63"/>
      <c r="Y57" s="464">
        <f t="shared" si="4"/>
        <v>10</v>
      </c>
    </row>
    <row r="58" spans="1:25" ht="21">
      <c r="A58" s="498" t="s">
        <v>200</v>
      </c>
      <c r="B58" s="63">
        <v>3</v>
      </c>
      <c r="C58" s="63">
        <v>4</v>
      </c>
      <c r="D58" s="63">
        <v>1</v>
      </c>
      <c r="E58" s="63">
        <v>1</v>
      </c>
      <c r="F58" s="63"/>
      <c r="G58" s="63">
        <v>1</v>
      </c>
      <c r="H58" s="63"/>
      <c r="I58" s="63"/>
      <c r="J58" s="63"/>
      <c r="K58" s="63"/>
      <c r="L58" s="464">
        <f t="shared" si="5"/>
        <v>10</v>
      </c>
      <c r="M58" s="461" t="b">
        <f t="shared" si="2"/>
        <v>1</v>
      </c>
      <c r="N58" s="498" t="s">
        <v>200</v>
      </c>
      <c r="O58" s="63">
        <v>3</v>
      </c>
      <c r="P58" s="63">
        <v>4</v>
      </c>
      <c r="Q58" s="63">
        <v>1</v>
      </c>
      <c r="R58" s="63">
        <v>1</v>
      </c>
      <c r="S58" s="63"/>
      <c r="T58" s="63">
        <v>1</v>
      </c>
      <c r="U58" s="63"/>
      <c r="V58" s="63"/>
      <c r="W58" s="63"/>
      <c r="X58" s="63"/>
      <c r="Y58" s="464">
        <f t="shared" si="4"/>
        <v>10</v>
      </c>
    </row>
    <row r="59" spans="1:25" ht="21">
      <c r="A59" s="492" t="s">
        <v>414</v>
      </c>
      <c r="B59" s="395">
        <v>1</v>
      </c>
      <c r="C59" s="63">
        <v>2</v>
      </c>
      <c r="D59" s="395">
        <v>1</v>
      </c>
      <c r="E59" s="63">
        <v>1</v>
      </c>
      <c r="F59" s="63"/>
      <c r="G59" s="63">
        <v>1</v>
      </c>
      <c r="H59" s="63"/>
      <c r="I59" s="63"/>
      <c r="J59" s="63"/>
      <c r="K59" s="63"/>
      <c r="L59" s="464">
        <f t="shared" si="5"/>
        <v>6</v>
      </c>
      <c r="M59" s="461" t="b">
        <f t="shared" si="2"/>
        <v>1</v>
      </c>
      <c r="N59" s="492" t="s">
        <v>414</v>
      </c>
      <c r="O59" s="395">
        <v>1</v>
      </c>
      <c r="P59" s="63">
        <v>2</v>
      </c>
      <c r="Q59" s="395">
        <v>1</v>
      </c>
      <c r="R59" s="63">
        <v>1</v>
      </c>
      <c r="S59" s="63"/>
      <c r="T59" s="63">
        <v>1</v>
      </c>
      <c r="U59" s="63"/>
      <c r="V59" s="63"/>
      <c r="W59" s="63"/>
      <c r="X59" s="63"/>
      <c r="Y59" s="464">
        <f t="shared" si="4"/>
        <v>6</v>
      </c>
    </row>
    <row r="60" spans="1:25">
      <c r="A60" s="465" t="s">
        <v>55</v>
      </c>
      <c r="B60" s="130">
        <v>5</v>
      </c>
      <c r="C60" s="67">
        <v>3</v>
      </c>
      <c r="D60" s="63">
        <v>1</v>
      </c>
      <c r="E60" s="85">
        <v>1</v>
      </c>
      <c r="F60" s="85"/>
      <c r="G60" s="85">
        <v>1</v>
      </c>
      <c r="H60" s="85"/>
      <c r="I60" s="85"/>
      <c r="J60" s="85"/>
      <c r="K60" s="130">
        <v>0</v>
      </c>
      <c r="L60" s="464">
        <f t="shared" si="5"/>
        <v>11</v>
      </c>
      <c r="M60" s="461" t="b">
        <f t="shared" si="2"/>
        <v>1</v>
      </c>
      <c r="N60" s="465" t="s">
        <v>55</v>
      </c>
      <c r="O60" s="130">
        <v>5</v>
      </c>
      <c r="P60" s="67">
        <v>3</v>
      </c>
      <c r="Q60" s="63">
        <v>1</v>
      </c>
      <c r="R60" s="85">
        <v>1</v>
      </c>
      <c r="S60" s="85"/>
      <c r="T60" s="85">
        <v>1</v>
      </c>
      <c r="U60" s="85"/>
      <c r="V60" s="85"/>
      <c r="W60" s="85"/>
      <c r="X60" s="130">
        <v>0</v>
      </c>
      <c r="Y60" s="464">
        <f t="shared" si="4"/>
        <v>11</v>
      </c>
    </row>
    <row r="61" spans="1:25" ht="15.75" thickBot="1">
      <c r="A61" s="499" t="s">
        <v>62</v>
      </c>
      <c r="B61" s="449">
        <v>3</v>
      </c>
      <c r="C61" s="450">
        <v>5</v>
      </c>
      <c r="D61" s="429">
        <v>1</v>
      </c>
      <c r="E61" s="85">
        <v>1</v>
      </c>
      <c r="F61" s="429">
        <v>1</v>
      </c>
      <c r="G61" s="64">
        <v>1</v>
      </c>
      <c r="H61" s="85">
        <v>0</v>
      </c>
      <c r="I61" s="85">
        <v>0</v>
      </c>
      <c r="J61" s="85">
        <v>0</v>
      </c>
      <c r="K61" s="85">
        <v>0</v>
      </c>
      <c r="L61" s="464">
        <f t="shared" si="5"/>
        <v>12</v>
      </c>
      <c r="M61" s="461" t="b">
        <f t="shared" si="2"/>
        <v>1</v>
      </c>
      <c r="N61" s="499" t="s">
        <v>62</v>
      </c>
      <c r="O61" s="449">
        <v>3</v>
      </c>
      <c r="P61" s="450">
        <v>5</v>
      </c>
      <c r="Q61" s="429">
        <v>1</v>
      </c>
      <c r="R61" s="85">
        <v>1</v>
      </c>
      <c r="S61" s="429">
        <v>1</v>
      </c>
      <c r="T61" s="64">
        <v>1</v>
      </c>
      <c r="U61" s="85">
        <v>0</v>
      </c>
      <c r="V61" s="85">
        <v>0</v>
      </c>
      <c r="W61" s="85">
        <v>0</v>
      </c>
      <c r="X61" s="85">
        <v>0</v>
      </c>
      <c r="Y61" s="464">
        <f t="shared" si="4"/>
        <v>12</v>
      </c>
    </row>
    <row r="62" spans="1:25" ht="21.75" thickBot="1">
      <c r="A62" s="465" t="s">
        <v>144</v>
      </c>
      <c r="B62" s="423">
        <v>8</v>
      </c>
      <c r="C62" s="421">
        <v>8</v>
      </c>
      <c r="D62" s="63">
        <v>2</v>
      </c>
      <c r="E62" s="85">
        <v>1</v>
      </c>
      <c r="F62" s="85">
        <v>2</v>
      </c>
      <c r="G62" s="85">
        <v>3</v>
      </c>
      <c r="H62" s="85">
        <v>0</v>
      </c>
      <c r="I62" s="85">
        <v>0</v>
      </c>
      <c r="J62" s="85">
        <v>0</v>
      </c>
      <c r="K62" s="428">
        <v>0</v>
      </c>
      <c r="L62" s="464">
        <f t="shared" si="5"/>
        <v>24</v>
      </c>
      <c r="M62" s="461" t="b">
        <f t="shared" si="2"/>
        <v>1</v>
      </c>
      <c r="N62" s="466" t="s">
        <v>144</v>
      </c>
      <c r="O62" s="423">
        <v>8</v>
      </c>
      <c r="P62" s="421">
        <v>8</v>
      </c>
      <c r="Q62" s="432">
        <v>2</v>
      </c>
      <c r="R62" s="85">
        <v>1</v>
      </c>
      <c r="S62" s="85">
        <v>2</v>
      </c>
      <c r="T62" s="85">
        <v>3</v>
      </c>
      <c r="U62" s="85">
        <v>0</v>
      </c>
      <c r="V62" s="85">
        <v>0</v>
      </c>
      <c r="W62" s="85">
        <v>0</v>
      </c>
      <c r="X62" s="428">
        <v>0</v>
      </c>
      <c r="Y62" s="464">
        <f t="shared" si="4"/>
        <v>24</v>
      </c>
    </row>
    <row r="63" spans="1:25" ht="42.75" thickBot="1">
      <c r="A63" s="465" t="s">
        <v>83</v>
      </c>
      <c r="B63" s="423">
        <v>9</v>
      </c>
      <c r="C63" s="142">
        <v>9</v>
      </c>
      <c r="D63" s="70">
        <v>2</v>
      </c>
      <c r="E63" s="85">
        <v>1</v>
      </c>
      <c r="F63" s="129">
        <v>2</v>
      </c>
      <c r="G63" s="65">
        <v>3</v>
      </c>
      <c r="H63" s="85">
        <v>0</v>
      </c>
      <c r="I63" s="85">
        <v>0</v>
      </c>
      <c r="J63" s="85">
        <v>0</v>
      </c>
      <c r="K63" s="428">
        <v>0</v>
      </c>
      <c r="L63" s="464">
        <f t="shared" si="5"/>
        <v>26</v>
      </c>
      <c r="M63" s="461" t="b">
        <f t="shared" si="2"/>
        <v>1</v>
      </c>
      <c r="N63" s="465" t="s">
        <v>83</v>
      </c>
      <c r="O63" s="423">
        <v>9</v>
      </c>
      <c r="P63" s="451">
        <v>9</v>
      </c>
      <c r="Q63" s="70">
        <v>2</v>
      </c>
      <c r="R63" s="85">
        <v>1</v>
      </c>
      <c r="S63" s="129">
        <v>2</v>
      </c>
      <c r="T63" s="65">
        <v>3</v>
      </c>
      <c r="U63" s="85">
        <v>0</v>
      </c>
      <c r="V63" s="85">
        <v>0</v>
      </c>
      <c r="W63" s="85">
        <v>0</v>
      </c>
      <c r="X63" s="428">
        <v>0</v>
      </c>
      <c r="Y63" s="464">
        <f t="shared" si="4"/>
        <v>26</v>
      </c>
    </row>
    <row r="64" spans="1:25" ht="15.75" thickBot="1">
      <c r="A64" s="465" t="s">
        <v>57</v>
      </c>
      <c r="B64" s="410">
        <v>6</v>
      </c>
      <c r="C64" s="63">
        <v>6</v>
      </c>
      <c r="D64" s="63">
        <v>1</v>
      </c>
      <c r="E64" s="63">
        <v>1</v>
      </c>
      <c r="F64" s="63">
        <v>1</v>
      </c>
      <c r="G64" s="63">
        <v>1</v>
      </c>
      <c r="H64" s="63">
        <v>0</v>
      </c>
      <c r="I64" s="63">
        <v>0</v>
      </c>
      <c r="J64" s="63">
        <v>1</v>
      </c>
      <c r="K64" s="428">
        <v>0</v>
      </c>
      <c r="L64" s="464">
        <f t="shared" si="5"/>
        <v>17</v>
      </c>
      <c r="M64" s="461" t="b">
        <f t="shared" si="2"/>
        <v>1</v>
      </c>
      <c r="N64" s="466" t="s">
        <v>57</v>
      </c>
      <c r="O64" s="421">
        <v>6</v>
      </c>
      <c r="P64" s="432">
        <v>6</v>
      </c>
      <c r="Q64" s="63">
        <v>1</v>
      </c>
      <c r="R64" s="63">
        <v>1</v>
      </c>
      <c r="S64" s="63">
        <v>1</v>
      </c>
      <c r="T64" s="63">
        <v>1</v>
      </c>
      <c r="U64" s="63">
        <v>0</v>
      </c>
      <c r="V64" s="63">
        <v>0</v>
      </c>
      <c r="W64" s="63">
        <v>1</v>
      </c>
      <c r="X64" s="428">
        <v>0</v>
      </c>
      <c r="Y64" s="464">
        <f t="shared" si="4"/>
        <v>17</v>
      </c>
    </row>
    <row r="65" spans="1:25">
      <c r="A65" s="465" t="s">
        <v>146</v>
      </c>
      <c r="B65" s="419">
        <v>5</v>
      </c>
      <c r="C65" s="67">
        <v>6</v>
      </c>
      <c r="D65" s="419">
        <v>1</v>
      </c>
      <c r="E65" s="63">
        <v>1</v>
      </c>
      <c r="F65" s="130">
        <v>1</v>
      </c>
      <c r="G65" s="63">
        <v>1</v>
      </c>
      <c r="H65" s="63">
        <v>0</v>
      </c>
      <c r="I65" s="63">
        <v>0</v>
      </c>
      <c r="J65" s="63">
        <v>1</v>
      </c>
      <c r="K65" s="63">
        <v>0</v>
      </c>
      <c r="L65" s="464">
        <f t="shared" si="5"/>
        <v>16</v>
      </c>
      <c r="M65" s="461" t="b">
        <f t="shared" si="2"/>
        <v>1</v>
      </c>
      <c r="N65" s="465" t="s">
        <v>146</v>
      </c>
      <c r="O65" s="419">
        <v>5</v>
      </c>
      <c r="P65" s="67">
        <v>6</v>
      </c>
      <c r="Q65" s="419">
        <v>1</v>
      </c>
      <c r="R65" s="63">
        <v>1</v>
      </c>
      <c r="S65" s="130">
        <v>1</v>
      </c>
      <c r="T65" s="63">
        <v>1</v>
      </c>
      <c r="U65" s="63">
        <v>0</v>
      </c>
      <c r="V65" s="63">
        <v>0</v>
      </c>
      <c r="W65" s="63">
        <v>1</v>
      </c>
      <c r="X65" s="63">
        <v>0</v>
      </c>
      <c r="Y65" s="464">
        <f t="shared" si="4"/>
        <v>16</v>
      </c>
    </row>
    <row r="66" spans="1:25">
      <c r="A66" s="465" t="s">
        <v>121</v>
      </c>
      <c r="B66" s="157">
        <v>3</v>
      </c>
      <c r="C66" s="69">
        <v>4</v>
      </c>
      <c r="D66" s="63">
        <v>1</v>
      </c>
      <c r="E66" s="63">
        <v>1</v>
      </c>
      <c r="F66" s="63">
        <v>0</v>
      </c>
      <c r="G66" s="63">
        <v>1</v>
      </c>
      <c r="H66" s="63">
        <v>0</v>
      </c>
      <c r="I66" s="63">
        <v>0</v>
      </c>
      <c r="J66" s="63">
        <v>0</v>
      </c>
      <c r="K66" s="63">
        <v>0</v>
      </c>
      <c r="L66" s="464">
        <f t="shared" si="5"/>
        <v>10</v>
      </c>
      <c r="M66" s="461" t="b">
        <f t="shared" si="2"/>
        <v>1</v>
      </c>
      <c r="N66" s="465" t="s">
        <v>121</v>
      </c>
      <c r="O66" s="157">
        <v>3</v>
      </c>
      <c r="P66" s="69">
        <v>4</v>
      </c>
      <c r="Q66" s="63">
        <v>1</v>
      </c>
      <c r="R66" s="63">
        <v>1</v>
      </c>
      <c r="S66" s="63">
        <v>0</v>
      </c>
      <c r="T66" s="63">
        <v>1</v>
      </c>
      <c r="U66" s="63">
        <v>0</v>
      </c>
      <c r="V66" s="63">
        <v>0</v>
      </c>
      <c r="W66" s="63">
        <v>0</v>
      </c>
      <c r="X66" s="63">
        <v>0</v>
      </c>
      <c r="Y66" s="464">
        <f t="shared" ref="Y66:Y78" si="6">SUM(O66:X66)</f>
        <v>10</v>
      </c>
    </row>
    <row r="67" spans="1:25" ht="15.75" thickBot="1">
      <c r="A67" s="465" t="s">
        <v>68</v>
      </c>
      <c r="B67" s="395">
        <v>12</v>
      </c>
      <c r="C67" s="428">
        <v>19</v>
      </c>
      <c r="D67" s="157">
        <v>3</v>
      </c>
      <c r="E67" s="63">
        <v>1</v>
      </c>
      <c r="F67" s="85">
        <v>2</v>
      </c>
      <c r="G67" s="85">
        <v>4</v>
      </c>
      <c r="H67" s="85">
        <v>1</v>
      </c>
      <c r="I67" s="66">
        <v>0</v>
      </c>
      <c r="J67" s="157">
        <v>0</v>
      </c>
      <c r="K67" s="428">
        <v>0</v>
      </c>
      <c r="L67" s="464">
        <f t="shared" si="5"/>
        <v>42</v>
      </c>
      <c r="M67" s="461" t="b">
        <f t="shared" ref="M67:M78" si="7">F67=S67</f>
        <v>1</v>
      </c>
      <c r="N67" s="465" t="s">
        <v>68</v>
      </c>
      <c r="O67" s="452">
        <v>12</v>
      </c>
      <c r="P67" s="428">
        <v>19</v>
      </c>
      <c r="Q67" s="157">
        <v>3</v>
      </c>
      <c r="R67" s="63">
        <v>1</v>
      </c>
      <c r="S67" s="85">
        <v>2</v>
      </c>
      <c r="T67" s="85">
        <v>4</v>
      </c>
      <c r="U67" s="85">
        <v>1</v>
      </c>
      <c r="V67" s="66">
        <v>0</v>
      </c>
      <c r="W67" s="157">
        <v>0</v>
      </c>
      <c r="X67" s="428">
        <v>0</v>
      </c>
      <c r="Y67" s="464">
        <f t="shared" si="6"/>
        <v>42</v>
      </c>
    </row>
    <row r="68" spans="1:25" ht="15.75" thickBot="1">
      <c r="A68" s="465" t="s">
        <v>59</v>
      </c>
      <c r="B68" s="421">
        <v>2</v>
      </c>
      <c r="C68" s="68">
        <v>3</v>
      </c>
      <c r="D68" s="157">
        <v>1</v>
      </c>
      <c r="E68" s="63">
        <v>1</v>
      </c>
      <c r="F68" s="85">
        <v>0</v>
      </c>
      <c r="G68" s="64">
        <v>1</v>
      </c>
      <c r="H68" s="85">
        <v>0</v>
      </c>
      <c r="I68" s="85">
        <v>0</v>
      </c>
      <c r="J68" s="85">
        <v>0</v>
      </c>
      <c r="K68" s="128">
        <v>0</v>
      </c>
      <c r="L68" s="464">
        <f t="shared" si="5"/>
        <v>8</v>
      </c>
      <c r="M68" s="461" t="b">
        <f t="shared" si="7"/>
        <v>1</v>
      </c>
      <c r="N68" s="466" t="s">
        <v>59</v>
      </c>
      <c r="O68" s="421">
        <v>2</v>
      </c>
      <c r="P68" s="453">
        <v>3</v>
      </c>
      <c r="Q68" s="157">
        <v>1</v>
      </c>
      <c r="R68" s="63">
        <v>1</v>
      </c>
      <c r="S68" s="85">
        <v>0</v>
      </c>
      <c r="T68" s="64">
        <v>1</v>
      </c>
      <c r="U68" s="85">
        <v>0</v>
      </c>
      <c r="V68" s="85">
        <v>0</v>
      </c>
      <c r="W68" s="85">
        <v>0</v>
      </c>
      <c r="X68" s="128">
        <v>0</v>
      </c>
      <c r="Y68" s="464">
        <f t="shared" si="6"/>
        <v>8</v>
      </c>
    </row>
    <row r="69" spans="1:25">
      <c r="A69" s="465" t="s">
        <v>39</v>
      </c>
      <c r="B69" s="395">
        <v>1</v>
      </c>
      <c r="C69" s="63">
        <v>2</v>
      </c>
      <c r="D69" s="139">
        <v>1</v>
      </c>
      <c r="E69" s="63">
        <v>1</v>
      </c>
      <c r="F69" s="85">
        <v>0</v>
      </c>
      <c r="G69" s="395">
        <v>1</v>
      </c>
      <c r="H69" s="85">
        <v>0</v>
      </c>
      <c r="I69" s="85">
        <v>0</v>
      </c>
      <c r="J69" s="85">
        <v>0</v>
      </c>
      <c r="K69" s="85">
        <v>0</v>
      </c>
      <c r="L69" s="464">
        <f t="shared" si="5"/>
        <v>6</v>
      </c>
      <c r="M69" s="461" t="b">
        <f t="shared" si="7"/>
        <v>1</v>
      </c>
      <c r="N69" s="465" t="s">
        <v>39</v>
      </c>
      <c r="O69" s="454">
        <v>1</v>
      </c>
      <c r="P69" s="63">
        <v>2</v>
      </c>
      <c r="Q69" s="139">
        <v>1</v>
      </c>
      <c r="R69" s="63">
        <v>1</v>
      </c>
      <c r="S69" s="85">
        <v>0</v>
      </c>
      <c r="T69" s="395">
        <v>1</v>
      </c>
      <c r="U69" s="85">
        <v>0</v>
      </c>
      <c r="V69" s="85">
        <v>0</v>
      </c>
      <c r="W69" s="85">
        <v>0</v>
      </c>
      <c r="X69" s="85">
        <v>0</v>
      </c>
      <c r="Y69" s="464">
        <f t="shared" si="6"/>
        <v>6</v>
      </c>
    </row>
    <row r="70" spans="1:25" ht="21">
      <c r="A70" s="465" t="s">
        <v>71</v>
      </c>
      <c r="B70" s="395">
        <v>4</v>
      </c>
      <c r="C70" s="63">
        <v>4</v>
      </c>
      <c r="D70" s="63">
        <v>1</v>
      </c>
      <c r="E70" s="63">
        <v>1</v>
      </c>
      <c r="F70" s="85">
        <v>1</v>
      </c>
      <c r="G70" s="85">
        <v>1</v>
      </c>
      <c r="H70" s="85">
        <v>0</v>
      </c>
      <c r="I70" s="63">
        <v>0</v>
      </c>
      <c r="J70" s="85">
        <v>0</v>
      </c>
      <c r="K70" s="395">
        <v>0</v>
      </c>
      <c r="L70" s="464">
        <f t="shared" si="5"/>
        <v>12</v>
      </c>
      <c r="M70" s="461" t="b">
        <f t="shared" si="7"/>
        <v>1</v>
      </c>
      <c r="N70" s="465" t="s">
        <v>71</v>
      </c>
      <c r="O70" s="395">
        <v>4</v>
      </c>
      <c r="P70" s="63">
        <v>4</v>
      </c>
      <c r="Q70" s="63">
        <v>1</v>
      </c>
      <c r="R70" s="63">
        <v>1</v>
      </c>
      <c r="S70" s="85">
        <v>1</v>
      </c>
      <c r="T70" s="85">
        <v>1</v>
      </c>
      <c r="U70" s="85">
        <v>0</v>
      </c>
      <c r="V70" s="63">
        <v>0</v>
      </c>
      <c r="W70" s="85">
        <v>0</v>
      </c>
      <c r="X70" s="395">
        <v>0</v>
      </c>
      <c r="Y70" s="464">
        <f t="shared" si="6"/>
        <v>12</v>
      </c>
    </row>
    <row r="71" spans="1:25">
      <c r="A71" s="494" t="s">
        <v>350</v>
      </c>
      <c r="B71" s="63">
        <v>3</v>
      </c>
      <c r="C71" s="63">
        <v>4</v>
      </c>
      <c r="D71" s="63">
        <v>1</v>
      </c>
      <c r="E71" s="63">
        <v>1</v>
      </c>
      <c r="F71" s="85"/>
      <c r="G71" s="85">
        <v>1</v>
      </c>
      <c r="H71" s="85"/>
      <c r="I71" s="63"/>
      <c r="J71" s="85"/>
      <c r="K71" s="63"/>
      <c r="L71" s="464">
        <f t="shared" si="5"/>
        <v>10</v>
      </c>
      <c r="M71" s="461" t="b">
        <f t="shared" si="7"/>
        <v>1</v>
      </c>
      <c r="N71" s="494" t="s">
        <v>350</v>
      </c>
      <c r="O71" s="63">
        <v>3</v>
      </c>
      <c r="P71" s="63">
        <v>4</v>
      </c>
      <c r="Q71" s="63">
        <v>1</v>
      </c>
      <c r="R71" s="63">
        <v>1</v>
      </c>
      <c r="S71" s="85">
        <v>0</v>
      </c>
      <c r="T71" s="85">
        <v>1</v>
      </c>
      <c r="U71" s="85">
        <v>0</v>
      </c>
      <c r="V71" s="63">
        <v>0</v>
      </c>
      <c r="W71" s="85">
        <v>0</v>
      </c>
      <c r="X71" s="63">
        <v>0</v>
      </c>
      <c r="Y71" s="464">
        <f t="shared" si="6"/>
        <v>10</v>
      </c>
    </row>
    <row r="72" spans="1:25">
      <c r="A72" s="500" t="s">
        <v>127</v>
      </c>
      <c r="B72" s="395">
        <v>7</v>
      </c>
      <c r="C72" s="71">
        <v>6</v>
      </c>
      <c r="D72" s="71">
        <v>2</v>
      </c>
      <c r="E72" s="85">
        <v>1</v>
      </c>
      <c r="F72" s="85">
        <v>2</v>
      </c>
      <c r="G72" s="85">
        <v>3</v>
      </c>
      <c r="H72" s="85">
        <v>0</v>
      </c>
      <c r="I72" s="85">
        <v>0</v>
      </c>
      <c r="J72" s="85">
        <v>1</v>
      </c>
      <c r="K72" s="395">
        <v>0</v>
      </c>
      <c r="L72" s="464">
        <f t="shared" si="5"/>
        <v>22</v>
      </c>
      <c r="M72" s="461" t="b">
        <f t="shared" si="7"/>
        <v>1</v>
      </c>
      <c r="N72" s="500" t="s">
        <v>127</v>
      </c>
      <c r="O72" s="395">
        <v>7</v>
      </c>
      <c r="P72" s="71">
        <v>6</v>
      </c>
      <c r="Q72" s="71">
        <v>2</v>
      </c>
      <c r="R72" s="85">
        <v>1</v>
      </c>
      <c r="S72" s="85">
        <v>2</v>
      </c>
      <c r="T72" s="85">
        <v>3</v>
      </c>
      <c r="U72" s="85">
        <v>0</v>
      </c>
      <c r="V72" s="85">
        <v>0</v>
      </c>
      <c r="W72" s="85">
        <v>1</v>
      </c>
      <c r="X72" s="395">
        <v>0</v>
      </c>
      <c r="Y72" s="464">
        <f t="shared" si="6"/>
        <v>22</v>
      </c>
    </row>
    <row r="73" spans="1:25" ht="31.5">
      <c r="A73" s="501" t="s">
        <v>158</v>
      </c>
      <c r="B73" s="395">
        <v>3</v>
      </c>
      <c r="C73" s="429">
        <v>5</v>
      </c>
      <c r="D73" s="63">
        <v>1</v>
      </c>
      <c r="E73" s="63">
        <v>1</v>
      </c>
      <c r="F73" s="63"/>
      <c r="G73" s="63">
        <v>1</v>
      </c>
      <c r="H73" s="63"/>
      <c r="I73" s="63"/>
      <c r="J73" s="63"/>
      <c r="K73" s="63"/>
      <c r="L73" s="464">
        <f t="shared" si="5"/>
        <v>11</v>
      </c>
      <c r="M73" s="461" t="b">
        <f t="shared" si="7"/>
        <v>1</v>
      </c>
      <c r="N73" s="498" t="s">
        <v>158</v>
      </c>
      <c r="O73" s="395">
        <v>3</v>
      </c>
      <c r="P73" s="429">
        <v>5</v>
      </c>
      <c r="Q73" s="63">
        <v>1</v>
      </c>
      <c r="R73" s="63">
        <v>1</v>
      </c>
      <c r="S73" s="63">
        <v>0</v>
      </c>
      <c r="T73" s="63">
        <v>1</v>
      </c>
      <c r="U73" s="63">
        <v>0</v>
      </c>
      <c r="V73" s="63">
        <v>0</v>
      </c>
      <c r="W73" s="63">
        <v>0</v>
      </c>
      <c r="X73" s="63">
        <v>0</v>
      </c>
      <c r="Y73" s="464">
        <f t="shared" si="6"/>
        <v>11</v>
      </c>
    </row>
    <row r="74" spans="1:25" ht="15.75" thickBot="1">
      <c r="A74" s="502" t="s">
        <v>105</v>
      </c>
      <c r="B74" s="70">
        <v>3</v>
      </c>
      <c r="C74" s="83">
        <v>4</v>
      </c>
      <c r="D74" s="63">
        <v>1</v>
      </c>
      <c r="E74" s="63">
        <v>1</v>
      </c>
      <c r="F74" s="85">
        <v>0</v>
      </c>
      <c r="G74" s="70">
        <v>1</v>
      </c>
      <c r="H74" s="85">
        <v>0</v>
      </c>
      <c r="I74" s="85">
        <v>0</v>
      </c>
      <c r="J74" s="85">
        <v>0</v>
      </c>
      <c r="K74" s="85">
        <v>0</v>
      </c>
      <c r="L74" s="464">
        <f t="shared" si="5"/>
        <v>10</v>
      </c>
      <c r="M74" s="461" t="b">
        <f t="shared" si="7"/>
        <v>1</v>
      </c>
      <c r="N74" s="502" t="s">
        <v>105</v>
      </c>
      <c r="O74" s="70">
        <v>3</v>
      </c>
      <c r="P74" s="83">
        <v>4</v>
      </c>
      <c r="Q74" s="63">
        <v>1</v>
      </c>
      <c r="R74" s="63">
        <v>1</v>
      </c>
      <c r="S74" s="85">
        <v>0</v>
      </c>
      <c r="T74" s="70">
        <v>1</v>
      </c>
      <c r="U74" s="85">
        <v>0</v>
      </c>
      <c r="V74" s="85">
        <v>0</v>
      </c>
      <c r="W74" s="85">
        <v>0</v>
      </c>
      <c r="X74" s="85">
        <v>0</v>
      </c>
      <c r="Y74" s="464">
        <f t="shared" si="6"/>
        <v>10</v>
      </c>
    </row>
    <row r="75" spans="1:25" ht="15.75" thickBot="1">
      <c r="A75" s="465" t="s">
        <v>26</v>
      </c>
      <c r="B75" s="63">
        <v>2</v>
      </c>
      <c r="C75" s="421">
        <v>4</v>
      </c>
      <c r="D75" s="65">
        <v>1</v>
      </c>
      <c r="E75" s="63">
        <v>1</v>
      </c>
      <c r="F75" s="85">
        <v>0</v>
      </c>
      <c r="G75" s="85">
        <v>1</v>
      </c>
      <c r="H75" s="85">
        <v>0</v>
      </c>
      <c r="I75" s="85">
        <v>0</v>
      </c>
      <c r="J75" s="85">
        <v>0</v>
      </c>
      <c r="K75" s="85">
        <v>0</v>
      </c>
      <c r="L75" s="464">
        <f t="shared" si="5"/>
        <v>9</v>
      </c>
      <c r="M75" s="461" t="b">
        <f t="shared" si="7"/>
        <v>1</v>
      </c>
      <c r="N75" s="465" t="s">
        <v>26</v>
      </c>
      <c r="O75" s="63">
        <v>2</v>
      </c>
      <c r="P75" s="421">
        <v>4</v>
      </c>
      <c r="Q75" s="65">
        <v>1</v>
      </c>
      <c r="R75" s="63">
        <v>1</v>
      </c>
      <c r="S75" s="85">
        <v>0</v>
      </c>
      <c r="T75" s="85">
        <v>1</v>
      </c>
      <c r="U75" s="85">
        <v>0</v>
      </c>
      <c r="V75" s="85">
        <v>0</v>
      </c>
      <c r="W75" s="85">
        <v>0</v>
      </c>
      <c r="X75" s="85">
        <v>0</v>
      </c>
      <c r="Y75" s="464">
        <f t="shared" si="6"/>
        <v>9</v>
      </c>
    </row>
    <row r="76" spans="1:25" ht="15.75" thickBot="1">
      <c r="A76" s="465" t="s">
        <v>53</v>
      </c>
      <c r="B76" s="72">
        <v>5</v>
      </c>
      <c r="C76" s="421">
        <v>10</v>
      </c>
      <c r="D76" s="72">
        <v>2</v>
      </c>
      <c r="E76" s="85">
        <v>1</v>
      </c>
      <c r="F76" s="72">
        <v>2</v>
      </c>
      <c r="G76" s="395">
        <v>4</v>
      </c>
      <c r="H76" s="85">
        <v>0</v>
      </c>
      <c r="I76" s="85">
        <v>0</v>
      </c>
      <c r="J76" s="63">
        <v>0</v>
      </c>
      <c r="K76" s="63">
        <v>0</v>
      </c>
      <c r="L76" s="464">
        <f t="shared" si="5"/>
        <v>24</v>
      </c>
      <c r="M76" s="461" t="b">
        <f t="shared" si="7"/>
        <v>1</v>
      </c>
      <c r="N76" s="465" t="s">
        <v>53</v>
      </c>
      <c r="O76" s="72">
        <v>5</v>
      </c>
      <c r="P76" s="421">
        <v>10</v>
      </c>
      <c r="Q76" s="72">
        <v>2</v>
      </c>
      <c r="R76" s="85">
        <v>1</v>
      </c>
      <c r="S76" s="72">
        <v>2</v>
      </c>
      <c r="T76" s="395">
        <v>4</v>
      </c>
      <c r="U76" s="85">
        <v>0</v>
      </c>
      <c r="V76" s="85">
        <v>0</v>
      </c>
      <c r="W76" s="85">
        <v>0</v>
      </c>
      <c r="X76" s="63">
        <v>0</v>
      </c>
      <c r="Y76" s="464">
        <f t="shared" si="6"/>
        <v>24</v>
      </c>
    </row>
    <row r="77" spans="1:25" ht="31.5">
      <c r="A77" s="497" t="s">
        <v>411</v>
      </c>
      <c r="B77" s="399">
        <v>2</v>
      </c>
      <c r="C77" s="399">
        <v>4</v>
      </c>
      <c r="D77" s="399">
        <v>1</v>
      </c>
      <c r="E77" s="399">
        <v>1</v>
      </c>
      <c r="F77" s="399">
        <v>0</v>
      </c>
      <c r="G77" s="399">
        <v>1</v>
      </c>
      <c r="H77" s="399">
        <v>0</v>
      </c>
      <c r="I77" s="399">
        <v>0</v>
      </c>
      <c r="J77" s="399">
        <v>0</v>
      </c>
      <c r="K77" s="399">
        <v>0</v>
      </c>
      <c r="L77" s="464">
        <f t="shared" si="5"/>
        <v>9</v>
      </c>
      <c r="M77" s="461" t="b">
        <f t="shared" si="7"/>
        <v>1</v>
      </c>
      <c r="N77" s="497" t="s">
        <v>411</v>
      </c>
      <c r="O77" s="399">
        <v>2</v>
      </c>
      <c r="P77" s="399">
        <v>4</v>
      </c>
      <c r="Q77" s="399">
        <v>1</v>
      </c>
      <c r="R77" s="399">
        <v>1</v>
      </c>
      <c r="S77" s="399">
        <v>0</v>
      </c>
      <c r="T77" s="399">
        <v>1</v>
      </c>
      <c r="U77" s="399">
        <v>0</v>
      </c>
      <c r="V77" s="399">
        <v>0</v>
      </c>
      <c r="W77" s="399">
        <v>0</v>
      </c>
      <c r="X77" s="399">
        <v>0</v>
      </c>
      <c r="Y77" s="464">
        <f t="shared" si="6"/>
        <v>9</v>
      </c>
    </row>
    <row r="78" spans="1:25">
      <c r="A78" s="465" t="s">
        <v>85</v>
      </c>
      <c r="B78" s="70">
        <v>2</v>
      </c>
      <c r="C78" s="429">
        <v>3</v>
      </c>
      <c r="D78" s="70">
        <v>1</v>
      </c>
      <c r="E78" s="70">
        <v>1</v>
      </c>
      <c r="F78" s="70">
        <v>0</v>
      </c>
      <c r="G78" s="70">
        <v>1</v>
      </c>
      <c r="H78" s="70">
        <v>0</v>
      </c>
      <c r="I78" s="70">
        <v>0</v>
      </c>
      <c r="J78" s="70">
        <v>0</v>
      </c>
      <c r="K78" s="70">
        <v>0</v>
      </c>
      <c r="L78" s="464">
        <f t="shared" si="5"/>
        <v>8</v>
      </c>
      <c r="M78" s="461" t="b">
        <f t="shared" si="7"/>
        <v>1</v>
      </c>
      <c r="N78" s="465" t="s">
        <v>85</v>
      </c>
      <c r="O78" s="70">
        <v>2</v>
      </c>
      <c r="P78" s="429">
        <v>3</v>
      </c>
      <c r="Q78" s="70">
        <v>1</v>
      </c>
      <c r="R78" s="70">
        <v>1</v>
      </c>
      <c r="S78" s="70">
        <v>0</v>
      </c>
      <c r="T78" s="70">
        <v>1</v>
      </c>
      <c r="U78" s="70">
        <v>0</v>
      </c>
      <c r="V78" s="70">
        <v>0</v>
      </c>
      <c r="W78" s="70">
        <v>0</v>
      </c>
      <c r="X78" s="70">
        <v>0</v>
      </c>
      <c r="Y78" s="464">
        <f t="shared" si="6"/>
        <v>8</v>
      </c>
    </row>
    <row r="79" spans="1:25" ht="21">
      <c r="A79" s="503" t="s">
        <v>159</v>
      </c>
      <c r="B79" s="504">
        <f t="shared" ref="B79:L79" si="8">SUM(B2:B78)</f>
        <v>357</v>
      </c>
      <c r="C79" s="504">
        <f t="shared" si="8"/>
        <v>443</v>
      </c>
      <c r="D79" s="504">
        <f t="shared" si="8"/>
        <v>102</v>
      </c>
      <c r="E79" s="504">
        <f t="shared" si="8"/>
        <v>74</v>
      </c>
      <c r="F79" s="504">
        <f t="shared" si="8"/>
        <v>58</v>
      </c>
      <c r="G79" s="504">
        <f t="shared" si="8"/>
        <v>122</v>
      </c>
      <c r="H79" s="504">
        <f t="shared" si="8"/>
        <v>1</v>
      </c>
      <c r="I79" s="504">
        <f t="shared" si="8"/>
        <v>5</v>
      </c>
      <c r="J79" s="504">
        <f t="shared" si="8"/>
        <v>3</v>
      </c>
      <c r="K79" s="504">
        <f t="shared" si="8"/>
        <v>0</v>
      </c>
      <c r="L79" s="504">
        <f t="shared" si="8"/>
        <v>1165</v>
      </c>
      <c r="M79" s="461" t="b">
        <f t="shared" ref="M79" si="9">B79=O79</f>
        <v>0</v>
      </c>
      <c r="N79" s="503" t="s">
        <v>159</v>
      </c>
      <c r="O79" s="504">
        <f t="shared" ref="O79:Y79" si="10">SUM(O2:O78)</f>
        <v>362</v>
      </c>
      <c r="P79" s="504">
        <f t="shared" si="10"/>
        <v>449</v>
      </c>
      <c r="Q79" s="504">
        <f t="shared" si="10"/>
        <v>103</v>
      </c>
      <c r="R79" s="504">
        <f t="shared" si="10"/>
        <v>75</v>
      </c>
      <c r="S79" s="504">
        <f t="shared" si="10"/>
        <v>60</v>
      </c>
      <c r="T79" s="504">
        <f t="shared" si="10"/>
        <v>123</v>
      </c>
      <c r="U79" s="504">
        <f t="shared" si="10"/>
        <v>1</v>
      </c>
      <c r="V79" s="504">
        <f t="shared" si="10"/>
        <v>5</v>
      </c>
      <c r="W79" s="504">
        <f t="shared" si="10"/>
        <v>3</v>
      </c>
      <c r="X79" s="504">
        <f t="shared" si="10"/>
        <v>0</v>
      </c>
      <c r="Y79" s="504">
        <f t="shared" si="10"/>
        <v>1181</v>
      </c>
    </row>
    <row r="81" spans="13:14">
      <c r="M81" s="505">
        <f>L79-Y79</f>
        <v>-16</v>
      </c>
    </row>
    <row r="82" spans="13:14">
      <c r="M82" s="461">
        <f>16-12</f>
        <v>4</v>
      </c>
      <c r="N82" s="461" t="s">
        <v>115</v>
      </c>
    </row>
    <row r="83" spans="13:14">
      <c r="M83" s="461">
        <f>4-2</f>
        <v>2</v>
      </c>
      <c r="N83" s="461" t="s">
        <v>427</v>
      </c>
    </row>
    <row r="84" spans="13:14">
      <c r="M84" s="461">
        <f>2-1</f>
        <v>1</v>
      </c>
      <c r="N84" s="461" t="s">
        <v>428</v>
      </c>
    </row>
    <row r="85" spans="13:14">
      <c r="M85" s="461">
        <f>1-1</f>
        <v>0</v>
      </c>
      <c r="N85" s="461" t="s">
        <v>429</v>
      </c>
    </row>
  </sheetData>
  <autoFilter ref="A1:Y79"/>
  <conditionalFormatting sqref="D2:J25">
    <cfRule type="cellIs" dxfId="161" priority="102" operator="lessThan">
      <formula>0</formula>
    </cfRule>
  </conditionalFormatting>
  <conditionalFormatting sqref="C20 B3 E27:E38 D39:J43 B29:B30 B45:B46 C44:E44 B40:B41 E26:K26 B78 B74:B76 K2 G27:J38 F28:F32 F35:F37 B60:C60 B71 K71 B64 B6 B8:B24 B35:B38 B43 K7:K9 B69 K68:K69 D45:K46 C46 B32:B33 B66 E60:K60 D59:D60 D66:D72 G44:K44 D28:D38 D74:K75 C74 D76:F76 C63:C66 C68:C72 K13:K15 K17 K21 K23 K27 K29:K30 K32:K39 K42:K43 K65:K66 H76:K76 D62:D64 E62:J72 D78:K78">
    <cfRule type="cellIs" dxfId="160" priority="101" operator="lessThan">
      <formula>0</formula>
    </cfRule>
  </conditionalFormatting>
  <conditionalFormatting sqref="B44">
    <cfRule type="cellIs" dxfId="159" priority="100" operator="lessThan">
      <formula>0</formula>
    </cfRule>
  </conditionalFormatting>
  <conditionalFormatting sqref="B59">
    <cfRule type="cellIs" dxfId="158" priority="99" operator="lessThan">
      <formula>0</formula>
    </cfRule>
  </conditionalFormatting>
  <conditionalFormatting sqref="D59">
    <cfRule type="cellIs" dxfId="157" priority="98" operator="lessThan">
      <formula>0</formula>
    </cfRule>
  </conditionalFormatting>
  <conditionalFormatting sqref="B69">
    <cfRule type="cellIs" dxfId="156" priority="97" operator="lessThan">
      <formula>0</formula>
    </cfRule>
  </conditionalFormatting>
  <conditionalFormatting sqref="B69">
    <cfRule type="cellIs" dxfId="155" priority="96" operator="lessThan">
      <formula>0</formula>
    </cfRule>
  </conditionalFormatting>
  <conditionalFormatting sqref="G69">
    <cfRule type="cellIs" dxfId="154" priority="95" operator="lessThan">
      <formula>0</formula>
    </cfRule>
  </conditionalFormatting>
  <conditionalFormatting sqref="G69">
    <cfRule type="cellIs" dxfId="153" priority="94" operator="lessThan">
      <formula>0</formula>
    </cfRule>
  </conditionalFormatting>
  <conditionalFormatting sqref="B2">
    <cfRule type="cellIs" dxfId="152" priority="93" operator="lessThan">
      <formula>0</formula>
    </cfRule>
  </conditionalFormatting>
  <conditionalFormatting sqref="B26">
    <cfRule type="cellIs" dxfId="151" priority="92" operator="lessThan">
      <formula>0</formula>
    </cfRule>
  </conditionalFormatting>
  <conditionalFormatting sqref="D26">
    <cfRule type="cellIs" dxfId="150" priority="91" operator="lessThan">
      <formula>0</formula>
    </cfRule>
  </conditionalFormatting>
  <conditionalFormatting sqref="G76">
    <cfRule type="cellIs" dxfId="149" priority="90" operator="lessThan">
      <formula>0</formula>
    </cfRule>
  </conditionalFormatting>
  <conditionalFormatting sqref="F33">
    <cfRule type="cellIs" dxfId="148" priority="89" operator="lessThan">
      <formula>0</formula>
    </cfRule>
  </conditionalFormatting>
  <conditionalFormatting sqref="B70">
    <cfRule type="cellIs" dxfId="147" priority="88" operator="lessThan">
      <formula>0</formula>
    </cfRule>
  </conditionalFormatting>
  <conditionalFormatting sqref="B70">
    <cfRule type="cellIs" dxfId="146" priority="87" operator="lessThan">
      <formula>0</formula>
    </cfRule>
  </conditionalFormatting>
  <conditionalFormatting sqref="C51">
    <cfRule type="cellIs" dxfId="145" priority="86" operator="lessThan">
      <formula>0</formula>
    </cfRule>
  </conditionalFormatting>
  <conditionalFormatting sqref="K70">
    <cfRule type="cellIs" dxfId="144" priority="85" operator="lessThan">
      <formula>0</formula>
    </cfRule>
  </conditionalFormatting>
  <conditionalFormatting sqref="K70">
    <cfRule type="cellIs" dxfId="143" priority="84" operator="lessThan">
      <formula>0</formula>
    </cfRule>
  </conditionalFormatting>
  <conditionalFormatting sqref="B4">
    <cfRule type="cellIs" dxfId="142" priority="83" operator="lessThan">
      <formula>0</formula>
    </cfRule>
  </conditionalFormatting>
  <conditionalFormatting sqref="B7">
    <cfRule type="cellIs" dxfId="141" priority="82" operator="lessThan">
      <formula>0</formula>
    </cfRule>
  </conditionalFormatting>
  <conditionalFormatting sqref="B34">
    <cfRule type="cellIs" dxfId="140" priority="81" operator="lessThan">
      <formula>0</formula>
    </cfRule>
  </conditionalFormatting>
  <conditionalFormatting sqref="B42">
    <cfRule type="cellIs" dxfId="139" priority="80" operator="lessThan">
      <formula>0</formula>
    </cfRule>
  </conditionalFormatting>
  <conditionalFormatting sqref="B72">
    <cfRule type="cellIs" dxfId="138" priority="77" operator="lessThan">
      <formula>0</formula>
    </cfRule>
  </conditionalFormatting>
  <conditionalFormatting sqref="B73">
    <cfRule type="cellIs" dxfId="137" priority="79" operator="lessThan">
      <formula>0</formula>
    </cfRule>
  </conditionalFormatting>
  <conditionalFormatting sqref="B73">
    <cfRule type="cellIs" dxfId="136" priority="78" operator="lessThan">
      <formula>0</formula>
    </cfRule>
  </conditionalFormatting>
  <conditionalFormatting sqref="B72">
    <cfRule type="cellIs" dxfId="135" priority="76" operator="lessThan">
      <formula>0</formula>
    </cfRule>
  </conditionalFormatting>
  <conditionalFormatting sqref="K72">
    <cfRule type="cellIs" dxfId="134" priority="75" operator="lessThan">
      <formula>0</formula>
    </cfRule>
  </conditionalFormatting>
  <conditionalFormatting sqref="K72">
    <cfRule type="cellIs" dxfId="133" priority="74" operator="lessThan">
      <formula>0</formula>
    </cfRule>
  </conditionalFormatting>
  <conditionalFormatting sqref="C34">
    <cfRule type="cellIs" dxfId="132" priority="73" operator="lessThan">
      <formula>0</formula>
    </cfRule>
  </conditionalFormatting>
  <conditionalFormatting sqref="B77:K77">
    <cfRule type="cellIs" dxfId="131" priority="72" operator="lessThan">
      <formula>0</formula>
    </cfRule>
  </conditionalFormatting>
  <conditionalFormatting sqref="B5">
    <cfRule type="cellIs" dxfId="130" priority="71" operator="lessThan">
      <formula>0</formula>
    </cfRule>
  </conditionalFormatting>
  <conditionalFormatting sqref="K5">
    <cfRule type="cellIs" dxfId="129" priority="70" operator="lessThan">
      <formula>0</formula>
    </cfRule>
  </conditionalFormatting>
  <conditionalFormatting sqref="B56">
    <cfRule type="cellIs" dxfId="128" priority="69" operator="lessThan">
      <formula>0</formula>
    </cfRule>
  </conditionalFormatting>
  <conditionalFormatting sqref="D56">
    <cfRule type="cellIs" dxfId="127" priority="68" operator="lessThan">
      <formula>0</formula>
    </cfRule>
  </conditionalFormatting>
  <conditionalFormatting sqref="B67">
    <cfRule type="cellIs" dxfId="126" priority="67" operator="lessThan">
      <formula>0</formula>
    </cfRule>
  </conditionalFormatting>
  <conditionalFormatting sqref="B67">
    <cfRule type="cellIs" dxfId="125" priority="66" operator="lessThan">
      <formula>0</formula>
    </cfRule>
  </conditionalFormatting>
  <conditionalFormatting sqref="C4">
    <cfRule type="cellIs" dxfId="124" priority="65" operator="lessThan">
      <formula>0</formula>
    </cfRule>
  </conditionalFormatting>
  <conditionalFormatting sqref="C45">
    <cfRule type="cellIs" dxfId="123" priority="64" operator="lessThan">
      <formula>0</formula>
    </cfRule>
  </conditionalFormatting>
  <conditionalFormatting sqref="C52">
    <cfRule type="cellIs" dxfId="122" priority="63" operator="lessThan">
      <formula>0</formula>
    </cfRule>
  </conditionalFormatting>
  <conditionalFormatting sqref="B31">
    <cfRule type="cellIs" dxfId="121" priority="62" operator="lessThan">
      <formula>0</formula>
    </cfRule>
  </conditionalFormatting>
  <conditionalFormatting sqref="B65">
    <cfRule type="cellIs" dxfId="120" priority="61" operator="lessThan">
      <formula>0</formula>
    </cfRule>
  </conditionalFormatting>
  <conditionalFormatting sqref="D65">
    <cfRule type="cellIs" dxfId="119" priority="60" operator="lessThan">
      <formula>0</formula>
    </cfRule>
  </conditionalFormatting>
  <conditionalFormatting sqref="B27">
    <cfRule type="cellIs" dxfId="118" priority="59" operator="lessThan">
      <formula>0</formula>
    </cfRule>
  </conditionalFormatting>
  <conditionalFormatting sqref="D27">
    <cfRule type="cellIs" dxfId="117" priority="58" operator="lessThan">
      <formula>0</formula>
    </cfRule>
  </conditionalFormatting>
  <conditionalFormatting sqref="F27">
    <cfRule type="cellIs" dxfId="116" priority="57" operator="lessThan">
      <formula>0</formula>
    </cfRule>
  </conditionalFormatting>
  <conditionalFormatting sqref="B68">
    <cfRule type="cellIs" dxfId="115" priority="56" operator="lessThan">
      <formula>0</formula>
    </cfRule>
  </conditionalFormatting>
  <conditionalFormatting sqref="C10">
    <cfRule type="cellIs" dxfId="114" priority="55" operator="lessThan">
      <formula>0</formula>
    </cfRule>
  </conditionalFormatting>
  <conditionalFormatting sqref="C30">
    <cfRule type="cellIs" dxfId="113" priority="54" operator="lessThan">
      <formula>0</formula>
    </cfRule>
  </conditionalFormatting>
  <conditionalFormatting sqref="C75">
    <cfRule type="cellIs" dxfId="112" priority="53" operator="lessThan">
      <formula>0</formula>
    </cfRule>
  </conditionalFormatting>
  <conditionalFormatting sqref="C76">
    <cfRule type="cellIs" dxfId="111" priority="52" operator="lessThan">
      <formula>0</formula>
    </cfRule>
  </conditionalFormatting>
  <conditionalFormatting sqref="B62">
    <cfRule type="cellIs" dxfId="110" priority="51" operator="lessThan">
      <formula>0</formula>
    </cfRule>
  </conditionalFormatting>
  <conditionalFormatting sqref="B63">
    <cfRule type="cellIs" dxfId="109" priority="50" operator="lessThan">
      <formula>0</formula>
    </cfRule>
  </conditionalFormatting>
  <conditionalFormatting sqref="C62">
    <cfRule type="cellIs" dxfId="108" priority="49" operator="lessThan">
      <formula>0</formula>
    </cfRule>
  </conditionalFormatting>
  <conditionalFormatting sqref="C67">
    <cfRule type="cellIs" dxfId="107" priority="48" operator="lessThan">
      <formula>0</formula>
    </cfRule>
  </conditionalFormatting>
  <conditionalFormatting sqref="K3">
    <cfRule type="cellIs" dxfId="106" priority="47" operator="lessThan">
      <formula>0</formula>
    </cfRule>
  </conditionalFormatting>
  <conditionalFormatting sqref="K4">
    <cfRule type="cellIs" dxfId="105" priority="46" operator="lessThan">
      <formula>0</formula>
    </cfRule>
  </conditionalFormatting>
  <conditionalFormatting sqref="K6">
    <cfRule type="cellIs" dxfId="104" priority="45" operator="lessThan">
      <formula>0</formula>
    </cfRule>
  </conditionalFormatting>
  <conditionalFormatting sqref="K10">
    <cfRule type="cellIs" dxfId="103" priority="44" operator="lessThan">
      <formula>0</formula>
    </cfRule>
  </conditionalFormatting>
  <conditionalFormatting sqref="K11">
    <cfRule type="cellIs" dxfId="102" priority="43" operator="lessThan">
      <formula>0</formula>
    </cfRule>
  </conditionalFormatting>
  <conditionalFormatting sqref="K12">
    <cfRule type="cellIs" dxfId="101" priority="42" operator="lessThan">
      <formula>0</formula>
    </cfRule>
  </conditionalFormatting>
  <conditionalFormatting sqref="K16">
    <cfRule type="cellIs" dxfId="100" priority="41" operator="lessThan">
      <formula>0</formula>
    </cfRule>
  </conditionalFormatting>
  <conditionalFormatting sqref="K18">
    <cfRule type="cellIs" dxfId="99" priority="40" operator="lessThan">
      <formula>0</formula>
    </cfRule>
  </conditionalFormatting>
  <conditionalFormatting sqref="K19">
    <cfRule type="cellIs" dxfId="98" priority="39" operator="lessThan">
      <formula>0</formula>
    </cfRule>
  </conditionalFormatting>
  <conditionalFormatting sqref="K20">
    <cfRule type="cellIs" dxfId="97" priority="38" operator="lessThan">
      <formula>0</formula>
    </cfRule>
  </conditionalFormatting>
  <conditionalFormatting sqref="K22">
    <cfRule type="cellIs" dxfId="96" priority="37" operator="lessThan">
      <formula>0</formula>
    </cfRule>
  </conditionalFormatting>
  <conditionalFormatting sqref="K24">
    <cfRule type="cellIs" dxfId="95" priority="36" operator="lessThan">
      <formula>0</formula>
    </cfRule>
  </conditionalFormatting>
  <conditionalFormatting sqref="K28">
    <cfRule type="cellIs" dxfId="94" priority="35" operator="lessThan">
      <formula>0</formula>
    </cfRule>
  </conditionalFormatting>
  <conditionalFormatting sqref="K31">
    <cfRule type="cellIs" dxfId="93" priority="34" operator="lessThan">
      <formula>0</formula>
    </cfRule>
  </conditionalFormatting>
  <conditionalFormatting sqref="K40">
    <cfRule type="cellIs" dxfId="92" priority="33" operator="lessThan">
      <formula>0</formula>
    </cfRule>
  </conditionalFormatting>
  <conditionalFormatting sqref="K41">
    <cfRule type="cellIs" dxfId="91" priority="32" operator="lessThan">
      <formula>0</formula>
    </cfRule>
  </conditionalFormatting>
  <conditionalFormatting sqref="K62">
    <cfRule type="cellIs" dxfId="90" priority="31" operator="lessThan">
      <formula>0</formula>
    </cfRule>
  </conditionalFormatting>
  <conditionalFormatting sqref="K63">
    <cfRule type="cellIs" dxfId="89" priority="30" operator="lessThan">
      <formula>0</formula>
    </cfRule>
  </conditionalFormatting>
  <conditionalFormatting sqref="K64">
    <cfRule type="cellIs" dxfId="88" priority="29" operator="lessThan">
      <formula>0</formula>
    </cfRule>
  </conditionalFormatting>
  <conditionalFormatting sqref="K67">
    <cfRule type="cellIs" dxfId="87" priority="28" operator="lessThan">
      <formula>0</formula>
    </cfRule>
  </conditionalFormatting>
  <conditionalFormatting sqref="K67">
    <cfRule type="cellIs" dxfId="86" priority="27" operator="lessThan">
      <formula>0</formula>
    </cfRule>
  </conditionalFormatting>
  <conditionalFormatting sqref="C54">
    <cfRule type="cellIs" dxfId="85" priority="26" operator="lessThan">
      <formula>0</formula>
    </cfRule>
  </conditionalFormatting>
  <conditionalFormatting sqref="B28">
    <cfRule type="cellIs" dxfId="84" priority="25" operator="lessThan">
      <formula>0</formula>
    </cfRule>
  </conditionalFormatting>
  <conditionalFormatting sqref="B61:K61">
    <cfRule type="cellIs" dxfId="83" priority="24" operator="lessThan">
      <formula>0</formula>
    </cfRule>
  </conditionalFormatting>
  <conditionalFormatting sqref="F52">
    <cfRule type="cellIs" dxfId="82" priority="23" operator="lessThan">
      <formula>0</formula>
    </cfRule>
  </conditionalFormatting>
  <conditionalFormatting sqref="C78">
    <cfRule type="cellIs" dxfId="81" priority="22" operator="lessThan">
      <formula>0</formula>
    </cfRule>
  </conditionalFormatting>
  <conditionalFormatting sqref="C53">
    <cfRule type="cellIs" dxfId="80" priority="21" operator="lessThan">
      <formula>0</formula>
    </cfRule>
  </conditionalFormatting>
  <conditionalFormatting sqref="Q25:W25 P20 Q59 Q26:R43 O26:O38 S45:S46 S26:S33 S35:S37 S40:S43 O2:O24 O40:O43 O44:R46 Q2:X24 T26:X46 O60:X72 O74:X78">
    <cfRule type="cellIs" dxfId="79" priority="20" operator="lessThan">
      <formula>0</formula>
    </cfRule>
  </conditionalFormatting>
  <conditionalFormatting sqref="O59">
    <cfRule type="cellIs" dxfId="78" priority="19" operator="lessThan">
      <formula>0</formula>
    </cfRule>
  </conditionalFormatting>
  <conditionalFormatting sqref="O69">
    <cfRule type="cellIs" dxfId="77" priority="18" operator="lessThan">
      <formula>0</formula>
    </cfRule>
  </conditionalFormatting>
  <conditionalFormatting sqref="T69">
    <cfRule type="cellIs" dxfId="76" priority="17" operator="lessThan">
      <formula>0</formula>
    </cfRule>
  </conditionalFormatting>
  <conditionalFormatting sqref="P51:P52">
    <cfRule type="cellIs" dxfId="75" priority="16" operator="lessThan">
      <formula>0</formula>
    </cfRule>
  </conditionalFormatting>
  <conditionalFormatting sqref="O70">
    <cfRule type="cellIs" dxfId="74" priority="15" operator="lessThan">
      <formula>0</formula>
    </cfRule>
  </conditionalFormatting>
  <conditionalFormatting sqref="X70">
    <cfRule type="cellIs" dxfId="73" priority="14" operator="lessThan">
      <formula>0</formula>
    </cfRule>
  </conditionalFormatting>
  <conditionalFormatting sqref="O72">
    <cfRule type="cellIs" dxfId="72" priority="13" operator="lessThan">
      <formula>0</formula>
    </cfRule>
  </conditionalFormatting>
  <conditionalFormatting sqref="O73">
    <cfRule type="cellIs" dxfId="71" priority="12" operator="lessThan">
      <formula>0</formula>
    </cfRule>
  </conditionalFormatting>
  <conditionalFormatting sqref="O73">
    <cfRule type="cellIs" dxfId="70" priority="11" operator="lessThan">
      <formula>0</formula>
    </cfRule>
  </conditionalFormatting>
  <conditionalFormatting sqref="X72">
    <cfRule type="cellIs" dxfId="69" priority="10" operator="lessThan">
      <formula>0</formula>
    </cfRule>
  </conditionalFormatting>
  <conditionalFormatting sqref="P4">
    <cfRule type="cellIs" dxfId="68" priority="9" operator="lessThan">
      <formula>0</formula>
    </cfRule>
  </conditionalFormatting>
  <conditionalFormatting sqref="P34">
    <cfRule type="cellIs" dxfId="67" priority="8" operator="lessThan">
      <formula>0</formula>
    </cfRule>
  </conditionalFormatting>
  <conditionalFormatting sqref="Q56">
    <cfRule type="cellIs" dxfId="66" priority="7" operator="lessThan">
      <formula>0</formula>
    </cfRule>
  </conditionalFormatting>
  <conditionalFormatting sqref="O56">
    <cfRule type="cellIs" dxfId="65" priority="6" operator="lessThan">
      <formula>0</formula>
    </cfRule>
  </conditionalFormatting>
  <conditionalFormatting sqref="X67">
    <cfRule type="cellIs" dxfId="64" priority="5" operator="lessThan">
      <formula>0</formula>
    </cfRule>
  </conditionalFormatting>
  <conditionalFormatting sqref="O67">
    <cfRule type="cellIs" dxfId="63" priority="4" operator="lessThan">
      <formula>0</formula>
    </cfRule>
  </conditionalFormatting>
  <conditionalFormatting sqref="P53:P55">
    <cfRule type="cellIs" dxfId="62" priority="3" operator="lessThan">
      <formula>0</formula>
    </cfRule>
  </conditionalFormatting>
  <conditionalFormatting sqref="P10">
    <cfRule type="cellIs" dxfId="61" priority="2" operator="lessThan">
      <formula>0</formula>
    </cfRule>
  </conditionalFormatting>
  <conditionalFormatting sqref="S52">
    <cfRule type="cellIs" dxfId="60" priority="1" operator="lessThan">
      <formula>0</formula>
    </cfRule>
  </conditionalFormatting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3:B15"/>
  <sheetViews>
    <sheetView showGridLines="0" workbookViewId="0">
      <selection activeCell="D17" sqref="D17"/>
    </sheetView>
  </sheetViews>
  <sheetFormatPr baseColWidth="10" defaultRowHeight="12.75"/>
  <cols>
    <col min="1" max="1" width="31.5703125" bestFit="1" customWidth="1"/>
    <col min="2" max="2" width="19.28515625" customWidth="1"/>
  </cols>
  <sheetData>
    <row r="3" spans="1:2">
      <c r="A3" s="117" t="s">
        <v>192</v>
      </c>
      <c r="B3" t="s">
        <v>3</v>
      </c>
    </row>
    <row r="4" spans="1:2">
      <c r="A4" s="118" t="s">
        <v>15</v>
      </c>
      <c r="B4" s="119">
        <v>409</v>
      </c>
    </row>
    <row r="5" spans="1:2">
      <c r="A5" s="118" t="s">
        <v>16</v>
      </c>
      <c r="B5" s="119">
        <v>94</v>
      </c>
    </row>
    <row r="6" spans="1:2">
      <c r="A6" s="118" t="s">
        <v>17</v>
      </c>
      <c r="B6" s="119">
        <v>343</v>
      </c>
    </row>
    <row r="7" spans="1:2">
      <c r="A7" s="118" t="s">
        <v>18</v>
      </c>
      <c r="B7" s="119">
        <v>50</v>
      </c>
    </row>
    <row r="8" spans="1:2">
      <c r="A8" s="118" t="s">
        <v>19</v>
      </c>
      <c r="B8" s="119">
        <v>69</v>
      </c>
    </row>
    <row r="9" spans="1:2">
      <c r="A9" s="118" t="s">
        <v>20</v>
      </c>
      <c r="B9" s="119">
        <v>4</v>
      </c>
    </row>
    <row r="10" spans="1:2">
      <c r="A10" s="118" t="s">
        <v>21</v>
      </c>
      <c r="B10" s="119">
        <v>115</v>
      </c>
    </row>
    <row r="11" spans="1:2">
      <c r="A11" s="118" t="s">
        <v>206</v>
      </c>
      <c r="B11" s="119">
        <v>0</v>
      </c>
    </row>
    <row r="12" spans="1:2">
      <c r="A12" s="118" t="s">
        <v>22</v>
      </c>
      <c r="B12" s="119">
        <v>25</v>
      </c>
    </row>
    <row r="13" spans="1:2">
      <c r="A13" s="118" t="s">
        <v>23</v>
      </c>
      <c r="B13" s="119">
        <v>5</v>
      </c>
    </row>
    <row r="14" spans="1:2">
      <c r="A14" s="118" t="s">
        <v>24</v>
      </c>
      <c r="B14" s="119">
        <v>1</v>
      </c>
    </row>
    <row r="15" spans="1:2">
      <c r="A15" s="118" t="s">
        <v>148</v>
      </c>
      <c r="B15" s="119">
        <v>1115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G804"/>
  <sheetViews>
    <sheetView showGridLines="0" workbookViewId="0">
      <pane ySplit="1" topLeftCell="A2" activePane="bottomLeft" state="frozen"/>
      <selection pane="bottomLeft" activeCell="A2" sqref="A2"/>
    </sheetView>
  </sheetViews>
  <sheetFormatPr baseColWidth="10" defaultRowHeight="15"/>
  <cols>
    <col min="1" max="1" width="39.140625" style="4" bestFit="1" customWidth="1"/>
    <col min="2" max="2" width="30.140625" style="4" customWidth="1"/>
    <col min="3" max="4" width="11.42578125" style="4"/>
    <col min="5" max="5" width="25" style="4" bestFit="1" customWidth="1"/>
    <col min="6" max="6" width="11.42578125" style="4"/>
    <col min="7" max="7" width="11.85546875" style="4" bestFit="1" customWidth="1"/>
    <col min="8" max="16384" width="11.42578125" style="4"/>
  </cols>
  <sheetData>
    <row r="1" spans="1:7">
      <c r="A1" s="103" t="s">
        <v>8</v>
      </c>
      <c r="B1" s="104" t="s">
        <v>7</v>
      </c>
      <c r="C1" s="104" t="s">
        <v>179</v>
      </c>
      <c r="E1" s="103" t="s">
        <v>8</v>
      </c>
      <c r="F1" s="104" t="s">
        <v>7</v>
      </c>
    </row>
    <row r="2" spans="1:7">
      <c r="A2" s="62" t="s">
        <v>17</v>
      </c>
      <c r="B2" s="62" t="s">
        <v>49</v>
      </c>
      <c r="C2" s="111">
        <f>'FTE´s 2018'!D3</f>
        <v>10</v>
      </c>
      <c r="E2" s="62" t="s">
        <v>17</v>
      </c>
      <c r="F2" s="62" t="s">
        <v>49</v>
      </c>
      <c r="G2" s="4" t="b">
        <f>A2=E2</f>
        <v>1</v>
      </c>
    </row>
    <row r="3" spans="1:7">
      <c r="A3" s="78" t="s">
        <v>15</v>
      </c>
      <c r="B3" s="62" t="s">
        <v>49</v>
      </c>
      <c r="C3" s="111">
        <f>'FTE´s 2018'!D4</f>
        <v>7</v>
      </c>
      <c r="E3" s="78" t="s">
        <v>15</v>
      </c>
      <c r="F3" s="62" t="s">
        <v>49</v>
      </c>
      <c r="G3" s="4" t="b">
        <f t="shared" ref="G3:G66" si="0">A3=E3</f>
        <v>1</v>
      </c>
    </row>
    <row r="4" spans="1:7">
      <c r="A4" s="84" t="s">
        <v>16</v>
      </c>
      <c r="B4" s="62" t="s">
        <v>49</v>
      </c>
      <c r="C4" s="111">
        <f>'FTE´s 2018'!D5</f>
        <v>1</v>
      </c>
      <c r="E4" s="84" t="s">
        <v>16</v>
      </c>
      <c r="F4" s="62" t="s">
        <v>49</v>
      </c>
      <c r="G4" s="4" t="b">
        <f t="shared" si="0"/>
        <v>1</v>
      </c>
    </row>
    <row r="5" spans="1:7">
      <c r="A5" s="84" t="s">
        <v>19</v>
      </c>
      <c r="B5" s="62" t="s">
        <v>49</v>
      </c>
      <c r="C5" s="111">
        <f>'FTE´s 2018'!D6</f>
        <v>1</v>
      </c>
      <c r="E5" s="84" t="s">
        <v>19</v>
      </c>
      <c r="F5" s="62" t="s">
        <v>49</v>
      </c>
      <c r="G5" s="4" t="b">
        <f t="shared" si="0"/>
        <v>1</v>
      </c>
    </row>
    <row r="6" spans="1:7">
      <c r="A6" s="84" t="s">
        <v>18</v>
      </c>
      <c r="B6" s="62" t="s">
        <v>49</v>
      </c>
      <c r="C6" s="111">
        <f>'FTE´s 2018'!D7</f>
        <v>2</v>
      </c>
      <c r="E6" s="84" t="s">
        <v>18</v>
      </c>
      <c r="F6" s="62" t="s">
        <v>49</v>
      </c>
      <c r="G6" s="4" t="b">
        <f t="shared" si="0"/>
        <v>1</v>
      </c>
    </row>
    <row r="7" spans="1:7">
      <c r="A7" s="62" t="s">
        <v>21</v>
      </c>
      <c r="B7" s="62" t="s">
        <v>49</v>
      </c>
      <c r="C7" s="111">
        <f>'FTE´s 2018'!D8</f>
        <v>2</v>
      </c>
      <c r="E7" s="62" t="s">
        <v>21</v>
      </c>
      <c r="F7" s="62" t="s">
        <v>49</v>
      </c>
      <c r="G7" s="4" t="b">
        <f t="shared" si="0"/>
        <v>1</v>
      </c>
    </row>
    <row r="8" spans="1:7">
      <c r="A8" s="62" t="s">
        <v>24</v>
      </c>
      <c r="B8" s="62" t="s">
        <v>49</v>
      </c>
      <c r="C8" s="111">
        <f>'FTE´s 2018'!D9</f>
        <v>0</v>
      </c>
      <c r="E8" s="62" t="s">
        <v>24</v>
      </c>
      <c r="F8" s="62" t="s">
        <v>49</v>
      </c>
      <c r="G8" s="4" t="b">
        <f t="shared" si="0"/>
        <v>1</v>
      </c>
    </row>
    <row r="9" spans="1:7">
      <c r="A9" s="62" t="s">
        <v>23</v>
      </c>
      <c r="B9" s="62" t="s">
        <v>49</v>
      </c>
      <c r="C9" s="111">
        <f>'FTE´s 2018'!D10</f>
        <v>1</v>
      </c>
      <c r="E9" s="62" t="s">
        <v>23</v>
      </c>
      <c r="F9" s="62" t="s">
        <v>49</v>
      </c>
      <c r="G9" s="4" t="b">
        <f t="shared" si="0"/>
        <v>1</v>
      </c>
    </row>
    <row r="10" spans="1:7">
      <c r="A10" s="62" t="s">
        <v>20</v>
      </c>
      <c r="B10" s="62" t="s">
        <v>49</v>
      </c>
      <c r="C10" s="111">
        <f>'FTE´s 2018'!D11</f>
        <v>0</v>
      </c>
      <c r="E10" s="62" t="s">
        <v>20</v>
      </c>
      <c r="F10" s="62" t="s">
        <v>49</v>
      </c>
      <c r="G10" s="4" t="b">
        <f t="shared" si="0"/>
        <v>1</v>
      </c>
    </row>
    <row r="11" spans="1:7">
      <c r="A11" s="84" t="s">
        <v>22</v>
      </c>
      <c r="B11" s="62" t="s">
        <v>49</v>
      </c>
      <c r="C11" s="111">
        <f>'FTE´s 2018'!D12</f>
        <v>0</v>
      </c>
      <c r="E11" s="84" t="s">
        <v>22</v>
      </c>
      <c r="F11" s="62" t="s">
        <v>49</v>
      </c>
      <c r="G11" s="4" t="b">
        <f t="shared" si="0"/>
        <v>1</v>
      </c>
    </row>
    <row r="12" spans="1:7">
      <c r="A12" s="84" t="s">
        <v>206</v>
      </c>
      <c r="B12" s="62" t="s">
        <v>49</v>
      </c>
      <c r="C12" s="111">
        <v>0</v>
      </c>
      <c r="E12" s="84" t="s">
        <v>206</v>
      </c>
      <c r="F12" s="62" t="s">
        <v>49</v>
      </c>
      <c r="G12" s="4" t="b">
        <f t="shared" si="0"/>
        <v>1</v>
      </c>
    </row>
    <row r="13" spans="1:7">
      <c r="A13" s="62" t="s">
        <v>17</v>
      </c>
      <c r="B13" s="62" t="s">
        <v>101</v>
      </c>
      <c r="C13" s="111">
        <f>'FTE´s 2018'!E3</f>
        <v>4</v>
      </c>
      <c r="E13" s="62" t="s">
        <v>17</v>
      </c>
      <c r="F13" s="62" t="s">
        <v>101</v>
      </c>
      <c r="G13" s="4" t="b">
        <f t="shared" si="0"/>
        <v>1</v>
      </c>
    </row>
    <row r="14" spans="1:7">
      <c r="A14" s="78" t="s">
        <v>15</v>
      </c>
      <c r="B14" s="62" t="s">
        <v>101</v>
      </c>
      <c r="C14" s="111">
        <f>'FTE´s 2018'!E4</f>
        <v>7</v>
      </c>
      <c r="E14" s="78" t="s">
        <v>15</v>
      </c>
      <c r="F14" s="62" t="s">
        <v>101</v>
      </c>
      <c r="G14" s="4" t="b">
        <f t="shared" si="0"/>
        <v>1</v>
      </c>
    </row>
    <row r="15" spans="1:7">
      <c r="A15" s="78" t="s">
        <v>16</v>
      </c>
      <c r="B15" s="62" t="s">
        <v>101</v>
      </c>
      <c r="C15" s="111">
        <f>'FTE´s 2018'!E5</f>
        <v>1</v>
      </c>
      <c r="E15" s="84" t="s">
        <v>16</v>
      </c>
      <c r="F15" s="62" t="s">
        <v>101</v>
      </c>
      <c r="G15" s="4" t="b">
        <f t="shared" si="0"/>
        <v>1</v>
      </c>
    </row>
    <row r="16" spans="1:7">
      <c r="A16" s="84" t="s">
        <v>19</v>
      </c>
      <c r="B16" s="62" t="s">
        <v>101</v>
      </c>
      <c r="C16" s="111">
        <f>'FTE´s 2018'!E6</f>
        <v>1</v>
      </c>
      <c r="E16" s="84" t="s">
        <v>19</v>
      </c>
      <c r="F16" s="62" t="s">
        <v>101</v>
      </c>
      <c r="G16" s="4" t="b">
        <f t="shared" si="0"/>
        <v>1</v>
      </c>
    </row>
    <row r="17" spans="1:7">
      <c r="A17" s="84" t="s">
        <v>18</v>
      </c>
      <c r="B17" s="62" t="s">
        <v>101</v>
      </c>
      <c r="C17" s="111">
        <f>'FTE´s 2018'!E7</f>
        <v>0</v>
      </c>
      <c r="E17" s="84" t="s">
        <v>18</v>
      </c>
      <c r="F17" s="62" t="s">
        <v>101</v>
      </c>
      <c r="G17" s="4" t="b">
        <f t="shared" si="0"/>
        <v>1</v>
      </c>
    </row>
    <row r="18" spans="1:7">
      <c r="A18" s="62" t="s">
        <v>21</v>
      </c>
      <c r="B18" s="62" t="s">
        <v>101</v>
      </c>
      <c r="C18" s="111">
        <f>'FTE´s 2018'!E8</f>
        <v>2</v>
      </c>
      <c r="E18" s="62" t="s">
        <v>21</v>
      </c>
      <c r="F18" s="62" t="s">
        <v>101</v>
      </c>
      <c r="G18" s="4" t="b">
        <f t="shared" si="0"/>
        <v>1</v>
      </c>
    </row>
    <row r="19" spans="1:7">
      <c r="A19" s="62" t="s">
        <v>24</v>
      </c>
      <c r="B19" s="62" t="s">
        <v>101</v>
      </c>
      <c r="C19" s="111">
        <f>'FTE´s 2018'!E9</f>
        <v>0</v>
      </c>
      <c r="E19" s="62" t="s">
        <v>24</v>
      </c>
      <c r="F19" s="62" t="s">
        <v>101</v>
      </c>
      <c r="G19" s="4" t="b">
        <f t="shared" si="0"/>
        <v>1</v>
      </c>
    </row>
    <row r="20" spans="1:7">
      <c r="A20" s="62" t="s">
        <v>23</v>
      </c>
      <c r="B20" s="62" t="s">
        <v>101</v>
      </c>
      <c r="C20" s="111">
        <f>'FTE´s 2018'!E10</f>
        <v>1</v>
      </c>
      <c r="E20" s="62" t="s">
        <v>23</v>
      </c>
      <c r="F20" s="62" t="s">
        <v>101</v>
      </c>
      <c r="G20" s="4" t="b">
        <f t="shared" si="0"/>
        <v>1</v>
      </c>
    </row>
    <row r="21" spans="1:7">
      <c r="A21" s="62" t="s">
        <v>20</v>
      </c>
      <c r="B21" s="62" t="s">
        <v>101</v>
      </c>
      <c r="C21" s="111">
        <f>'FTE´s 2018'!E11</f>
        <v>0</v>
      </c>
      <c r="E21" s="62" t="s">
        <v>20</v>
      </c>
      <c r="F21" s="62" t="s">
        <v>101</v>
      </c>
      <c r="G21" s="4" t="b">
        <f t="shared" si="0"/>
        <v>1</v>
      </c>
    </row>
    <row r="22" spans="1:7">
      <c r="A22" s="84" t="s">
        <v>22</v>
      </c>
      <c r="B22" s="62" t="s">
        <v>101</v>
      </c>
      <c r="C22" s="111">
        <f>'FTE´s 2018'!E12</f>
        <v>0</v>
      </c>
      <c r="E22" s="84" t="s">
        <v>22</v>
      </c>
      <c r="F22" s="62" t="s">
        <v>101</v>
      </c>
      <c r="G22" s="4" t="b">
        <f t="shared" si="0"/>
        <v>1</v>
      </c>
    </row>
    <row r="23" spans="1:7">
      <c r="A23" s="84" t="s">
        <v>206</v>
      </c>
      <c r="B23" s="62" t="s">
        <v>101</v>
      </c>
      <c r="C23" s="111">
        <v>0</v>
      </c>
      <c r="E23" s="84" t="s">
        <v>206</v>
      </c>
      <c r="F23" s="62" t="s">
        <v>101</v>
      </c>
      <c r="G23" s="4" t="b">
        <f t="shared" si="0"/>
        <v>1</v>
      </c>
    </row>
    <row r="24" spans="1:7">
      <c r="A24" s="62" t="s">
        <v>17</v>
      </c>
      <c r="B24" s="62" t="s">
        <v>73</v>
      </c>
      <c r="C24" s="111">
        <f>'FTE´s 2018'!F3</f>
        <v>11</v>
      </c>
      <c r="E24" s="62" t="s">
        <v>17</v>
      </c>
      <c r="F24" s="62" t="s">
        <v>73</v>
      </c>
      <c r="G24" s="4" t="b">
        <f t="shared" si="0"/>
        <v>1</v>
      </c>
    </row>
    <row r="25" spans="1:7">
      <c r="A25" s="78" t="s">
        <v>15</v>
      </c>
      <c r="B25" s="62" t="s">
        <v>73</v>
      </c>
      <c r="C25" s="111">
        <f>'FTE´s 2018'!F4</f>
        <v>9</v>
      </c>
      <c r="E25" s="78" t="s">
        <v>15</v>
      </c>
      <c r="F25" s="62" t="s">
        <v>73</v>
      </c>
      <c r="G25" s="4" t="b">
        <f t="shared" si="0"/>
        <v>1</v>
      </c>
    </row>
    <row r="26" spans="1:7">
      <c r="A26" s="84" t="s">
        <v>16</v>
      </c>
      <c r="B26" s="62" t="s">
        <v>73</v>
      </c>
      <c r="C26" s="111">
        <f>'FTE´s 2018'!F5</f>
        <v>2</v>
      </c>
      <c r="E26" s="84" t="s">
        <v>16</v>
      </c>
      <c r="F26" s="62" t="s">
        <v>73</v>
      </c>
      <c r="G26" s="4" t="b">
        <f t="shared" si="0"/>
        <v>1</v>
      </c>
    </row>
    <row r="27" spans="1:7">
      <c r="A27" s="84" t="s">
        <v>19</v>
      </c>
      <c r="B27" s="62" t="s">
        <v>73</v>
      </c>
      <c r="C27" s="111">
        <f>'FTE´s 2018'!F6</f>
        <v>1</v>
      </c>
      <c r="E27" s="84" t="s">
        <v>19</v>
      </c>
      <c r="F27" s="62" t="s">
        <v>73</v>
      </c>
      <c r="G27" s="4" t="b">
        <f t="shared" si="0"/>
        <v>1</v>
      </c>
    </row>
    <row r="28" spans="1:7">
      <c r="A28" s="84" t="s">
        <v>18</v>
      </c>
      <c r="B28" s="62" t="s">
        <v>73</v>
      </c>
      <c r="C28" s="111">
        <f>'FTE´s 2018'!F7</f>
        <v>2</v>
      </c>
      <c r="E28" s="84" t="s">
        <v>18</v>
      </c>
      <c r="F28" s="62" t="s">
        <v>73</v>
      </c>
      <c r="G28" s="4" t="b">
        <f t="shared" si="0"/>
        <v>1</v>
      </c>
    </row>
    <row r="29" spans="1:7">
      <c r="A29" s="62" t="s">
        <v>21</v>
      </c>
      <c r="B29" s="62" t="s">
        <v>73</v>
      </c>
      <c r="C29" s="111">
        <f>'FTE´s 2018'!F8</f>
        <v>3</v>
      </c>
      <c r="E29" s="62" t="s">
        <v>21</v>
      </c>
      <c r="F29" s="62" t="s">
        <v>73</v>
      </c>
      <c r="G29" s="4" t="b">
        <f t="shared" si="0"/>
        <v>1</v>
      </c>
    </row>
    <row r="30" spans="1:7">
      <c r="A30" s="62" t="s">
        <v>24</v>
      </c>
      <c r="B30" s="62" t="s">
        <v>73</v>
      </c>
      <c r="C30" s="111">
        <f>'FTE´s 2018'!F9</f>
        <v>0</v>
      </c>
      <c r="E30" s="62" t="s">
        <v>24</v>
      </c>
      <c r="F30" s="62" t="s">
        <v>73</v>
      </c>
      <c r="G30" s="4" t="b">
        <f t="shared" si="0"/>
        <v>1</v>
      </c>
    </row>
    <row r="31" spans="1:7">
      <c r="A31" s="62" t="s">
        <v>23</v>
      </c>
      <c r="B31" s="62" t="s">
        <v>73</v>
      </c>
      <c r="C31" s="111">
        <f>'FTE´s 2018'!F10</f>
        <v>0</v>
      </c>
      <c r="E31" s="62" t="s">
        <v>23</v>
      </c>
      <c r="F31" s="62" t="s">
        <v>73</v>
      </c>
      <c r="G31" s="4" t="b">
        <f t="shared" si="0"/>
        <v>1</v>
      </c>
    </row>
    <row r="32" spans="1:7">
      <c r="A32" s="62" t="s">
        <v>20</v>
      </c>
      <c r="B32" s="62" t="s">
        <v>73</v>
      </c>
      <c r="C32" s="111">
        <f>'FTE´s 2018'!F11</f>
        <v>0</v>
      </c>
      <c r="E32" s="62" t="s">
        <v>20</v>
      </c>
      <c r="F32" s="62" t="s">
        <v>73</v>
      </c>
      <c r="G32" s="4" t="b">
        <f t="shared" si="0"/>
        <v>1</v>
      </c>
    </row>
    <row r="33" spans="1:7">
      <c r="A33" s="84" t="s">
        <v>22</v>
      </c>
      <c r="B33" s="62" t="s">
        <v>73</v>
      </c>
      <c r="C33" s="111">
        <f>'FTE´s 2018'!F12</f>
        <v>0</v>
      </c>
      <c r="E33" s="84" t="s">
        <v>22</v>
      </c>
      <c r="F33" s="62" t="s">
        <v>73</v>
      </c>
      <c r="G33" s="4" t="b">
        <f t="shared" si="0"/>
        <v>1</v>
      </c>
    </row>
    <row r="34" spans="1:7">
      <c r="A34" s="84" t="s">
        <v>206</v>
      </c>
      <c r="B34" s="62" t="s">
        <v>73</v>
      </c>
      <c r="C34" s="111">
        <v>0</v>
      </c>
      <c r="E34" s="84" t="s">
        <v>206</v>
      </c>
      <c r="F34" s="62" t="s">
        <v>73</v>
      </c>
      <c r="G34" s="4" t="b">
        <f t="shared" si="0"/>
        <v>1</v>
      </c>
    </row>
    <row r="35" spans="1:7" ht="23.25">
      <c r="A35" s="62" t="s">
        <v>17</v>
      </c>
      <c r="B35" s="62" t="s">
        <v>134</v>
      </c>
      <c r="C35" s="111">
        <f>'FTE´s 2018'!G3</f>
        <v>5</v>
      </c>
      <c r="E35" s="62" t="s">
        <v>17</v>
      </c>
      <c r="F35" s="62" t="s">
        <v>134</v>
      </c>
      <c r="G35" s="4" t="b">
        <f t="shared" si="0"/>
        <v>1</v>
      </c>
    </row>
    <row r="36" spans="1:7" ht="23.25">
      <c r="A36" s="78" t="s">
        <v>15</v>
      </c>
      <c r="B36" s="62" t="s">
        <v>134</v>
      </c>
      <c r="C36" s="111">
        <f>'FTE´s 2018'!G4</f>
        <v>7</v>
      </c>
      <c r="E36" s="78" t="s">
        <v>15</v>
      </c>
      <c r="F36" s="62" t="s">
        <v>134</v>
      </c>
      <c r="G36" s="4" t="b">
        <f t="shared" si="0"/>
        <v>1</v>
      </c>
    </row>
    <row r="37" spans="1:7" ht="23.25">
      <c r="A37" s="84" t="s">
        <v>16</v>
      </c>
      <c r="B37" s="62" t="s">
        <v>134</v>
      </c>
      <c r="C37" s="111">
        <f>'FTE´s 2018'!G5</f>
        <v>1</v>
      </c>
      <c r="E37" s="84" t="s">
        <v>16</v>
      </c>
      <c r="F37" s="62" t="s">
        <v>134</v>
      </c>
      <c r="G37" s="4" t="b">
        <f t="shared" si="0"/>
        <v>1</v>
      </c>
    </row>
    <row r="38" spans="1:7" ht="23.25">
      <c r="A38" s="84" t="s">
        <v>19</v>
      </c>
      <c r="B38" s="62" t="s">
        <v>134</v>
      </c>
      <c r="C38" s="111">
        <f>'FTE´s 2018'!G6</f>
        <v>1</v>
      </c>
      <c r="E38" s="84" t="s">
        <v>19</v>
      </c>
      <c r="F38" s="62" t="s">
        <v>134</v>
      </c>
      <c r="G38" s="4" t="b">
        <f t="shared" si="0"/>
        <v>1</v>
      </c>
    </row>
    <row r="39" spans="1:7" ht="23.25">
      <c r="A39" s="84" t="s">
        <v>18</v>
      </c>
      <c r="B39" s="62" t="s">
        <v>134</v>
      </c>
      <c r="C39" s="111">
        <f>'FTE´s 2018'!G7</f>
        <v>0</v>
      </c>
      <c r="E39" s="84" t="s">
        <v>18</v>
      </c>
      <c r="F39" s="62" t="s">
        <v>134</v>
      </c>
      <c r="G39" s="4" t="b">
        <f t="shared" si="0"/>
        <v>1</v>
      </c>
    </row>
    <row r="40" spans="1:7" ht="23.25">
      <c r="A40" s="62" t="s">
        <v>21</v>
      </c>
      <c r="B40" s="62" t="s">
        <v>134</v>
      </c>
      <c r="C40" s="111">
        <f>'FTE´s 2018'!G8</f>
        <v>2</v>
      </c>
      <c r="E40" s="62" t="s">
        <v>21</v>
      </c>
      <c r="F40" s="62" t="s">
        <v>134</v>
      </c>
      <c r="G40" s="4" t="b">
        <f t="shared" si="0"/>
        <v>1</v>
      </c>
    </row>
    <row r="41" spans="1:7" ht="23.25">
      <c r="A41" s="62" t="s">
        <v>24</v>
      </c>
      <c r="B41" s="62" t="s">
        <v>134</v>
      </c>
      <c r="C41" s="111">
        <f>'FTE´s 2018'!G9</f>
        <v>0</v>
      </c>
      <c r="E41" s="62" t="s">
        <v>24</v>
      </c>
      <c r="F41" s="62" t="s">
        <v>134</v>
      </c>
      <c r="G41" s="4" t="b">
        <f t="shared" si="0"/>
        <v>1</v>
      </c>
    </row>
    <row r="42" spans="1:7" ht="23.25">
      <c r="A42" s="62" t="s">
        <v>23</v>
      </c>
      <c r="B42" s="62" t="s">
        <v>134</v>
      </c>
      <c r="C42" s="111">
        <f>'FTE´s 2018'!G10</f>
        <v>1</v>
      </c>
      <c r="E42" s="62" t="s">
        <v>23</v>
      </c>
      <c r="F42" s="62" t="s">
        <v>134</v>
      </c>
      <c r="G42" s="4" t="b">
        <f t="shared" si="0"/>
        <v>1</v>
      </c>
    </row>
    <row r="43" spans="1:7" ht="23.25">
      <c r="A43" s="62" t="s">
        <v>20</v>
      </c>
      <c r="B43" s="62" t="s">
        <v>134</v>
      </c>
      <c r="C43" s="111">
        <f>'FTE´s 2018'!G11</f>
        <v>0</v>
      </c>
      <c r="E43" s="62" t="s">
        <v>20</v>
      </c>
      <c r="F43" s="62" t="s">
        <v>134</v>
      </c>
      <c r="G43" s="4" t="b">
        <f t="shared" si="0"/>
        <v>1</v>
      </c>
    </row>
    <row r="44" spans="1:7" ht="23.25">
      <c r="A44" s="84" t="s">
        <v>22</v>
      </c>
      <c r="B44" s="62" t="s">
        <v>134</v>
      </c>
      <c r="C44" s="111">
        <f>'FTE´s 2018'!G12</f>
        <v>0</v>
      </c>
      <c r="E44" s="84" t="s">
        <v>22</v>
      </c>
      <c r="F44" s="62" t="s">
        <v>134</v>
      </c>
      <c r="G44" s="4" t="b">
        <f t="shared" si="0"/>
        <v>1</v>
      </c>
    </row>
    <row r="45" spans="1:7" ht="23.25">
      <c r="A45" s="84" t="s">
        <v>206</v>
      </c>
      <c r="B45" s="62" t="s">
        <v>134</v>
      </c>
      <c r="C45" s="111">
        <v>0</v>
      </c>
      <c r="E45" s="84" t="s">
        <v>206</v>
      </c>
      <c r="F45" s="62" t="s">
        <v>134</v>
      </c>
      <c r="G45" s="4" t="b">
        <f t="shared" si="0"/>
        <v>1</v>
      </c>
    </row>
    <row r="46" spans="1:7">
      <c r="A46" s="62" t="s">
        <v>17</v>
      </c>
      <c r="B46" s="62" t="s">
        <v>138</v>
      </c>
      <c r="C46" s="111">
        <f>'FTE´s 2018'!H3</f>
        <v>12</v>
      </c>
      <c r="E46" s="62" t="s">
        <v>17</v>
      </c>
      <c r="F46" s="62" t="s">
        <v>138</v>
      </c>
      <c r="G46" s="4" t="b">
        <f t="shared" si="0"/>
        <v>1</v>
      </c>
    </row>
    <row r="47" spans="1:7">
      <c r="A47" s="78" t="s">
        <v>15</v>
      </c>
      <c r="B47" s="62" t="s">
        <v>138</v>
      </c>
      <c r="C47" s="111">
        <f>'FTE´s 2018'!H4</f>
        <v>13</v>
      </c>
      <c r="E47" s="78" t="s">
        <v>15</v>
      </c>
      <c r="F47" s="62" t="s">
        <v>138</v>
      </c>
      <c r="G47" s="4" t="b">
        <f t="shared" si="0"/>
        <v>1</v>
      </c>
    </row>
    <row r="48" spans="1:7">
      <c r="A48" s="84" t="s">
        <v>16</v>
      </c>
      <c r="B48" s="62" t="s">
        <v>138</v>
      </c>
      <c r="C48" s="111">
        <f>'FTE´s 2018'!H5</f>
        <v>2</v>
      </c>
      <c r="E48" s="84" t="s">
        <v>16</v>
      </c>
      <c r="F48" s="62" t="s">
        <v>138</v>
      </c>
      <c r="G48" s="4" t="b">
        <f t="shared" si="0"/>
        <v>1</v>
      </c>
    </row>
    <row r="49" spans="1:7">
      <c r="A49" s="84" t="s">
        <v>19</v>
      </c>
      <c r="B49" s="62" t="s">
        <v>138</v>
      </c>
      <c r="C49" s="111">
        <f>'FTE´s 2018'!H6</f>
        <v>1</v>
      </c>
      <c r="E49" s="84" t="s">
        <v>19</v>
      </c>
      <c r="F49" s="62" t="s">
        <v>138</v>
      </c>
      <c r="G49" s="4" t="b">
        <f t="shared" si="0"/>
        <v>1</v>
      </c>
    </row>
    <row r="50" spans="1:7">
      <c r="A50" s="84" t="s">
        <v>18</v>
      </c>
      <c r="B50" s="62" t="s">
        <v>138</v>
      </c>
      <c r="C50" s="111">
        <f>'FTE´s 2018'!H7</f>
        <v>2</v>
      </c>
      <c r="E50" s="84" t="s">
        <v>18</v>
      </c>
      <c r="F50" s="62" t="s">
        <v>138</v>
      </c>
      <c r="G50" s="4" t="b">
        <f t="shared" si="0"/>
        <v>1</v>
      </c>
    </row>
    <row r="51" spans="1:7">
      <c r="A51" s="62" t="s">
        <v>21</v>
      </c>
      <c r="B51" s="62" t="s">
        <v>138</v>
      </c>
      <c r="C51" s="111">
        <f>'FTE´s 2018'!H8</f>
        <v>3</v>
      </c>
      <c r="E51" s="62" t="s">
        <v>21</v>
      </c>
      <c r="F51" s="62" t="s">
        <v>138</v>
      </c>
      <c r="G51" s="4" t="b">
        <f t="shared" si="0"/>
        <v>1</v>
      </c>
    </row>
    <row r="52" spans="1:7">
      <c r="A52" s="62" t="s">
        <v>24</v>
      </c>
      <c r="B52" s="62" t="s">
        <v>138</v>
      </c>
      <c r="C52" s="111">
        <f>'FTE´s 2018'!H9</f>
        <v>0</v>
      </c>
      <c r="E52" s="62" t="s">
        <v>24</v>
      </c>
      <c r="F52" s="62" t="s">
        <v>138</v>
      </c>
      <c r="G52" s="4" t="b">
        <f t="shared" si="0"/>
        <v>1</v>
      </c>
    </row>
    <row r="53" spans="1:7">
      <c r="A53" s="62" t="s">
        <v>23</v>
      </c>
      <c r="B53" s="62" t="s">
        <v>138</v>
      </c>
      <c r="C53" s="111">
        <f>'FTE´s 2018'!H10</f>
        <v>1</v>
      </c>
      <c r="E53" s="62" t="s">
        <v>23</v>
      </c>
      <c r="F53" s="62" t="s">
        <v>138</v>
      </c>
      <c r="G53" s="4" t="b">
        <f t="shared" si="0"/>
        <v>1</v>
      </c>
    </row>
    <row r="54" spans="1:7">
      <c r="A54" s="62" t="s">
        <v>20</v>
      </c>
      <c r="B54" s="62" t="s">
        <v>138</v>
      </c>
      <c r="C54" s="111">
        <f>'FTE´s 2018'!H11</f>
        <v>0</v>
      </c>
      <c r="E54" s="62" t="s">
        <v>20</v>
      </c>
      <c r="F54" s="62" t="s">
        <v>138</v>
      </c>
      <c r="G54" s="4" t="b">
        <f t="shared" si="0"/>
        <v>1</v>
      </c>
    </row>
    <row r="55" spans="1:7">
      <c r="A55" s="84" t="s">
        <v>22</v>
      </c>
      <c r="B55" s="62" t="s">
        <v>138</v>
      </c>
      <c r="C55" s="111">
        <f>'FTE´s 2018'!H12</f>
        <v>0</v>
      </c>
      <c r="E55" s="84" t="s">
        <v>22</v>
      </c>
      <c r="F55" s="62" t="s">
        <v>138</v>
      </c>
      <c r="G55" s="4" t="b">
        <f t="shared" si="0"/>
        <v>1</v>
      </c>
    </row>
    <row r="56" spans="1:7">
      <c r="A56" s="84" t="s">
        <v>206</v>
      </c>
      <c r="B56" s="62" t="s">
        <v>138</v>
      </c>
      <c r="C56" s="111">
        <v>0</v>
      </c>
      <c r="E56" s="84" t="s">
        <v>206</v>
      </c>
      <c r="F56" s="62" t="s">
        <v>138</v>
      </c>
      <c r="G56" s="4" t="b">
        <f t="shared" si="0"/>
        <v>1</v>
      </c>
    </row>
    <row r="57" spans="1:7">
      <c r="A57" s="62" t="s">
        <v>17</v>
      </c>
      <c r="B57" s="62" t="s">
        <v>79</v>
      </c>
      <c r="C57" s="111">
        <f>'FTE´s 2018'!I3</f>
        <v>3</v>
      </c>
      <c r="E57" s="62" t="s">
        <v>17</v>
      </c>
      <c r="F57" s="62" t="s">
        <v>79</v>
      </c>
      <c r="G57" s="4" t="b">
        <f t="shared" si="0"/>
        <v>1</v>
      </c>
    </row>
    <row r="58" spans="1:7">
      <c r="A58" s="78" t="s">
        <v>15</v>
      </c>
      <c r="B58" s="62" t="s">
        <v>79</v>
      </c>
      <c r="C58" s="111">
        <f>'FTE´s 2018'!I4</f>
        <v>4</v>
      </c>
      <c r="E58" s="78" t="s">
        <v>15</v>
      </c>
      <c r="F58" s="62" t="s">
        <v>79</v>
      </c>
      <c r="G58" s="4" t="b">
        <f t="shared" si="0"/>
        <v>1</v>
      </c>
    </row>
    <row r="59" spans="1:7">
      <c r="A59" s="84" t="s">
        <v>16</v>
      </c>
      <c r="B59" s="62" t="s">
        <v>79</v>
      </c>
      <c r="C59" s="111">
        <f>'FTE´s 2018'!I5</f>
        <v>1</v>
      </c>
      <c r="E59" s="84" t="s">
        <v>16</v>
      </c>
      <c r="F59" s="62" t="s">
        <v>79</v>
      </c>
      <c r="G59" s="4" t="b">
        <f t="shared" si="0"/>
        <v>1</v>
      </c>
    </row>
    <row r="60" spans="1:7">
      <c r="A60" s="84" t="s">
        <v>19</v>
      </c>
      <c r="B60" s="62" t="s">
        <v>79</v>
      </c>
      <c r="C60" s="111">
        <f>'FTE´s 2018'!I6</f>
        <v>1</v>
      </c>
      <c r="E60" s="84" t="s">
        <v>19</v>
      </c>
      <c r="F60" s="62" t="s">
        <v>79</v>
      </c>
      <c r="G60" s="4" t="b">
        <f t="shared" si="0"/>
        <v>1</v>
      </c>
    </row>
    <row r="61" spans="1:7">
      <c r="A61" s="84" t="s">
        <v>18</v>
      </c>
      <c r="B61" s="62" t="s">
        <v>79</v>
      </c>
      <c r="C61" s="111">
        <f>'FTE´s 2018'!I7</f>
        <v>0</v>
      </c>
      <c r="E61" s="84" t="s">
        <v>18</v>
      </c>
      <c r="F61" s="62" t="s">
        <v>79</v>
      </c>
      <c r="G61" s="4" t="b">
        <f t="shared" si="0"/>
        <v>1</v>
      </c>
    </row>
    <row r="62" spans="1:7">
      <c r="A62" s="62" t="s">
        <v>21</v>
      </c>
      <c r="B62" s="62" t="s">
        <v>79</v>
      </c>
      <c r="C62" s="111">
        <f>'FTE´s 2018'!I8</f>
        <v>1</v>
      </c>
      <c r="E62" s="62" t="s">
        <v>21</v>
      </c>
      <c r="F62" s="62" t="s">
        <v>79</v>
      </c>
      <c r="G62" s="4" t="b">
        <f t="shared" si="0"/>
        <v>1</v>
      </c>
    </row>
    <row r="63" spans="1:7">
      <c r="A63" s="62" t="s">
        <v>24</v>
      </c>
      <c r="B63" s="62" t="s">
        <v>79</v>
      </c>
      <c r="C63" s="111">
        <f>'FTE´s 2018'!I9</f>
        <v>0</v>
      </c>
      <c r="E63" s="62" t="s">
        <v>24</v>
      </c>
      <c r="F63" s="62" t="s">
        <v>79</v>
      </c>
      <c r="G63" s="4" t="b">
        <f t="shared" si="0"/>
        <v>1</v>
      </c>
    </row>
    <row r="64" spans="1:7">
      <c r="A64" s="62" t="s">
        <v>23</v>
      </c>
      <c r="B64" s="62" t="s">
        <v>79</v>
      </c>
      <c r="C64" s="111">
        <f>'FTE´s 2018'!I10</f>
        <v>0</v>
      </c>
      <c r="E64" s="62" t="s">
        <v>23</v>
      </c>
      <c r="F64" s="62" t="s">
        <v>79</v>
      </c>
      <c r="G64" s="4" t="b">
        <f t="shared" si="0"/>
        <v>1</v>
      </c>
    </row>
    <row r="65" spans="1:7">
      <c r="A65" s="62" t="s">
        <v>20</v>
      </c>
      <c r="B65" s="62" t="s">
        <v>79</v>
      </c>
      <c r="C65" s="111">
        <f>'FTE´s 2018'!I11</f>
        <v>0</v>
      </c>
      <c r="E65" s="62" t="s">
        <v>20</v>
      </c>
      <c r="F65" s="62" t="s">
        <v>79</v>
      </c>
      <c r="G65" s="4" t="b">
        <f t="shared" si="0"/>
        <v>1</v>
      </c>
    </row>
    <row r="66" spans="1:7">
      <c r="A66" s="84" t="s">
        <v>22</v>
      </c>
      <c r="B66" s="62" t="s">
        <v>79</v>
      </c>
      <c r="C66" s="111">
        <f>'FTE´s 2018'!I12</f>
        <v>0</v>
      </c>
      <c r="E66" s="84" t="s">
        <v>22</v>
      </c>
      <c r="F66" s="62" t="s">
        <v>79</v>
      </c>
      <c r="G66" s="4" t="b">
        <f t="shared" si="0"/>
        <v>1</v>
      </c>
    </row>
    <row r="67" spans="1:7">
      <c r="A67" s="84" t="s">
        <v>206</v>
      </c>
      <c r="B67" s="62" t="s">
        <v>79</v>
      </c>
      <c r="C67" s="111">
        <v>0</v>
      </c>
      <c r="E67" s="84" t="s">
        <v>206</v>
      </c>
      <c r="F67" s="62" t="s">
        <v>79</v>
      </c>
      <c r="G67" s="4" t="b">
        <f t="shared" ref="G67:G130" si="1">A67=E67</f>
        <v>1</v>
      </c>
    </row>
    <row r="68" spans="1:7">
      <c r="A68" s="62" t="s">
        <v>17</v>
      </c>
      <c r="B68" s="62" t="s">
        <v>51</v>
      </c>
      <c r="C68" s="111">
        <f>'FTE´s 2018'!J3</f>
        <v>3</v>
      </c>
      <c r="E68" s="62" t="s">
        <v>17</v>
      </c>
      <c r="F68" s="62" t="s">
        <v>51</v>
      </c>
      <c r="G68" s="4" t="b">
        <f t="shared" si="1"/>
        <v>1</v>
      </c>
    </row>
    <row r="69" spans="1:7">
      <c r="A69" s="78" t="s">
        <v>15</v>
      </c>
      <c r="B69" s="62" t="s">
        <v>51</v>
      </c>
      <c r="C69" s="111">
        <f>'FTE´s 2018'!J4</f>
        <v>4</v>
      </c>
      <c r="E69" s="78" t="s">
        <v>15</v>
      </c>
      <c r="F69" s="62" t="s">
        <v>51</v>
      </c>
      <c r="G69" s="4" t="b">
        <f t="shared" si="1"/>
        <v>1</v>
      </c>
    </row>
    <row r="70" spans="1:7">
      <c r="A70" s="84" t="s">
        <v>16</v>
      </c>
      <c r="B70" s="62" t="s">
        <v>51</v>
      </c>
      <c r="C70" s="111">
        <f>'FTE´s 2018'!J5</f>
        <v>1</v>
      </c>
      <c r="E70" s="84" t="s">
        <v>16</v>
      </c>
      <c r="F70" s="62" t="s">
        <v>51</v>
      </c>
      <c r="G70" s="4" t="b">
        <f t="shared" si="1"/>
        <v>1</v>
      </c>
    </row>
    <row r="71" spans="1:7">
      <c r="A71" s="84" t="s">
        <v>19</v>
      </c>
      <c r="B71" s="62" t="s">
        <v>51</v>
      </c>
      <c r="C71" s="111">
        <f>'FTE´s 2018'!J6</f>
        <v>1</v>
      </c>
      <c r="E71" s="84" t="s">
        <v>19</v>
      </c>
      <c r="F71" s="62" t="s">
        <v>51</v>
      </c>
      <c r="G71" s="4" t="b">
        <f t="shared" si="1"/>
        <v>1</v>
      </c>
    </row>
    <row r="72" spans="1:7">
      <c r="A72" s="84" t="s">
        <v>18</v>
      </c>
      <c r="B72" s="62" t="s">
        <v>51</v>
      </c>
      <c r="C72" s="111">
        <f>'FTE´s 2018'!J7</f>
        <v>0</v>
      </c>
      <c r="E72" s="84" t="s">
        <v>18</v>
      </c>
      <c r="F72" s="62" t="s">
        <v>51</v>
      </c>
      <c r="G72" s="4" t="b">
        <f t="shared" si="1"/>
        <v>1</v>
      </c>
    </row>
    <row r="73" spans="1:7">
      <c r="A73" s="62" t="s">
        <v>21</v>
      </c>
      <c r="B73" s="62" t="s">
        <v>51</v>
      </c>
      <c r="C73" s="111">
        <f>'FTE´s 2018'!J8</f>
        <v>1</v>
      </c>
      <c r="E73" s="62" t="s">
        <v>21</v>
      </c>
      <c r="F73" s="62" t="s">
        <v>51</v>
      </c>
      <c r="G73" s="4" t="b">
        <f t="shared" si="1"/>
        <v>1</v>
      </c>
    </row>
    <row r="74" spans="1:7">
      <c r="A74" s="62" t="s">
        <v>24</v>
      </c>
      <c r="B74" s="62" t="s">
        <v>51</v>
      </c>
      <c r="C74" s="111">
        <f>'FTE´s 2018'!J9</f>
        <v>0</v>
      </c>
      <c r="E74" s="62" t="s">
        <v>24</v>
      </c>
      <c r="F74" s="62" t="s">
        <v>51</v>
      </c>
      <c r="G74" s="4" t="b">
        <f t="shared" si="1"/>
        <v>1</v>
      </c>
    </row>
    <row r="75" spans="1:7">
      <c r="A75" s="62" t="s">
        <v>23</v>
      </c>
      <c r="B75" s="62" t="s">
        <v>51</v>
      </c>
      <c r="C75" s="111">
        <f>'FTE´s 2018'!J10</f>
        <v>0</v>
      </c>
      <c r="E75" s="62" t="s">
        <v>23</v>
      </c>
      <c r="F75" s="62" t="s">
        <v>51</v>
      </c>
      <c r="G75" s="4" t="b">
        <f t="shared" si="1"/>
        <v>1</v>
      </c>
    </row>
    <row r="76" spans="1:7">
      <c r="A76" s="62" t="s">
        <v>20</v>
      </c>
      <c r="B76" s="62" t="s">
        <v>51</v>
      </c>
      <c r="C76" s="111">
        <f>'FTE´s 2018'!J11</f>
        <v>0</v>
      </c>
      <c r="E76" s="62" t="s">
        <v>20</v>
      </c>
      <c r="F76" s="62" t="s">
        <v>51</v>
      </c>
      <c r="G76" s="4" t="b">
        <f t="shared" si="1"/>
        <v>1</v>
      </c>
    </row>
    <row r="77" spans="1:7" ht="15.75" customHeight="1">
      <c r="A77" s="84" t="s">
        <v>22</v>
      </c>
      <c r="B77" s="62" t="s">
        <v>51</v>
      </c>
      <c r="C77" s="111">
        <f>'FTE´s 2018'!J12</f>
        <v>0</v>
      </c>
      <c r="E77" s="84" t="s">
        <v>22</v>
      </c>
      <c r="F77" s="62" t="s">
        <v>51</v>
      </c>
      <c r="G77" s="4" t="b">
        <f t="shared" si="1"/>
        <v>1</v>
      </c>
    </row>
    <row r="78" spans="1:7">
      <c r="A78" s="84" t="s">
        <v>206</v>
      </c>
      <c r="B78" s="62" t="s">
        <v>51</v>
      </c>
      <c r="C78" s="111">
        <v>0</v>
      </c>
      <c r="E78" s="84" t="s">
        <v>206</v>
      </c>
      <c r="F78" s="62" t="s">
        <v>51</v>
      </c>
      <c r="G78" s="4" t="b">
        <f t="shared" si="1"/>
        <v>1</v>
      </c>
    </row>
    <row r="79" spans="1:7" ht="23.25">
      <c r="A79" s="62" t="s">
        <v>17</v>
      </c>
      <c r="B79" s="62" t="s">
        <v>115</v>
      </c>
      <c r="C79" s="111">
        <f>'FTE´s 2018'!K3</f>
        <v>4</v>
      </c>
      <c r="E79" s="62" t="s">
        <v>17</v>
      </c>
      <c r="F79" s="62" t="s">
        <v>115</v>
      </c>
      <c r="G79" s="4" t="b">
        <f t="shared" si="1"/>
        <v>1</v>
      </c>
    </row>
    <row r="80" spans="1:7" ht="23.25">
      <c r="A80" s="78" t="s">
        <v>15</v>
      </c>
      <c r="B80" s="62" t="s">
        <v>115</v>
      </c>
      <c r="C80" s="111">
        <f>'FTE´s 2018'!K4</f>
        <v>4</v>
      </c>
      <c r="E80" s="78" t="s">
        <v>15</v>
      </c>
      <c r="F80" s="62" t="s">
        <v>115</v>
      </c>
      <c r="G80" s="4" t="b">
        <f t="shared" si="1"/>
        <v>1</v>
      </c>
    </row>
    <row r="81" spans="1:7" ht="23.25">
      <c r="A81" s="84" t="s">
        <v>16</v>
      </c>
      <c r="B81" s="62" t="s">
        <v>115</v>
      </c>
      <c r="C81" s="111">
        <f>'FTE´s 2018'!K5</f>
        <v>1</v>
      </c>
      <c r="E81" s="84" t="s">
        <v>16</v>
      </c>
      <c r="F81" s="62" t="s">
        <v>115</v>
      </c>
      <c r="G81" s="4" t="b">
        <f t="shared" si="1"/>
        <v>1</v>
      </c>
    </row>
    <row r="82" spans="1:7" ht="23.25">
      <c r="A82" s="84" t="s">
        <v>19</v>
      </c>
      <c r="B82" s="62" t="s">
        <v>115</v>
      </c>
      <c r="C82" s="111">
        <f>'FTE´s 2018'!K6</f>
        <v>1</v>
      </c>
      <c r="E82" s="84" t="s">
        <v>19</v>
      </c>
      <c r="F82" s="62" t="s">
        <v>115</v>
      </c>
      <c r="G82" s="4" t="b">
        <f t="shared" si="1"/>
        <v>1</v>
      </c>
    </row>
    <row r="83" spans="1:7" ht="23.25">
      <c r="A83" s="84" t="s">
        <v>18</v>
      </c>
      <c r="B83" s="62" t="s">
        <v>115</v>
      </c>
      <c r="C83" s="111">
        <f>'FTE´s 2018'!K7</f>
        <v>0</v>
      </c>
      <c r="E83" s="84" t="s">
        <v>18</v>
      </c>
      <c r="F83" s="62" t="s">
        <v>115</v>
      </c>
      <c r="G83" s="4" t="b">
        <f t="shared" si="1"/>
        <v>1</v>
      </c>
    </row>
    <row r="84" spans="1:7" ht="23.25">
      <c r="A84" s="62" t="s">
        <v>21</v>
      </c>
      <c r="B84" s="62" t="s">
        <v>115</v>
      </c>
      <c r="C84" s="111">
        <f>'FTE´s 2018'!K8</f>
        <v>1</v>
      </c>
      <c r="E84" s="62" t="s">
        <v>21</v>
      </c>
      <c r="F84" s="62" t="s">
        <v>115</v>
      </c>
      <c r="G84" s="4" t="b">
        <f t="shared" si="1"/>
        <v>1</v>
      </c>
    </row>
    <row r="85" spans="1:7" ht="23.25">
      <c r="A85" s="62" t="s">
        <v>24</v>
      </c>
      <c r="B85" s="62" t="s">
        <v>115</v>
      </c>
      <c r="C85" s="111">
        <f>'FTE´s 2018'!K9</f>
        <v>0</v>
      </c>
      <c r="E85" s="62" t="s">
        <v>24</v>
      </c>
      <c r="F85" s="62" t="s">
        <v>115</v>
      </c>
      <c r="G85" s="4" t="b">
        <f t="shared" si="1"/>
        <v>1</v>
      </c>
    </row>
    <row r="86" spans="1:7" ht="23.25">
      <c r="A86" s="62" t="s">
        <v>23</v>
      </c>
      <c r="B86" s="62" t="s">
        <v>115</v>
      </c>
      <c r="C86" s="111">
        <f>'FTE´s 2018'!K10</f>
        <v>0</v>
      </c>
      <c r="E86" s="62" t="s">
        <v>23</v>
      </c>
      <c r="F86" s="62" t="s">
        <v>115</v>
      </c>
      <c r="G86" s="4" t="b">
        <f t="shared" si="1"/>
        <v>1</v>
      </c>
    </row>
    <row r="87" spans="1:7" ht="23.25">
      <c r="A87" s="62" t="s">
        <v>20</v>
      </c>
      <c r="B87" s="62" t="s">
        <v>115</v>
      </c>
      <c r="C87" s="111">
        <f>'FTE´s 2018'!K11</f>
        <v>0</v>
      </c>
      <c r="E87" s="62" t="s">
        <v>20</v>
      </c>
      <c r="F87" s="62" t="s">
        <v>115</v>
      </c>
      <c r="G87" s="4" t="b">
        <f t="shared" si="1"/>
        <v>1</v>
      </c>
    </row>
    <row r="88" spans="1:7" ht="23.25">
      <c r="A88" s="84" t="s">
        <v>22</v>
      </c>
      <c r="B88" s="62" t="s">
        <v>115</v>
      </c>
      <c r="C88" s="111">
        <f>'FTE´s 2018'!K12</f>
        <v>0</v>
      </c>
      <c r="E88" s="84" t="s">
        <v>22</v>
      </c>
      <c r="F88" s="62" t="s">
        <v>115</v>
      </c>
      <c r="G88" s="4" t="b">
        <f t="shared" si="1"/>
        <v>1</v>
      </c>
    </row>
    <row r="89" spans="1:7" ht="23.25">
      <c r="A89" s="84" t="s">
        <v>206</v>
      </c>
      <c r="B89" s="62" t="s">
        <v>115</v>
      </c>
      <c r="C89" s="111">
        <v>0</v>
      </c>
      <c r="E89" s="84" t="s">
        <v>206</v>
      </c>
      <c r="F89" s="62" t="s">
        <v>115</v>
      </c>
      <c r="G89" s="4" t="b">
        <f t="shared" si="1"/>
        <v>1</v>
      </c>
    </row>
    <row r="90" spans="1:7">
      <c r="A90" s="62" t="s">
        <v>17</v>
      </c>
      <c r="B90" s="62" t="s">
        <v>99</v>
      </c>
      <c r="C90" s="111">
        <f>'FTE´s 2018'!L3</f>
        <v>9</v>
      </c>
      <c r="E90" s="62" t="s">
        <v>17</v>
      </c>
      <c r="F90" s="62" t="s">
        <v>99</v>
      </c>
      <c r="G90" s="4" t="b">
        <f t="shared" si="1"/>
        <v>1</v>
      </c>
    </row>
    <row r="91" spans="1:7">
      <c r="A91" s="78" t="s">
        <v>15</v>
      </c>
      <c r="B91" s="62" t="s">
        <v>99</v>
      </c>
      <c r="C91" s="111">
        <f>'FTE´s 2018'!L4</f>
        <v>9</v>
      </c>
      <c r="E91" s="78" t="s">
        <v>15</v>
      </c>
      <c r="F91" s="62" t="s">
        <v>99</v>
      </c>
      <c r="G91" s="4" t="b">
        <f t="shared" si="1"/>
        <v>1</v>
      </c>
    </row>
    <row r="92" spans="1:7">
      <c r="A92" s="84" t="s">
        <v>16</v>
      </c>
      <c r="B92" s="62" t="s">
        <v>99</v>
      </c>
      <c r="C92" s="111">
        <f>'FTE´s 2018'!L5</f>
        <v>2</v>
      </c>
      <c r="E92" s="84" t="s">
        <v>16</v>
      </c>
      <c r="F92" s="62" t="s">
        <v>99</v>
      </c>
      <c r="G92" s="4" t="b">
        <f t="shared" si="1"/>
        <v>1</v>
      </c>
    </row>
    <row r="93" spans="1:7">
      <c r="A93" s="84" t="s">
        <v>19</v>
      </c>
      <c r="B93" s="62" t="s">
        <v>99</v>
      </c>
      <c r="C93" s="111">
        <f>'FTE´s 2018'!L6</f>
        <v>1</v>
      </c>
      <c r="E93" s="84" t="s">
        <v>19</v>
      </c>
      <c r="F93" s="62" t="s">
        <v>99</v>
      </c>
      <c r="G93" s="4" t="b">
        <f t="shared" si="1"/>
        <v>1</v>
      </c>
    </row>
    <row r="94" spans="1:7">
      <c r="A94" s="84" t="s">
        <v>18</v>
      </c>
      <c r="B94" s="62" t="s">
        <v>99</v>
      </c>
      <c r="C94" s="111">
        <f>'FTE´s 2018'!L7</f>
        <v>2</v>
      </c>
      <c r="E94" s="84" t="s">
        <v>18</v>
      </c>
      <c r="F94" s="62" t="s">
        <v>99</v>
      </c>
      <c r="G94" s="4" t="b">
        <f t="shared" si="1"/>
        <v>1</v>
      </c>
    </row>
    <row r="95" spans="1:7">
      <c r="A95" s="62" t="s">
        <v>21</v>
      </c>
      <c r="B95" s="62" t="s">
        <v>99</v>
      </c>
      <c r="C95" s="111">
        <f>'FTE´s 2018'!L8</f>
        <v>3</v>
      </c>
      <c r="E95" s="62" t="s">
        <v>21</v>
      </c>
      <c r="F95" s="62" t="s">
        <v>99</v>
      </c>
      <c r="G95" s="4" t="b">
        <f t="shared" si="1"/>
        <v>1</v>
      </c>
    </row>
    <row r="96" spans="1:7">
      <c r="A96" s="62" t="s">
        <v>24</v>
      </c>
      <c r="B96" s="62" t="s">
        <v>99</v>
      </c>
      <c r="C96" s="111">
        <f>'FTE´s 2018'!L9</f>
        <v>0</v>
      </c>
      <c r="E96" s="62" t="s">
        <v>24</v>
      </c>
      <c r="F96" s="62" t="s">
        <v>99</v>
      </c>
      <c r="G96" s="4" t="b">
        <f t="shared" si="1"/>
        <v>1</v>
      </c>
    </row>
    <row r="97" spans="1:7">
      <c r="A97" s="62" t="s">
        <v>23</v>
      </c>
      <c r="B97" s="62" t="s">
        <v>99</v>
      </c>
      <c r="C97" s="111">
        <f>'FTE´s 2018'!L10</f>
        <v>0</v>
      </c>
      <c r="E97" s="62" t="s">
        <v>23</v>
      </c>
      <c r="F97" s="62" t="s">
        <v>99</v>
      </c>
      <c r="G97" s="4" t="b">
        <f t="shared" si="1"/>
        <v>1</v>
      </c>
    </row>
    <row r="98" spans="1:7">
      <c r="A98" s="62" t="s">
        <v>20</v>
      </c>
      <c r="B98" s="62" t="s">
        <v>99</v>
      </c>
      <c r="C98" s="111">
        <f>'FTE´s 2018'!L11</f>
        <v>0</v>
      </c>
      <c r="E98" s="62" t="s">
        <v>20</v>
      </c>
      <c r="F98" s="62" t="s">
        <v>99</v>
      </c>
      <c r="G98" s="4" t="b">
        <f t="shared" si="1"/>
        <v>1</v>
      </c>
    </row>
    <row r="99" spans="1:7">
      <c r="A99" s="84" t="s">
        <v>22</v>
      </c>
      <c r="B99" s="62" t="s">
        <v>99</v>
      </c>
      <c r="C99" s="111">
        <f>'FTE´s 2018'!L12</f>
        <v>0</v>
      </c>
      <c r="E99" s="84" t="s">
        <v>22</v>
      </c>
      <c r="F99" s="62" t="s">
        <v>99</v>
      </c>
      <c r="G99" s="4" t="b">
        <f t="shared" si="1"/>
        <v>1</v>
      </c>
    </row>
    <row r="100" spans="1:7">
      <c r="A100" s="84" t="s">
        <v>206</v>
      </c>
      <c r="B100" s="62" t="s">
        <v>99</v>
      </c>
      <c r="C100" s="111">
        <v>0</v>
      </c>
      <c r="E100" s="84" t="s">
        <v>206</v>
      </c>
      <c r="F100" s="62" t="s">
        <v>99</v>
      </c>
      <c r="G100" s="4" t="b">
        <f t="shared" si="1"/>
        <v>1</v>
      </c>
    </row>
    <row r="101" spans="1:7" ht="23.25">
      <c r="A101" s="62" t="s">
        <v>17</v>
      </c>
      <c r="B101" s="62" t="s">
        <v>75</v>
      </c>
      <c r="C101" s="111">
        <f>'FTE´s 2018'!M3</f>
        <v>7</v>
      </c>
      <c r="E101" s="62" t="s">
        <v>17</v>
      </c>
      <c r="F101" s="62" t="s">
        <v>75</v>
      </c>
      <c r="G101" s="4" t="b">
        <f t="shared" si="1"/>
        <v>1</v>
      </c>
    </row>
    <row r="102" spans="1:7" ht="23.25">
      <c r="A102" s="78" t="s">
        <v>15</v>
      </c>
      <c r="B102" s="62" t="s">
        <v>75</v>
      </c>
      <c r="C102" s="111">
        <f>'FTE´s 2018'!M4</f>
        <v>12</v>
      </c>
      <c r="E102" s="78" t="s">
        <v>15</v>
      </c>
      <c r="F102" s="62" t="s">
        <v>75</v>
      </c>
      <c r="G102" s="4" t="b">
        <f t="shared" si="1"/>
        <v>1</v>
      </c>
    </row>
    <row r="103" spans="1:7" ht="23.25">
      <c r="A103" s="84" t="s">
        <v>16</v>
      </c>
      <c r="B103" s="62" t="s">
        <v>75</v>
      </c>
      <c r="C103" s="111">
        <f>'FTE´s 2018'!M5</f>
        <v>2</v>
      </c>
      <c r="E103" s="84" t="s">
        <v>16</v>
      </c>
      <c r="F103" s="62" t="s">
        <v>75</v>
      </c>
      <c r="G103" s="4" t="b">
        <f t="shared" si="1"/>
        <v>1</v>
      </c>
    </row>
    <row r="104" spans="1:7" ht="23.25">
      <c r="A104" s="84" t="s">
        <v>19</v>
      </c>
      <c r="B104" s="62" t="s">
        <v>75</v>
      </c>
      <c r="C104" s="111">
        <f>'FTE´s 2018'!M6</f>
        <v>1</v>
      </c>
      <c r="E104" s="84" t="s">
        <v>19</v>
      </c>
      <c r="F104" s="62" t="s">
        <v>75</v>
      </c>
      <c r="G104" s="4" t="b">
        <f t="shared" si="1"/>
        <v>1</v>
      </c>
    </row>
    <row r="105" spans="1:7" ht="23.25">
      <c r="A105" s="84" t="s">
        <v>18</v>
      </c>
      <c r="B105" s="62" t="s">
        <v>75</v>
      </c>
      <c r="C105" s="111">
        <f>'FTE´s 2018'!M7</f>
        <v>2</v>
      </c>
      <c r="E105" s="84" t="s">
        <v>18</v>
      </c>
      <c r="F105" s="62" t="s">
        <v>75</v>
      </c>
      <c r="G105" s="4" t="b">
        <f t="shared" si="1"/>
        <v>1</v>
      </c>
    </row>
    <row r="106" spans="1:7" ht="23.25">
      <c r="A106" s="62" t="s">
        <v>21</v>
      </c>
      <c r="B106" s="62" t="s">
        <v>75</v>
      </c>
      <c r="C106" s="111">
        <f>'FTE´s 2018'!M8</f>
        <v>3</v>
      </c>
      <c r="E106" s="62" t="s">
        <v>21</v>
      </c>
      <c r="F106" s="62" t="s">
        <v>75</v>
      </c>
      <c r="G106" s="4" t="b">
        <f t="shared" si="1"/>
        <v>1</v>
      </c>
    </row>
    <row r="107" spans="1:7" ht="23.25">
      <c r="A107" s="62" t="s">
        <v>24</v>
      </c>
      <c r="B107" s="62" t="s">
        <v>75</v>
      </c>
      <c r="C107" s="111">
        <f>'FTE´s 2018'!M9</f>
        <v>0</v>
      </c>
      <c r="E107" s="62" t="s">
        <v>24</v>
      </c>
      <c r="F107" s="62" t="s">
        <v>75</v>
      </c>
      <c r="G107" s="4" t="b">
        <f t="shared" si="1"/>
        <v>1</v>
      </c>
    </row>
    <row r="108" spans="1:7" ht="23.25">
      <c r="A108" s="62" t="s">
        <v>23</v>
      </c>
      <c r="B108" s="62" t="s">
        <v>75</v>
      </c>
      <c r="C108" s="111">
        <f>'FTE´s 2018'!M10</f>
        <v>0</v>
      </c>
      <c r="E108" s="62" t="s">
        <v>23</v>
      </c>
      <c r="F108" s="62" t="s">
        <v>75</v>
      </c>
      <c r="G108" s="4" t="b">
        <f t="shared" si="1"/>
        <v>1</v>
      </c>
    </row>
    <row r="109" spans="1:7" ht="23.25">
      <c r="A109" s="62" t="s">
        <v>20</v>
      </c>
      <c r="B109" s="62" t="s">
        <v>75</v>
      </c>
      <c r="C109" s="111">
        <f>'FTE´s 2018'!M11</f>
        <v>0</v>
      </c>
      <c r="E109" s="62" t="s">
        <v>20</v>
      </c>
      <c r="F109" s="62" t="s">
        <v>75</v>
      </c>
      <c r="G109" s="4" t="b">
        <f t="shared" si="1"/>
        <v>1</v>
      </c>
    </row>
    <row r="110" spans="1:7" ht="23.25">
      <c r="A110" s="84" t="s">
        <v>22</v>
      </c>
      <c r="B110" s="62" t="s">
        <v>75</v>
      </c>
      <c r="C110" s="111">
        <f>'FTE´s 2018'!M12</f>
        <v>0</v>
      </c>
      <c r="E110" s="84" t="s">
        <v>22</v>
      </c>
      <c r="F110" s="62" t="s">
        <v>75</v>
      </c>
      <c r="G110" s="4" t="b">
        <f t="shared" si="1"/>
        <v>1</v>
      </c>
    </row>
    <row r="111" spans="1:7" ht="23.25">
      <c r="A111" s="84" t="s">
        <v>206</v>
      </c>
      <c r="B111" s="62" t="s">
        <v>75</v>
      </c>
      <c r="C111" s="111">
        <v>0</v>
      </c>
      <c r="E111" s="84" t="s">
        <v>206</v>
      </c>
      <c r="F111" s="62" t="s">
        <v>75</v>
      </c>
      <c r="G111" s="4" t="b">
        <f t="shared" si="1"/>
        <v>1</v>
      </c>
    </row>
    <row r="112" spans="1:7">
      <c r="A112" s="62" t="s">
        <v>17</v>
      </c>
      <c r="B112" s="62" t="s">
        <v>119</v>
      </c>
      <c r="C112" s="111">
        <f>'FTE´s 2018'!N3</f>
        <v>3</v>
      </c>
      <c r="E112" s="62" t="s">
        <v>17</v>
      </c>
      <c r="F112" s="62" t="s">
        <v>119</v>
      </c>
      <c r="G112" s="4" t="b">
        <f t="shared" si="1"/>
        <v>1</v>
      </c>
    </row>
    <row r="113" spans="1:7">
      <c r="A113" s="78" t="s">
        <v>15</v>
      </c>
      <c r="B113" s="62" t="s">
        <v>119</v>
      </c>
      <c r="C113" s="111">
        <f>'FTE´s 2018'!N4</f>
        <v>4</v>
      </c>
      <c r="E113" s="78" t="s">
        <v>15</v>
      </c>
      <c r="F113" s="62" t="s">
        <v>119</v>
      </c>
      <c r="G113" s="4" t="b">
        <f t="shared" si="1"/>
        <v>1</v>
      </c>
    </row>
    <row r="114" spans="1:7">
      <c r="A114" s="84" t="s">
        <v>16</v>
      </c>
      <c r="B114" s="62" t="s">
        <v>119</v>
      </c>
      <c r="C114" s="111">
        <f>'FTE´s 2018'!N5</f>
        <v>1</v>
      </c>
      <c r="E114" s="84" t="s">
        <v>16</v>
      </c>
      <c r="F114" s="62" t="s">
        <v>119</v>
      </c>
      <c r="G114" s="4" t="b">
        <f t="shared" si="1"/>
        <v>1</v>
      </c>
    </row>
    <row r="115" spans="1:7">
      <c r="A115" s="84" t="s">
        <v>19</v>
      </c>
      <c r="B115" s="62" t="s">
        <v>119</v>
      </c>
      <c r="C115" s="111">
        <f>'FTE´s 2018'!N6</f>
        <v>1</v>
      </c>
      <c r="E115" s="84" t="s">
        <v>19</v>
      </c>
      <c r="F115" s="62" t="s">
        <v>119</v>
      </c>
      <c r="G115" s="4" t="b">
        <f t="shared" si="1"/>
        <v>1</v>
      </c>
    </row>
    <row r="116" spans="1:7">
      <c r="A116" s="84" t="s">
        <v>18</v>
      </c>
      <c r="B116" s="62" t="s">
        <v>119</v>
      </c>
      <c r="C116" s="111">
        <f>'FTE´s 2018'!N7</f>
        <v>0</v>
      </c>
      <c r="E116" s="84" t="s">
        <v>18</v>
      </c>
      <c r="F116" s="62" t="s">
        <v>119</v>
      </c>
      <c r="G116" s="4" t="b">
        <f t="shared" si="1"/>
        <v>1</v>
      </c>
    </row>
    <row r="117" spans="1:7">
      <c r="A117" s="62" t="s">
        <v>21</v>
      </c>
      <c r="B117" s="62" t="s">
        <v>119</v>
      </c>
      <c r="C117" s="111">
        <f>'FTE´s 2018'!N8</f>
        <v>1</v>
      </c>
      <c r="E117" s="62" t="s">
        <v>21</v>
      </c>
      <c r="F117" s="62" t="s">
        <v>119</v>
      </c>
      <c r="G117" s="4" t="b">
        <f t="shared" si="1"/>
        <v>1</v>
      </c>
    </row>
    <row r="118" spans="1:7">
      <c r="A118" s="62" t="s">
        <v>24</v>
      </c>
      <c r="B118" s="62" t="s">
        <v>119</v>
      </c>
      <c r="C118" s="111">
        <f>'FTE´s 2018'!N9</f>
        <v>0</v>
      </c>
      <c r="E118" s="62" t="s">
        <v>24</v>
      </c>
      <c r="F118" s="62" t="s">
        <v>119</v>
      </c>
      <c r="G118" s="4" t="b">
        <f t="shared" si="1"/>
        <v>1</v>
      </c>
    </row>
    <row r="119" spans="1:7">
      <c r="A119" s="62" t="s">
        <v>23</v>
      </c>
      <c r="B119" s="62" t="s">
        <v>119</v>
      </c>
      <c r="C119" s="111">
        <f>'FTE´s 2018'!N10</f>
        <v>0</v>
      </c>
      <c r="E119" s="62" t="s">
        <v>23</v>
      </c>
      <c r="F119" s="62" t="s">
        <v>119</v>
      </c>
      <c r="G119" s="4" t="b">
        <f t="shared" si="1"/>
        <v>1</v>
      </c>
    </row>
    <row r="120" spans="1:7">
      <c r="A120" s="62" t="s">
        <v>20</v>
      </c>
      <c r="B120" s="62" t="s">
        <v>119</v>
      </c>
      <c r="C120" s="111">
        <f>'FTE´s 2018'!N11</f>
        <v>0</v>
      </c>
      <c r="E120" s="62" t="s">
        <v>20</v>
      </c>
      <c r="F120" s="62" t="s">
        <v>119</v>
      </c>
      <c r="G120" s="4" t="b">
        <f t="shared" si="1"/>
        <v>1</v>
      </c>
    </row>
    <row r="121" spans="1:7">
      <c r="A121" s="84" t="s">
        <v>22</v>
      </c>
      <c r="B121" s="62" t="s">
        <v>119</v>
      </c>
      <c r="C121" s="111">
        <f>'FTE´s 2018'!N12</f>
        <v>0</v>
      </c>
      <c r="E121" s="84" t="s">
        <v>22</v>
      </c>
      <c r="F121" s="62" t="s">
        <v>119</v>
      </c>
      <c r="G121" s="4" t="b">
        <f t="shared" si="1"/>
        <v>1</v>
      </c>
    </row>
    <row r="122" spans="1:7">
      <c r="A122" s="84" t="s">
        <v>206</v>
      </c>
      <c r="B122" s="62" t="s">
        <v>119</v>
      </c>
      <c r="C122" s="111">
        <v>0</v>
      </c>
      <c r="E122" s="84" t="s">
        <v>206</v>
      </c>
      <c r="F122" s="62" t="s">
        <v>119</v>
      </c>
      <c r="G122" s="4" t="b">
        <f t="shared" si="1"/>
        <v>1</v>
      </c>
    </row>
    <row r="123" spans="1:7" ht="23.25">
      <c r="A123" s="62" t="s">
        <v>17</v>
      </c>
      <c r="B123" s="62" t="s">
        <v>34</v>
      </c>
      <c r="C123" s="111">
        <f>'FTE´s 2018'!O3</f>
        <v>4</v>
      </c>
      <c r="E123" s="62" t="s">
        <v>17</v>
      </c>
      <c r="F123" s="62" t="s">
        <v>34</v>
      </c>
      <c r="G123" s="4" t="b">
        <f t="shared" si="1"/>
        <v>1</v>
      </c>
    </row>
    <row r="124" spans="1:7" ht="23.25">
      <c r="A124" s="78" t="s">
        <v>15</v>
      </c>
      <c r="B124" s="62" t="s">
        <v>34</v>
      </c>
      <c r="C124" s="111">
        <f>'FTE´s 2018'!O4</f>
        <v>5</v>
      </c>
      <c r="E124" s="78" t="s">
        <v>15</v>
      </c>
      <c r="F124" s="62" t="s">
        <v>34</v>
      </c>
      <c r="G124" s="4" t="b">
        <f t="shared" si="1"/>
        <v>1</v>
      </c>
    </row>
    <row r="125" spans="1:7" ht="23.25">
      <c r="A125" s="84" t="s">
        <v>16</v>
      </c>
      <c r="B125" s="62" t="s">
        <v>34</v>
      </c>
      <c r="C125" s="111">
        <f>'FTE´s 2018'!O5</f>
        <v>1</v>
      </c>
      <c r="E125" s="84" t="s">
        <v>16</v>
      </c>
      <c r="F125" s="62" t="s">
        <v>34</v>
      </c>
      <c r="G125" s="4" t="b">
        <f t="shared" si="1"/>
        <v>1</v>
      </c>
    </row>
    <row r="126" spans="1:7" ht="23.25">
      <c r="A126" s="84" t="s">
        <v>19</v>
      </c>
      <c r="B126" s="62" t="s">
        <v>34</v>
      </c>
      <c r="C126" s="111">
        <f>'FTE´s 2018'!O6</f>
        <v>1</v>
      </c>
      <c r="E126" s="84" t="s">
        <v>19</v>
      </c>
      <c r="F126" s="62" t="s">
        <v>34</v>
      </c>
      <c r="G126" s="4" t="b">
        <f t="shared" si="1"/>
        <v>1</v>
      </c>
    </row>
    <row r="127" spans="1:7" ht="23.25">
      <c r="A127" s="84" t="s">
        <v>18</v>
      </c>
      <c r="B127" s="62" t="s">
        <v>34</v>
      </c>
      <c r="C127" s="111">
        <f>'FTE´s 2018'!O7</f>
        <v>0</v>
      </c>
      <c r="E127" s="84" t="s">
        <v>18</v>
      </c>
      <c r="F127" s="62" t="s">
        <v>34</v>
      </c>
      <c r="G127" s="4" t="b">
        <f t="shared" si="1"/>
        <v>1</v>
      </c>
    </row>
    <row r="128" spans="1:7" ht="23.25">
      <c r="A128" s="62" t="s">
        <v>21</v>
      </c>
      <c r="B128" s="62" t="s">
        <v>34</v>
      </c>
      <c r="C128" s="111">
        <f>'FTE´s 2018'!O8</f>
        <v>1</v>
      </c>
      <c r="E128" s="62" t="s">
        <v>21</v>
      </c>
      <c r="F128" s="62" t="s">
        <v>34</v>
      </c>
      <c r="G128" s="4" t="b">
        <f t="shared" si="1"/>
        <v>1</v>
      </c>
    </row>
    <row r="129" spans="1:7" ht="23.25">
      <c r="A129" s="62" t="s">
        <v>24</v>
      </c>
      <c r="B129" s="62" t="s">
        <v>34</v>
      </c>
      <c r="C129" s="111">
        <f>'FTE´s 2018'!O9</f>
        <v>0</v>
      </c>
      <c r="E129" s="62" t="s">
        <v>24</v>
      </c>
      <c r="F129" s="62" t="s">
        <v>34</v>
      </c>
      <c r="G129" s="4" t="b">
        <f t="shared" si="1"/>
        <v>1</v>
      </c>
    </row>
    <row r="130" spans="1:7" ht="23.25">
      <c r="A130" s="62" t="s">
        <v>23</v>
      </c>
      <c r="B130" s="62" t="s">
        <v>34</v>
      </c>
      <c r="C130" s="111">
        <f>'FTE´s 2018'!O10</f>
        <v>0</v>
      </c>
      <c r="E130" s="62" t="s">
        <v>23</v>
      </c>
      <c r="F130" s="62" t="s">
        <v>34</v>
      </c>
      <c r="G130" s="4" t="b">
        <f t="shared" si="1"/>
        <v>1</v>
      </c>
    </row>
    <row r="131" spans="1:7" ht="23.25">
      <c r="A131" s="62" t="s">
        <v>20</v>
      </c>
      <c r="B131" s="62" t="s">
        <v>34</v>
      </c>
      <c r="C131" s="111">
        <f>'FTE´s 2018'!O11</f>
        <v>0</v>
      </c>
      <c r="E131" s="62" t="s">
        <v>20</v>
      </c>
      <c r="F131" s="62" t="s">
        <v>34</v>
      </c>
      <c r="G131" s="4" t="b">
        <f t="shared" ref="G131:G194" si="2">A131=E131</f>
        <v>1</v>
      </c>
    </row>
    <row r="132" spans="1:7" ht="23.25">
      <c r="A132" s="84" t="s">
        <v>22</v>
      </c>
      <c r="B132" s="62" t="s">
        <v>34</v>
      </c>
      <c r="C132" s="111">
        <f>'FTE´s 2018'!O12</f>
        <v>0</v>
      </c>
      <c r="E132" s="84" t="s">
        <v>22</v>
      </c>
      <c r="F132" s="62" t="s">
        <v>34</v>
      </c>
      <c r="G132" s="4" t="b">
        <f t="shared" si="2"/>
        <v>1</v>
      </c>
    </row>
    <row r="133" spans="1:7" ht="23.25">
      <c r="A133" s="84" t="s">
        <v>206</v>
      </c>
      <c r="B133" s="62" t="s">
        <v>34</v>
      </c>
      <c r="C133" s="111">
        <v>0</v>
      </c>
      <c r="E133" s="84" t="s">
        <v>206</v>
      </c>
      <c r="F133" s="62" t="s">
        <v>34</v>
      </c>
      <c r="G133" s="4" t="b">
        <f t="shared" si="2"/>
        <v>1</v>
      </c>
    </row>
    <row r="134" spans="1:7">
      <c r="A134" s="62" t="s">
        <v>17</v>
      </c>
      <c r="B134" s="62" t="s">
        <v>89</v>
      </c>
      <c r="C134" s="111">
        <f>'FTE´s 2018'!P3</f>
        <v>3</v>
      </c>
      <c r="E134" s="62" t="s">
        <v>17</v>
      </c>
      <c r="F134" s="62" t="s">
        <v>89</v>
      </c>
      <c r="G134" s="4" t="b">
        <f t="shared" si="2"/>
        <v>1</v>
      </c>
    </row>
    <row r="135" spans="1:7">
      <c r="A135" s="78" t="s">
        <v>15</v>
      </c>
      <c r="B135" s="62" t="s">
        <v>89</v>
      </c>
      <c r="C135" s="111">
        <f>'FTE´s 2018'!P4</f>
        <v>3</v>
      </c>
      <c r="E135" s="78" t="s">
        <v>15</v>
      </c>
      <c r="F135" s="62" t="s">
        <v>89</v>
      </c>
      <c r="G135" s="4" t="b">
        <f t="shared" si="2"/>
        <v>1</v>
      </c>
    </row>
    <row r="136" spans="1:7">
      <c r="A136" s="84" t="s">
        <v>16</v>
      </c>
      <c r="B136" s="62" t="s">
        <v>89</v>
      </c>
      <c r="C136" s="111">
        <f>'FTE´s 2018'!P5</f>
        <v>1</v>
      </c>
      <c r="E136" s="84" t="s">
        <v>16</v>
      </c>
      <c r="F136" s="62" t="s">
        <v>89</v>
      </c>
      <c r="G136" s="4" t="b">
        <f t="shared" si="2"/>
        <v>1</v>
      </c>
    </row>
    <row r="137" spans="1:7">
      <c r="A137" s="84" t="s">
        <v>19</v>
      </c>
      <c r="B137" s="62" t="s">
        <v>89</v>
      </c>
      <c r="C137" s="111">
        <f>'FTE´s 2018'!P6</f>
        <v>1</v>
      </c>
      <c r="E137" s="84" t="s">
        <v>19</v>
      </c>
      <c r="F137" s="62" t="s">
        <v>89</v>
      </c>
      <c r="G137" s="4" t="b">
        <f t="shared" si="2"/>
        <v>1</v>
      </c>
    </row>
    <row r="138" spans="1:7">
      <c r="A138" s="84" t="s">
        <v>18</v>
      </c>
      <c r="B138" s="62" t="s">
        <v>89</v>
      </c>
      <c r="C138" s="111">
        <f>'FTE´s 2018'!P7</f>
        <v>0</v>
      </c>
      <c r="E138" s="84" t="s">
        <v>18</v>
      </c>
      <c r="F138" s="62" t="s">
        <v>89</v>
      </c>
      <c r="G138" s="4" t="b">
        <f t="shared" si="2"/>
        <v>1</v>
      </c>
    </row>
    <row r="139" spans="1:7">
      <c r="A139" s="62" t="s">
        <v>21</v>
      </c>
      <c r="B139" s="62" t="s">
        <v>89</v>
      </c>
      <c r="C139" s="111">
        <f>'FTE´s 2018'!P8</f>
        <v>1</v>
      </c>
      <c r="E139" s="62" t="s">
        <v>21</v>
      </c>
      <c r="F139" s="62" t="s">
        <v>89</v>
      </c>
      <c r="G139" s="4" t="b">
        <f t="shared" si="2"/>
        <v>1</v>
      </c>
    </row>
    <row r="140" spans="1:7">
      <c r="A140" s="62" t="s">
        <v>24</v>
      </c>
      <c r="B140" s="62" t="s">
        <v>89</v>
      </c>
      <c r="C140" s="111">
        <f>'FTE´s 2018'!P9</f>
        <v>0</v>
      </c>
      <c r="E140" s="62" t="s">
        <v>24</v>
      </c>
      <c r="F140" s="62" t="s">
        <v>89</v>
      </c>
      <c r="G140" s="4" t="b">
        <f t="shared" si="2"/>
        <v>1</v>
      </c>
    </row>
    <row r="141" spans="1:7">
      <c r="A141" s="62" t="s">
        <v>23</v>
      </c>
      <c r="B141" s="62" t="s">
        <v>89</v>
      </c>
      <c r="C141" s="111">
        <f>'FTE´s 2018'!P10</f>
        <v>0</v>
      </c>
      <c r="E141" s="62" t="s">
        <v>23</v>
      </c>
      <c r="F141" s="62" t="s">
        <v>89</v>
      </c>
      <c r="G141" s="4" t="b">
        <f t="shared" si="2"/>
        <v>1</v>
      </c>
    </row>
    <row r="142" spans="1:7">
      <c r="A142" s="62" t="s">
        <v>20</v>
      </c>
      <c r="B142" s="62" t="s">
        <v>89</v>
      </c>
      <c r="C142" s="111">
        <f>'FTE´s 2018'!P11</f>
        <v>0</v>
      </c>
      <c r="E142" s="62" t="s">
        <v>20</v>
      </c>
      <c r="F142" s="62" t="s">
        <v>89</v>
      </c>
      <c r="G142" s="4" t="b">
        <f t="shared" si="2"/>
        <v>1</v>
      </c>
    </row>
    <row r="143" spans="1:7">
      <c r="A143" s="84" t="s">
        <v>22</v>
      </c>
      <c r="B143" s="62" t="s">
        <v>89</v>
      </c>
      <c r="C143" s="111">
        <f>'FTE´s 2018'!P12</f>
        <v>0</v>
      </c>
      <c r="E143" s="84" t="s">
        <v>22</v>
      </c>
      <c r="F143" s="62" t="s">
        <v>89</v>
      </c>
      <c r="G143" s="4" t="b">
        <f t="shared" si="2"/>
        <v>1</v>
      </c>
    </row>
    <row r="144" spans="1:7">
      <c r="A144" s="84" t="s">
        <v>206</v>
      </c>
      <c r="B144" s="62" t="s">
        <v>89</v>
      </c>
      <c r="C144" s="111">
        <v>0</v>
      </c>
      <c r="E144" s="84" t="s">
        <v>206</v>
      </c>
      <c r="F144" s="62" t="s">
        <v>89</v>
      </c>
      <c r="G144" s="4" t="b">
        <f t="shared" si="2"/>
        <v>1</v>
      </c>
    </row>
    <row r="145" spans="1:7">
      <c r="A145" s="62" t="s">
        <v>17</v>
      </c>
      <c r="B145" s="62" t="s">
        <v>142</v>
      </c>
      <c r="C145" s="111">
        <f>'FTE´s 2018'!Q3</f>
        <v>9</v>
      </c>
      <c r="E145" s="62" t="s">
        <v>17</v>
      </c>
      <c r="F145" s="62" t="s">
        <v>142</v>
      </c>
      <c r="G145" s="4" t="b">
        <f t="shared" si="2"/>
        <v>1</v>
      </c>
    </row>
    <row r="146" spans="1:7">
      <c r="A146" s="78" t="s">
        <v>15</v>
      </c>
      <c r="B146" s="62" t="s">
        <v>142</v>
      </c>
      <c r="C146" s="111">
        <f>'FTE´s 2018'!Q4</f>
        <v>10</v>
      </c>
      <c r="E146" s="78" t="s">
        <v>15</v>
      </c>
      <c r="F146" s="62" t="s">
        <v>142</v>
      </c>
      <c r="G146" s="4" t="b">
        <f t="shared" si="2"/>
        <v>1</v>
      </c>
    </row>
    <row r="147" spans="1:7">
      <c r="A147" s="84" t="s">
        <v>16</v>
      </c>
      <c r="B147" s="62" t="s">
        <v>142</v>
      </c>
      <c r="C147" s="111">
        <f>'FTE´s 2018'!Q5</f>
        <v>2</v>
      </c>
      <c r="E147" s="84" t="s">
        <v>16</v>
      </c>
      <c r="F147" s="62" t="s">
        <v>142</v>
      </c>
      <c r="G147" s="4" t="b">
        <f t="shared" si="2"/>
        <v>1</v>
      </c>
    </row>
    <row r="148" spans="1:7">
      <c r="A148" s="84" t="s">
        <v>19</v>
      </c>
      <c r="B148" s="62" t="s">
        <v>142</v>
      </c>
      <c r="C148" s="111">
        <f>'FTE´s 2018'!Q6</f>
        <v>1</v>
      </c>
      <c r="E148" s="84" t="s">
        <v>19</v>
      </c>
      <c r="F148" s="62" t="s">
        <v>142</v>
      </c>
      <c r="G148" s="4" t="b">
        <f t="shared" si="2"/>
        <v>1</v>
      </c>
    </row>
    <row r="149" spans="1:7">
      <c r="A149" s="84" t="s">
        <v>18</v>
      </c>
      <c r="B149" s="62" t="s">
        <v>142</v>
      </c>
      <c r="C149" s="111">
        <f>'FTE´s 2018'!Q7</f>
        <v>2</v>
      </c>
      <c r="E149" s="84" t="s">
        <v>18</v>
      </c>
      <c r="F149" s="62" t="s">
        <v>142</v>
      </c>
      <c r="G149" s="4" t="b">
        <f t="shared" si="2"/>
        <v>1</v>
      </c>
    </row>
    <row r="150" spans="1:7">
      <c r="A150" s="62" t="s">
        <v>21</v>
      </c>
      <c r="B150" s="62" t="s">
        <v>142</v>
      </c>
      <c r="C150" s="111">
        <f>'FTE´s 2018'!Q8</f>
        <v>3</v>
      </c>
      <c r="E150" s="62" t="s">
        <v>21</v>
      </c>
      <c r="F150" s="62" t="s">
        <v>142</v>
      </c>
      <c r="G150" s="4" t="b">
        <f t="shared" si="2"/>
        <v>1</v>
      </c>
    </row>
    <row r="151" spans="1:7">
      <c r="A151" s="62" t="s">
        <v>24</v>
      </c>
      <c r="B151" s="62" t="s">
        <v>142</v>
      </c>
      <c r="C151" s="111">
        <f>'FTE´s 2018'!Q9</f>
        <v>0</v>
      </c>
      <c r="E151" s="62" t="s">
        <v>24</v>
      </c>
      <c r="F151" s="62" t="s">
        <v>142</v>
      </c>
      <c r="G151" s="4" t="b">
        <f t="shared" si="2"/>
        <v>1</v>
      </c>
    </row>
    <row r="152" spans="1:7">
      <c r="A152" s="62" t="s">
        <v>23</v>
      </c>
      <c r="B152" s="62" t="s">
        <v>142</v>
      </c>
      <c r="C152" s="111">
        <f>'FTE´s 2018'!Q10</f>
        <v>0</v>
      </c>
      <c r="E152" s="62" t="s">
        <v>23</v>
      </c>
      <c r="F152" s="62" t="s">
        <v>142</v>
      </c>
      <c r="G152" s="4" t="b">
        <f t="shared" si="2"/>
        <v>1</v>
      </c>
    </row>
    <row r="153" spans="1:7">
      <c r="A153" s="62" t="s">
        <v>20</v>
      </c>
      <c r="B153" s="62" t="s">
        <v>142</v>
      </c>
      <c r="C153" s="111">
        <f>'FTE´s 2018'!Q11</f>
        <v>0</v>
      </c>
      <c r="E153" s="62" t="s">
        <v>20</v>
      </c>
      <c r="F153" s="62" t="s">
        <v>142</v>
      </c>
      <c r="G153" s="4" t="b">
        <f t="shared" si="2"/>
        <v>1</v>
      </c>
    </row>
    <row r="154" spans="1:7">
      <c r="A154" s="84" t="s">
        <v>22</v>
      </c>
      <c r="B154" s="62" t="s">
        <v>142</v>
      </c>
      <c r="C154" s="111">
        <f>'FTE´s 2018'!Q12</f>
        <v>0</v>
      </c>
      <c r="E154" s="84" t="s">
        <v>22</v>
      </c>
      <c r="F154" s="62" t="s">
        <v>142</v>
      </c>
      <c r="G154" s="4" t="b">
        <f t="shared" si="2"/>
        <v>1</v>
      </c>
    </row>
    <row r="155" spans="1:7">
      <c r="A155" s="84" t="s">
        <v>206</v>
      </c>
      <c r="B155" s="62" t="s">
        <v>142</v>
      </c>
      <c r="C155" s="111">
        <v>0</v>
      </c>
      <c r="E155" s="84" t="s">
        <v>206</v>
      </c>
      <c r="F155" s="62" t="s">
        <v>142</v>
      </c>
      <c r="G155" s="4" t="b">
        <f t="shared" si="2"/>
        <v>1</v>
      </c>
    </row>
    <row r="156" spans="1:7">
      <c r="A156" s="62" t="s">
        <v>17</v>
      </c>
      <c r="B156" s="62" t="s">
        <v>87</v>
      </c>
      <c r="C156" s="111">
        <f>'FTE´s 2018'!R3</f>
        <v>13</v>
      </c>
      <c r="E156" s="62" t="s">
        <v>17</v>
      </c>
      <c r="F156" s="62" t="s">
        <v>87</v>
      </c>
      <c r="G156" s="4" t="b">
        <f t="shared" si="2"/>
        <v>1</v>
      </c>
    </row>
    <row r="157" spans="1:7">
      <c r="A157" s="78" t="s">
        <v>15</v>
      </c>
      <c r="B157" s="62" t="s">
        <v>87</v>
      </c>
      <c r="C157" s="111">
        <f>'FTE´s 2018'!R4</f>
        <v>8</v>
      </c>
      <c r="E157" s="78" t="s">
        <v>15</v>
      </c>
      <c r="F157" s="62" t="s">
        <v>87</v>
      </c>
      <c r="G157" s="4" t="b">
        <f t="shared" si="2"/>
        <v>1</v>
      </c>
    </row>
    <row r="158" spans="1:7">
      <c r="A158" s="84" t="s">
        <v>16</v>
      </c>
      <c r="B158" s="62" t="s">
        <v>87</v>
      </c>
      <c r="C158" s="111">
        <f>'FTE´s 2018'!R5</f>
        <v>2</v>
      </c>
      <c r="E158" s="84" t="s">
        <v>16</v>
      </c>
      <c r="F158" s="62" t="s">
        <v>87</v>
      </c>
      <c r="G158" s="4" t="b">
        <f t="shared" si="2"/>
        <v>1</v>
      </c>
    </row>
    <row r="159" spans="1:7">
      <c r="A159" s="84" t="s">
        <v>19</v>
      </c>
      <c r="B159" s="62" t="s">
        <v>87</v>
      </c>
      <c r="C159" s="111">
        <f>'FTE´s 2018'!R6</f>
        <v>1</v>
      </c>
      <c r="E159" s="84" t="s">
        <v>19</v>
      </c>
      <c r="F159" s="62" t="s">
        <v>87</v>
      </c>
      <c r="G159" s="4" t="b">
        <f t="shared" si="2"/>
        <v>1</v>
      </c>
    </row>
    <row r="160" spans="1:7">
      <c r="A160" s="84" t="s">
        <v>18</v>
      </c>
      <c r="B160" s="62" t="s">
        <v>87</v>
      </c>
      <c r="C160" s="111">
        <f>'FTE´s 2018'!R7</f>
        <v>2</v>
      </c>
      <c r="E160" s="84" t="s">
        <v>18</v>
      </c>
      <c r="F160" s="62" t="s">
        <v>87</v>
      </c>
      <c r="G160" s="4" t="b">
        <f t="shared" si="2"/>
        <v>1</v>
      </c>
    </row>
    <row r="161" spans="1:7">
      <c r="A161" s="62" t="s">
        <v>21</v>
      </c>
      <c r="B161" s="62" t="s">
        <v>87</v>
      </c>
      <c r="C161" s="111">
        <f>'FTE´s 2018'!R8</f>
        <v>3</v>
      </c>
      <c r="E161" s="62" t="s">
        <v>21</v>
      </c>
      <c r="F161" s="62" t="s">
        <v>87</v>
      </c>
      <c r="G161" s="4" t="b">
        <f t="shared" si="2"/>
        <v>1</v>
      </c>
    </row>
    <row r="162" spans="1:7">
      <c r="A162" s="62" t="s">
        <v>24</v>
      </c>
      <c r="B162" s="62" t="s">
        <v>87</v>
      </c>
      <c r="C162" s="111">
        <f>'FTE´s 2018'!R9</f>
        <v>0</v>
      </c>
      <c r="E162" s="62" t="s">
        <v>24</v>
      </c>
      <c r="F162" s="62" t="s">
        <v>87</v>
      </c>
      <c r="G162" s="4" t="b">
        <f t="shared" si="2"/>
        <v>1</v>
      </c>
    </row>
    <row r="163" spans="1:7">
      <c r="A163" s="62" t="s">
        <v>23</v>
      </c>
      <c r="B163" s="62" t="s">
        <v>87</v>
      </c>
      <c r="C163" s="111">
        <f>'FTE´s 2018'!R10</f>
        <v>0</v>
      </c>
      <c r="E163" s="62" t="s">
        <v>23</v>
      </c>
      <c r="F163" s="62" t="s">
        <v>87</v>
      </c>
      <c r="G163" s="4" t="b">
        <f t="shared" si="2"/>
        <v>1</v>
      </c>
    </row>
    <row r="164" spans="1:7">
      <c r="A164" s="62" t="s">
        <v>20</v>
      </c>
      <c r="B164" s="62" t="s">
        <v>87</v>
      </c>
      <c r="C164" s="111">
        <f>'FTE´s 2018'!R11</f>
        <v>0</v>
      </c>
      <c r="E164" s="62" t="s">
        <v>20</v>
      </c>
      <c r="F164" s="62" t="s">
        <v>87</v>
      </c>
      <c r="G164" s="4" t="b">
        <f t="shared" si="2"/>
        <v>1</v>
      </c>
    </row>
    <row r="165" spans="1:7">
      <c r="A165" s="84" t="s">
        <v>22</v>
      </c>
      <c r="B165" s="62" t="s">
        <v>87</v>
      </c>
      <c r="C165" s="111">
        <f>'FTE´s 2018'!R12</f>
        <v>0</v>
      </c>
      <c r="E165" s="84" t="s">
        <v>22</v>
      </c>
      <c r="F165" s="62" t="s">
        <v>87</v>
      </c>
      <c r="G165" s="4" t="b">
        <f t="shared" si="2"/>
        <v>1</v>
      </c>
    </row>
    <row r="166" spans="1:7">
      <c r="A166" s="84" t="s">
        <v>206</v>
      </c>
      <c r="B166" s="62" t="s">
        <v>87</v>
      </c>
      <c r="C166" s="111">
        <v>0</v>
      </c>
      <c r="E166" s="84" t="s">
        <v>206</v>
      </c>
      <c r="F166" s="62" t="s">
        <v>87</v>
      </c>
      <c r="G166" s="4" t="b">
        <f t="shared" si="2"/>
        <v>1</v>
      </c>
    </row>
    <row r="167" spans="1:7">
      <c r="A167" s="62" t="s">
        <v>17</v>
      </c>
      <c r="B167" s="62" t="s">
        <v>136</v>
      </c>
      <c r="C167" s="111">
        <f>'FTE´s 2018'!S3</f>
        <v>4</v>
      </c>
      <c r="E167" s="62" t="s">
        <v>17</v>
      </c>
      <c r="F167" s="62" t="s">
        <v>136</v>
      </c>
      <c r="G167" s="4" t="b">
        <f t="shared" si="2"/>
        <v>1</v>
      </c>
    </row>
    <row r="168" spans="1:7">
      <c r="A168" s="78" t="s">
        <v>15</v>
      </c>
      <c r="B168" s="62" t="s">
        <v>136</v>
      </c>
      <c r="C168" s="111">
        <f>'FTE´s 2018'!S4</f>
        <v>5</v>
      </c>
      <c r="E168" s="78" t="s">
        <v>15</v>
      </c>
      <c r="F168" s="62" t="s">
        <v>136</v>
      </c>
      <c r="G168" s="4" t="b">
        <f t="shared" si="2"/>
        <v>1</v>
      </c>
    </row>
    <row r="169" spans="1:7">
      <c r="A169" s="84" t="s">
        <v>16</v>
      </c>
      <c r="B169" s="62" t="s">
        <v>136</v>
      </c>
      <c r="C169" s="111">
        <f>'FTE´s 2018'!S5</f>
        <v>1</v>
      </c>
      <c r="E169" s="84" t="s">
        <v>16</v>
      </c>
      <c r="F169" s="62" t="s">
        <v>136</v>
      </c>
      <c r="G169" s="4" t="b">
        <f t="shared" si="2"/>
        <v>1</v>
      </c>
    </row>
    <row r="170" spans="1:7">
      <c r="A170" s="84" t="s">
        <v>19</v>
      </c>
      <c r="B170" s="62" t="s">
        <v>136</v>
      </c>
      <c r="C170" s="111">
        <f>'FTE´s 2018'!S6</f>
        <v>1</v>
      </c>
      <c r="E170" s="84" t="s">
        <v>19</v>
      </c>
      <c r="F170" s="62" t="s">
        <v>136</v>
      </c>
      <c r="G170" s="4" t="b">
        <f t="shared" si="2"/>
        <v>1</v>
      </c>
    </row>
    <row r="171" spans="1:7">
      <c r="A171" s="84" t="s">
        <v>18</v>
      </c>
      <c r="B171" s="62" t="s">
        <v>136</v>
      </c>
      <c r="C171" s="111">
        <f>'FTE´s 2018'!S7</f>
        <v>0</v>
      </c>
      <c r="E171" s="84" t="s">
        <v>18</v>
      </c>
      <c r="F171" s="62" t="s">
        <v>136</v>
      </c>
      <c r="G171" s="4" t="b">
        <f t="shared" si="2"/>
        <v>1</v>
      </c>
    </row>
    <row r="172" spans="1:7">
      <c r="A172" s="62" t="s">
        <v>21</v>
      </c>
      <c r="B172" s="62" t="s">
        <v>136</v>
      </c>
      <c r="C172" s="111">
        <f>'FTE´s 2018'!S8</f>
        <v>1</v>
      </c>
      <c r="E172" s="62" t="s">
        <v>21</v>
      </c>
      <c r="F172" s="62" t="s">
        <v>136</v>
      </c>
      <c r="G172" s="4" t="b">
        <f t="shared" si="2"/>
        <v>1</v>
      </c>
    </row>
    <row r="173" spans="1:7">
      <c r="A173" s="62" t="s">
        <v>24</v>
      </c>
      <c r="B173" s="62" t="s">
        <v>136</v>
      </c>
      <c r="C173" s="111">
        <f>'FTE´s 2018'!S9</f>
        <v>0</v>
      </c>
      <c r="E173" s="62" t="s">
        <v>24</v>
      </c>
      <c r="F173" s="62" t="s">
        <v>136</v>
      </c>
      <c r="G173" s="4" t="b">
        <f t="shared" si="2"/>
        <v>1</v>
      </c>
    </row>
    <row r="174" spans="1:7">
      <c r="A174" s="62" t="s">
        <v>23</v>
      </c>
      <c r="B174" s="62" t="s">
        <v>136</v>
      </c>
      <c r="C174" s="111">
        <f>'FTE´s 2018'!S10</f>
        <v>0</v>
      </c>
      <c r="E174" s="62" t="s">
        <v>23</v>
      </c>
      <c r="F174" s="62" t="s">
        <v>136</v>
      </c>
      <c r="G174" s="4" t="b">
        <f t="shared" si="2"/>
        <v>1</v>
      </c>
    </row>
    <row r="175" spans="1:7">
      <c r="A175" s="62" t="s">
        <v>20</v>
      </c>
      <c r="B175" s="62" t="s">
        <v>136</v>
      </c>
      <c r="C175" s="111">
        <f>'FTE´s 2018'!S11</f>
        <v>0</v>
      </c>
      <c r="E175" s="62" t="s">
        <v>20</v>
      </c>
      <c r="F175" s="62" t="s">
        <v>136</v>
      </c>
      <c r="G175" s="4" t="b">
        <f t="shared" si="2"/>
        <v>1</v>
      </c>
    </row>
    <row r="176" spans="1:7">
      <c r="A176" s="84" t="s">
        <v>22</v>
      </c>
      <c r="B176" s="62" t="s">
        <v>136</v>
      </c>
      <c r="C176" s="111">
        <f>'FTE´s 2018'!S12</f>
        <v>0</v>
      </c>
      <c r="E176" s="84" t="s">
        <v>22</v>
      </c>
      <c r="F176" s="62" t="s">
        <v>136</v>
      </c>
      <c r="G176" s="4" t="b">
        <f t="shared" si="2"/>
        <v>1</v>
      </c>
    </row>
    <row r="177" spans="1:7">
      <c r="A177" s="84" t="s">
        <v>206</v>
      </c>
      <c r="B177" s="62" t="s">
        <v>136</v>
      </c>
      <c r="C177" s="111">
        <v>0</v>
      </c>
      <c r="E177" s="84" t="s">
        <v>206</v>
      </c>
      <c r="F177" s="62" t="s">
        <v>136</v>
      </c>
      <c r="G177" s="4" t="b">
        <f t="shared" si="2"/>
        <v>1</v>
      </c>
    </row>
    <row r="178" spans="1:7">
      <c r="A178" s="62" t="s">
        <v>17</v>
      </c>
      <c r="B178" s="62" t="s">
        <v>37</v>
      </c>
      <c r="C178" s="111">
        <f>'FTE´s 2018'!T3</f>
        <v>6</v>
      </c>
      <c r="E178" s="62" t="s">
        <v>17</v>
      </c>
      <c r="F178" s="62" t="s">
        <v>37</v>
      </c>
      <c r="G178" s="4" t="b">
        <f t="shared" si="2"/>
        <v>1</v>
      </c>
    </row>
    <row r="179" spans="1:7">
      <c r="A179" s="78" t="s">
        <v>15</v>
      </c>
      <c r="B179" s="62" t="s">
        <v>37</v>
      </c>
      <c r="C179" s="111">
        <f>'FTE´s 2018'!T4</f>
        <v>7</v>
      </c>
      <c r="E179" s="78" t="s">
        <v>15</v>
      </c>
      <c r="F179" s="62" t="s">
        <v>37</v>
      </c>
      <c r="G179" s="4" t="b">
        <f t="shared" si="2"/>
        <v>1</v>
      </c>
    </row>
    <row r="180" spans="1:7">
      <c r="A180" s="84" t="s">
        <v>16</v>
      </c>
      <c r="B180" s="62" t="s">
        <v>37</v>
      </c>
      <c r="C180" s="111">
        <f>'FTE´s 2018'!T5</f>
        <v>1</v>
      </c>
      <c r="E180" s="84" t="s">
        <v>16</v>
      </c>
      <c r="F180" s="62" t="s">
        <v>37</v>
      </c>
      <c r="G180" s="4" t="b">
        <f t="shared" si="2"/>
        <v>1</v>
      </c>
    </row>
    <row r="181" spans="1:7">
      <c r="A181" s="84" t="s">
        <v>19</v>
      </c>
      <c r="B181" s="62" t="s">
        <v>37</v>
      </c>
      <c r="C181" s="111">
        <f>'FTE´s 2018'!T6</f>
        <v>1</v>
      </c>
      <c r="E181" s="84" t="s">
        <v>19</v>
      </c>
      <c r="F181" s="62" t="s">
        <v>37</v>
      </c>
      <c r="G181" s="4" t="b">
        <f t="shared" si="2"/>
        <v>1</v>
      </c>
    </row>
    <row r="182" spans="1:7">
      <c r="A182" s="84" t="s">
        <v>18</v>
      </c>
      <c r="B182" s="62" t="s">
        <v>37</v>
      </c>
      <c r="C182" s="111">
        <f>'FTE´s 2018'!T7</f>
        <v>1</v>
      </c>
      <c r="E182" s="84" t="s">
        <v>18</v>
      </c>
      <c r="F182" s="62" t="s">
        <v>37</v>
      </c>
      <c r="G182" s="4" t="b">
        <f t="shared" si="2"/>
        <v>1</v>
      </c>
    </row>
    <row r="183" spans="1:7">
      <c r="A183" s="62" t="s">
        <v>21</v>
      </c>
      <c r="B183" s="62" t="s">
        <v>37</v>
      </c>
      <c r="C183" s="111">
        <f>'FTE´s 2018'!T8</f>
        <v>1</v>
      </c>
      <c r="E183" s="62" t="s">
        <v>21</v>
      </c>
      <c r="F183" s="62" t="s">
        <v>37</v>
      </c>
      <c r="G183" s="4" t="b">
        <f t="shared" si="2"/>
        <v>1</v>
      </c>
    </row>
    <row r="184" spans="1:7">
      <c r="A184" s="62" t="s">
        <v>24</v>
      </c>
      <c r="B184" s="62" t="s">
        <v>37</v>
      </c>
      <c r="C184" s="111">
        <f>'FTE´s 2018'!T9</f>
        <v>0</v>
      </c>
      <c r="E184" s="62" t="s">
        <v>24</v>
      </c>
      <c r="F184" s="62" t="s">
        <v>37</v>
      </c>
      <c r="G184" s="4" t="b">
        <f t="shared" si="2"/>
        <v>1</v>
      </c>
    </row>
    <row r="185" spans="1:7">
      <c r="A185" s="62" t="s">
        <v>23</v>
      </c>
      <c r="B185" s="62" t="s">
        <v>37</v>
      </c>
      <c r="C185" s="111">
        <f>'FTE´s 2018'!T10</f>
        <v>0</v>
      </c>
      <c r="E185" s="62" t="s">
        <v>23</v>
      </c>
      <c r="F185" s="62" t="s">
        <v>37</v>
      </c>
      <c r="G185" s="4" t="b">
        <f t="shared" si="2"/>
        <v>1</v>
      </c>
    </row>
    <row r="186" spans="1:7">
      <c r="A186" s="62" t="s">
        <v>20</v>
      </c>
      <c r="B186" s="62" t="s">
        <v>37</v>
      </c>
      <c r="C186" s="111">
        <f>'FTE´s 2018'!T11</f>
        <v>0</v>
      </c>
      <c r="E186" s="62" t="s">
        <v>20</v>
      </c>
      <c r="F186" s="62" t="s">
        <v>37</v>
      </c>
      <c r="G186" s="4" t="b">
        <f t="shared" si="2"/>
        <v>1</v>
      </c>
    </row>
    <row r="187" spans="1:7">
      <c r="A187" s="84" t="s">
        <v>22</v>
      </c>
      <c r="B187" s="62" t="s">
        <v>37</v>
      </c>
      <c r="C187" s="111">
        <f>'FTE´s 2018'!T12</f>
        <v>0</v>
      </c>
      <c r="E187" s="84" t="s">
        <v>22</v>
      </c>
      <c r="F187" s="62" t="s">
        <v>37</v>
      </c>
      <c r="G187" s="4" t="b">
        <f t="shared" si="2"/>
        <v>1</v>
      </c>
    </row>
    <row r="188" spans="1:7">
      <c r="A188" s="84" t="s">
        <v>206</v>
      </c>
      <c r="B188" s="62" t="s">
        <v>37</v>
      </c>
      <c r="C188" s="111">
        <v>0</v>
      </c>
      <c r="E188" s="84" t="s">
        <v>206</v>
      </c>
      <c r="F188" s="62" t="s">
        <v>37</v>
      </c>
      <c r="G188" s="4" t="b">
        <f t="shared" si="2"/>
        <v>1</v>
      </c>
    </row>
    <row r="189" spans="1:7">
      <c r="A189" s="62" t="s">
        <v>17</v>
      </c>
      <c r="B189" s="62" t="s">
        <v>91</v>
      </c>
      <c r="C189" s="111">
        <f>'FTE´s 2018'!U3</f>
        <v>12</v>
      </c>
      <c r="E189" s="62" t="s">
        <v>17</v>
      </c>
      <c r="F189" s="62" t="s">
        <v>91</v>
      </c>
      <c r="G189" s="4" t="b">
        <f t="shared" si="2"/>
        <v>1</v>
      </c>
    </row>
    <row r="190" spans="1:7">
      <c r="A190" s="78" t="s">
        <v>15</v>
      </c>
      <c r="B190" s="62" t="s">
        <v>91</v>
      </c>
      <c r="C190" s="111">
        <f>'FTE´s 2018'!U4</f>
        <v>9</v>
      </c>
      <c r="E190" s="78" t="s">
        <v>15</v>
      </c>
      <c r="F190" s="62" t="s">
        <v>91</v>
      </c>
      <c r="G190" s="4" t="b">
        <f t="shared" si="2"/>
        <v>1</v>
      </c>
    </row>
    <row r="191" spans="1:7">
      <c r="A191" s="84" t="s">
        <v>16</v>
      </c>
      <c r="B191" s="62" t="s">
        <v>91</v>
      </c>
      <c r="C191" s="111">
        <f>'FTE´s 2018'!U5</f>
        <v>2</v>
      </c>
      <c r="E191" s="84" t="s">
        <v>16</v>
      </c>
      <c r="F191" s="62" t="s">
        <v>91</v>
      </c>
      <c r="G191" s="4" t="b">
        <f t="shared" si="2"/>
        <v>1</v>
      </c>
    </row>
    <row r="192" spans="1:7">
      <c r="A192" s="84" t="s">
        <v>19</v>
      </c>
      <c r="B192" s="62" t="s">
        <v>91</v>
      </c>
      <c r="C192" s="111">
        <f>'FTE´s 2018'!U6</f>
        <v>1</v>
      </c>
      <c r="E192" s="84" t="s">
        <v>19</v>
      </c>
      <c r="F192" s="62" t="s">
        <v>91</v>
      </c>
      <c r="G192" s="4" t="b">
        <f t="shared" si="2"/>
        <v>1</v>
      </c>
    </row>
    <row r="193" spans="1:7">
      <c r="A193" s="84" t="s">
        <v>18</v>
      </c>
      <c r="B193" s="62" t="s">
        <v>91</v>
      </c>
      <c r="C193" s="111">
        <f>'FTE´s 2018'!U7</f>
        <v>2</v>
      </c>
      <c r="E193" s="84" t="s">
        <v>18</v>
      </c>
      <c r="F193" s="62" t="s">
        <v>91</v>
      </c>
      <c r="G193" s="4" t="b">
        <f t="shared" si="2"/>
        <v>1</v>
      </c>
    </row>
    <row r="194" spans="1:7">
      <c r="A194" s="62" t="s">
        <v>21</v>
      </c>
      <c r="B194" s="62" t="s">
        <v>91</v>
      </c>
      <c r="C194" s="111">
        <f>'FTE´s 2018'!U8</f>
        <v>3</v>
      </c>
      <c r="E194" s="62" t="s">
        <v>21</v>
      </c>
      <c r="F194" s="62" t="s">
        <v>91</v>
      </c>
      <c r="G194" s="4" t="b">
        <f t="shared" si="2"/>
        <v>1</v>
      </c>
    </row>
    <row r="195" spans="1:7">
      <c r="A195" s="62" t="s">
        <v>24</v>
      </c>
      <c r="B195" s="62" t="s">
        <v>91</v>
      </c>
      <c r="C195" s="111">
        <f>'FTE´s 2018'!U9</f>
        <v>0</v>
      </c>
      <c r="E195" s="62" t="s">
        <v>24</v>
      </c>
      <c r="F195" s="62" t="s">
        <v>91</v>
      </c>
      <c r="G195" s="4" t="b">
        <f t="shared" ref="G195:G258" si="3">A195=E195</f>
        <v>1</v>
      </c>
    </row>
    <row r="196" spans="1:7">
      <c r="A196" s="62" t="s">
        <v>23</v>
      </c>
      <c r="B196" s="62" t="s">
        <v>91</v>
      </c>
      <c r="C196" s="111">
        <f>'FTE´s 2018'!U10</f>
        <v>0</v>
      </c>
      <c r="E196" s="62" t="s">
        <v>23</v>
      </c>
      <c r="F196" s="62" t="s">
        <v>91</v>
      </c>
      <c r="G196" s="4" t="b">
        <f t="shared" si="3"/>
        <v>1</v>
      </c>
    </row>
    <row r="197" spans="1:7">
      <c r="A197" s="62" t="s">
        <v>20</v>
      </c>
      <c r="B197" s="62" t="s">
        <v>91</v>
      </c>
      <c r="C197" s="111">
        <f>'FTE´s 2018'!U11</f>
        <v>0</v>
      </c>
      <c r="E197" s="62" t="s">
        <v>20</v>
      </c>
      <c r="F197" s="62" t="s">
        <v>91</v>
      </c>
      <c r="G197" s="4" t="b">
        <f t="shared" si="3"/>
        <v>1</v>
      </c>
    </row>
    <row r="198" spans="1:7">
      <c r="A198" s="84" t="s">
        <v>22</v>
      </c>
      <c r="B198" s="62" t="s">
        <v>91</v>
      </c>
      <c r="C198" s="111">
        <f>'FTE´s 2018'!U12</f>
        <v>0</v>
      </c>
      <c r="E198" s="84" t="s">
        <v>22</v>
      </c>
      <c r="F198" s="62" t="s">
        <v>91</v>
      </c>
      <c r="G198" s="4" t="b">
        <f t="shared" si="3"/>
        <v>1</v>
      </c>
    </row>
    <row r="199" spans="1:7">
      <c r="A199" s="84" t="s">
        <v>206</v>
      </c>
      <c r="B199" s="62" t="s">
        <v>91</v>
      </c>
      <c r="C199" s="111">
        <v>0</v>
      </c>
      <c r="E199" s="84" t="s">
        <v>206</v>
      </c>
      <c r="F199" s="62" t="s">
        <v>91</v>
      </c>
      <c r="G199" s="4" t="b">
        <f t="shared" si="3"/>
        <v>1</v>
      </c>
    </row>
    <row r="200" spans="1:7">
      <c r="A200" s="62" t="s">
        <v>17</v>
      </c>
      <c r="B200" s="62" t="s">
        <v>47</v>
      </c>
      <c r="C200" s="111" t="e">
        <f>'FTE´s 2018'!#REF!</f>
        <v>#REF!</v>
      </c>
      <c r="E200" s="62" t="s">
        <v>17</v>
      </c>
      <c r="F200" s="62" t="s">
        <v>47</v>
      </c>
      <c r="G200" s="4" t="b">
        <f t="shared" si="3"/>
        <v>1</v>
      </c>
    </row>
    <row r="201" spans="1:7">
      <c r="A201" s="78" t="s">
        <v>15</v>
      </c>
      <c r="B201" s="62" t="s">
        <v>47</v>
      </c>
      <c r="C201" s="111" t="e">
        <f>'FTE´s 2018'!#REF!</f>
        <v>#REF!</v>
      </c>
      <c r="E201" s="78" t="s">
        <v>15</v>
      </c>
      <c r="F201" s="62" t="s">
        <v>47</v>
      </c>
      <c r="G201" s="4" t="b">
        <f t="shared" si="3"/>
        <v>1</v>
      </c>
    </row>
    <row r="202" spans="1:7">
      <c r="A202" s="84" t="s">
        <v>16</v>
      </c>
      <c r="B202" s="62" t="s">
        <v>47</v>
      </c>
      <c r="C202" s="111" t="e">
        <f>'FTE´s 2018'!#REF!</f>
        <v>#REF!</v>
      </c>
      <c r="E202" s="84" t="s">
        <v>16</v>
      </c>
      <c r="F202" s="62" t="s">
        <v>47</v>
      </c>
      <c r="G202" s="4" t="b">
        <f t="shared" si="3"/>
        <v>1</v>
      </c>
    </row>
    <row r="203" spans="1:7">
      <c r="A203" s="84" t="s">
        <v>19</v>
      </c>
      <c r="B203" s="62" t="s">
        <v>47</v>
      </c>
      <c r="C203" s="111" t="e">
        <f>'FTE´s 2018'!#REF!</f>
        <v>#REF!</v>
      </c>
      <c r="E203" s="84" t="s">
        <v>19</v>
      </c>
      <c r="F203" s="62" t="s">
        <v>47</v>
      </c>
      <c r="G203" s="4" t="b">
        <f t="shared" si="3"/>
        <v>1</v>
      </c>
    </row>
    <row r="204" spans="1:7">
      <c r="A204" s="84" t="s">
        <v>18</v>
      </c>
      <c r="B204" s="62" t="s">
        <v>47</v>
      </c>
      <c r="C204" s="111" t="e">
        <f>'FTE´s 2018'!#REF!</f>
        <v>#REF!</v>
      </c>
      <c r="E204" s="84" t="s">
        <v>18</v>
      </c>
      <c r="F204" s="62" t="s">
        <v>47</v>
      </c>
      <c r="G204" s="4" t="b">
        <f t="shared" si="3"/>
        <v>1</v>
      </c>
    </row>
    <row r="205" spans="1:7">
      <c r="A205" s="62" t="s">
        <v>21</v>
      </c>
      <c r="B205" s="62" t="s">
        <v>47</v>
      </c>
      <c r="C205" s="111" t="e">
        <f>'FTE´s 2018'!#REF!</f>
        <v>#REF!</v>
      </c>
      <c r="E205" s="62" t="s">
        <v>21</v>
      </c>
      <c r="F205" s="62" t="s">
        <v>47</v>
      </c>
      <c r="G205" s="4" t="b">
        <f t="shared" si="3"/>
        <v>1</v>
      </c>
    </row>
    <row r="206" spans="1:7">
      <c r="A206" s="62" t="s">
        <v>24</v>
      </c>
      <c r="B206" s="62" t="s">
        <v>47</v>
      </c>
      <c r="C206" s="111" t="e">
        <f>'FTE´s 2018'!#REF!</f>
        <v>#REF!</v>
      </c>
      <c r="E206" s="62" t="s">
        <v>24</v>
      </c>
      <c r="F206" s="62" t="s">
        <v>47</v>
      </c>
      <c r="G206" s="4" t="b">
        <f t="shared" si="3"/>
        <v>1</v>
      </c>
    </row>
    <row r="207" spans="1:7">
      <c r="A207" s="62" t="s">
        <v>23</v>
      </c>
      <c r="B207" s="62" t="s">
        <v>47</v>
      </c>
      <c r="C207" s="111" t="e">
        <f>'FTE´s 2018'!#REF!</f>
        <v>#REF!</v>
      </c>
      <c r="E207" s="62" t="s">
        <v>23</v>
      </c>
      <c r="F207" s="62" t="s">
        <v>47</v>
      </c>
      <c r="G207" s="4" t="b">
        <f t="shared" si="3"/>
        <v>1</v>
      </c>
    </row>
    <row r="208" spans="1:7">
      <c r="A208" s="62" t="s">
        <v>20</v>
      </c>
      <c r="B208" s="62" t="s">
        <v>47</v>
      </c>
      <c r="C208" s="111" t="e">
        <f>'FTE´s 2018'!#REF!</f>
        <v>#REF!</v>
      </c>
      <c r="E208" s="62" t="s">
        <v>20</v>
      </c>
      <c r="F208" s="62" t="s">
        <v>47</v>
      </c>
      <c r="G208" s="4" t="b">
        <f t="shared" si="3"/>
        <v>1</v>
      </c>
    </row>
    <row r="209" spans="1:7">
      <c r="A209" s="84" t="s">
        <v>22</v>
      </c>
      <c r="B209" s="62" t="s">
        <v>47</v>
      </c>
      <c r="C209" s="111" t="e">
        <f>'FTE´s 2018'!#REF!</f>
        <v>#REF!</v>
      </c>
      <c r="E209" s="84" t="s">
        <v>22</v>
      </c>
      <c r="F209" s="62" t="s">
        <v>47</v>
      </c>
      <c r="G209" s="4" t="b">
        <f t="shared" si="3"/>
        <v>1</v>
      </c>
    </row>
    <row r="210" spans="1:7">
      <c r="A210" s="84" t="s">
        <v>206</v>
      </c>
      <c r="B210" s="62" t="s">
        <v>47</v>
      </c>
      <c r="C210" s="111">
        <v>0</v>
      </c>
      <c r="E210" s="84" t="s">
        <v>206</v>
      </c>
      <c r="F210" s="62" t="s">
        <v>47</v>
      </c>
      <c r="G210" s="4" t="b">
        <f t="shared" si="3"/>
        <v>1</v>
      </c>
    </row>
    <row r="211" spans="1:7" ht="23.25">
      <c r="A211" s="62" t="s">
        <v>17</v>
      </c>
      <c r="B211" s="62" t="s">
        <v>131</v>
      </c>
      <c r="C211" s="111">
        <f>'FTE´s 2018'!V3</f>
        <v>9</v>
      </c>
      <c r="E211" s="62" t="s">
        <v>17</v>
      </c>
      <c r="F211" s="62" t="s">
        <v>131</v>
      </c>
      <c r="G211" s="4" t="b">
        <f t="shared" si="3"/>
        <v>1</v>
      </c>
    </row>
    <row r="212" spans="1:7" ht="23.25">
      <c r="A212" s="78" t="s">
        <v>15</v>
      </c>
      <c r="B212" s="62" t="s">
        <v>131</v>
      </c>
      <c r="C212" s="111">
        <f>'FTE´s 2018'!V4</f>
        <v>9</v>
      </c>
      <c r="E212" s="78" t="s">
        <v>15</v>
      </c>
      <c r="F212" s="62" t="s">
        <v>131</v>
      </c>
      <c r="G212" s="4" t="b">
        <f t="shared" si="3"/>
        <v>1</v>
      </c>
    </row>
    <row r="213" spans="1:7" ht="23.25">
      <c r="A213" s="84" t="s">
        <v>16</v>
      </c>
      <c r="B213" s="62" t="s">
        <v>131</v>
      </c>
      <c r="C213" s="111">
        <f>'FTE´s 2018'!V5</f>
        <v>2</v>
      </c>
      <c r="E213" s="84" t="s">
        <v>16</v>
      </c>
      <c r="F213" s="62" t="s">
        <v>131</v>
      </c>
      <c r="G213" s="4" t="b">
        <f t="shared" si="3"/>
        <v>1</v>
      </c>
    </row>
    <row r="214" spans="1:7" ht="23.25">
      <c r="A214" s="84" t="s">
        <v>19</v>
      </c>
      <c r="B214" s="62" t="s">
        <v>131</v>
      </c>
      <c r="C214" s="111">
        <f>'FTE´s 2018'!V6</f>
        <v>1</v>
      </c>
      <c r="E214" s="84" t="s">
        <v>19</v>
      </c>
      <c r="F214" s="62" t="s">
        <v>131</v>
      </c>
      <c r="G214" s="4" t="b">
        <f t="shared" si="3"/>
        <v>1</v>
      </c>
    </row>
    <row r="215" spans="1:7" ht="23.25">
      <c r="A215" s="84" t="s">
        <v>18</v>
      </c>
      <c r="B215" s="62" t="s">
        <v>131</v>
      </c>
      <c r="C215" s="111">
        <f>'FTE´s 2018'!V7</f>
        <v>2</v>
      </c>
      <c r="E215" s="84" t="s">
        <v>18</v>
      </c>
      <c r="F215" s="62" t="s">
        <v>131</v>
      </c>
      <c r="G215" s="4" t="b">
        <f t="shared" si="3"/>
        <v>1</v>
      </c>
    </row>
    <row r="216" spans="1:7" ht="23.25">
      <c r="A216" s="62" t="s">
        <v>21</v>
      </c>
      <c r="B216" s="62" t="s">
        <v>131</v>
      </c>
      <c r="C216" s="111">
        <f>'FTE´s 2018'!V8</f>
        <v>3</v>
      </c>
      <c r="E216" s="62" t="s">
        <v>21</v>
      </c>
      <c r="F216" s="62" t="s">
        <v>131</v>
      </c>
      <c r="G216" s="4" t="b">
        <f t="shared" si="3"/>
        <v>1</v>
      </c>
    </row>
    <row r="217" spans="1:7" ht="23.25">
      <c r="A217" s="62" t="s">
        <v>24</v>
      </c>
      <c r="B217" s="62" t="s">
        <v>131</v>
      </c>
      <c r="C217" s="111">
        <f>'FTE´s 2018'!V9</f>
        <v>0</v>
      </c>
      <c r="E217" s="62" t="s">
        <v>24</v>
      </c>
      <c r="F217" s="62" t="s">
        <v>131</v>
      </c>
      <c r="G217" s="4" t="b">
        <f t="shared" si="3"/>
        <v>1</v>
      </c>
    </row>
    <row r="218" spans="1:7" ht="23.25">
      <c r="A218" s="62" t="s">
        <v>23</v>
      </c>
      <c r="B218" s="62" t="s">
        <v>131</v>
      </c>
      <c r="C218" s="111">
        <f>'FTE´s 2018'!V10</f>
        <v>0</v>
      </c>
      <c r="E218" s="62" t="s">
        <v>23</v>
      </c>
      <c r="F218" s="62" t="s">
        <v>131</v>
      </c>
      <c r="G218" s="4" t="b">
        <f t="shared" si="3"/>
        <v>1</v>
      </c>
    </row>
    <row r="219" spans="1:7" ht="23.25">
      <c r="A219" s="62" t="s">
        <v>20</v>
      </c>
      <c r="B219" s="62" t="s">
        <v>131</v>
      </c>
      <c r="C219" s="111">
        <f>'FTE´s 2018'!V11</f>
        <v>0</v>
      </c>
      <c r="E219" s="62" t="s">
        <v>20</v>
      </c>
      <c r="F219" s="62" t="s">
        <v>131</v>
      </c>
      <c r="G219" s="4" t="b">
        <f t="shared" si="3"/>
        <v>1</v>
      </c>
    </row>
    <row r="220" spans="1:7" ht="23.25">
      <c r="A220" s="84" t="s">
        <v>22</v>
      </c>
      <c r="B220" s="62" t="s">
        <v>131</v>
      </c>
      <c r="C220" s="111">
        <f>'FTE´s 2018'!V12</f>
        <v>0</v>
      </c>
      <c r="E220" s="84" t="s">
        <v>22</v>
      </c>
      <c r="F220" s="62" t="s">
        <v>131</v>
      </c>
      <c r="G220" s="4" t="b">
        <f t="shared" si="3"/>
        <v>1</v>
      </c>
    </row>
    <row r="221" spans="1:7" ht="23.25">
      <c r="A221" s="84" t="s">
        <v>206</v>
      </c>
      <c r="B221" s="62" t="s">
        <v>131</v>
      </c>
      <c r="C221" s="111">
        <v>0</v>
      </c>
      <c r="E221" s="84" t="s">
        <v>206</v>
      </c>
      <c r="F221" s="62" t="s">
        <v>131</v>
      </c>
      <c r="G221" s="4" t="b">
        <f t="shared" si="3"/>
        <v>1</v>
      </c>
    </row>
    <row r="222" spans="1:7" ht="23.25">
      <c r="A222" s="62" t="s">
        <v>17</v>
      </c>
      <c r="B222" s="62" t="s">
        <v>103</v>
      </c>
      <c r="C222" s="111">
        <f>'FTE´s 2018'!W3</f>
        <v>3</v>
      </c>
      <c r="E222" s="62" t="s">
        <v>17</v>
      </c>
      <c r="F222" s="62" t="s">
        <v>103</v>
      </c>
      <c r="G222" s="4" t="b">
        <f t="shared" si="3"/>
        <v>1</v>
      </c>
    </row>
    <row r="223" spans="1:7" ht="23.25">
      <c r="A223" s="78" t="s">
        <v>15</v>
      </c>
      <c r="B223" s="62" t="s">
        <v>103</v>
      </c>
      <c r="C223" s="111">
        <f>'FTE´s 2018'!W4</f>
        <v>6</v>
      </c>
      <c r="E223" s="78" t="s">
        <v>15</v>
      </c>
      <c r="F223" s="62" t="s">
        <v>103</v>
      </c>
      <c r="G223" s="4" t="b">
        <f t="shared" si="3"/>
        <v>1</v>
      </c>
    </row>
    <row r="224" spans="1:7" ht="23.25">
      <c r="A224" s="84" t="s">
        <v>16</v>
      </c>
      <c r="B224" s="62" t="s">
        <v>103</v>
      </c>
      <c r="C224" s="111">
        <f>'FTE´s 2018'!W5</f>
        <v>1</v>
      </c>
      <c r="E224" s="84" t="s">
        <v>16</v>
      </c>
      <c r="F224" s="62" t="s">
        <v>103</v>
      </c>
      <c r="G224" s="4" t="b">
        <f t="shared" si="3"/>
        <v>1</v>
      </c>
    </row>
    <row r="225" spans="1:7" ht="23.25">
      <c r="A225" s="84" t="s">
        <v>19</v>
      </c>
      <c r="B225" s="62" t="s">
        <v>103</v>
      </c>
      <c r="C225" s="111">
        <f>'FTE´s 2018'!W6</f>
        <v>1</v>
      </c>
      <c r="E225" s="84" t="s">
        <v>19</v>
      </c>
      <c r="F225" s="62" t="s">
        <v>103</v>
      </c>
      <c r="G225" s="4" t="b">
        <f t="shared" si="3"/>
        <v>1</v>
      </c>
    </row>
    <row r="226" spans="1:7" ht="23.25">
      <c r="A226" s="84" t="s">
        <v>18</v>
      </c>
      <c r="B226" s="62" t="s">
        <v>103</v>
      </c>
      <c r="C226" s="111">
        <f>'FTE´s 2018'!W7</f>
        <v>0</v>
      </c>
      <c r="E226" s="84" t="s">
        <v>18</v>
      </c>
      <c r="F226" s="62" t="s">
        <v>103</v>
      </c>
      <c r="G226" s="4" t="b">
        <f t="shared" si="3"/>
        <v>1</v>
      </c>
    </row>
    <row r="227" spans="1:7" ht="23.25">
      <c r="A227" s="62" t="s">
        <v>21</v>
      </c>
      <c r="B227" s="62" t="s">
        <v>103</v>
      </c>
      <c r="C227" s="111">
        <f>'FTE´s 2018'!W8</f>
        <v>1</v>
      </c>
      <c r="E227" s="62" t="s">
        <v>21</v>
      </c>
      <c r="F227" s="62" t="s">
        <v>103</v>
      </c>
      <c r="G227" s="4" t="b">
        <f t="shared" si="3"/>
        <v>1</v>
      </c>
    </row>
    <row r="228" spans="1:7" ht="23.25">
      <c r="A228" s="62" t="s">
        <v>24</v>
      </c>
      <c r="B228" s="62" t="s">
        <v>103</v>
      </c>
      <c r="C228" s="111">
        <f>'FTE´s 2018'!W9</f>
        <v>0</v>
      </c>
      <c r="E228" s="62" t="s">
        <v>24</v>
      </c>
      <c r="F228" s="62" t="s">
        <v>103</v>
      </c>
      <c r="G228" s="4" t="b">
        <f t="shared" si="3"/>
        <v>1</v>
      </c>
    </row>
    <row r="229" spans="1:7" ht="23.25">
      <c r="A229" s="62" t="s">
        <v>23</v>
      </c>
      <c r="B229" s="62" t="s">
        <v>103</v>
      </c>
      <c r="C229" s="111">
        <f>'FTE´s 2018'!W10</f>
        <v>0</v>
      </c>
      <c r="E229" s="62" t="s">
        <v>23</v>
      </c>
      <c r="F229" s="62" t="s">
        <v>103</v>
      </c>
      <c r="G229" s="4" t="b">
        <f t="shared" si="3"/>
        <v>1</v>
      </c>
    </row>
    <row r="230" spans="1:7" ht="23.25">
      <c r="A230" s="62" t="s">
        <v>20</v>
      </c>
      <c r="B230" s="62" t="s">
        <v>103</v>
      </c>
      <c r="C230" s="111">
        <f>'FTE´s 2018'!W11</f>
        <v>0</v>
      </c>
      <c r="E230" s="62" t="s">
        <v>20</v>
      </c>
      <c r="F230" s="62" t="s">
        <v>103</v>
      </c>
      <c r="G230" s="4" t="b">
        <f t="shared" si="3"/>
        <v>1</v>
      </c>
    </row>
    <row r="231" spans="1:7" ht="23.25">
      <c r="A231" s="84" t="s">
        <v>22</v>
      </c>
      <c r="B231" s="62" t="s">
        <v>103</v>
      </c>
      <c r="C231" s="111">
        <f>'FTE´s 2018'!W12</f>
        <v>0</v>
      </c>
      <c r="E231" s="84" t="s">
        <v>22</v>
      </c>
      <c r="F231" s="62" t="s">
        <v>103</v>
      </c>
      <c r="G231" s="4" t="b">
        <f t="shared" si="3"/>
        <v>1</v>
      </c>
    </row>
    <row r="232" spans="1:7" ht="23.25">
      <c r="A232" s="84" t="s">
        <v>206</v>
      </c>
      <c r="B232" s="62" t="s">
        <v>103</v>
      </c>
      <c r="C232" s="111">
        <v>0</v>
      </c>
      <c r="E232" s="84" t="s">
        <v>206</v>
      </c>
      <c r="F232" s="62" t="s">
        <v>103</v>
      </c>
      <c r="G232" s="4" t="b">
        <f t="shared" si="3"/>
        <v>1</v>
      </c>
    </row>
    <row r="233" spans="1:7">
      <c r="A233" s="62" t="s">
        <v>17</v>
      </c>
      <c r="B233" s="62" t="s">
        <v>28</v>
      </c>
      <c r="C233" s="111">
        <f>'FTE´s 2018'!X3</f>
        <v>8</v>
      </c>
      <c r="E233" s="62" t="s">
        <v>17</v>
      </c>
      <c r="F233" s="62" t="s">
        <v>28</v>
      </c>
      <c r="G233" s="4" t="b">
        <f t="shared" si="3"/>
        <v>1</v>
      </c>
    </row>
    <row r="234" spans="1:7">
      <c r="A234" s="78" t="s">
        <v>15</v>
      </c>
      <c r="B234" s="62" t="s">
        <v>28</v>
      </c>
      <c r="C234" s="111">
        <f>'FTE´s 2018'!X4</f>
        <v>10</v>
      </c>
      <c r="E234" s="78" t="s">
        <v>15</v>
      </c>
      <c r="F234" s="62" t="s">
        <v>28</v>
      </c>
      <c r="G234" s="4" t="b">
        <f t="shared" si="3"/>
        <v>1</v>
      </c>
    </row>
    <row r="235" spans="1:7">
      <c r="A235" s="84" t="s">
        <v>16</v>
      </c>
      <c r="B235" s="62" t="s">
        <v>28</v>
      </c>
      <c r="C235" s="111">
        <f>'FTE´s 2018'!X5</f>
        <v>2</v>
      </c>
      <c r="E235" s="84" t="s">
        <v>16</v>
      </c>
      <c r="F235" s="62" t="s">
        <v>28</v>
      </c>
      <c r="G235" s="4" t="b">
        <f t="shared" si="3"/>
        <v>1</v>
      </c>
    </row>
    <row r="236" spans="1:7">
      <c r="A236" s="84" t="s">
        <v>19</v>
      </c>
      <c r="B236" s="62" t="s">
        <v>28</v>
      </c>
      <c r="C236" s="111">
        <f>'FTE´s 2018'!X6</f>
        <v>1</v>
      </c>
      <c r="E236" s="84" t="s">
        <v>19</v>
      </c>
      <c r="F236" s="62" t="s">
        <v>28</v>
      </c>
      <c r="G236" s="4" t="b">
        <f t="shared" si="3"/>
        <v>1</v>
      </c>
    </row>
    <row r="237" spans="1:7">
      <c r="A237" s="84" t="s">
        <v>18</v>
      </c>
      <c r="B237" s="62" t="s">
        <v>28</v>
      </c>
      <c r="C237" s="111">
        <f>'FTE´s 2018'!X7</f>
        <v>2</v>
      </c>
      <c r="E237" s="84" t="s">
        <v>18</v>
      </c>
      <c r="F237" s="62" t="s">
        <v>28</v>
      </c>
      <c r="G237" s="4" t="b">
        <f t="shared" si="3"/>
        <v>1</v>
      </c>
    </row>
    <row r="238" spans="1:7">
      <c r="A238" s="62" t="s">
        <v>21</v>
      </c>
      <c r="B238" s="62" t="s">
        <v>28</v>
      </c>
      <c r="C238" s="111">
        <f>'FTE´s 2018'!X8</f>
        <v>3</v>
      </c>
      <c r="E238" s="62" t="s">
        <v>21</v>
      </c>
      <c r="F238" s="62" t="s">
        <v>28</v>
      </c>
      <c r="G238" s="4" t="b">
        <f t="shared" si="3"/>
        <v>1</v>
      </c>
    </row>
    <row r="239" spans="1:7">
      <c r="A239" s="62" t="s">
        <v>24</v>
      </c>
      <c r="B239" s="62" t="s">
        <v>28</v>
      </c>
      <c r="C239" s="111">
        <f>'FTE´s 2018'!X9</f>
        <v>0</v>
      </c>
      <c r="E239" s="62" t="s">
        <v>24</v>
      </c>
      <c r="F239" s="62" t="s">
        <v>28</v>
      </c>
      <c r="G239" s="4" t="b">
        <f t="shared" si="3"/>
        <v>1</v>
      </c>
    </row>
    <row r="240" spans="1:7">
      <c r="A240" s="62" t="s">
        <v>23</v>
      </c>
      <c r="B240" s="62" t="s">
        <v>28</v>
      </c>
      <c r="C240" s="111">
        <f>'FTE´s 2018'!X10</f>
        <v>1</v>
      </c>
      <c r="E240" s="62" t="s">
        <v>23</v>
      </c>
      <c r="F240" s="62" t="s">
        <v>28</v>
      </c>
      <c r="G240" s="4" t="b">
        <f t="shared" si="3"/>
        <v>1</v>
      </c>
    </row>
    <row r="241" spans="1:7">
      <c r="A241" s="62" t="s">
        <v>20</v>
      </c>
      <c r="B241" s="62" t="s">
        <v>28</v>
      </c>
      <c r="C241" s="111">
        <f>'FTE´s 2018'!X11</f>
        <v>0</v>
      </c>
      <c r="E241" s="62" t="s">
        <v>20</v>
      </c>
      <c r="F241" s="62" t="s">
        <v>28</v>
      </c>
      <c r="G241" s="4" t="b">
        <f t="shared" si="3"/>
        <v>1</v>
      </c>
    </row>
    <row r="242" spans="1:7">
      <c r="A242" s="84" t="s">
        <v>22</v>
      </c>
      <c r="B242" s="62" t="s">
        <v>28</v>
      </c>
      <c r="C242" s="111">
        <f>'FTE´s 2018'!X12</f>
        <v>0</v>
      </c>
      <c r="E242" s="84" t="s">
        <v>22</v>
      </c>
      <c r="F242" s="62" t="s">
        <v>28</v>
      </c>
      <c r="G242" s="4" t="b">
        <f t="shared" si="3"/>
        <v>1</v>
      </c>
    </row>
    <row r="243" spans="1:7">
      <c r="A243" s="84" t="s">
        <v>206</v>
      </c>
      <c r="B243" s="62" t="s">
        <v>28</v>
      </c>
      <c r="C243" s="111">
        <v>0</v>
      </c>
      <c r="E243" s="84" t="s">
        <v>206</v>
      </c>
      <c r="F243" s="62" t="s">
        <v>28</v>
      </c>
      <c r="G243" s="4" t="b">
        <f t="shared" si="3"/>
        <v>1</v>
      </c>
    </row>
    <row r="244" spans="1:7" ht="23.25">
      <c r="A244" s="62" t="s">
        <v>17</v>
      </c>
      <c r="B244" s="62" t="s">
        <v>14</v>
      </c>
      <c r="C244" s="111">
        <f>'FTE´s 2018'!Y3</f>
        <v>5</v>
      </c>
      <c r="E244" s="62" t="s">
        <v>17</v>
      </c>
      <c r="F244" s="62" t="s">
        <v>14</v>
      </c>
      <c r="G244" s="4" t="b">
        <f t="shared" si="3"/>
        <v>1</v>
      </c>
    </row>
    <row r="245" spans="1:7" ht="23.25">
      <c r="A245" s="78" t="s">
        <v>15</v>
      </c>
      <c r="B245" s="62" t="s">
        <v>14</v>
      </c>
      <c r="C245" s="111">
        <f>'FTE´s 2018'!Y4</f>
        <v>5</v>
      </c>
      <c r="E245" s="78" t="s">
        <v>15</v>
      </c>
      <c r="F245" s="62" t="s">
        <v>14</v>
      </c>
      <c r="G245" s="4" t="b">
        <f t="shared" si="3"/>
        <v>1</v>
      </c>
    </row>
    <row r="246" spans="1:7" ht="23.25">
      <c r="A246" s="84" t="s">
        <v>16</v>
      </c>
      <c r="B246" s="62" t="s">
        <v>14</v>
      </c>
      <c r="C246" s="111">
        <f>'FTE´s 2018'!Y5</f>
        <v>1</v>
      </c>
      <c r="E246" s="84" t="s">
        <v>16</v>
      </c>
      <c r="F246" s="62" t="s">
        <v>14</v>
      </c>
      <c r="G246" s="4" t="b">
        <f t="shared" si="3"/>
        <v>1</v>
      </c>
    </row>
    <row r="247" spans="1:7" ht="23.25">
      <c r="A247" s="84" t="s">
        <v>19</v>
      </c>
      <c r="B247" s="62" t="s">
        <v>14</v>
      </c>
      <c r="C247" s="111">
        <f>'FTE´s 2018'!Y6</f>
        <v>1</v>
      </c>
      <c r="E247" s="84" t="s">
        <v>19</v>
      </c>
      <c r="F247" s="62" t="s">
        <v>14</v>
      </c>
      <c r="G247" s="4" t="b">
        <f t="shared" si="3"/>
        <v>1</v>
      </c>
    </row>
    <row r="248" spans="1:7" ht="23.25">
      <c r="A248" s="84" t="s">
        <v>18</v>
      </c>
      <c r="B248" s="62" t="s">
        <v>14</v>
      </c>
      <c r="C248" s="111">
        <f>'FTE´s 2018'!Y7</f>
        <v>0</v>
      </c>
      <c r="E248" s="84" t="s">
        <v>18</v>
      </c>
      <c r="F248" s="62" t="s">
        <v>14</v>
      </c>
      <c r="G248" s="4" t="b">
        <f t="shared" si="3"/>
        <v>1</v>
      </c>
    </row>
    <row r="249" spans="1:7" ht="23.25">
      <c r="A249" s="62" t="s">
        <v>21</v>
      </c>
      <c r="B249" s="62" t="s">
        <v>14</v>
      </c>
      <c r="C249" s="111">
        <f>'FTE´s 2018'!Y8</f>
        <v>1</v>
      </c>
      <c r="E249" s="62" t="s">
        <v>21</v>
      </c>
      <c r="F249" s="62" t="s">
        <v>14</v>
      </c>
      <c r="G249" s="4" t="b">
        <f t="shared" si="3"/>
        <v>1</v>
      </c>
    </row>
    <row r="250" spans="1:7" ht="23.25">
      <c r="A250" s="62" t="s">
        <v>24</v>
      </c>
      <c r="B250" s="62" t="s">
        <v>14</v>
      </c>
      <c r="C250" s="111">
        <f>'FTE´s 2018'!Y9</f>
        <v>0</v>
      </c>
      <c r="E250" s="62" t="s">
        <v>24</v>
      </c>
      <c r="F250" s="62" t="s">
        <v>14</v>
      </c>
      <c r="G250" s="4" t="b">
        <f t="shared" si="3"/>
        <v>1</v>
      </c>
    </row>
    <row r="251" spans="1:7" ht="23.25">
      <c r="A251" s="62" t="s">
        <v>23</v>
      </c>
      <c r="B251" s="62" t="s">
        <v>14</v>
      </c>
      <c r="C251" s="111">
        <f>'FTE´s 2018'!Y10</f>
        <v>0</v>
      </c>
      <c r="E251" s="62" t="s">
        <v>23</v>
      </c>
      <c r="F251" s="62" t="s">
        <v>14</v>
      </c>
      <c r="G251" s="4" t="b">
        <f t="shared" si="3"/>
        <v>1</v>
      </c>
    </row>
    <row r="252" spans="1:7" ht="23.25">
      <c r="A252" s="62" t="s">
        <v>20</v>
      </c>
      <c r="B252" s="62" t="s">
        <v>14</v>
      </c>
      <c r="C252" s="111">
        <f>'FTE´s 2018'!Y11</f>
        <v>0</v>
      </c>
      <c r="E252" s="62" t="s">
        <v>20</v>
      </c>
      <c r="F252" s="62" t="s">
        <v>14</v>
      </c>
      <c r="G252" s="4" t="b">
        <f t="shared" si="3"/>
        <v>1</v>
      </c>
    </row>
    <row r="253" spans="1:7" ht="23.25">
      <c r="A253" s="84" t="s">
        <v>22</v>
      </c>
      <c r="B253" s="62" t="s">
        <v>14</v>
      </c>
      <c r="C253" s="111">
        <f>'FTE´s 2018'!Y12</f>
        <v>0</v>
      </c>
      <c r="E253" s="84" t="s">
        <v>22</v>
      </c>
      <c r="F253" s="62" t="s">
        <v>14</v>
      </c>
      <c r="G253" s="4" t="b">
        <f t="shared" si="3"/>
        <v>1</v>
      </c>
    </row>
    <row r="254" spans="1:7" ht="23.25">
      <c r="A254" s="84" t="s">
        <v>206</v>
      </c>
      <c r="B254" s="62" t="s">
        <v>14</v>
      </c>
      <c r="C254" s="111">
        <v>0</v>
      </c>
      <c r="E254" s="84" t="s">
        <v>206</v>
      </c>
      <c r="F254" s="62" t="s">
        <v>14</v>
      </c>
      <c r="G254" s="4" t="b">
        <f t="shared" si="3"/>
        <v>1</v>
      </c>
    </row>
    <row r="255" spans="1:7" ht="23.25">
      <c r="A255" s="62" t="s">
        <v>17</v>
      </c>
      <c r="B255" s="62" t="s">
        <v>64</v>
      </c>
      <c r="C255" s="111">
        <f>'FTE´s 2018'!Z3</f>
        <v>7</v>
      </c>
      <c r="E255" s="62" t="s">
        <v>17</v>
      </c>
      <c r="F255" s="62" t="s">
        <v>64</v>
      </c>
      <c r="G255" s="4" t="b">
        <f t="shared" si="3"/>
        <v>1</v>
      </c>
    </row>
    <row r="256" spans="1:7" ht="23.25">
      <c r="A256" s="78" t="s">
        <v>15</v>
      </c>
      <c r="B256" s="62" t="s">
        <v>64</v>
      </c>
      <c r="C256" s="111">
        <f>'FTE´s 2018'!Z4</f>
        <v>11</v>
      </c>
      <c r="E256" s="78" t="s">
        <v>15</v>
      </c>
      <c r="F256" s="62" t="s">
        <v>64</v>
      </c>
      <c r="G256" s="4" t="b">
        <f t="shared" si="3"/>
        <v>1</v>
      </c>
    </row>
    <row r="257" spans="1:7" ht="23.25">
      <c r="A257" s="84" t="s">
        <v>16</v>
      </c>
      <c r="B257" s="62" t="s">
        <v>64</v>
      </c>
      <c r="C257" s="111">
        <f>'FTE´s 2018'!Z5</f>
        <v>2</v>
      </c>
      <c r="E257" s="84" t="s">
        <v>16</v>
      </c>
      <c r="F257" s="62" t="s">
        <v>64</v>
      </c>
      <c r="G257" s="4" t="b">
        <f t="shared" si="3"/>
        <v>1</v>
      </c>
    </row>
    <row r="258" spans="1:7" ht="23.25">
      <c r="A258" s="84" t="s">
        <v>19</v>
      </c>
      <c r="B258" s="62" t="s">
        <v>64</v>
      </c>
      <c r="C258" s="111">
        <f>'FTE´s 2018'!Z6</f>
        <v>1</v>
      </c>
      <c r="E258" s="84" t="s">
        <v>19</v>
      </c>
      <c r="F258" s="62" t="s">
        <v>64</v>
      </c>
      <c r="G258" s="4" t="b">
        <f t="shared" si="3"/>
        <v>1</v>
      </c>
    </row>
    <row r="259" spans="1:7" ht="23.25">
      <c r="A259" s="84" t="s">
        <v>18</v>
      </c>
      <c r="B259" s="62" t="s">
        <v>64</v>
      </c>
      <c r="C259" s="111">
        <f>'FTE´s 2018'!Z7</f>
        <v>2</v>
      </c>
      <c r="E259" s="84" t="s">
        <v>18</v>
      </c>
      <c r="F259" s="62" t="s">
        <v>64</v>
      </c>
      <c r="G259" s="4" t="b">
        <f t="shared" ref="G259:G322" si="4">A259=E259</f>
        <v>1</v>
      </c>
    </row>
    <row r="260" spans="1:7" ht="23.25">
      <c r="A260" s="62" t="s">
        <v>21</v>
      </c>
      <c r="B260" s="62" t="s">
        <v>64</v>
      </c>
      <c r="C260" s="111">
        <f>'FTE´s 2018'!Z8</f>
        <v>3</v>
      </c>
      <c r="E260" s="62" t="s">
        <v>21</v>
      </c>
      <c r="F260" s="62" t="s">
        <v>64</v>
      </c>
      <c r="G260" s="4" t="b">
        <f t="shared" si="4"/>
        <v>1</v>
      </c>
    </row>
    <row r="261" spans="1:7" ht="23.25">
      <c r="A261" s="62" t="s">
        <v>24</v>
      </c>
      <c r="B261" s="62" t="s">
        <v>64</v>
      </c>
      <c r="C261" s="111">
        <f>'FTE´s 2018'!Z9</f>
        <v>0</v>
      </c>
      <c r="E261" s="62" t="s">
        <v>24</v>
      </c>
      <c r="F261" s="62" t="s">
        <v>64</v>
      </c>
      <c r="G261" s="4" t="b">
        <f t="shared" si="4"/>
        <v>1</v>
      </c>
    </row>
    <row r="262" spans="1:7" ht="23.25">
      <c r="A262" s="62" t="s">
        <v>23</v>
      </c>
      <c r="B262" s="62" t="s">
        <v>64</v>
      </c>
      <c r="C262" s="111">
        <f>'FTE´s 2018'!Z10</f>
        <v>0</v>
      </c>
      <c r="E262" s="62" t="s">
        <v>23</v>
      </c>
      <c r="F262" s="62" t="s">
        <v>64</v>
      </c>
      <c r="G262" s="4" t="b">
        <f t="shared" si="4"/>
        <v>1</v>
      </c>
    </row>
    <row r="263" spans="1:7" ht="23.25">
      <c r="A263" s="62" t="s">
        <v>20</v>
      </c>
      <c r="B263" s="62" t="s">
        <v>64</v>
      </c>
      <c r="C263" s="111">
        <f>'FTE´s 2018'!Z11</f>
        <v>0</v>
      </c>
      <c r="E263" s="62" t="s">
        <v>20</v>
      </c>
      <c r="F263" s="62" t="s">
        <v>64</v>
      </c>
      <c r="G263" s="4" t="b">
        <f t="shared" si="4"/>
        <v>1</v>
      </c>
    </row>
    <row r="264" spans="1:7" ht="23.25">
      <c r="A264" s="84" t="s">
        <v>22</v>
      </c>
      <c r="B264" s="62" t="s">
        <v>64</v>
      </c>
      <c r="C264" s="111">
        <f>'FTE´s 2018'!Z12</f>
        <v>0</v>
      </c>
      <c r="E264" s="84" t="s">
        <v>22</v>
      </c>
      <c r="F264" s="62" t="s">
        <v>64</v>
      </c>
      <c r="G264" s="4" t="b">
        <f t="shared" si="4"/>
        <v>1</v>
      </c>
    </row>
    <row r="265" spans="1:7" ht="23.25">
      <c r="A265" s="84" t="s">
        <v>206</v>
      </c>
      <c r="B265" s="62" t="s">
        <v>64</v>
      </c>
      <c r="C265" s="111">
        <v>0</v>
      </c>
      <c r="E265" s="84" t="s">
        <v>206</v>
      </c>
      <c r="F265" s="62" t="s">
        <v>64</v>
      </c>
      <c r="G265" s="4" t="b">
        <f t="shared" si="4"/>
        <v>1</v>
      </c>
    </row>
    <row r="266" spans="1:7">
      <c r="A266" s="62" t="s">
        <v>17</v>
      </c>
      <c r="B266" s="62" t="s">
        <v>97</v>
      </c>
      <c r="C266" s="111">
        <f>'FTE´s 2018'!AA3</f>
        <v>4</v>
      </c>
      <c r="E266" s="62" t="s">
        <v>17</v>
      </c>
      <c r="F266" s="62" t="s">
        <v>97</v>
      </c>
      <c r="G266" s="4" t="b">
        <f t="shared" si="4"/>
        <v>1</v>
      </c>
    </row>
    <row r="267" spans="1:7">
      <c r="A267" s="78" t="s">
        <v>15</v>
      </c>
      <c r="B267" s="62" t="s">
        <v>97</v>
      </c>
      <c r="C267" s="111">
        <f>'FTE´s 2018'!AA4</f>
        <v>7</v>
      </c>
      <c r="E267" s="78" t="s">
        <v>15</v>
      </c>
      <c r="F267" s="62" t="s">
        <v>97</v>
      </c>
      <c r="G267" s="4" t="b">
        <f t="shared" si="4"/>
        <v>1</v>
      </c>
    </row>
    <row r="268" spans="1:7">
      <c r="A268" s="84" t="s">
        <v>16</v>
      </c>
      <c r="B268" s="62" t="s">
        <v>97</v>
      </c>
      <c r="C268" s="111">
        <f>'FTE´s 2018'!AA5</f>
        <v>2</v>
      </c>
      <c r="E268" s="84" t="s">
        <v>16</v>
      </c>
      <c r="F268" s="62" t="s">
        <v>97</v>
      </c>
      <c r="G268" s="4" t="b">
        <f t="shared" si="4"/>
        <v>1</v>
      </c>
    </row>
    <row r="269" spans="1:7">
      <c r="A269" s="84" t="s">
        <v>19</v>
      </c>
      <c r="B269" s="62" t="s">
        <v>97</v>
      </c>
      <c r="C269" s="111">
        <f>'FTE´s 2018'!AA6</f>
        <v>1</v>
      </c>
      <c r="E269" s="84" t="s">
        <v>19</v>
      </c>
      <c r="F269" s="62" t="s">
        <v>97</v>
      </c>
      <c r="G269" s="4" t="b">
        <f t="shared" si="4"/>
        <v>1</v>
      </c>
    </row>
    <row r="270" spans="1:7">
      <c r="A270" s="84" t="s">
        <v>18</v>
      </c>
      <c r="B270" s="62" t="s">
        <v>97</v>
      </c>
      <c r="C270" s="111">
        <f>'FTE´s 2018'!AA7</f>
        <v>0</v>
      </c>
      <c r="E270" s="84" t="s">
        <v>18</v>
      </c>
      <c r="F270" s="62" t="s">
        <v>97</v>
      </c>
      <c r="G270" s="4" t="b">
        <f t="shared" si="4"/>
        <v>1</v>
      </c>
    </row>
    <row r="271" spans="1:7">
      <c r="A271" s="62" t="s">
        <v>21</v>
      </c>
      <c r="B271" s="62" t="s">
        <v>97</v>
      </c>
      <c r="C271" s="111">
        <f>'FTE´s 2018'!AA8</f>
        <v>2</v>
      </c>
      <c r="E271" s="62" t="s">
        <v>21</v>
      </c>
      <c r="F271" s="62" t="s">
        <v>97</v>
      </c>
      <c r="G271" s="4" t="b">
        <f t="shared" si="4"/>
        <v>1</v>
      </c>
    </row>
    <row r="272" spans="1:7">
      <c r="A272" s="62" t="s">
        <v>24</v>
      </c>
      <c r="B272" s="62" t="s">
        <v>97</v>
      </c>
      <c r="C272" s="111">
        <f>'FTE´s 2018'!AA9</f>
        <v>0</v>
      </c>
      <c r="E272" s="62" t="s">
        <v>24</v>
      </c>
      <c r="F272" s="62" t="s">
        <v>97</v>
      </c>
      <c r="G272" s="4" t="b">
        <f t="shared" si="4"/>
        <v>1</v>
      </c>
    </row>
    <row r="273" spans="1:7">
      <c r="A273" s="62" t="s">
        <v>23</v>
      </c>
      <c r="B273" s="62" t="s">
        <v>97</v>
      </c>
      <c r="C273" s="111">
        <f>'FTE´s 2018'!AA10</f>
        <v>0</v>
      </c>
      <c r="E273" s="62" t="s">
        <v>23</v>
      </c>
      <c r="F273" s="62" t="s">
        <v>97</v>
      </c>
      <c r="G273" s="4" t="b">
        <f t="shared" si="4"/>
        <v>1</v>
      </c>
    </row>
    <row r="274" spans="1:7">
      <c r="A274" s="62" t="s">
        <v>20</v>
      </c>
      <c r="B274" s="62" t="s">
        <v>97</v>
      </c>
      <c r="C274" s="111">
        <f>'FTE´s 2018'!AA11</f>
        <v>0</v>
      </c>
      <c r="E274" s="62" t="s">
        <v>20</v>
      </c>
      <c r="F274" s="62" t="s">
        <v>97</v>
      </c>
      <c r="G274" s="4" t="b">
        <f t="shared" si="4"/>
        <v>1</v>
      </c>
    </row>
    <row r="275" spans="1:7">
      <c r="A275" s="84" t="s">
        <v>22</v>
      </c>
      <c r="B275" s="62" t="s">
        <v>97</v>
      </c>
      <c r="C275" s="111">
        <f>'FTE´s 2018'!AA12</f>
        <v>0</v>
      </c>
      <c r="E275" s="84" t="s">
        <v>22</v>
      </c>
      <c r="F275" s="62" t="s">
        <v>97</v>
      </c>
      <c r="G275" s="4" t="b">
        <f t="shared" si="4"/>
        <v>1</v>
      </c>
    </row>
    <row r="276" spans="1:7">
      <c r="A276" s="84" t="s">
        <v>206</v>
      </c>
      <c r="B276" s="62" t="s">
        <v>97</v>
      </c>
      <c r="C276" s="111">
        <v>0</v>
      </c>
      <c r="E276" s="84" t="s">
        <v>206</v>
      </c>
      <c r="F276" s="62" t="s">
        <v>97</v>
      </c>
      <c r="G276" s="4" t="b">
        <f t="shared" si="4"/>
        <v>1</v>
      </c>
    </row>
    <row r="277" spans="1:7" ht="34.5">
      <c r="A277" s="62" t="s">
        <v>17</v>
      </c>
      <c r="B277" s="62" t="s">
        <v>77</v>
      </c>
      <c r="C277" s="111">
        <f>'FTE´s 2018'!AB3</f>
        <v>1</v>
      </c>
      <c r="E277" s="62" t="s">
        <v>17</v>
      </c>
      <c r="F277" s="62" t="s">
        <v>77</v>
      </c>
      <c r="G277" s="4" t="b">
        <f t="shared" si="4"/>
        <v>1</v>
      </c>
    </row>
    <row r="278" spans="1:7" ht="34.5">
      <c r="A278" s="78" t="s">
        <v>15</v>
      </c>
      <c r="B278" s="62" t="s">
        <v>77</v>
      </c>
      <c r="C278" s="111">
        <f>'FTE´s 2018'!AB4</f>
        <v>2</v>
      </c>
      <c r="E278" s="78" t="s">
        <v>15</v>
      </c>
      <c r="F278" s="62" t="s">
        <v>77</v>
      </c>
      <c r="G278" s="4" t="b">
        <f t="shared" si="4"/>
        <v>1</v>
      </c>
    </row>
    <row r="279" spans="1:7" ht="34.5">
      <c r="A279" s="84" t="s">
        <v>16</v>
      </c>
      <c r="B279" s="62" t="s">
        <v>77</v>
      </c>
      <c r="C279" s="111">
        <f>'FTE´s 2018'!AB5</f>
        <v>1</v>
      </c>
      <c r="E279" s="84" t="s">
        <v>16</v>
      </c>
      <c r="F279" s="62" t="s">
        <v>77</v>
      </c>
      <c r="G279" s="4" t="b">
        <f t="shared" si="4"/>
        <v>1</v>
      </c>
    </row>
    <row r="280" spans="1:7" ht="34.5">
      <c r="A280" s="84" t="s">
        <v>19</v>
      </c>
      <c r="B280" s="62" t="s">
        <v>77</v>
      </c>
      <c r="C280" s="111">
        <f>'FTE´s 2018'!AB6</f>
        <v>1</v>
      </c>
      <c r="E280" s="84" t="s">
        <v>19</v>
      </c>
      <c r="F280" s="62" t="s">
        <v>77</v>
      </c>
      <c r="G280" s="4" t="b">
        <f t="shared" si="4"/>
        <v>1</v>
      </c>
    </row>
    <row r="281" spans="1:7" ht="34.5">
      <c r="A281" s="84" t="s">
        <v>18</v>
      </c>
      <c r="B281" s="62" t="s">
        <v>77</v>
      </c>
      <c r="C281" s="111">
        <f>'FTE´s 2018'!AB7</f>
        <v>0</v>
      </c>
      <c r="E281" s="84" t="s">
        <v>18</v>
      </c>
      <c r="F281" s="62" t="s">
        <v>77</v>
      </c>
      <c r="G281" s="4" t="b">
        <f t="shared" si="4"/>
        <v>1</v>
      </c>
    </row>
    <row r="282" spans="1:7" ht="34.5">
      <c r="A282" s="62" t="s">
        <v>21</v>
      </c>
      <c r="B282" s="62" t="s">
        <v>77</v>
      </c>
      <c r="C282" s="111">
        <f>'FTE´s 2018'!AB8</f>
        <v>1</v>
      </c>
      <c r="E282" s="62" t="s">
        <v>21</v>
      </c>
      <c r="F282" s="62" t="s">
        <v>77</v>
      </c>
      <c r="G282" s="4" t="b">
        <f t="shared" si="4"/>
        <v>1</v>
      </c>
    </row>
    <row r="283" spans="1:7" ht="34.5">
      <c r="A283" s="62" t="s">
        <v>24</v>
      </c>
      <c r="B283" s="62" t="s">
        <v>77</v>
      </c>
      <c r="C283" s="111">
        <f>'FTE´s 2018'!AB9</f>
        <v>0</v>
      </c>
      <c r="E283" s="62" t="s">
        <v>24</v>
      </c>
      <c r="F283" s="62" t="s">
        <v>77</v>
      </c>
      <c r="G283" s="4" t="b">
        <f t="shared" si="4"/>
        <v>1</v>
      </c>
    </row>
    <row r="284" spans="1:7" ht="34.5">
      <c r="A284" s="62" t="s">
        <v>23</v>
      </c>
      <c r="B284" s="62" t="s">
        <v>77</v>
      </c>
      <c r="C284" s="111">
        <f>'FTE´s 2018'!AB10</f>
        <v>0</v>
      </c>
      <c r="E284" s="62" t="s">
        <v>23</v>
      </c>
      <c r="F284" s="62" t="s">
        <v>77</v>
      </c>
      <c r="G284" s="4" t="b">
        <f t="shared" si="4"/>
        <v>1</v>
      </c>
    </row>
    <row r="285" spans="1:7" ht="34.5">
      <c r="A285" s="62" t="s">
        <v>20</v>
      </c>
      <c r="B285" s="62" t="s">
        <v>77</v>
      </c>
      <c r="C285" s="111">
        <f>'FTE´s 2018'!AB11</f>
        <v>0</v>
      </c>
      <c r="E285" s="62" t="s">
        <v>20</v>
      </c>
      <c r="F285" s="62" t="s">
        <v>77</v>
      </c>
      <c r="G285" s="4" t="b">
        <f t="shared" si="4"/>
        <v>1</v>
      </c>
    </row>
    <row r="286" spans="1:7" ht="34.5">
      <c r="A286" s="84" t="s">
        <v>22</v>
      </c>
      <c r="B286" s="62" t="s">
        <v>77</v>
      </c>
      <c r="C286" s="111">
        <f>'FTE´s 2018'!AB12</f>
        <v>0</v>
      </c>
      <c r="E286" s="84" t="s">
        <v>22</v>
      </c>
      <c r="F286" s="62" t="s">
        <v>77</v>
      </c>
      <c r="G286" s="4" t="b">
        <f t="shared" si="4"/>
        <v>1</v>
      </c>
    </row>
    <row r="287" spans="1:7" ht="34.5">
      <c r="A287" s="84" t="s">
        <v>206</v>
      </c>
      <c r="B287" s="62" t="s">
        <v>77</v>
      </c>
      <c r="C287" s="111">
        <v>0</v>
      </c>
      <c r="E287" s="84" t="s">
        <v>206</v>
      </c>
      <c r="F287" s="62" t="s">
        <v>77</v>
      </c>
      <c r="G287" s="4" t="b">
        <f t="shared" si="4"/>
        <v>1</v>
      </c>
    </row>
    <row r="288" spans="1:7" ht="23.25">
      <c r="A288" s="62" t="s">
        <v>17</v>
      </c>
      <c r="B288" s="62" t="s">
        <v>129</v>
      </c>
      <c r="C288" s="111">
        <f>'FTE´s 2018'!AC3</f>
        <v>5</v>
      </c>
      <c r="E288" s="62" t="s">
        <v>17</v>
      </c>
      <c r="F288" s="62" t="s">
        <v>129</v>
      </c>
      <c r="G288" s="4" t="b">
        <f t="shared" si="4"/>
        <v>1</v>
      </c>
    </row>
    <row r="289" spans="1:7" ht="23.25">
      <c r="A289" s="78" t="s">
        <v>15</v>
      </c>
      <c r="B289" s="62" t="s">
        <v>129</v>
      </c>
      <c r="C289" s="111">
        <f>'FTE´s 2018'!AC4</f>
        <v>6</v>
      </c>
      <c r="E289" s="78" t="s">
        <v>15</v>
      </c>
      <c r="F289" s="62" t="s">
        <v>129</v>
      </c>
      <c r="G289" s="4" t="b">
        <f t="shared" si="4"/>
        <v>1</v>
      </c>
    </row>
    <row r="290" spans="1:7" ht="23.25">
      <c r="A290" s="84" t="s">
        <v>16</v>
      </c>
      <c r="B290" s="62" t="s">
        <v>129</v>
      </c>
      <c r="C290" s="111">
        <f>'FTE´s 2018'!AC5</f>
        <v>2</v>
      </c>
      <c r="E290" s="84" t="s">
        <v>16</v>
      </c>
      <c r="F290" s="62" t="s">
        <v>129</v>
      </c>
      <c r="G290" s="4" t="b">
        <f t="shared" si="4"/>
        <v>1</v>
      </c>
    </row>
    <row r="291" spans="1:7" ht="23.25">
      <c r="A291" s="84" t="s">
        <v>19</v>
      </c>
      <c r="B291" s="62" t="s">
        <v>129</v>
      </c>
      <c r="C291" s="111">
        <f>'FTE´s 2018'!AC6</f>
        <v>1</v>
      </c>
      <c r="E291" s="84" t="s">
        <v>19</v>
      </c>
      <c r="F291" s="62" t="s">
        <v>129</v>
      </c>
      <c r="G291" s="4" t="b">
        <f t="shared" si="4"/>
        <v>1</v>
      </c>
    </row>
    <row r="292" spans="1:7" ht="23.25">
      <c r="A292" s="84" t="s">
        <v>18</v>
      </c>
      <c r="B292" s="62" t="s">
        <v>129</v>
      </c>
      <c r="C292" s="111">
        <f>'FTE´s 2018'!AC7</f>
        <v>2</v>
      </c>
      <c r="E292" s="84" t="s">
        <v>18</v>
      </c>
      <c r="F292" s="62" t="s">
        <v>129</v>
      </c>
      <c r="G292" s="4" t="b">
        <f t="shared" si="4"/>
        <v>1</v>
      </c>
    </row>
    <row r="293" spans="1:7" ht="23.25">
      <c r="A293" s="62" t="s">
        <v>21</v>
      </c>
      <c r="B293" s="62" t="s">
        <v>129</v>
      </c>
      <c r="C293" s="111">
        <f>'FTE´s 2018'!AC8</f>
        <v>2</v>
      </c>
      <c r="E293" s="62" t="s">
        <v>21</v>
      </c>
      <c r="F293" s="62" t="s">
        <v>129</v>
      </c>
      <c r="G293" s="4" t="b">
        <f t="shared" si="4"/>
        <v>1</v>
      </c>
    </row>
    <row r="294" spans="1:7" ht="23.25">
      <c r="A294" s="62" t="s">
        <v>24</v>
      </c>
      <c r="B294" s="62" t="s">
        <v>129</v>
      </c>
      <c r="C294" s="111">
        <f>'FTE´s 2018'!AC9</f>
        <v>0</v>
      </c>
      <c r="E294" s="62" t="s">
        <v>24</v>
      </c>
      <c r="F294" s="62" t="s">
        <v>129</v>
      </c>
      <c r="G294" s="4" t="b">
        <f t="shared" si="4"/>
        <v>1</v>
      </c>
    </row>
    <row r="295" spans="1:7" ht="23.25">
      <c r="A295" s="62" t="s">
        <v>23</v>
      </c>
      <c r="B295" s="62" t="s">
        <v>129</v>
      </c>
      <c r="C295" s="111">
        <f>'FTE´s 2018'!AC10</f>
        <v>0</v>
      </c>
      <c r="E295" s="62" t="s">
        <v>23</v>
      </c>
      <c r="F295" s="62" t="s">
        <v>129</v>
      </c>
      <c r="G295" s="4" t="b">
        <f t="shared" si="4"/>
        <v>1</v>
      </c>
    </row>
    <row r="296" spans="1:7" ht="23.25">
      <c r="A296" s="62" t="s">
        <v>20</v>
      </c>
      <c r="B296" s="62" t="s">
        <v>129</v>
      </c>
      <c r="C296" s="111">
        <f>'FTE´s 2018'!AC11</f>
        <v>0</v>
      </c>
      <c r="E296" s="62" t="s">
        <v>20</v>
      </c>
      <c r="F296" s="62" t="s">
        <v>129</v>
      </c>
      <c r="G296" s="4" t="b">
        <f t="shared" si="4"/>
        <v>1</v>
      </c>
    </row>
    <row r="297" spans="1:7" ht="23.25">
      <c r="A297" s="84" t="s">
        <v>22</v>
      </c>
      <c r="B297" s="62" t="s">
        <v>129</v>
      </c>
      <c r="C297" s="111">
        <f>'FTE´s 2018'!AC12</f>
        <v>0</v>
      </c>
      <c r="E297" s="84" t="s">
        <v>22</v>
      </c>
      <c r="F297" s="62" t="s">
        <v>129</v>
      </c>
      <c r="G297" s="4" t="b">
        <f t="shared" si="4"/>
        <v>1</v>
      </c>
    </row>
    <row r="298" spans="1:7" ht="23.25">
      <c r="A298" s="84" t="s">
        <v>206</v>
      </c>
      <c r="B298" s="62" t="s">
        <v>129</v>
      </c>
      <c r="C298" s="111">
        <v>0</v>
      </c>
      <c r="E298" s="84" t="s">
        <v>206</v>
      </c>
      <c r="F298" s="62" t="s">
        <v>129</v>
      </c>
      <c r="G298" s="4" t="b">
        <f t="shared" si="4"/>
        <v>1</v>
      </c>
    </row>
    <row r="299" spans="1:7" ht="23.25">
      <c r="A299" s="62" t="s">
        <v>17</v>
      </c>
      <c r="B299" s="62" t="s">
        <v>43</v>
      </c>
      <c r="C299" s="111">
        <f>'FTE´s 2018'!AD3</f>
        <v>9</v>
      </c>
      <c r="E299" s="62" t="s">
        <v>17</v>
      </c>
      <c r="F299" s="62" t="s">
        <v>43</v>
      </c>
      <c r="G299" s="4" t="b">
        <f t="shared" si="4"/>
        <v>1</v>
      </c>
    </row>
    <row r="300" spans="1:7" ht="23.25">
      <c r="A300" s="78" t="s">
        <v>15</v>
      </c>
      <c r="B300" s="62" t="s">
        <v>43</v>
      </c>
      <c r="C300" s="111">
        <f>'FTE´s 2018'!AD4</f>
        <v>10</v>
      </c>
      <c r="E300" s="78" t="s">
        <v>15</v>
      </c>
      <c r="F300" s="62" t="s">
        <v>43</v>
      </c>
      <c r="G300" s="4" t="b">
        <f t="shared" si="4"/>
        <v>1</v>
      </c>
    </row>
    <row r="301" spans="1:7" ht="23.25">
      <c r="A301" s="84" t="s">
        <v>16</v>
      </c>
      <c r="B301" s="62" t="s">
        <v>43</v>
      </c>
      <c r="C301" s="111">
        <f>'FTE´s 2018'!AD5</f>
        <v>2</v>
      </c>
      <c r="E301" s="84" t="s">
        <v>16</v>
      </c>
      <c r="F301" s="62" t="s">
        <v>43</v>
      </c>
      <c r="G301" s="4" t="b">
        <f t="shared" si="4"/>
        <v>1</v>
      </c>
    </row>
    <row r="302" spans="1:7" ht="23.25">
      <c r="A302" s="84" t="s">
        <v>19</v>
      </c>
      <c r="B302" s="62" t="s">
        <v>43</v>
      </c>
      <c r="C302" s="111">
        <f>'FTE´s 2018'!AD6</f>
        <v>1</v>
      </c>
      <c r="E302" s="84" t="s">
        <v>19</v>
      </c>
      <c r="F302" s="62" t="s">
        <v>43</v>
      </c>
      <c r="G302" s="4" t="b">
        <f t="shared" si="4"/>
        <v>1</v>
      </c>
    </row>
    <row r="303" spans="1:7" ht="23.25">
      <c r="A303" s="84" t="s">
        <v>18</v>
      </c>
      <c r="B303" s="62" t="s">
        <v>43</v>
      </c>
      <c r="C303" s="111">
        <f>'FTE´s 2018'!AD7</f>
        <v>2</v>
      </c>
      <c r="E303" s="84" t="s">
        <v>18</v>
      </c>
      <c r="F303" s="62" t="s">
        <v>43</v>
      </c>
      <c r="G303" s="4" t="b">
        <f t="shared" si="4"/>
        <v>1</v>
      </c>
    </row>
    <row r="304" spans="1:7" ht="23.25">
      <c r="A304" s="62" t="s">
        <v>21</v>
      </c>
      <c r="B304" s="62" t="s">
        <v>43</v>
      </c>
      <c r="C304" s="111">
        <f>'FTE´s 2018'!AD8</f>
        <v>3</v>
      </c>
      <c r="E304" s="62" t="s">
        <v>21</v>
      </c>
      <c r="F304" s="62" t="s">
        <v>43</v>
      </c>
      <c r="G304" s="4" t="b">
        <f t="shared" si="4"/>
        <v>1</v>
      </c>
    </row>
    <row r="305" spans="1:7" ht="23.25">
      <c r="A305" s="62" t="s">
        <v>24</v>
      </c>
      <c r="B305" s="62" t="s">
        <v>43</v>
      </c>
      <c r="C305" s="111">
        <f>'FTE´s 2018'!AD9</f>
        <v>0</v>
      </c>
      <c r="E305" s="62" t="s">
        <v>24</v>
      </c>
      <c r="F305" s="62" t="s">
        <v>43</v>
      </c>
      <c r="G305" s="4" t="b">
        <f t="shared" si="4"/>
        <v>1</v>
      </c>
    </row>
    <row r="306" spans="1:7" ht="23.25">
      <c r="A306" s="62" t="s">
        <v>23</v>
      </c>
      <c r="B306" s="62" t="s">
        <v>43</v>
      </c>
      <c r="C306" s="111">
        <f>'FTE´s 2018'!AD10</f>
        <v>0</v>
      </c>
      <c r="E306" s="62" t="s">
        <v>23</v>
      </c>
      <c r="F306" s="62" t="s">
        <v>43</v>
      </c>
      <c r="G306" s="4" t="b">
        <f t="shared" si="4"/>
        <v>1</v>
      </c>
    </row>
    <row r="307" spans="1:7" ht="23.25">
      <c r="A307" s="62" t="s">
        <v>20</v>
      </c>
      <c r="B307" s="62" t="s">
        <v>43</v>
      </c>
      <c r="C307" s="111">
        <f>'FTE´s 2018'!AD11</f>
        <v>0</v>
      </c>
      <c r="E307" s="62" t="s">
        <v>20</v>
      </c>
      <c r="F307" s="62" t="s">
        <v>43</v>
      </c>
      <c r="G307" s="4" t="b">
        <f t="shared" si="4"/>
        <v>1</v>
      </c>
    </row>
    <row r="308" spans="1:7" ht="23.25">
      <c r="A308" s="84" t="s">
        <v>22</v>
      </c>
      <c r="B308" s="62" t="s">
        <v>43</v>
      </c>
      <c r="C308" s="111">
        <f>'FTE´s 2018'!AD12</f>
        <v>0</v>
      </c>
      <c r="E308" s="84" t="s">
        <v>22</v>
      </c>
      <c r="F308" s="62" t="s">
        <v>43</v>
      </c>
      <c r="G308" s="4" t="b">
        <f t="shared" si="4"/>
        <v>1</v>
      </c>
    </row>
    <row r="309" spans="1:7" ht="23.25">
      <c r="A309" s="84" t="s">
        <v>206</v>
      </c>
      <c r="B309" s="62" t="s">
        <v>43</v>
      </c>
      <c r="C309" s="111">
        <v>0</v>
      </c>
      <c r="E309" s="84" t="s">
        <v>206</v>
      </c>
      <c r="F309" s="62" t="s">
        <v>43</v>
      </c>
      <c r="G309" s="4" t="b">
        <f t="shared" si="4"/>
        <v>1</v>
      </c>
    </row>
    <row r="310" spans="1:7" ht="23.25">
      <c r="A310" s="62" t="s">
        <v>17</v>
      </c>
      <c r="B310" s="62" t="s">
        <v>32</v>
      </c>
      <c r="C310" s="111">
        <f>'FTE´s 2018'!AE3</f>
        <v>2</v>
      </c>
      <c r="E310" s="62" t="s">
        <v>17</v>
      </c>
      <c r="F310" s="62" t="s">
        <v>32</v>
      </c>
      <c r="G310" s="4" t="b">
        <f t="shared" si="4"/>
        <v>1</v>
      </c>
    </row>
    <row r="311" spans="1:7" ht="23.25">
      <c r="A311" s="78" t="s">
        <v>15</v>
      </c>
      <c r="B311" s="62" t="s">
        <v>32</v>
      </c>
      <c r="C311" s="111">
        <f>'FTE´s 2018'!AE4</f>
        <v>4</v>
      </c>
      <c r="E311" s="78" t="s">
        <v>15</v>
      </c>
      <c r="F311" s="62" t="s">
        <v>32</v>
      </c>
      <c r="G311" s="4" t="b">
        <f t="shared" si="4"/>
        <v>1</v>
      </c>
    </row>
    <row r="312" spans="1:7" ht="23.25">
      <c r="A312" s="84" t="s">
        <v>16</v>
      </c>
      <c r="B312" s="62" t="s">
        <v>32</v>
      </c>
      <c r="C312" s="111">
        <f>'FTE´s 2018'!AE5</f>
        <v>1</v>
      </c>
      <c r="E312" s="84" t="s">
        <v>16</v>
      </c>
      <c r="F312" s="62" t="s">
        <v>32</v>
      </c>
      <c r="G312" s="4" t="b">
        <f t="shared" si="4"/>
        <v>1</v>
      </c>
    </row>
    <row r="313" spans="1:7" ht="23.25">
      <c r="A313" s="84" t="s">
        <v>19</v>
      </c>
      <c r="B313" s="62" t="s">
        <v>32</v>
      </c>
      <c r="C313" s="111">
        <f>'FTE´s 2018'!AE6</f>
        <v>1</v>
      </c>
      <c r="E313" s="84" t="s">
        <v>19</v>
      </c>
      <c r="F313" s="62" t="s">
        <v>32</v>
      </c>
      <c r="G313" s="4" t="b">
        <f t="shared" si="4"/>
        <v>1</v>
      </c>
    </row>
    <row r="314" spans="1:7" ht="23.25">
      <c r="A314" s="84" t="s">
        <v>18</v>
      </c>
      <c r="B314" s="62" t="s">
        <v>32</v>
      </c>
      <c r="C314" s="111">
        <f>'FTE´s 2018'!AE7</f>
        <v>0</v>
      </c>
      <c r="E314" s="84" t="s">
        <v>18</v>
      </c>
      <c r="F314" s="62" t="s">
        <v>32</v>
      </c>
      <c r="G314" s="4" t="b">
        <f t="shared" si="4"/>
        <v>1</v>
      </c>
    </row>
    <row r="315" spans="1:7" ht="23.25">
      <c r="A315" s="62" t="s">
        <v>21</v>
      </c>
      <c r="B315" s="62" t="s">
        <v>32</v>
      </c>
      <c r="C315" s="111">
        <f>'FTE´s 2018'!AE8</f>
        <v>1</v>
      </c>
      <c r="E315" s="62" t="s">
        <v>21</v>
      </c>
      <c r="F315" s="62" t="s">
        <v>32</v>
      </c>
      <c r="G315" s="4" t="b">
        <f t="shared" si="4"/>
        <v>1</v>
      </c>
    </row>
    <row r="316" spans="1:7" ht="23.25">
      <c r="A316" s="62" t="s">
        <v>24</v>
      </c>
      <c r="B316" s="62" t="s">
        <v>32</v>
      </c>
      <c r="C316" s="111">
        <f>'FTE´s 2018'!AE9</f>
        <v>0</v>
      </c>
      <c r="E316" s="62" t="s">
        <v>24</v>
      </c>
      <c r="F316" s="62" t="s">
        <v>32</v>
      </c>
      <c r="G316" s="4" t="b">
        <f t="shared" si="4"/>
        <v>1</v>
      </c>
    </row>
    <row r="317" spans="1:7" ht="23.25">
      <c r="A317" s="62" t="s">
        <v>23</v>
      </c>
      <c r="B317" s="62" t="s">
        <v>32</v>
      </c>
      <c r="C317" s="111">
        <f>'FTE´s 2018'!AE10</f>
        <v>0</v>
      </c>
      <c r="E317" s="62" t="s">
        <v>23</v>
      </c>
      <c r="F317" s="62" t="s">
        <v>32</v>
      </c>
      <c r="G317" s="4" t="b">
        <f t="shared" si="4"/>
        <v>1</v>
      </c>
    </row>
    <row r="318" spans="1:7" ht="23.25">
      <c r="A318" s="62" t="s">
        <v>20</v>
      </c>
      <c r="B318" s="62" t="s">
        <v>32</v>
      </c>
      <c r="C318" s="111">
        <f>'FTE´s 2018'!AE11</f>
        <v>0</v>
      </c>
      <c r="E318" s="62" t="s">
        <v>20</v>
      </c>
      <c r="F318" s="62" t="s">
        <v>32</v>
      </c>
      <c r="G318" s="4" t="b">
        <f t="shared" si="4"/>
        <v>1</v>
      </c>
    </row>
    <row r="319" spans="1:7" ht="23.25">
      <c r="A319" s="84" t="s">
        <v>22</v>
      </c>
      <c r="B319" s="62" t="s">
        <v>32</v>
      </c>
      <c r="C319" s="111">
        <f>'FTE´s 2018'!AE12</f>
        <v>0</v>
      </c>
      <c r="E319" s="84" t="s">
        <v>22</v>
      </c>
      <c r="F319" s="62" t="s">
        <v>32</v>
      </c>
      <c r="G319" s="4" t="b">
        <f t="shared" si="4"/>
        <v>1</v>
      </c>
    </row>
    <row r="320" spans="1:7" ht="23.25">
      <c r="A320" s="84" t="s">
        <v>206</v>
      </c>
      <c r="B320" s="62" t="s">
        <v>32</v>
      </c>
      <c r="C320" s="111">
        <v>0</v>
      </c>
      <c r="E320" s="84" t="s">
        <v>206</v>
      </c>
      <c r="F320" s="62" t="s">
        <v>32</v>
      </c>
      <c r="G320" s="4" t="b">
        <f t="shared" si="4"/>
        <v>1</v>
      </c>
    </row>
    <row r="321" spans="1:7" ht="23.25">
      <c r="A321" s="62" t="s">
        <v>17</v>
      </c>
      <c r="B321" s="62" t="s">
        <v>45</v>
      </c>
      <c r="C321" s="111">
        <f>'FTE´s 2018'!AF3</f>
        <v>2</v>
      </c>
      <c r="E321" s="62" t="s">
        <v>17</v>
      </c>
      <c r="F321" s="62" t="s">
        <v>45</v>
      </c>
      <c r="G321" s="4" t="b">
        <f t="shared" si="4"/>
        <v>1</v>
      </c>
    </row>
    <row r="322" spans="1:7" ht="23.25">
      <c r="A322" s="78" t="s">
        <v>15</v>
      </c>
      <c r="B322" s="62" t="s">
        <v>45</v>
      </c>
      <c r="C322" s="111">
        <f>'FTE´s 2018'!AF4</f>
        <v>5</v>
      </c>
      <c r="E322" s="78" t="s">
        <v>15</v>
      </c>
      <c r="F322" s="62" t="s">
        <v>45</v>
      </c>
      <c r="G322" s="4" t="b">
        <f t="shared" si="4"/>
        <v>1</v>
      </c>
    </row>
    <row r="323" spans="1:7" ht="23.25">
      <c r="A323" s="84" t="s">
        <v>16</v>
      </c>
      <c r="B323" s="62" t="s">
        <v>45</v>
      </c>
      <c r="C323" s="111">
        <f>'FTE´s 2018'!AF5</f>
        <v>1</v>
      </c>
      <c r="E323" s="84" t="s">
        <v>16</v>
      </c>
      <c r="F323" s="62" t="s">
        <v>45</v>
      </c>
      <c r="G323" s="4" t="b">
        <f t="shared" ref="G323:G386" si="5">A323=E323</f>
        <v>1</v>
      </c>
    </row>
    <row r="324" spans="1:7" ht="23.25">
      <c r="A324" s="84" t="s">
        <v>19</v>
      </c>
      <c r="B324" s="62" t="s">
        <v>45</v>
      </c>
      <c r="C324" s="111">
        <f>'FTE´s 2018'!AF6</f>
        <v>1</v>
      </c>
      <c r="E324" s="84" t="s">
        <v>19</v>
      </c>
      <c r="F324" s="62" t="s">
        <v>45</v>
      </c>
      <c r="G324" s="4" t="b">
        <f t="shared" si="5"/>
        <v>1</v>
      </c>
    </row>
    <row r="325" spans="1:7" ht="23.25">
      <c r="A325" s="84" t="s">
        <v>18</v>
      </c>
      <c r="B325" s="62" t="s">
        <v>45</v>
      </c>
      <c r="C325" s="111">
        <f>'FTE´s 2018'!AF7</f>
        <v>0</v>
      </c>
      <c r="E325" s="84" t="s">
        <v>18</v>
      </c>
      <c r="F325" s="62" t="s">
        <v>45</v>
      </c>
      <c r="G325" s="4" t="b">
        <f t="shared" si="5"/>
        <v>1</v>
      </c>
    </row>
    <row r="326" spans="1:7" ht="23.25">
      <c r="A326" s="62" t="s">
        <v>21</v>
      </c>
      <c r="B326" s="62" t="s">
        <v>45</v>
      </c>
      <c r="C326" s="111">
        <f>'FTE´s 2018'!AF8</f>
        <v>1</v>
      </c>
      <c r="E326" s="62" t="s">
        <v>21</v>
      </c>
      <c r="F326" s="62" t="s">
        <v>45</v>
      </c>
      <c r="G326" s="4" t="b">
        <f t="shared" si="5"/>
        <v>1</v>
      </c>
    </row>
    <row r="327" spans="1:7" ht="23.25">
      <c r="A327" s="62" t="s">
        <v>24</v>
      </c>
      <c r="B327" s="62" t="s">
        <v>45</v>
      </c>
      <c r="C327" s="111">
        <f>'FTE´s 2018'!AF9</f>
        <v>0</v>
      </c>
      <c r="E327" s="62" t="s">
        <v>24</v>
      </c>
      <c r="F327" s="62" t="s">
        <v>45</v>
      </c>
      <c r="G327" s="4" t="b">
        <f t="shared" si="5"/>
        <v>1</v>
      </c>
    </row>
    <row r="328" spans="1:7" ht="23.25">
      <c r="A328" s="62" t="s">
        <v>23</v>
      </c>
      <c r="B328" s="62" t="s">
        <v>45</v>
      </c>
      <c r="C328" s="111">
        <f>'FTE´s 2018'!AF10</f>
        <v>0</v>
      </c>
      <c r="E328" s="62" t="s">
        <v>23</v>
      </c>
      <c r="F328" s="62" t="s">
        <v>45</v>
      </c>
      <c r="G328" s="4" t="b">
        <f t="shared" si="5"/>
        <v>1</v>
      </c>
    </row>
    <row r="329" spans="1:7" ht="23.25">
      <c r="A329" s="62" t="s">
        <v>20</v>
      </c>
      <c r="B329" s="62" t="s">
        <v>45</v>
      </c>
      <c r="C329" s="111">
        <f>'FTE´s 2018'!AF11</f>
        <v>0</v>
      </c>
      <c r="E329" s="62" t="s">
        <v>20</v>
      </c>
      <c r="F329" s="62" t="s">
        <v>45</v>
      </c>
      <c r="G329" s="4" t="b">
        <f t="shared" si="5"/>
        <v>1</v>
      </c>
    </row>
    <row r="330" spans="1:7" ht="23.25">
      <c r="A330" s="84" t="s">
        <v>22</v>
      </c>
      <c r="B330" s="62" t="s">
        <v>45</v>
      </c>
      <c r="C330" s="111">
        <f>'FTE´s 2018'!AF12</f>
        <v>0</v>
      </c>
      <c r="E330" s="84" t="s">
        <v>22</v>
      </c>
      <c r="F330" s="62" t="s">
        <v>45</v>
      </c>
      <c r="G330" s="4" t="b">
        <f t="shared" si="5"/>
        <v>1</v>
      </c>
    </row>
    <row r="331" spans="1:7" ht="23.25">
      <c r="A331" s="84" t="s">
        <v>206</v>
      </c>
      <c r="B331" s="62" t="s">
        <v>45</v>
      </c>
      <c r="C331" s="111">
        <v>0</v>
      </c>
      <c r="E331" s="84" t="s">
        <v>206</v>
      </c>
      <c r="F331" s="62" t="s">
        <v>45</v>
      </c>
      <c r="G331" s="4" t="b">
        <f t="shared" si="5"/>
        <v>1</v>
      </c>
    </row>
    <row r="332" spans="1:7" ht="23.25">
      <c r="A332" s="62" t="s">
        <v>17</v>
      </c>
      <c r="B332" s="62" t="s">
        <v>123</v>
      </c>
      <c r="C332" s="111">
        <f>'FTE´s 2018'!AG3</f>
        <v>5</v>
      </c>
      <c r="E332" s="62" t="s">
        <v>17</v>
      </c>
      <c r="F332" s="62" t="s">
        <v>123</v>
      </c>
      <c r="G332" s="4" t="b">
        <f t="shared" si="5"/>
        <v>1</v>
      </c>
    </row>
    <row r="333" spans="1:7" ht="23.25">
      <c r="A333" s="78" t="s">
        <v>15</v>
      </c>
      <c r="B333" s="62" t="s">
        <v>123</v>
      </c>
      <c r="C333" s="111">
        <f>'FTE´s 2018'!AG4</f>
        <v>5</v>
      </c>
      <c r="E333" s="78" t="s">
        <v>15</v>
      </c>
      <c r="F333" s="62" t="s">
        <v>123</v>
      </c>
      <c r="G333" s="4" t="b">
        <f t="shared" si="5"/>
        <v>1</v>
      </c>
    </row>
    <row r="334" spans="1:7" ht="23.25">
      <c r="A334" s="84" t="s">
        <v>16</v>
      </c>
      <c r="B334" s="62" t="s">
        <v>123</v>
      </c>
      <c r="C334" s="111">
        <f>'FTE´s 2018'!AG5</f>
        <v>1</v>
      </c>
      <c r="E334" s="84" t="s">
        <v>16</v>
      </c>
      <c r="F334" s="62" t="s">
        <v>123</v>
      </c>
      <c r="G334" s="4" t="b">
        <f t="shared" si="5"/>
        <v>1</v>
      </c>
    </row>
    <row r="335" spans="1:7" ht="23.25">
      <c r="A335" s="84" t="s">
        <v>19</v>
      </c>
      <c r="B335" s="62" t="s">
        <v>123</v>
      </c>
      <c r="C335" s="111">
        <f>'FTE´s 2018'!AG6</f>
        <v>1</v>
      </c>
      <c r="E335" s="84" t="s">
        <v>19</v>
      </c>
      <c r="F335" s="62" t="s">
        <v>123</v>
      </c>
      <c r="G335" s="4" t="b">
        <f t="shared" si="5"/>
        <v>1</v>
      </c>
    </row>
    <row r="336" spans="1:7" ht="23.25">
      <c r="A336" s="84" t="s">
        <v>18</v>
      </c>
      <c r="B336" s="62" t="s">
        <v>123</v>
      </c>
      <c r="C336" s="111">
        <f>'FTE´s 2018'!AG7</f>
        <v>1</v>
      </c>
      <c r="E336" s="84" t="s">
        <v>18</v>
      </c>
      <c r="F336" s="62" t="s">
        <v>123</v>
      </c>
      <c r="G336" s="4" t="b">
        <f t="shared" si="5"/>
        <v>1</v>
      </c>
    </row>
    <row r="337" spans="1:7" ht="23.25">
      <c r="A337" s="62" t="s">
        <v>21</v>
      </c>
      <c r="B337" s="62" t="s">
        <v>123</v>
      </c>
      <c r="C337" s="111">
        <f>'FTE´s 2018'!AG8</f>
        <v>1</v>
      </c>
      <c r="E337" s="62" t="s">
        <v>21</v>
      </c>
      <c r="F337" s="62" t="s">
        <v>123</v>
      </c>
      <c r="G337" s="4" t="b">
        <f t="shared" si="5"/>
        <v>1</v>
      </c>
    </row>
    <row r="338" spans="1:7" ht="23.25">
      <c r="A338" s="62" t="s">
        <v>24</v>
      </c>
      <c r="B338" s="62" t="s">
        <v>123</v>
      </c>
      <c r="C338" s="111">
        <f>'FTE´s 2018'!AG9</f>
        <v>0</v>
      </c>
      <c r="E338" s="62" t="s">
        <v>24</v>
      </c>
      <c r="F338" s="62" t="s">
        <v>123</v>
      </c>
      <c r="G338" s="4" t="b">
        <f t="shared" si="5"/>
        <v>1</v>
      </c>
    </row>
    <row r="339" spans="1:7" ht="23.25">
      <c r="A339" s="62" t="s">
        <v>23</v>
      </c>
      <c r="B339" s="62" t="s">
        <v>123</v>
      </c>
      <c r="C339" s="111">
        <f>'FTE´s 2018'!AG10</f>
        <v>0</v>
      </c>
      <c r="E339" s="62" t="s">
        <v>23</v>
      </c>
      <c r="F339" s="62" t="s">
        <v>123</v>
      </c>
      <c r="G339" s="4" t="b">
        <f t="shared" si="5"/>
        <v>1</v>
      </c>
    </row>
    <row r="340" spans="1:7" ht="23.25">
      <c r="A340" s="62" t="s">
        <v>20</v>
      </c>
      <c r="B340" s="62" t="s">
        <v>123</v>
      </c>
      <c r="C340" s="111">
        <f>'FTE´s 2018'!AG11</f>
        <v>0</v>
      </c>
      <c r="E340" s="62" t="s">
        <v>20</v>
      </c>
      <c r="F340" s="62" t="s">
        <v>123</v>
      </c>
      <c r="G340" s="4" t="b">
        <f t="shared" si="5"/>
        <v>1</v>
      </c>
    </row>
    <row r="341" spans="1:7" ht="23.25">
      <c r="A341" s="84" t="s">
        <v>22</v>
      </c>
      <c r="B341" s="62" t="s">
        <v>123</v>
      </c>
      <c r="C341" s="111">
        <f>'FTE´s 2018'!AG12</f>
        <v>0</v>
      </c>
      <c r="E341" s="84" t="s">
        <v>22</v>
      </c>
      <c r="F341" s="62" t="s">
        <v>123</v>
      </c>
      <c r="G341" s="4" t="b">
        <f t="shared" si="5"/>
        <v>1</v>
      </c>
    </row>
    <row r="342" spans="1:7" ht="23.25">
      <c r="A342" s="84" t="s">
        <v>206</v>
      </c>
      <c r="B342" s="62" t="s">
        <v>123</v>
      </c>
      <c r="C342" s="111">
        <v>0</v>
      </c>
      <c r="E342" s="84" t="s">
        <v>206</v>
      </c>
      <c r="F342" s="62" t="s">
        <v>123</v>
      </c>
      <c r="G342" s="4" t="b">
        <f t="shared" si="5"/>
        <v>1</v>
      </c>
    </row>
    <row r="343" spans="1:7" ht="34.5">
      <c r="A343" s="62" t="s">
        <v>17</v>
      </c>
      <c r="B343" s="62" t="s">
        <v>107</v>
      </c>
      <c r="C343" s="111">
        <f>'FTE´s 2018'!AH3</f>
        <v>8</v>
      </c>
      <c r="E343" s="62" t="s">
        <v>17</v>
      </c>
      <c r="F343" s="62" t="s">
        <v>107</v>
      </c>
      <c r="G343" s="4" t="b">
        <f t="shared" si="5"/>
        <v>1</v>
      </c>
    </row>
    <row r="344" spans="1:7" ht="34.5">
      <c r="A344" s="78" t="s">
        <v>15</v>
      </c>
      <c r="B344" s="62" t="s">
        <v>107</v>
      </c>
      <c r="C344" s="111">
        <f>'FTE´s 2018'!AH4</f>
        <v>5</v>
      </c>
      <c r="E344" s="78" t="s">
        <v>15</v>
      </c>
      <c r="F344" s="62" t="s">
        <v>107</v>
      </c>
      <c r="G344" s="4" t="b">
        <f t="shared" si="5"/>
        <v>1</v>
      </c>
    </row>
    <row r="345" spans="1:7" ht="34.5">
      <c r="A345" s="84" t="s">
        <v>16</v>
      </c>
      <c r="B345" s="62" t="s">
        <v>107</v>
      </c>
      <c r="C345" s="111">
        <f>'FTE´s 2018'!AH5</f>
        <v>1</v>
      </c>
      <c r="E345" s="84" t="s">
        <v>16</v>
      </c>
      <c r="F345" s="62" t="s">
        <v>107</v>
      </c>
      <c r="G345" s="4" t="b">
        <f t="shared" si="5"/>
        <v>1</v>
      </c>
    </row>
    <row r="346" spans="1:7" ht="34.5">
      <c r="A346" s="84" t="s">
        <v>19</v>
      </c>
      <c r="B346" s="62" t="s">
        <v>107</v>
      </c>
      <c r="C346" s="111">
        <f>'FTE´s 2018'!AH6</f>
        <v>1</v>
      </c>
      <c r="E346" s="84" t="s">
        <v>19</v>
      </c>
      <c r="F346" s="62" t="s">
        <v>107</v>
      </c>
      <c r="G346" s="4" t="b">
        <f t="shared" si="5"/>
        <v>1</v>
      </c>
    </row>
    <row r="347" spans="1:7" ht="34.5">
      <c r="A347" s="84" t="s">
        <v>18</v>
      </c>
      <c r="B347" s="62" t="s">
        <v>107</v>
      </c>
      <c r="C347" s="111">
        <f>'FTE´s 2018'!AH7</f>
        <v>1</v>
      </c>
      <c r="E347" s="84" t="s">
        <v>18</v>
      </c>
      <c r="F347" s="62" t="s">
        <v>107</v>
      </c>
      <c r="G347" s="4" t="b">
        <f t="shared" si="5"/>
        <v>1</v>
      </c>
    </row>
    <row r="348" spans="1:7" ht="34.5">
      <c r="A348" s="62" t="s">
        <v>21</v>
      </c>
      <c r="B348" s="62" t="s">
        <v>107</v>
      </c>
      <c r="C348" s="111">
        <f>'FTE´s 2018'!AH8</f>
        <v>2</v>
      </c>
      <c r="E348" s="62" t="s">
        <v>21</v>
      </c>
      <c r="F348" s="62" t="s">
        <v>107</v>
      </c>
      <c r="G348" s="4" t="b">
        <f t="shared" si="5"/>
        <v>1</v>
      </c>
    </row>
    <row r="349" spans="1:7" ht="34.5">
      <c r="A349" s="62" t="s">
        <v>24</v>
      </c>
      <c r="B349" s="62" t="s">
        <v>107</v>
      </c>
      <c r="C349" s="111">
        <f>'FTE´s 2018'!AH9</f>
        <v>0</v>
      </c>
      <c r="E349" s="62" t="s">
        <v>24</v>
      </c>
      <c r="F349" s="62" t="s">
        <v>107</v>
      </c>
      <c r="G349" s="4" t="b">
        <f t="shared" si="5"/>
        <v>1</v>
      </c>
    </row>
    <row r="350" spans="1:7" ht="34.5">
      <c r="A350" s="62" t="s">
        <v>23</v>
      </c>
      <c r="B350" s="62" t="s">
        <v>107</v>
      </c>
      <c r="C350" s="111">
        <f>'FTE´s 2018'!AH10</f>
        <v>0</v>
      </c>
      <c r="E350" s="62" t="s">
        <v>23</v>
      </c>
      <c r="F350" s="62" t="s">
        <v>107</v>
      </c>
      <c r="G350" s="4" t="b">
        <f t="shared" si="5"/>
        <v>1</v>
      </c>
    </row>
    <row r="351" spans="1:7" ht="34.5">
      <c r="A351" s="62" t="s">
        <v>20</v>
      </c>
      <c r="B351" s="62" t="s">
        <v>107</v>
      </c>
      <c r="C351" s="111">
        <f>'FTE´s 2018'!AH11</f>
        <v>0</v>
      </c>
      <c r="E351" s="62" t="s">
        <v>20</v>
      </c>
      <c r="F351" s="62" t="s">
        <v>107</v>
      </c>
      <c r="G351" s="4" t="b">
        <f t="shared" si="5"/>
        <v>1</v>
      </c>
    </row>
    <row r="352" spans="1:7" ht="34.5">
      <c r="A352" s="84" t="s">
        <v>22</v>
      </c>
      <c r="B352" s="62" t="s">
        <v>107</v>
      </c>
      <c r="C352" s="111">
        <f>'FTE´s 2018'!AH12</f>
        <v>0</v>
      </c>
      <c r="E352" s="84" t="s">
        <v>22</v>
      </c>
      <c r="F352" s="62" t="s">
        <v>107</v>
      </c>
      <c r="G352" s="4" t="b">
        <f t="shared" si="5"/>
        <v>1</v>
      </c>
    </row>
    <row r="353" spans="1:7" ht="34.5">
      <c r="A353" s="84" t="s">
        <v>206</v>
      </c>
      <c r="B353" s="62" t="s">
        <v>107</v>
      </c>
      <c r="C353" s="111">
        <v>0</v>
      </c>
      <c r="E353" s="84" t="s">
        <v>206</v>
      </c>
      <c r="F353" s="62" t="s">
        <v>107</v>
      </c>
      <c r="G353" s="4" t="b">
        <f t="shared" si="5"/>
        <v>1</v>
      </c>
    </row>
    <row r="354" spans="1:7" ht="34.5">
      <c r="A354" s="62" t="s">
        <v>17</v>
      </c>
      <c r="B354" s="62" t="s">
        <v>66</v>
      </c>
      <c r="C354" s="111">
        <f>'FTE´s 2018'!AI3</f>
        <v>4</v>
      </c>
      <c r="E354" s="62" t="s">
        <v>17</v>
      </c>
      <c r="F354" s="62" t="s">
        <v>66</v>
      </c>
      <c r="G354" s="4" t="b">
        <f t="shared" si="5"/>
        <v>1</v>
      </c>
    </row>
    <row r="355" spans="1:7" ht="34.5">
      <c r="A355" s="78" t="s">
        <v>15</v>
      </c>
      <c r="B355" s="62" t="s">
        <v>66</v>
      </c>
      <c r="C355" s="111">
        <f>'FTE´s 2018'!AI4</f>
        <v>5</v>
      </c>
      <c r="E355" s="78" t="s">
        <v>15</v>
      </c>
      <c r="F355" s="62" t="s">
        <v>66</v>
      </c>
      <c r="G355" s="4" t="b">
        <f t="shared" si="5"/>
        <v>1</v>
      </c>
    </row>
    <row r="356" spans="1:7" ht="34.5">
      <c r="A356" s="84" t="s">
        <v>16</v>
      </c>
      <c r="B356" s="62" t="s">
        <v>66</v>
      </c>
      <c r="C356" s="111">
        <f>'FTE´s 2018'!AI5</f>
        <v>1</v>
      </c>
      <c r="E356" s="84" t="s">
        <v>16</v>
      </c>
      <c r="F356" s="62" t="s">
        <v>66</v>
      </c>
      <c r="G356" s="4" t="b">
        <f t="shared" si="5"/>
        <v>1</v>
      </c>
    </row>
    <row r="357" spans="1:7" ht="34.5">
      <c r="A357" s="84" t="s">
        <v>19</v>
      </c>
      <c r="B357" s="62" t="s">
        <v>66</v>
      </c>
      <c r="C357" s="111">
        <f>'FTE´s 2018'!AI6</f>
        <v>1</v>
      </c>
      <c r="E357" s="84" t="s">
        <v>19</v>
      </c>
      <c r="F357" s="62" t="s">
        <v>66</v>
      </c>
      <c r="G357" s="4" t="b">
        <f t="shared" si="5"/>
        <v>1</v>
      </c>
    </row>
    <row r="358" spans="1:7" ht="34.5">
      <c r="A358" s="84" t="s">
        <v>18</v>
      </c>
      <c r="B358" s="62" t="s">
        <v>66</v>
      </c>
      <c r="C358" s="111">
        <f>'FTE´s 2018'!AI7</f>
        <v>1</v>
      </c>
      <c r="E358" s="84" t="s">
        <v>18</v>
      </c>
      <c r="F358" s="62" t="s">
        <v>66</v>
      </c>
      <c r="G358" s="4" t="b">
        <f t="shared" si="5"/>
        <v>1</v>
      </c>
    </row>
    <row r="359" spans="1:7" ht="34.5">
      <c r="A359" s="62" t="s">
        <v>21</v>
      </c>
      <c r="B359" s="62" t="s">
        <v>66</v>
      </c>
      <c r="C359" s="111">
        <f>'FTE´s 2018'!AI8</f>
        <v>1</v>
      </c>
      <c r="E359" s="62" t="s">
        <v>21</v>
      </c>
      <c r="F359" s="62" t="s">
        <v>66</v>
      </c>
      <c r="G359" s="4" t="b">
        <f t="shared" si="5"/>
        <v>1</v>
      </c>
    </row>
    <row r="360" spans="1:7" ht="34.5">
      <c r="A360" s="62" t="s">
        <v>24</v>
      </c>
      <c r="B360" s="62" t="s">
        <v>66</v>
      </c>
      <c r="C360" s="111">
        <f>'FTE´s 2018'!AI9</f>
        <v>0</v>
      </c>
      <c r="E360" s="62" t="s">
        <v>24</v>
      </c>
      <c r="F360" s="62" t="s">
        <v>66</v>
      </c>
      <c r="G360" s="4" t="b">
        <f t="shared" si="5"/>
        <v>1</v>
      </c>
    </row>
    <row r="361" spans="1:7" ht="34.5">
      <c r="A361" s="62" t="s">
        <v>23</v>
      </c>
      <c r="B361" s="62" t="s">
        <v>66</v>
      </c>
      <c r="C361" s="111">
        <f>'FTE´s 2018'!AI10</f>
        <v>0</v>
      </c>
      <c r="E361" s="62" t="s">
        <v>23</v>
      </c>
      <c r="F361" s="62" t="s">
        <v>66</v>
      </c>
      <c r="G361" s="4" t="b">
        <f t="shared" si="5"/>
        <v>1</v>
      </c>
    </row>
    <row r="362" spans="1:7" ht="34.5">
      <c r="A362" s="62" t="s">
        <v>20</v>
      </c>
      <c r="B362" s="62" t="s">
        <v>66</v>
      </c>
      <c r="C362" s="111">
        <f>'FTE´s 2018'!AI11</f>
        <v>0</v>
      </c>
      <c r="E362" s="62" t="s">
        <v>20</v>
      </c>
      <c r="F362" s="62" t="s">
        <v>66</v>
      </c>
      <c r="G362" s="4" t="b">
        <f t="shared" si="5"/>
        <v>1</v>
      </c>
    </row>
    <row r="363" spans="1:7" ht="34.5">
      <c r="A363" s="84" t="s">
        <v>22</v>
      </c>
      <c r="B363" s="62" t="s">
        <v>66</v>
      </c>
      <c r="C363" s="111">
        <f>'FTE´s 2018'!AI12</f>
        <v>0</v>
      </c>
      <c r="E363" s="84" t="s">
        <v>22</v>
      </c>
      <c r="F363" s="62" t="s">
        <v>66</v>
      </c>
      <c r="G363" s="4" t="b">
        <f t="shared" si="5"/>
        <v>1</v>
      </c>
    </row>
    <row r="364" spans="1:7" ht="34.5">
      <c r="A364" s="84" t="s">
        <v>206</v>
      </c>
      <c r="B364" s="62" t="s">
        <v>66</v>
      </c>
      <c r="C364" s="111">
        <v>0</v>
      </c>
      <c r="E364" s="84" t="s">
        <v>206</v>
      </c>
      <c r="F364" s="62" t="s">
        <v>66</v>
      </c>
      <c r="G364" s="4" t="b">
        <f t="shared" si="5"/>
        <v>1</v>
      </c>
    </row>
    <row r="365" spans="1:7">
      <c r="A365" s="62" t="s">
        <v>17</v>
      </c>
      <c r="B365" s="62" t="s">
        <v>95</v>
      </c>
      <c r="C365" s="111">
        <f>'FTE´s 2018'!AJ3</f>
        <v>3</v>
      </c>
      <c r="E365" s="62" t="s">
        <v>17</v>
      </c>
      <c r="F365" s="62" t="s">
        <v>95</v>
      </c>
      <c r="G365" s="4" t="b">
        <f t="shared" si="5"/>
        <v>1</v>
      </c>
    </row>
    <row r="366" spans="1:7">
      <c r="A366" s="78" t="s">
        <v>15</v>
      </c>
      <c r="B366" s="62" t="s">
        <v>95</v>
      </c>
      <c r="C366" s="111">
        <f>'FTE´s 2018'!AJ4</f>
        <v>4</v>
      </c>
      <c r="E366" s="78" t="s">
        <v>15</v>
      </c>
      <c r="F366" s="62" t="s">
        <v>95</v>
      </c>
      <c r="G366" s="4" t="b">
        <f t="shared" si="5"/>
        <v>1</v>
      </c>
    </row>
    <row r="367" spans="1:7">
      <c r="A367" s="84" t="s">
        <v>16</v>
      </c>
      <c r="B367" s="62" t="s">
        <v>95</v>
      </c>
      <c r="C367" s="111">
        <f>'FTE´s 2018'!AJ5</f>
        <v>1</v>
      </c>
      <c r="E367" s="84" t="s">
        <v>16</v>
      </c>
      <c r="F367" s="62" t="s">
        <v>95</v>
      </c>
      <c r="G367" s="4" t="b">
        <f t="shared" si="5"/>
        <v>1</v>
      </c>
    </row>
    <row r="368" spans="1:7">
      <c r="A368" s="84" t="s">
        <v>19</v>
      </c>
      <c r="B368" s="62" t="s">
        <v>95</v>
      </c>
      <c r="C368" s="111">
        <f>'FTE´s 2018'!AJ6</f>
        <v>1</v>
      </c>
      <c r="E368" s="84" t="s">
        <v>19</v>
      </c>
      <c r="F368" s="62" t="s">
        <v>95</v>
      </c>
      <c r="G368" s="4" t="b">
        <f t="shared" si="5"/>
        <v>1</v>
      </c>
    </row>
    <row r="369" spans="1:7">
      <c r="A369" s="84" t="s">
        <v>18</v>
      </c>
      <c r="B369" s="62" t="s">
        <v>95</v>
      </c>
      <c r="C369" s="111">
        <f>'FTE´s 2018'!AJ7</f>
        <v>1</v>
      </c>
      <c r="E369" s="84" t="s">
        <v>18</v>
      </c>
      <c r="F369" s="62" t="s">
        <v>95</v>
      </c>
      <c r="G369" s="4" t="b">
        <f t="shared" si="5"/>
        <v>1</v>
      </c>
    </row>
    <row r="370" spans="1:7">
      <c r="A370" s="62" t="s">
        <v>21</v>
      </c>
      <c r="B370" s="62" t="s">
        <v>95</v>
      </c>
      <c r="C370" s="111">
        <f>'FTE´s 2018'!AJ8</f>
        <v>1</v>
      </c>
      <c r="E370" s="62" t="s">
        <v>21</v>
      </c>
      <c r="F370" s="62" t="s">
        <v>95</v>
      </c>
      <c r="G370" s="4" t="b">
        <f t="shared" si="5"/>
        <v>1</v>
      </c>
    </row>
    <row r="371" spans="1:7">
      <c r="A371" s="62" t="s">
        <v>24</v>
      </c>
      <c r="B371" s="62" t="s">
        <v>95</v>
      </c>
      <c r="C371" s="111">
        <f>'FTE´s 2018'!AJ9</f>
        <v>0</v>
      </c>
      <c r="E371" s="62" t="s">
        <v>24</v>
      </c>
      <c r="F371" s="62" t="s">
        <v>95</v>
      </c>
      <c r="G371" s="4" t="b">
        <f t="shared" si="5"/>
        <v>1</v>
      </c>
    </row>
    <row r="372" spans="1:7">
      <c r="A372" s="62" t="s">
        <v>23</v>
      </c>
      <c r="B372" s="62" t="s">
        <v>95</v>
      </c>
      <c r="C372" s="111">
        <f>'FTE´s 2018'!AJ10</f>
        <v>0</v>
      </c>
      <c r="E372" s="62" t="s">
        <v>23</v>
      </c>
      <c r="F372" s="62" t="s">
        <v>95</v>
      </c>
      <c r="G372" s="4" t="b">
        <f t="shared" si="5"/>
        <v>1</v>
      </c>
    </row>
    <row r="373" spans="1:7">
      <c r="A373" s="62" t="s">
        <v>20</v>
      </c>
      <c r="B373" s="62" t="s">
        <v>95</v>
      </c>
      <c r="C373" s="111">
        <f>'FTE´s 2018'!AJ11</f>
        <v>0</v>
      </c>
      <c r="E373" s="62" t="s">
        <v>20</v>
      </c>
      <c r="F373" s="62" t="s">
        <v>95</v>
      </c>
      <c r="G373" s="4" t="b">
        <f t="shared" si="5"/>
        <v>1</v>
      </c>
    </row>
    <row r="374" spans="1:7">
      <c r="A374" s="84" t="s">
        <v>22</v>
      </c>
      <c r="B374" s="62" t="s">
        <v>95</v>
      </c>
      <c r="C374" s="111">
        <f>'FTE´s 2018'!AJ12</f>
        <v>0</v>
      </c>
      <c r="E374" s="84" t="s">
        <v>22</v>
      </c>
      <c r="F374" s="62" t="s">
        <v>95</v>
      </c>
      <c r="G374" s="4" t="b">
        <f t="shared" si="5"/>
        <v>1</v>
      </c>
    </row>
    <row r="375" spans="1:7">
      <c r="A375" s="84" t="s">
        <v>206</v>
      </c>
      <c r="B375" s="62" t="s">
        <v>95</v>
      </c>
      <c r="C375" s="111">
        <v>0</v>
      </c>
      <c r="E375" s="84" t="s">
        <v>206</v>
      </c>
      <c r="F375" s="62" t="s">
        <v>95</v>
      </c>
      <c r="G375" s="4" t="b">
        <f t="shared" si="5"/>
        <v>1</v>
      </c>
    </row>
    <row r="376" spans="1:7">
      <c r="A376" s="62" t="s">
        <v>17</v>
      </c>
      <c r="B376" s="62" t="s">
        <v>93</v>
      </c>
      <c r="C376" s="111">
        <f>'FTE´s 2018'!AK3</f>
        <v>4</v>
      </c>
      <c r="E376" s="62" t="s">
        <v>17</v>
      </c>
      <c r="F376" s="62" t="s">
        <v>93</v>
      </c>
      <c r="G376" s="4" t="b">
        <f t="shared" si="5"/>
        <v>1</v>
      </c>
    </row>
    <row r="377" spans="1:7">
      <c r="A377" s="78" t="s">
        <v>15</v>
      </c>
      <c r="B377" s="62" t="s">
        <v>93</v>
      </c>
      <c r="C377" s="111">
        <f>'FTE´s 2018'!AK4</f>
        <v>5</v>
      </c>
      <c r="E377" s="78" t="s">
        <v>15</v>
      </c>
      <c r="F377" s="62" t="s">
        <v>93</v>
      </c>
      <c r="G377" s="4" t="b">
        <f t="shared" si="5"/>
        <v>1</v>
      </c>
    </row>
    <row r="378" spans="1:7">
      <c r="A378" s="84" t="s">
        <v>16</v>
      </c>
      <c r="B378" s="62" t="s">
        <v>93</v>
      </c>
      <c r="C378" s="111">
        <f>'FTE´s 2018'!AK5</f>
        <v>1</v>
      </c>
      <c r="E378" s="84" t="s">
        <v>16</v>
      </c>
      <c r="F378" s="62" t="s">
        <v>93</v>
      </c>
      <c r="G378" s="4" t="b">
        <f t="shared" si="5"/>
        <v>1</v>
      </c>
    </row>
    <row r="379" spans="1:7">
      <c r="A379" s="84" t="s">
        <v>19</v>
      </c>
      <c r="B379" s="62" t="s">
        <v>93</v>
      </c>
      <c r="C379" s="111">
        <f>'FTE´s 2018'!AK6</f>
        <v>1</v>
      </c>
      <c r="E379" s="84" t="s">
        <v>19</v>
      </c>
      <c r="F379" s="62" t="s">
        <v>93</v>
      </c>
      <c r="G379" s="4" t="b">
        <f t="shared" si="5"/>
        <v>1</v>
      </c>
    </row>
    <row r="380" spans="1:7">
      <c r="A380" s="84" t="s">
        <v>18</v>
      </c>
      <c r="B380" s="62" t="s">
        <v>93</v>
      </c>
      <c r="C380" s="111">
        <f>'FTE´s 2018'!AK7</f>
        <v>0</v>
      </c>
      <c r="E380" s="84" t="s">
        <v>18</v>
      </c>
      <c r="F380" s="62" t="s">
        <v>93</v>
      </c>
      <c r="G380" s="4" t="b">
        <f t="shared" si="5"/>
        <v>1</v>
      </c>
    </row>
    <row r="381" spans="1:7">
      <c r="A381" s="62" t="s">
        <v>21</v>
      </c>
      <c r="B381" s="62" t="s">
        <v>93</v>
      </c>
      <c r="C381" s="111">
        <f>'FTE´s 2018'!AK8</f>
        <v>1</v>
      </c>
      <c r="E381" s="62" t="s">
        <v>21</v>
      </c>
      <c r="F381" s="62" t="s">
        <v>93</v>
      </c>
      <c r="G381" s="4" t="b">
        <f t="shared" si="5"/>
        <v>1</v>
      </c>
    </row>
    <row r="382" spans="1:7">
      <c r="A382" s="62" t="s">
        <v>24</v>
      </c>
      <c r="B382" s="62" t="s">
        <v>93</v>
      </c>
      <c r="C382" s="111">
        <f>'FTE´s 2018'!AK9</f>
        <v>0</v>
      </c>
      <c r="E382" s="62" t="s">
        <v>24</v>
      </c>
      <c r="F382" s="62" t="s">
        <v>93</v>
      </c>
      <c r="G382" s="4" t="b">
        <f t="shared" si="5"/>
        <v>1</v>
      </c>
    </row>
    <row r="383" spans="1:7">
      <c r="A383" s="62" t="s">
        <v>23</v>
      </c>
      <c r="B383" s="62" t="s">
        <v>93</v>
      </c>
      <c r="C383" s="111">
        <f>'FTE´s 2018'!AK10</f>
        <v>0</v>
      </c>
      <c r="E383" s="62" t="s">
        <v>23</v>
      </c>
      <c r="F383" s="62" t="s">
        <v>93</v>
      </c>
      <c r="G383" s="4" t="b">
        <f t="shared" si="5"/>
        <v>1</v>
      </c>
    </row>
    <row r="384" spans="1:7">
      <c r="A384" s="62" t="s">
        <v>20</v>
      </c>
      <c r="B384" s="62" t="s">
        <v>93</v>
      </c>
      <c r="C384" s="111">
        <f>'FTE´s 2018'!AK11</f>
        <v>0</v>
      </c>
      <c r="E384" s="62" t="s">
        <v>20</v>
      </c>
      <c r="F384" s="62" t="s">
        <v>93</v>
      </c>
      <c r="G384" s="4" t="b">
        <f t="shared" si="5"/>
        <v>1</v>
      </c>
    </row>
    <row r="385" spans="1:7">
      <c r="A385" s="84" t="s">
        <v>22</v>
      </c>
      <c r="B385" s="62" t="s">
        <v>93</v>
      </c>
      <c r="C385" s="111">
        <f>'FTE´s 2018'!AK12</f>
        <v>0</v>
      </c>
      <c r="E385" s="84" t="s">
        <v>22</v>
      </c>
      <c r="F385" s="62" t="s">
        <v>93</v>
      </c>
      <c r="G385" s="4" t="b">
        <f t="shared" si="5"/>
        <v>1</v>
      </c>
    </row>
    <row r="386" spans="1:7">
      <c r="A386" s="84" t="s">
        <v>206</v>
      </c>
      <c r="B386" s="62" t="s">
        <v>93</v>
      </c>
      <c r="C386" s="111">
        <v>0</v>
      </c>
      <c r="E386" s="84" t="s">
        <v>206</v>
      </c>
      <c r="F386" s="62" t="s">
        <v>93</v>
      </c>
      <c r="G386" s="4" t="b">
        <f t="shared" si="5"/>
        <v>1</v>
      </c>
    </row>
    <row r="387" spans="1:7" ht="23.25">
      <c r="A387" s="62" t="s">
        <v>17</v>
      </c>
      <c r="B387" s="62" t="s">
        <v>109</v>
      </c>
      <c r="C387" s="111">
        <f>'FTE´s 2018'!AL3</f>
        <v>3</v>
      </c>
      <c r="E387" s="62" t="s">
        <v>17</v>
      </c>
      <c r="F387" s="62" t="s">
        <v>109</v>
      </c>
      <c r="G387" s="4" t="b">
        <f t="shared" ref="G387:G450" si="6">A387=E387</f>
        <v>1</v>
      </c>
    </row>
    <row r="388" spans="1:7" ht="23.25">
      <c r="A388" s="78" t="s">
        <v>15</v>
      </c>
      <c r="B388" s="62" t="s">
        <v>109</v>
      </c>
      <c r="C388" s="111">
        <f>'FTE´s 2018'!AL4</f>
        <v>5</v>
      </c>
      <c r="E388" s="78" t="s">
        <v>15</v>
      </c>
      <c r="F388" s="62" t="s">
        <v>109</v>
      </c>
      <c r="G388" s="4" t="b">
        <f t="shared" si="6"/>
        <v>1</v>
      </c>
    </row>
    <row r="389" spans="1:7" ht="23.25">
      <c r="A389" s="84" t="s">
        <v>16</v>
      </c>
      <c r="B389" s="62" t="s">
        <v>109</v>
      </c>
      <c r="C389" s="111">
        <f>'FTE´s 2018'!AL5</f>
        <v>1</v>
      </c>
      <c r="E389" s="84" t="s">
        <v>16</v>
      </c>
      <c r="F389" s="62" t="s">
        <v>109</v>
      </c>
      <c r="G389" s="4" t="b">
        <f t="shared" si="6"/>
        <v>1</v>
      </c>
    </row>
    <row r="390" spans="1:7" ht="23.25">
      <c r="A390" s="84" t="s">
        <v>19</v>
      </c>
      <c r="B390" s="62" t="s">
        <v>109</v>
      </c>
      <c r="C390" s="111">
        <f>'FTE´s 2018'!AL6</f>
        <v>1</v>
      </c>
      <c r="E390" s="84" t="s">
        <v>19</v>
      </c>
      <c r="F390" s="62" t="s">
        <v>109</v>
      </c>
      <c r="G390" s="4" t="b">
        <f t="shared" si="6"/>
        <v>1</v>
      </c>
    </row>
    <row r="391" spans="1:7" ht="23.25">
      <c r="A391" s="84" t="s">
        <v>18</v>
      </c>
      <c r="B391" s="62" t="s">
        <v>109</v>
      </c>
      <c r="C391" s="111">
        <f>'FTE´s 2018'!AL7</f>
        <v>0</v>
      </c>
      <c r="E391" s="84" t="s">
        <v>18</v>
      </c>
      <c r="F391" s="62" t="s">
        <v>109</v>
      </c>
      <c r="G391" s="4" t="b">
        <f t="shared" si="6"/>
        <v>1</v>
      </c>
    </row>
    <row r="392" spans="1:7" ht="23.25">
      <c r="A392" s="62" t="s">
        <v>21</v>
      </c>
      <c r="B392" s="62" t="s">
        <v>109</v>
      </c>
      <c r="C392" s="111">
        <f>'FTE´s 2018'!AL8</f>
        <v>1</v>
      </c>
      <c r="E392" s="62" t="s">
        <v>21</v>
      </c>
      <c r="F392" s="62" t="s">
        <v>109</v>
      </c>
      <c r="G392" s="4" t="b">
        <f t="shared" si="6"/>
        <v>1</v>
      </c>
    </row>
    <row r="393" spans="1:7" ht="23.25">
      <c r="A393" s="62" t="s">
        <v>24</v>
      </c>
      <c r="B393" s="62" t="s">
        <v>109</v>
      </c>
      <c r="C393" s="111">
        <f>'FTE´s 2018'!AL9</f>
        <v>0</v>
      </c>
      <c r="E393" s="62" t="s">
        <v>24</v>
      </c>
      <c r="F393" s="62" t="s">
        <v>109</v>
      </c>
      <c r="G393" s="4" t="b">
        <f t="shared" si="6"/>
        <v>1</v>
      </c>
    </row>
    <row r="394" spans="1:7" ht="23.25">
      <c r="A394" s="62" t="s">
        <v>23</v>
      </c>
      <c r="B394" s="62" t="s">
        <v>109</v>
      </c>
      <c r="C394" s="111">
        <f>'FTE´s 2018'!AL10</f>
        <v>0</v>
      </c>
      <c r="E394" s="62" t="s">
        <v>23</v>
      </c>
      <c r="F394" s="62" t="s">
        <v>109</v>
      </c>
      <c r="G394" s="4" t="b">
        <f t="shared" si="6"/>
        <v>1</v>
      </c>
    </row>
    <row r="395" spans="1:7" ht="23.25">
      <c r="A395" s="62" t="s">
        <v>20</v>
      </c>
      <c r="B395" s="62" t="s">
        <v>109</v>
      </c>
      <c r="C395" s="111">
        <f>'FTE´s 2018'!AL11</f>
        <v>0</v>
      </c>
      <c r="E395" s="62" t="s">
        <v>20</v>
      </c>
      <c r="F395" s="62" t="s">
        <v>109</v>
      </c>
      <c r="G395" s="4" t="b">
        <f t="shared" si="6"/>
        <v>1</v>
      </c>
    </row>
    <row r="396" spans="1:7" ht="23.25">
      <c r="A396" s="84" t="s">
        <v>22</v>
      </c>
      <c r="B396" s="62" t="s">
        <v>109</v>
      </c>
      <c r="C396" s="111">
        <f>'FTE´s 2018'!AL12</f>
        <v>0</v>
      </c>
      <c r="E396" s="84" t="s">
        <v>22</v>
      </c>
      <c r="F396" s="62" t="s">
        <v>109</v>
      </c>
      <c r="G396" s="4" t="b">
        <f t="shared" si="6"/>
        <v>1</v>
      </c>
    </row>
    <row r="397" spans="1:7" ht="23.25">
      <c r="A397" s="84" t="s">
        <v>206</v>
      </c>
      <c r="B397" s="62" t="s">
        <v>109</v>
      </c>
      <c r="C397" s="111">
        <v>0</v>
      </c>
      <c r="E397" s="84" t="s">
        <v>206</v>
      </c>
      <c r="F397" s="62" t="s">
        <v>109</v>
      </c>
      <c r="G397" s="4" t="b">
        <f t="shared" si="6"/>
        <v>1</v>
      </c>
    </row>
    <row r="398" spans="1:7" ht="23.25">
      <c r="A398" s="62" t="s">
        <v>17</v>
      </c>
      <c r="B398" s="62" t="s">
        <v>111</v>
      </c>
      <c r="C398" s="111">
        <f>'FTE´s 2018'!AM3</f>
        <v>2</v>
      </c>
      <c r="E398" s="62" t="s">
        <v>17</v>
      </c>
      <c r="F398" s="62" t="s">
        <v>111</v>
      </c>
      <c r="G398" s="4" t="b">
        <f t="shared" si="6"/>
        <v>1</v>
      </c>
    </row>
    <row r="399" spans="1:7" ht="23.25">
      <c r="A399" s="78" t="s">
        <v>15</v>
      </c>
      <c r="B399" s="62" t="s">
        <v>111</v>
      </c>
      <c r="C399" s="111">
        <f>'FTE´s 2018'!AM4</f>
        <v>3</v>
      </c>
      <c r="E399" s="78" t="s">
        <v>15</v>
      </c>
      <c r="F399" s="62" t="s">
        <v>111</v>
      </c>
      <c r="G399" s="4" t="b">
        <f t="shared" si="6"/>
        <v>1</v>
      </c>
    </row>
    <row r="400" spans="1:7" ht="23.25">
      <c r="A400" s="84" t="s">
        <v>16</v>
      </c>
      <c r="B400" s="62" t="s">
        <v>111</v>
      </c>
      <c r="C400" s="111">
        <f>'FTE´s 2018'!AM5</f>
        <v>1</v>
      </c>
      <c r="E400" s="84" t="s">
        <v>16</v>
      </c>
      <c r="F400" s="62" t="s">
        <v>111</v>
      </c>
      <c r="G400" s="4" t="b">
        <f t="shared" si="6"/>
        <v>1</v>
      </c>
    </row>
    <row r="401" spans="1:7" ht="23.25">
      <c r="A401" s="84" t="s">
        <v>19</v>
      </c>
      <c r="B401" s="62" t="s">
        <v>111</v>
      </c>
      <c r="C401" s="111">
        <f>'FTE´s 2018'!AM6</f>
        <v>1</v>
      </c>
      <c r="E401" s="84" t="s">
        <v>19</v>
      </c>
      <c r="F401" s="62" t="s">
        <v>111</v>
      </c>
      <c r="G401" s="4" t="b">
        <f t="shared" si="6"/>
        <v>1</v>
      </c>
    </row>
    <row r="402" spans="1:7" ht="23.25">
      <c r="A402" s="84" t="s">
        <v>18</v>
      </c>
      <c r="B402" s="62" t="s">
        <v>111</v>
      </c>
      <c r="C402" s="111">
        <f>'FTE´s 2018'!AM7</f>
        <v>0</v>
      </c>
      <c r="E402" s="84" t="s">
        <v>18</v>
      </c>
      <c r="F402" s="62" t="s">
        <v>111</v>
      </c>
      <c r="G402" s="4" t="b">
        <f t="shared" si="6"/>
        <v>1</v>
      </c>
    </row>
    <row r="403" spans="1:7" ht="23.25">
      <c r="A403" s="62" t="s">
        <v>21</v>
      </c>
      <c r="B403" s="62" t="s">
        <v>111</v>
      </c>
      <c r="C403" s="111">
        <f>'FTE´s 2018'!AM8</f>
        <v>1</v>
      </c>
      <c r="E403" s="62" t="s">
        <v>21</v>
      </c>
      <c r="F403" s="62" t="s">
        <v>111</v>
      </c>
      <c r="G403" s="4" t="b">
        <f t="shared" si="6"/>
        <v>1</v>
      </c>
    </row>
    <row r="404" spans="1:7" ht="23.25">
      <c r="A404" s="62" t="s">
        <v>24</v>
      </c>
      <c r="B404" s="62" t="s">
        <v>111</v>
      </c>
      <c r="C404" s="111">
        <f>'FTE´s 2018'!AM9</f>
        <v>0</v>
      </c>
      <c r="E404" s="62" t="s">
        <v>24</v>
      </c>
      <c r="F404" s="62" t="s">
        <v>111</v>
      </c>
      <c r="G404" s="4" t="b">
        <f t="shared" si="6"/>
        <v>1</v>
      </c>
    </row>
    <row r="405" spans="1:7" ht="23.25">
      <c r="A405" s="62" t="s">
        <v>23</v>
      </c>
      <c r="B405" s="62" t="s">
        <v>111</v>
      </c>
      <c r="C405" s="111">
        <f>'FTE´s 2018'!AM10</f>
        <v>0</v>
      </c>
      <c r="E405" s="62" t="s">
        <v>23</v>
      </c>
      <c r="F405" s="62" t="s">
        <v>111</v>
      </c>
      <c r="G405" s="4" t="b">
        <f t="shared" si="6"/>
        <v>1</v>
      </c>
    </row>
    <row r="406" spans="1:7" ht="23.25">
      <c r="A406" s="62" t="s">
        <v>20</v>
      </c>
      <c r="B406" s="62" t="s">
        <v>111</v>
      </c>
      <c r="C406" s="111">
        <f>'FTE´s 2018'!AM11</f>
        <v>0</v>
      </c>
      <c r="E406" s="62" t="s">
        <v>20</v>
      </c>
      <c r="F406" s="62" t="s">
        <v>111</v>
      </c>
      <c r="G406" s="4" t="b">
        <f t="shared" si="6"/>
        <v>1</v>
      </c>
    </row>
    <row r="407" spans="1:7" ht="23.25">
      <c r="A407" s="84" t="s">
        <v>22</v>
      </c>
      <c r="B407" s="62" t="s">
        <v>111</v>
      </c>
      <c r="C407" s="111">
        <f>'FTE´s 2018'!AM12</f>
        <v>0</v>
      </c>
      <c r="E407" s="84" t="s">
        <v>22</v>
      </c>
      <c r="F407" s="62" t="s">
        <v>111</v>
      </c>
      <c r="G407" s="4" t="b">
        <f t="shared" si="6"/>
        <v>1</v>
      </c>
    </row>
    <row r="408" spans="1:7" ht="23.25">
      <c r="A408" s="84" t="s">
        <v>206</v>
      </c>
      <c r="B408" s="62" t="s">
        <v>111</v>
      </c>
      <c r="C408" s="111">
        <v>0</v>
      </c>
      <c r="E408" s="84" t="s">
        <v>206</v>
      </c>
      <c r="F408" s="62" t="s">
        <v>111</v>
      </c>
      <c r="G408" s="4" t="b">
        <f t="shared" si="6"/>
        <v>1</v>
      </c>
    </row>
    <row r="409" spans="1:7" ht="23.25">
      <c r="A409" s="62" t="s">
        <v>17</v>
      </c>
      <c r="B409" s="62" t="s">
        <v>140</v>
      </c>
      <c r="C409" s="111">
        <f>'FTE´s 2018'!AN3</f>
        <v>5</v>
      </c>
      <c r="E409" s="62" t="s">
        <v>17</v>
      </c>
      <c r="F409" s="62" t="s">
        <v>140</v>
      </c>
      <c r="G409" s="4" t="b">
        <f t="shared" si="6"/>
        <v>1</v>
      </c>
    </row>
    <row r="410" spans="1:7" ht="23.25">
      <c r="A410" s="78" t="s">
        <v>15</v>
      </c>
      <c r="B410" s="62" t="s">
        <v>140</v>
      </c>
      <c r="C410" s="111">
        <f>'FTE´s 2018'!AN4</f>
        <v>8</v>
      </c>
      <c r="E410" s="78" t="s">
        <v>15</v>
      </c>
      <c r="F410" s="62" t="s">
        <v>140</v>
      </c>
      <c r="G410" s="4" t="b">
        <f t="shared" si="6"/>
        <v>1</v>
      </c>
    </row>
    <row r="411" spans="1:7" ht="23.25">
      <c r="A411" s="84" t="s">
        <v>16</v>
      </c>
      <c r="B411" s="62" t="s">
        <v>140</v>
      </c>
      <c r="C411" s="111">
        <f>'FTE´s 2018'!AN5</f>
        <v>2</v>
      </c>
      <c r="E411" s="84" t="s">
        <v>16</v>
      </c>
      <c r="F411" s="62" t="s">
        <v>140</v>
      </c>
      <c r="G411" s="4" t="b">
        <f t="shared" si="6"/>
        <v>1</v>
      </c>
    </row>
    <row r="412" spans="1:7" ht="23.25">
      <c r="A412" s="84" t="s">
        <v>19</v>
      </c>
      <c r="B412" s="62" t="s">
        <v>140</v>
      </c>
      <c r="C412" s="111">
        <f>'FTE´s 2018'!AN6</f>
        <v>1</v>
      </c>
      <c r="E412" s="84" t="s">
        <v>19</v>
      </c>
      <c r="F412" s="62" t="s">
        <v>140</v>
      </c>
      <c r="G412" s="4" t="b">
        <f t="shared" si="6"/>
        <v>1</v>
      </c>
    </row>
    <row r="413" spans="1:7" ht="23.25">
      <c r="A413" s="84" t="s">
        <v>18</v>
      </c>
      <c r="B413" s="62" t="s">
        <v>140</v>
      </c>
      <c r="C413" s="111">
        <f>'FTE´s 2018'!AN7</f>
        <v>2</v>
      </c>
      <c r="E413" s="84" t="s">
        <v>18</v>
      </c>
      <c r="F413" s="62" t="s">
        <v>140</v>
      </c>
      <c r="G413" s="4" t="b">
        <f t="shared" si="6"/>
        <v>1</v>
      </c>
    </row>
    <row r="414" spans="1:7" ht="23.25">
      <c r="A414" s="62" t="s">
        <v>21</v>
      </c>
      <c r="B414" s="62" t="s">
        <v>140</v>
      </c>
      <c r="C414" s="111">
        <f>'FTE´s 2018'!AN8</f>
        <v>2</v>
      </c>
      <c r="E414" s="62" t="s">
        <v>21</v>
      </c>
      <c r="F414" s="62" t="s">
        <v>140</v>
      </c>
      <c r="G414" s="4" t="b">
        <f t="shared" si="6"/>
        <v>1</v>
      </c>
    </row>
    <row r="415" spans="1:7" ht="23.25">
      <c r="A415" s="62" t="s">
        <v>24</v>
      </c>
      <c r="B415" s="62" t="s">
        <v>140</v>
      </c>
      <c r="C415" s="111">
        <f>'FTE´s 2018'!AN9</f>
        <v>0</v>
      </c>
      <c r="E415" s="62" t="s">
        <v>24</v>
      </c>
      <c r="F415" s="62" t="s">
        <v>140</v>
      </c>
      <c r="G415" s="4" t="b">
        <f t="shared" si="6"/>
        <v>1</v>
      </c>
    </row>
    <row r="416" spans="1:7" ht="23.25">
      <c r="A416" s="62" t="s">
        <v>23</v>
      </c>
      <c r="B416" s="62" t="s">
        <v>140</v>
      </c>
      <c r="C416" s="111">
        <f>'FTE´s 2018'!AN10</f>
        <v>0</v>
      </c>
      <c r="E416" s="62" t="s">
        <v>23</v>
      </c>
      <c r="F416" s="62" t="s">
        <v>140</v>
      </c>
      <c r="G416" s="4" t="b">
        <f t="shared" si="6"/>
        <v>1</v>
      </c>
    </row>
    <row r="417" spans="1:7" ht="23.25">
      <c r="A417" s="62" t="s">
        <v>20</v>
      </c>
      <c r="B417" s="62" t="s">
        <v>140</v>
      </c>
      <c r="C417" s="111">
        <f>'FTE´s 2018'!AN11</f>
        <v>0</v>
      </c>
      <c r="E417" s="62" t="s">
        <v>20</v>
      </c>
      <c r="F417" s="62" t="s">
        <v>140</v>
      </c>
      <c r="G417" s="4" t="b">
        <f t="shared" si="6"/>
        <v>1</v>
      </c>
    </row>
    <row r="418" spans="1:7" ht="23.25">
      <c r="A418" s="84" t="s">
        <v>22</v>
      </c>
      <c r="B418" s="62" t="s">
        <v>140</v>
      </c>
      <c r="C418" s="111">
        <f>'FTE´s 2018'!AN12</f>
        <v>0</v>
      </c>
      <c r="E418" s="84" t="s">
        <v>22</v>
      </c>
      <c r="F418" s="62" t="s">
        <v>140</v>
      </c>
      <c r="G418" s="4" t="b">
        <f t="shared" si="6"/>
        <v>1</v>
      </c>
    </row>
    <row r="419" spans="1:7" ht="23.25">
      <c r="A419" s="84" t="s">
        <v>206</v>
      </c>
      <c r="B419" s="62" t="s">
        <v>140</v>
      </c>
      <c r="C419" s="111">
        <v>0</v>
      </c>
      <c r="E419" s="84" t="s">
        <v>206</v>
      </c>
      <c r="F419" s="62" t="s">
        <v>140</v>
      </c>
      <c r="G419" s="4" t="b">
        <f t="shared" si="6"/>
        <v>1</v>
      </c>
    </row>
    <row r="420" spans="1:7" ht="23.25">
      <c r="A420" s="62" t="s">
        <v>17</v>
      </c>
      <c r="B420" s="62" t="s">
        <v>81</v>
      </c>
      <c r="C420" s="111">
        <f>'FTE´s 2018'!AO3</f>
        <v>4</v>
      </c>
      <c r="E420" s="62" t="s">
        <v>17</v>
      </c>
      <c r="F420" s="62" t="s">
        <v>81</v>
      </c>
      <c r="G420" s="4" t="b">
        <f t="shared" si="6"/>
        <v>1</v>
      </c>
    </row>
    <row r="421" spans="1:7" ht="23.25">
      <c r="A421" s="78" t="s">
        <v>15</v>
      </c>
      <c r="B421" s="62" t="s">
        <v>81</v>
      </c>
      <c r="C421" s="111">
        <f>'FTE´s 2018'!AO4</f>
        <v>4</v>
      </c>
      <c r="E421" s="78" t="s">
        <v>15</v>
      </c>
      <c r="F421" s="62" t="s">
        <v>81</v>
      </c>
      <c r="G421" s="4" t="b">
        <f t="shared" si="6"/>
        <v>1</v>
      </c>
    </row>
    <row r="422" spans="1:7" ht="23.25">
      <c r="A422" s="84" t="s">
        <v>16</v>
      </c>
      <c r="B422" s="62" t="s">
        <v>81</v>
      </c>
      <c r="C422" s="111">
        <f>'FTE´s 2018'!AO5</f>
        <v>1</v>
      </c>
      <c r="E422" s="84" t="s">
        <v>16</v>
      </c>
      <c r="F422" s="62" t="s">
        <v>81</v>
      </c>
      <c r="G422" s="4" t="b">
        <f t="shared" si="6"/>
        <v>1</v>
      </c>
    </row>
    <row r="423" spans="1:7" ht="23.25">
      <c r="A423" s="84" t="s">
        <v>19</v>
      </c>
      <c r="B423" s="62" t="s">
        <v>81</v>
      </c>
      <c r="C423" s="111">
        <f>'FTE´s 2018'!AO6</f>
        <v>1</v>
      </c>
      <c r="E423" s="84" t="s">
        <v>19</v>
      </c>
      <c r="F423" s="62" t="s">
        <v>81</v>
      </c>
      <c r="G423" s="4" t="b">
        <f t="shared" si="6"/>
        <v>1</v>
      </c>
    </row>
    <row r="424" spans="1:7" ht="23.25">
      <c r="A424" s="84" t="s">
        <v>18</v>
      </c>
      <c r="B424" s="62" t="s">
        <v>81</v>
      </c>
      <c r="C424" s="111">
        <f>'FTE´s 2018'!AO7</f>
        <v>0</v>
      </c>
      <c r="E424" s="84" t="s">
        <v>18</v>
      </c>
      <c r="F424" s="62" t="s">
        <v>81</v>
      </c>
      <c r="G424" s="4" t="b">
        <f t="shared" si="6"/>
        <v>1</v>
      </c>
    </row>
    <row r="425" spans="1:7" ht="23.25">
      <c r="A425" s="62" t="s">
        <v>21</v>
      </c>
      <c r="B425" s="62" t="s">
        <v>81</v>
      </c>
      <c r="C425" s="111">
        <f>'FTE´s 2018'!AO8</f>
        <v>1</v>
      </c>
      <c r="E425" s="62" t="s">
        <v>21</v>
      </c>
      <c r="F425" s="62" t="s">
        <v>81</v>
      </c>
      <c r="G425" s="4" t="b">
        <f t="shared" si="6"/>
        <v>1</v>
      </c>
    </row>
    <row r="426" spans="1:7" ht="23.25">
      <c r="A426" s="62" t="s">
        <v>24</v>
      </c>
      <c r="B426" s="62" t="s">
        <v>81</v>
      </c>
      <c r="C426" s="111">
        <f>'FTE´s 2018'!AO9</f>
        <v>0</v>
      </c>
      <c r="E426" s="62" t="s">
        <v>24</v>
      </c>
      <c r="F426" s="62" t="s">
        <v>81</v>
      </c>
      <c r="G426" s="4" t="b">
        <f t="shared" si="6"/>
        <v>1</v>
      </c>
    </row>
    <row r="427" spans="1:7" ht="23.25">
      <c r="A427" s="62" t="s">
        <v>23</v>
      </c>
      <c r="B427" s="62" t="s">
        <v>81</v>
      </c>
      <c r="C427" s="111">
        <f>'FTE´s 2018'!AO10</f>
        <v>0</v>
      </c>
      <c r="E427" s="62" t="s">
        <v>23</v>
      </c>
      <c r="F427" s="62" t="s">
        <v>81</v>
      </c>
      <c r="G427" s="4" t="b">
        <f t="shared" si="6"/>
        <v>1</v>
      </c>
    </row>
    <row r="428" spans="1:7" ht="23.25">
      <c r="A428" s="62" t="s">
        <v>20</v>
      </c>
      <c r="B428" s="62" t="s">
        <v>81</v>
      </c>
      <c r="C428" s="111">
        <f>'FTE´s 2018'!AO11</f>
        <v>0</v>
      </c>
      <c r="E428" s="62" t="s">
        <v>20</v>
      </c>
      <c r="F428" s="62" t="s">
        <v>81</v>
      </c>
      <c r="G428" s="4" t="b">
        <f t="shared" si="6"/>
        <v>1</v>
      </c>
    </row>
    <row r="429" spans="1:7" ht="23.25">
      <c r="A429" s="84" t="s">
        <v>22</v>
      </c>
      <c r="B429" s="62" t="s">
        <v>81</v>
      </c>
      <c r="C429" s="111">
        <f>'FTE´s 2018'!AO12</f>
        <v>0</v>
      </c>
      <c r="E429" s="84" t="s">
        <v>22</v>
      </c>
      <c r="F429" s="62" t="s">
        <v>81</v>
      </c>
      <c r="G429" s="4" t="b">
        <f t="shared" si="6"/>
        <v>1</v>
      </c>
    </row>
    <row r="430" spans="1:7" ht="23.25">
      <c r="A430" s="84" t="s">
        <v>206</v>
      </c>
      <c r="B430" s="62" t="s">
        <v>81</v>
      </c>
      <c r="C430" s="111">
        <v>0</v>
      </c>
      <c r="E430" s="84" t="s">
        <v>206</v>
      </c>
      <c r="F430" s="62" t="s">
        <v>81</v>
      </c>
      <c r="G430" s="4" t="b">
        <f t="shared" si="6"/>
        <v>1</v>
      </c>
    </row>
    <row r="431" spans="1:7" ht="23.25">
      <c r="A431" s="62" t="s">
        <v>17</v>
      </c>
      <c r="B431" s="62" t="s">
        <v>41</v>
      </c>
      <c r="C431" s="111">
        <f>'FTE´s 2018'!AP3</f>
        <v>12</v>
      </c>
      <c r="E431" s="62" t="s">
        <v>17</v>
      </c>
      <c r="F431" s="62" t="s">
        <v>41</v>
      </c>
      <c r="G431" s="4" t="b">
        <f t="shared" si="6"/>
        <v>1</v>
      </c>
    </row>
    <row r="432" spans="1:7" ht="23.25">
      <c r="A432" s="78" t="s">
        <v>15</v>
      </c>
      <c r="B432" s="62" t="s">
        <v>41</v>
      </c>
      <c r="C432" s="111">
        <f>'FTE´s 2018'!AP4</f>
        <v>12</v>
      </c>
      <c r="E432" s="78" t="s">
        <v>15</v>
      </c>
      <c r="F432" s="62" t="s">
        <v>41</v>
      </c>
      <c r="G432" s="4" t="b">
        <f t="shared" si="6"/>
        <v>1</v>
      </c>
    </row>
    <row r="433" spans="1:7" ht="23.25">
      <c r="A433" s="84" t="s">
        <v>16</v>
      </c>
      <c r="B433" s="62" t="s">
        <v>41</v>
      </c>
      <c r="C433" s="111">
        <f>'FTE´s 2018'!AP5</f>
        <v>2</v>
      </c>
      <c r="E433" s="84" t="s">
        <v>16</v>
      </c>
      <c r="F433" s="62" t="s">
        <v>41</v>
      </c>
      <c r="G433" s="4" t="b">
        <f t="shared" si="6"/>
        <v>1</v>
      </c>
    </row>
    <row r="434" spans="1:7" ht="23.25">
      <c r="A434" s="84" t="s">
        <v>19</v>
      </c>
      <c r="B434" s="62" t="s">
        <v>41</v>
      </c>
      <c r="C434" s="111">
        <f>'FTE´s 2018'!AP6</f>
        <v>1</v>
      </c>
      <c r="E434" s="84" t="s">
        <v>19</v>
      </c>
      <c r="F434" s="62" t="s">
        <v>41</v>
      </c>
      <c r="G434" s="4" t="b">
        <f t="shared" si="6"/>
        <v>1</v>
      </c>
    </row>
    <row r="435" spans="1:7" ht="23.25">
      <c r="A435" s="84" t="s">
        <v>18</v>
      </c>
      <c r="B435" s="62" t="s">
        <v>41</v>
      </c>
      <c r="C435" s="111">
        <f>'FTE´s 2018'!AP7</f>
        <v>2</v>
      </c>
      <c r="E435" s="84" t="s">
        <v>18</v>
      </c>
      <c r="F435" s="62" t="s">
        <v>41</v>
      </c>
      <c r="G435" s="4" t="b">
        <f t="shared" si="6"/>
        <v>1</v>
      </c>
    </row>
    <row r="436" spans="1:7" ht="23.25">
      <c r="A436" s="62" t="s">
        <v>21</v>
      </c>
      <c r="B436" s="62" t="s">
        <v>41</v>
      </c>
      <c r="C436" s="111">
        <f>'FTE´s 2018'!AP8</f>
        <v>3</v>
      </c>
      <c r="E436" s="62" t="s">
        <v>21</v>
      </c>
      <c r="F436" s="62" t="s">
        <v>41</v>
      </c>
      <c r="G436" s="4" t="b">
        <f t="shared" si="6"/>
        <v>1</v>
      </c>
    </row>
    <row r="437" spans="1:7" ht="23.25">
      <c r="A437" s="62" t="s">
        <v>24</v>
      </c>
      <c r="B437" s="62" t="s">
        <v>41</v>
      </c>
      <c r="C437" s="111">
        <f>'FTE´s 2018'!AP9</f>
        <v>0</v>
      </c>
      <c r="E437" s="62" t="s">
        <v>24</v>
      </c>
      <c r="F437" s="62" t="s">
        <v>41</v>
      </c>
      <c r="G437" s="4" t="b">
        <f t="shared" si="6"/>
        <v>1</v>
      </c>
    </row>
    <row r="438" spans="1:7" ht="23.25">
      <c r="A438" s="62" t="s">
        <v>23</v>
      </c>
      <c r="B438" s="62" t="s">
        <v>41</v>
      </c>
      <c r="C438" s="111">
        <f>'FTE´s 2018'!AP10</f>
        <v>0</v>
      </c>
      <c r="E438" s="62" t="s">
        <v>23</v>
      </c>
      <c r="F438" s="62" t="s">
        <v>41</v>
      </c>
      <c r="G438" s="4" t="b">
        <f t="shared" si="6"/>
        <v>1</v>
      </c>
    </row>
    <row r="439" spans="1:7" ht="23.25">
      <c r="A439" s="62" t="s">
        <v>20</v>
      </c>
      <c r="B439" s="62" t="s">
        <v>41</v>
      </c>
      <c r="C439" s="111">
        <f>'FTE´s 2018'!AP11</f>
        <v>0</v>
      </c>
      <c r="E439" s="62" t="s">
        <v>20</v>
      </c>
      <c r="F439" s="62" t="s">
        <v>41</v>
      </c>
      <c r="G439" s="4" t="b">
        <f t="shared" si="6"/>
        <v>1</v>
      </c>
    </row>
    <row r="440" spans="1:7" ht="23.25">
      <c r="A440" s="84" t="s">
        <v>22</v>
      </c>
      <c r="B440" s="62" t="s">
        <v>41</v>
      </c>
      <c r="C440" s="111">
        <f>'FTE´s 2018'!AP12</f>
        <v>0</v>
      </c>
      <c r="E440" s="84" t="s">
        <v>22</v>
      </c>
      <c r="F440" s="62" t="s">
        <v>41</v>
      </c>
      <c r="G440" s="4" t="b">
        <f t="shared" si="6"/>
        <v>1</v>
      </c>
    </row>
    <row r="441" spans="1:7" ht="23.25">
      <c r="A441" s="84" t="s">
        <v>206</v>
      </c>
      <c r="B441" s="62" t="s">
        <v>41</v>
      </c>
      <c r="C441" s="111">
        <v>0</v>
      </c>
      <c r="E441" s="84" t="s">
        <v>206</v>
      </c>
      <c r="F441" s="62" t="s">
        <v>41</v>
      </c>
      <c r="G441" s="4" t="b">
        <f t="shared" si="6"/>
        <v>1</v>
      </c>
    </row>
    <row r="442" spans="1:7" ht="23.25">
      <c r="A442" s="62" t="s">
        <v>17</v>
      </c>
      <c r="B442" s="62" t="s">
        <v>125</v>
      </c>
      <c r="C442" s="111">
        <f>'FTE´s 2018'!AQ3</f>
        <v>6</v>
      </c>
      <c r="E442" s="62" t="s">
        <v>17</v>
      </c>
      <c r="F442" s="62" t="s">
        <v>125</v>
      </c>
      <c r="G442" s="4" t="b">
        <f t="shared" si="6"/>
        <v>1</v>
      </c>
    </row>
    <row r="443" spans="1:7" ht="23.25">
      <c r="A443" s="78" t="s">
        <v>15</v>
      </c>
      <c r="B443" s="62" t="s">
        <v>125</v>
      </c>
      <c r="C443" s="111">
        <f>'FTE´s 2018'!AQ4</f>
        <v>7</v>
      </c>
      <c r="E443" s="78" t="s">
        <v>15</v>
      </c>
      <c r="F443" s="62" t="s">
        <v>125</v>
      </c>
      <c r="G443" s="4" t="b">
        <f t="shared" si="6"/>
        <v>1</v>
      </c>
    </row>
    <row r="444" spans="1:7" ht="23.25">
      <c r="A444" s="84" t="s">
        <v>16</v>
      </c>
      <c r="B444" s="62" t="s">
        <v>125</v>
      </c>
      <c r="C444" s="111">
        <f>'FTE´s 2018'!AQ5</f>
        <v>2</v>
      </c>
      <c r="E444" s="84" t="s">
        <v>16</v>
      </c>
      <c r="F444" s="62" t="s">
        <v>125</v>
      </c>
      <c r="G444" s="4" t="b">
        <f t="shared" si="6"/>
        <v>1</v>
      </c>
    </row>
    <row r="445" spans="1:7" ht="23.25">
      <c r="A445" s="84" t="s">
        <v>19</v>
      </c>
      <c r="B445" s="62" t="s">
        <v>125</v>
      </c>
      <c r="C445" s="111">
        <f>'FTE´s 2018'!AQ6</f>
        <v>1</v>
      </c>
      <c r="E445" s="84" t="s">
        <v>19</v>
      </c>
      <c r="F445" s="62" t="s">
        <v>125</v>
      </c>
      <c r="G445" s="4" t="b">
        <f t="shared" si="6"/>
        <v>1</v>
      </c>
    </row>
    <row r="446" spans="1:7" ht="23.25">
      <c r="A446" s="84" t="s">
        <v>18</v>
      </c>
      <c r="B446" s="62" t="s">
        <v>125</v>
      </c>
      <c r="C446" s="111">
        <f>'FTE´s 2018'!AQ7</f>
        <v>2</v>
      </c>
      <c r="E446" s="84" t="s">
        <v>18</v>
      </c>
      <c r="F446" s="62" t="s">
        <v>125</v>
      </c>
      <c r="G446" s="4" t="b">
        <f t="shared" si="6"/>
        <v>1</v>
      </c>
    </row>
    <row r="447" spans="1:7" ht="23.25">
      <c r="A447" s="62" t="s">
        <v>21</v>
      </c>
      <c r="B447" s="62" t="s">
        <v>125</v>
      </c>
      <c r="C447" s="111">
        <f>'FTE´s 2018'!AQ8</f>
        <v>3</v>
      </c>
      <c r="E447" s="62" t="s">
        <v>21</v>
      </c>
      <c r="F447" s="62" t="s">
        <v>125</v>
      </c>
      <c r="G447" s="4" t="b">
        <f t="shared" si="6"/>
        <v>1</v>
      </c>
    </row>
    <row r="448" spans="1:7" ht="23.25">
      <c r="A448" s="62" t="s">
        <v>24</v>
      </c>
      <c r="B448" s="62" t="s">
        <v>125</v>
      </c>
      <c r="C448" s="111">
        <f>'FTE´s 2018'!AQ9</f>
        <v>0</v>
      </c>
      <c r="E448" s="62" t="s">
        <v>24</v>
      </c>
      <c r="F448" s="62" t="s">
        <v>125</v>
      </c>
      <c r="G448" s="4" t="b">
        <f t="shared" si="6"/>
        <v>1</v>
      </c>
    </row>
    <row r="449" spans="1:7" ht="23.25">
      <c r="A449" s="62" t="s">
        <v>23</v>
      </c>
      <c r="B449" s="62" t="s">
        <v>125</v>
      </c>
      <c r="C449" s="111">
        <f>'FTE´s 2018'!AQ10</f>
        <v>0</v>
      </c>
      <c r="E449" s="62" t="s">
        <v>23</v>
      </c>
      <c r="F449" s="62" t="s">
        <v>125</v>
      </c>
      <c r="G449" s="4" t="b">
        <f t="shared" si="6"/>
        <v>1</v>
      </c>
    </row>
    <row r="450" spans="1:7" ht="23.25">
      <c r="A450" s="62" t="s">
        <v>20</v>
      </c>
      <c r="B450" s="62" t="s">
        <v>125</v>
      </c>
      <c r="C450" s="111">
        <f>'FTE´s 2018'!AQ11</f>
        <v>0</v>
      </c>
      <c r="E450" s="62" t="s">
        <v>20</v>
      </c>
      <c r="F450" s="62" t="s">
        <v>125</v>
      </c>
      <c r="G450" s="4" t="b">
        <f t="shared" si="6"/>
        <v>1</v>
      </c>
    </row>
    <row r="451" spans="1:7" ht="23.25">
      <c r="A451" s="84" t="s">
        <v>22</v>
      </c>
      <c r="B451" s="62" t="s">
        <v>125</v>
      </c>
      <c r="C451" s="111">
        <f>'FTE´s 2018'!AQ12</f>
        <v>0</v>
      </c>
      <c r="E451" s="84" t="s">
        <v>22</v>
      </c>
      <c r="F451" s="62" t="s">
        <v>125</v>
      </c>
      <c r="G451" s="4" t="b">
        <f t="shared" ref="G451:G514" si="7">A451=E451</f>
        <v>1</v>
      </c>
    </row>
    <row r="452" spans="1:7" ht="23.25">
      <c r="A452" s="84" t="s">
        <v>206</v>
      </c>
      <c r="B452" s="62" t="s">
        <v>125</v>
      </c>
      <c r="C452" s="111">
        <v>0</v>
      </c>
      <c r="E452" s="84" t="s">
        <v>206</v>
      </c>
      <c r="F452" s="62" t="s">
        <v>125</v>
      </c>
      <c r="G452" s="4" t="b">
        <f t="shared" si="7"/>
        <v>1</v>
      </c>
    </row>
    <row r="453" spans="1:7" ht="23.25">
      <c r="A453" s="62" t="s">
        <v>17</v>
      </c>
      <c r="B453" s="62" t="s">
        <v>117</v>
      </c>
      <c r="C453" s="111">
        <f>'FTE´s 2018'!AR3</f>
        <v>8</v>
      </c>
      <c r="E453" s="62" t="s">
        <v>17</v>
      </c>
      <c r="F453" s="62" t="s">
        <v>117</v>
      </c>
      <c r="G453" s="4" t="b">
        <f t="shared" si="7"/>
        <v>1</v>
      </c>
    </row>
    <row r="454" spans="1:7" ht="23.25">
      <c r="A454" s="78" t="s">
        <v>15</v>
      </c>
      <c r="B454" s="62" t="s">
        <v>117</v>
      </c>
      <c r="C454" s="111">
        <f>'FTE´s 2018'!AR4</f>
        <v>11</v>
      </c>
      <c r="E454" s="78" t="s">
        <v>15</v>
      </c>
      <c r="F454" s="62" t="s">
        <v>117</v>
      </c>
      <c r="G454" s="4" t="b">
        <f t="shared" si="7"/>
        <v>1</v>
      </c>
    </row>
    <row r="455" spans="1:7" ht="23.25">
      <c r="A455" s="84" t="s">
        <v>16</v>
      </c>
      <c r="B455" s="62" t="s">
        <v>117</v>
      </c>
      <c r="C455" s="111">
        <f>'FTE´s 2018'!AR5</f>
        <v>2</v>
      </c>
      <c r="E455" s="84" t="s">
        <v>16</v>
      </c>
      <c r="F455" s="62" t="s">
        <v>117</v>
      </c>
      <c r="G455" s="4" t="b">
        <f t="shared" si="7"/>
        <v>1</v>
      </c>
    </row>
    <row r="456" spans="1:7" ht="23.25">
      <c r="A456" s="84" t="s">
        <v>19</v>
      </c>
      <c r="B456" s="62" t="s">
        <v>117</v>
      </c>
      <c r="C456" s="111">
        <f>'FTE´s 2018'!AR6</f>
        <v>1</v>
      </c>
      <c r="E456" s="84" t="s">
        <v>19</v>
      </c>
      <c r="F456" s="62" t="s">
        <v>117</v>
      </c>
      <c r="G456" s="4" t="b">
        <f t="shared" si="7"/>
        <v>1</v>
      </c>
    </row>
    <row r="457" spans="1:7" ht="23.25">
      <c r="A457" s="84" t="s">
        <v>18</v>
      </c>
      <c r="B457" s="62" t="s">
        <v>117</v>
      </c>
      <c r="C457" s="111">
        <f>'FTE´s 2018'!AR7</f>
        <v>2</v>
      </c>
      <c r="E457" s="84" t="s">
        <v>18</v>
      </c>
      <c r="F457" s="62" t="s">
        <v>117</v>
      </c>
      <c r="G457" s="4" t="b">
        <f t="shared" si="7"/>
        <v>1</v>
      </c>
    </row>
    <row r="458" spans="1:7" ht="23.25">
      <c r="A458" s="62" t="s">
        <v>21</v>
      </c>
      <c r="B458" s="62" t="s">
        <v>117</v>
      </c>
      <c r="C458" s="111">
        <f>'FTE´s 2018'!AR8</f>
        <v>3</v>
      </c>
      <c r="E458" s="62" t="s">
        <v>21</v>
      </c>
      <c r="F458" s="62" t="s">
        <v>117</v>
      </c>
      <c r="G458" s="4" t="b">
        <f t="shared" si="7"/>
        <v>1</v>
      </c>
    </row>
    <row r="459" spans="1:7" ht="23.25">
      <c r="A459" s="62" t="s">
        <v>24</v>
      </c>
      <c r="B459" s="62" t="s">
        <v>117</v>
      </c>
      <c r="C459" s="111">
        <f>'FTE´s 2018'!AR9</f>
        <v>0</v>
      </c>
      <c r="E459" s="62" t="s">
        <v>24</v>
      </c>
      <c r="F459" s="62" t="s">
        <v>117</v>
      </c>
      <c r="G459" s="4" t="b">
        <f t="shared" si="7"/>
        <v>1</v>
      </c>
    </row>
    <row r="460" spans="1:7" ht="23.25">
      <c r="A460" s="62" t="s">
        <v>23</v>
      </c>
      <c r="B460" s="62" t="s">
        <v>117</v>
      </c>
      <c r="C460" s="111">
        <f>'FTE´s 2018'!AR10</f>
        <v>0</v>
      </c>
      <c r="E460" s="62" t="s">
        <v>23</v>
      </c>
      <c r="F460" s="62" t="s">
        <v>117</v>
      </c>
      <c r="G460" s="4" t="b">
        <f t="shared" si="7"/>
        <v>1</v>
      </c>
    </row>
    <row r="461" spans="1:7" ht="23.25">
      <c r="A461" s="62" t="s">
        <v>20</v>
      </c>
      <c r="B461" s="62" t="s">
        <v>117</v>
      </c>
      <c r="C461" s="111">
        <f>'FTE´s 2018'!AR11</f>
        <v>0</v>
      </c>
      <c r="E461" s="62" t="s">
        <v>20</v>
      </c>
      <c r="F461" s="62" t="s">
        <v>117</v>
      </c>
      <c r="G461" s="4" t="b">
        <f t="shared" si="7"/>
        <v>1</v>
      </c>
    </row>
    <row r="462" spans="1:7" ht="23.25">
      <c r="A462" s="84" t="s">
        <v>22</v>
      </c>
      <c r="B462" s="62" t="s">
        <v>117</v>
      </c>
      <c r="C462" s="111">
        <f>'FTE´s 2018'!AR12</f>
        <v>0</v>
      </c>
      <c r="E462" s="84" t="s">
        <v>22</v>
      </c>
      <c r="F462" s="62" t="s">
        <v>117</v>
      </c>
      <c r="G462" s="4" t="b">
        <f t="shared" si="7"/>
        <v>1</v>
      </c>
    </row>
    <row r="463" spans="1:7" ht="23.25">
      <c r="A463" s="84" t="s">
        <v>206</v>
      </c>
      <c r="B463" s="62" t="s">
        <v>117</v>
      </c>
      <c r="C463" s="111">
        <v>0</v>
      </c>
      <c r="E463" s="84" t="s">
        <v>206</v>
      </c>
      <c r="F463" s="62" t="s">
        <v>117</v>
      </c>
      <c r="G463" s="4" t="b">
        <f t="shared" si="7"/>
        <v>1</v>
      </c>
    </row>
    <row r="464" spans="1:7" ht="23.25">
      <c r="A464" s="62" t="s">
        <v>17</v>
      </c>
      <c r="B464" s="62" t="s">
        <v>30</v>
      </c>
      <c r="C464" s="105">
        <f>'FTE´s 2018'!AS3</f>
        <v>5</v>
      </c>
      <c r="E464" s="62" t="s">
        <v>17</v>
      </c>
      <c r="F464" s="62" t="s">
        <v>30</v>
      </c>
      <c r="G464" s="4" t="b">
        <f t="shared" si="7"/>
        <v>1</v>
      </c>
    </row>
    <row r="465" spans="1:7" ht="23.25">
      <c r="A465" s="78" t="s">
        <v>15</v>
      </c>
      <c r="B465" s="62" t="s">
        <v>30</v>
      </c>
      <c r="C465" s="105">
        <f>'FTE´s 2018'!AS4</f>
        <v>5</v>
      </c>
      <c r="E465" s="78" t="s">
        <v>15</v>
      </c>
      <c r="F465" s="62" t="s">
        <v>30</v>
      </c>
      <c r="G465" s="4" t="b">
        <f t="shared" si="7"/>
        <v>1</v>
      </c>
    </row>
    <row r="466" spans="1:7" ht="23.25">
      <c r="A466" s="84" t="s">
        <v>16</v>
      </c>
      <c r="B466" s="62" t="s">
        <v>30</v>
      </c>
      <c r="C466" s="105">
        <f>'FTE´s 2018'!AS5</f>
        <v>2</v>
      </c>
      <c r="E466" s="84" t="s">
        <v>16</v>
      </c>
      <c r="F466" s="62" t="s">
        <v>30</v>
      </c>
      <c r="G466" s="4" t="b">
        <f t="shared" si="7"/>
        <v>1</v>
      </c>
    </row>
    <row r="467" spans="1:7" ht="23.25">
      <c r="A467" s="84" t="s">
        <v>19</v>
      </c>
      <c r="B467" s="62" t="s">
        <v>30</v>
      </c>
      <c r="C467" s="105">
        <f>'FTE´s 2018'!AS6</f>
        <v>1</v>
      </c>
      <c r="E467" s="84" t="s">
        <v>19</v>
      </c>
      <c r="F467" s="62" t="s">
        <v>30</v>
      </c>
      <c r="G467" s="4" t="b">
        <f t="shared" si="7"/>
        <v>1</v>
      </c>
    </row>
    <row r="468" spans="1:7" ht="23.25">
      <c r="A468" s="84" t="s">
        <v>18</v>
      </c>
      <c r="B468" s="62" t="s">
        <v>30</v>
      </c>
      <c r="C468" s="105">
        <f>'FTE´s 2018'!AS7</f>
        <v>2</v>
      </c>
      <c r="E468" s="84" t="s">
        <v>18</v>
      </c>
      <c r="F468" s="62" t="s">
        <v>30</v>
      </c>
      <c r="G468" s="4" t="b">
        <f t="shared" si="7"/>
        <v>1</v>
      </c>
    </row>
    <row r="469" spans="1:7" ht="23.25">
      <c r="A469" s="62" t="s">
        <v>21</v>
      </c>
      <c r="B469" s="62" t="s">
        <v>30</v>
      </c>
      <c r="C469" s="105">
        <f>'FTE´s 2018'!AS8</f>
        <v>2</v>
      </c>
      <c r="E469" s="62" t="s">
        <v>21</v>
      </c>
      <c r="F469" s="62" t="s">
        <v>30</v>
      </c>
      <c r="G469" s="4" t="b">
        <f t="shared" si="7"/>
        <v>1</v>
      </c>
    </row>
    <row r="470" spans="1:7" ht="23.25">
      <c r="A470" s="62" t="s">
        <v>24</v>
      </c>
      <c r="B470" s="62" t="s">
        <v>30</v>
      </c>
      <c r="C470" s="105">
        <f>'FTE´s 2018'!AS9</f>
        <v>0</v>
      </c>
      <c r="E470" s="62" t="s">
        <v>24</v>
      </c>
      <c r="F470" s="62" t="s">
        <v>30</v>
      </c>
      <c r="G470" s="4" t="b">
        <f t="shared" si="7"/>
        <v>1</v>
      </c>
    </row>
    <row r="471" spans="1:7" ht="23.25">
      <c r="A471" s="62" t="s">
        <v>23</v>
      </c>
      <c r="B471" s="62" t="s">
        <v>30</v>
      </c>
      <c r="C471" s="105">
        <f>'FTE´s 2018'!AS10</f>
        <v>0</v>
      </c>
      <c r="E471" s="62" t="s">
        <v>23</v>
      </c>
      <c r="F471" s="62" t="s">
        <v>30</v>
      </c>
      <c r="G471" s="4" t="b">
        <f t="shared" si="7"/>
        <v>1</v>
      </c>
    </row>
    <row r="472" spans="1:7" ht="23.25">
      <c r="A472" s="62" t="s">
        <v>20</v>
      </c>
      <c r="B472" s="62" t="s">
        <v>30</v>
      </c>
      <c r="C472" s="105">
        <f>'FTE´s 2018'!AS11</f>
        <v>0</v>
      </c>
      <c r="E472" s="62" t="s">
        <v>20</v>
      </c>
      <c r="F472" s="62" t="s">
        <v>30</v>
      </c>
      <c r="G472" s="4" t="b">
        <f t="shared" si="7"/>
        <v>1</v>
      </c>
    </row>
    <row r="473" spans="1:7" ht="23.25">
      <c r="A473" s="84" t="s">
        <v>22</v>
      </c>
      <c r="B473" s="62" t="s">
        <v>30</v>
      </c>
      <c r="C473" s="105">
        <f>'FTE´s 2018'!AS12</f>
        <v>0</v>
      </c>
      <c r="E473" s="84" t="s">
        <v>22</v>
      </c>
      <c r="F473" s="62" t="s">
        <v>30</v>
      </c>
      <c r="G473" s="4" t="b">
        <f t="shared" si="7"/>
        <v>1</v>
      </c>
    </row>
    <row r="474" spans="1:7" ht="23.25">
      <c r="A474" s="84" t="s">
        <v>206</v>
      </c>
      <c r="B474" s="62" t="s">
        <v>30</v>
      </c>
      <c r="C474" s="111">
        <v>0</v>
      </c>
      <c r="E474" s="84" t="s">
        <v>206</v>
      </c>
      <c r="F474" s="62" t="s">
        <v>30</v>
      </c>
      <c r="G474" s="4" t="b">
        <f t="shared" si="7"/>
        <v>1</v>
      </c>
    </row>
    <row r="475" spans="1:7" ht="23.25">
      <c r="A475" s="62" t="s">
        <v>17</v>
      </c>
      <c r="B475" s="62" t="s">
        <v>193</v>
      </c>
      <c r="C475" s="105">
        <f>'FTE´s 2018'!AT3</f>
        <v>4</v>
      </c>
      <c r="E475" s="62" t="s">
        <v>17</v>
      </c>
      <c r="F475" s="62" t="s">
        <v>193</v>
      </c>
      <c r="G475" s="4" t="b">
        <f t="shared" si="7"/>
        <v>1</v>
      </c>
    </row>
    <row r="476" spans="1:7" ht="23.25">
      <c r="A476" s="78" t="s">
        <v>15</v>
      </c>
      <c r="B476" s="62" t="s">
        <v>193</v>
      </c>
      <c r="C476" s="105">
        <f>'FTE´s 2018'!AT4</f>
        <v>4</v>
      </c>
      <c r="E476" s="78" t="s">
        <v>15</v>
      </c>
      <c r="F476" s="62" t="s">
        <v>193</v>
      </c>
      <c r="G476" s="4" t="b">
        <f t="shared" si="7"/>
        <v>1</v>
      </c>
    </row>
    <row r="477" spans="1:7" ht="23.25">
      <c r="A477" s="84" t="s">
        <v>16</v>
      </c>
      <c r="B477" s="62" t="s">
        <v>193</v>
      </c>
      <c r="C477" s="105">
        <f>'FTE´s 2018'!AT5</f>
        <v>1</v>
      </c>
      <c r="E477" s="84" t="s">
        <v>16</v>
      </c>
      <c r="F477" s="62" t="s">
        <v>193</v>
      </c>
      <c r="G477" s="4" t="b">
        <f t="shared" si="7"/>
        <v>1</v>
      </c>
    </row>
    <row r="478" spans="1:7" ht="23.25">
      <c r="A478" s="84" t="s">
        <v>19</v>
      </c>
      <c r="B478" s="62" t="s">
        <v>193</v>
      </c>
      <c r="C478" s="105">
        <f>'FTE´s 2018'!AT6</f>
        <v>1</v>
      </c>
      <c r="E478" s="84" t="s">
        <v>19</v>
      </c>
      <c r="F478" s="62" t="s">
        <v>193</v>
      </c>
      <c r="G478" s="4" t="b">
        <f t="shared" si="7"/>
        <v>1</v>
      </c>
    </row>
    <row r="479" spans="1:7" ht="23.25">
      <c r="A479" s="84" t="s">
        <v>18</v>
      </c>
      <c r="B479" s="62" t="s">
        <v>193</v>
      </c>
      <c r="C479" s="105">
        <f>'FTE´s 2018'!AT7</f>
        <v>1</v>
      </c>
      <c r="E479" s="84" t="s">
        <v>18</v>
      </c>
      <c r="F479" s="62" t="s">
        <v>193</v>
      </c>
      <c r="G479" s="4" t="b">
        <f t="shared" si="7"/>
        <v>1</v>
      </c>
    </row>
    <row r="480" spans="1:7" ht="23.25">
      <c r="A480" s="62" t="s">
        <v>21</v>
      </c>
      <c r="B480" s="62" t="s">
        <v>193</v>
      </c>
      <c r="C480" s="105">
        <f>'FTE´s 2018'!AT8</f>
        <v>1</v>
      </c>
      <c r="E480" s="62" t="s">
        <v>21</v>
      </c>
      <c r="F480" s="62" t="s">
        <v>193</v>
      </c>
      <c r="G480" s="4" t="b">
        <f t="shared" si="7"/>
        <v>1</v>
      </c>
    </row>
    <row r="481" spans="1:7" ht="23.25">
      <c r="A481" s="62" t="s">
        <v>24</v>
      </c>
      <c r="B481" s="62" t="s">
        <v>193</v>
      </c>
      <c r="C481" s="105">
        <f>'FTE´s 2018'!AT9</f>
        <v>0</v>
      </c>
      <c r="E481" s="62" t="s">
        <v>24</v>
      </c>
      <c r="F481" s="62" t="s">
        <v>193</v>
      </c>
      <c r="G481" s="4" t="b">
        <f t="shared" si="7"/>
        <v>1</v>
      </c>
    </row>
    <row r="482" spans="1:7" ht="23.25">
      <c r="A482" s="62" t="s">
        <v>23</v>
      </c>
      <c r="B482" s="62" t="s">
        <v>193</v>
      </c>
      <c r="C482" s="105">
        <f>'FTE´s 2018'!AT10</f>
        <v>0</v>
      </c>
      <c r="E482" s="62" t="s">
        <v>23</v>
      </c>
      <c r="F482" s="62" t="s">
        <v>193</v>
      </c>
      <c r="G482" s="4" t="b">
        <f t="shared" si="7"/>
        <v>1</v>
      </c>
    </row>
    <row r="483" spans="1:7" ht="23.25">
      <c r="A483" s="62" t="s">
        <v>20</v>
      </c>
      <c r="B483" s="62" t="s">
        <v>193</v>
      </c>
      <c r="C483" s="105">
        <f>'FTE´s 2018'!AT11</f>
        <v>0</v>
      </c>
      <c r="E483" s="62" t="s">
        <v>20</v>
      </c>
      <c r="F483" s="62" t="s">
        <v>193</v>
      </c>
      <c r="G483" s="4" t="b">
        <f t="shared" si="7"/>
        <v>1</v>
      </c>
    </row>
    <row r="484" spans="1:7" ht="23.25">
      <c r="A484" s="84" t="s">
        <v>22</v>
      </c>
      <c r="B484" s="62" t="s">
        <v>193</v>
      </c>
      <c r="C484" s="105">
        <f>'FTE´s 2018'!AT12</f>
        <v>0</v>
      </c>
      <c r="E484" s="84" t="s">
        <v>22</v>
      </c>
      <c r="F484" s="62" t="s">
        <v>193</v>
      </c>
      <c r="G484" s="4" t="b">
        <f t="shared" si="7"/>
        <v>1</v>
      </c>
    </row>
    <row r="485" spans="1:7" ht="23.25">
      <c r="A485" s="84" t="s">
        <v>206</v>
      </c>
      <c r="B485" s="62" t="s">
        <v>193</v>
      </c>
      <c r="C485" s="111">
        <v>0</v>
      </c>
      <c r="E485" s="84" t="s">
        <v>206</v>
      </c>
      <c r="F485" s="62" t="s">
        <v>193</v>
      </c>
      <c r="G485" s="4" t="b">
        <f t="shared" si="7"/>
        <v>1</v>
      </c>
    </row>
    <row r="486" spans="1:7" ht="23.25">
      <c r="A486" s="62" t="s">
        <v>17</v>
      </c>
      <c r="B486" s="62" t="s">
        <v>154</v>
      </c>
      <c r="C486" s="105">
        <f>'FTE´s 2018'!AV3</f>
        <v>1</v>
      </c>
      <c r="E486" s="62" t="s">
        <v>17</v>
      </c>
      <c r="F486" s="62" t="s">
        <v>154</v>
      </c>
      <c r="G486" s="4" t="b">
        <f t="shared" si="7"/>
        <v>1</v>
      </c>
    </row>
    <row r="487" spans="1:7" ht="23.25">
      <c r="A487" s="78" t="s">
        <v>15</v>
      </c>
      <c r="B487" s="62" t="s">
        <v>154</v>
      </c>
      <c r="C487" s="105">
        <f>'FTE´s 2018'!AV4</f>
        <v>2</v>
      </c>
      <c r="E487" s="78" t="s">
        <v>15</v>
      </c>
      <c r="F487" s="62" t="s">
        <v>154</v>
      </c>
      <c r="G487" s="4" t="b">
        <f t="shared" si="7"/>
        <v>1</v>
      </c>
    </row>
    <row r="488" spans="1:7" ht="23.25">
      <c r="A488" s="84" t="s">
        <v>16</v>
      </c>
      <c r="B488" s="62" t="s">
        <v>154</v>
      </c>
      <c r="C488" s="105">
        <f>'FTE´s 2018'!AV5</f>
        <v>1</v>
      </c>
      <c r="E488" s="84" t="s">
        <v>16</v>
      </c>
      <c r="F488" s="62" t="s">
        <v>154</v>
      </c>
      <c r="G488" s="4" t="b">
        <f t="shared" si="7"/>
        <v>1</v>
      </c>
    </row>
    <row r="489" spans="1:7" ht="23.25">
      <c r="A489" s="84" t="s">
        <v>19</v>
      </c>
      <c r="B489" s="62" t="s">
        <v>154</v>
      </c>
      <c r="C489" s="105">
        <f>'FTE´s 2018'!AV6</f>
        <v>1</v>
      </c>
      <c r="E489" s="84" t="s">
        <v>19</v>
      </c>
      <c r="F489" s="62" t="s">
        <v>154</v>
      </c>
      <c r="G489" s="4" t="b">
        <f t="shared" si="7"/>
        <v>1</v>
      </c>
    </row>
    <row r="490" spans="1:7" ht="23.25">
      <c r="A490" s="84" t="s">
        <v>18</v>
      </c>
      <c r="B490" s="62" t="s">
        <v>154</v>
      </c>
      <c r="C490" s="105">
        <f>'FTE´s 2018'!AV7</f>
        <v>0</v>
      </c>
      <c r="E490" s="84" t="s">
        <v>18</v>
      </c>
      <c r="F490" s="62" t="s">
        <v>154</v>
      </c>
      <c r="G490" s="4" t="b">
        <f t="shared" si="7"/>
        <v>1</v>
      </c>
    </row>
    <row r="491" spans="1:7" ht="23.25">
      <c r="A491" s="62" t="s">
        <v>21</v>
      </c>
      <c r="B491" s="62" t="s">
        <v>154</v>
      </c>
      <c r="C491" s="105">
        <f>'FTE´s 2018'!AV8</f>
        <v>1</v>
      </c>
      <c r="E491" s="62" t="s">
        <v>21</v>
      </c>
      <c r="F491" s="62" t="s">
        <v>154</v>
      </c>
      <c r="G491" s="4" t="b">
        <f t="shared" si="7"/>
        <v>1</v>
      </c>
    </row>
    <row r="492" spans="1:7" ht="23.25">
      <c r="A492" s="62" t="s">
        <v>24</v>
      </c>
      <c r="B492" s="62" t="s">
        <v>154</v>
      </c>
      <c r="C492" s="105">
        <f>'FTE´s 2018'!AV9</f>
        <v>0</v>
      </c>
      <c r="E492" s="62" t="s">
        <v>24</v>
      </c>
      <c r="F492" s="62" t="s">
        <v>154</v>
      </c>
      <c r="G492" s="4" t="b">
        <f t="shared" si="7"/>
        <v>1</v>
      </c>
    </row>
    <row r="493" spans="1:7" ht="23.25">
      <c r="A493" s="62" t="s">
        <v>23</v>
      </c>
      <c r="B493" s="62" t="s">
        <v>154</v>
      </c>
      <c r="C493" s="105">
        <f>'FTE´s 2018'!AV10</f>
        <v>0</v>
      </c>
      <c r="E493" s="62" t="s">
        <v>23</v>
      </c>
      <c r="F493" s="62" t="s">
        <v>154</v>
      </c>
      <c r="G493" s="4" t="b">
        <f t="shared" si="7"/>
        <v>1</v>
      </c>
    </row>
    <row r="494" spans="1:7" ht="23.25">
      <c r="A494" s="62" t="s">
        <v>20</v>
      </c>
      <c r="B494" s="62" t="s">
        <v>154</v>
      </c>
      <c r="C494" s="105">
        <f>'FTE´s 2018'!AV11</f>
        <v>0</v>
      </c>
      <c r="E494" s="62" t="s">
        <v>20</v>
      </c>
      <c r="F494" s="62" t="s">
        <v>154</v>
      </c>
      <c r="G494" s="4" t="b">
        <f t="shared" si="7"/>
        <v>1</v>
      </c>
    </row>
    <row r="495" spans="1:7" ht="23.25">
      <c r="A495" s="84" t="s">
        <v>22</v>
      </c>
      <c r="B495" s="62" t="s">
        <v>154</v>
      </c>
      <c r="C495" s="105">
        <f>'FTE´s 2018'!AV12</f>
        <v>0</v>
      </c>
      <c r="E495" s="84" t="s">
        <v>22</v>
      </c>
      <c r="F495" s="62" t="s">
        <v>154</v>
      </c>
      <c r="G495" s="4" t="b">
        <f t="shared" si="7"/>
        <v>1</v>
      </c>
    </row>
    <row r="496" spans="1:7" ht="23.25">
      <c r="A496" s="84" t="s">
        <v>206</v>
      </c>
      <c r="B496" s="62" t="s">
        <v>154</v>
      </c>
      <c r="C496" s="111">
        <v>0</v>
      </c>
      <c r="E496" s="84" t="s">
        <v>206</v>
      </c>
      <c r="F496" s="62" t="s">
        <v>154</v>
      </c>
      <c r="G496" s="4" t="b">
        <f t="shared" si="7"/>
        <v>1</v>
      </c>
    </row>
    <row r="497" spans="1:7">
      <c r="A497" s="62" t="s">
        <v>17</v>
      </c>
      <c r="B497" s="62" t="s">
        <v>155</v>
      </c>
      <c r="C497" s="105">
        <f>'FTE´s 2018'!AU3</f>
        <v>3</v>
      </c>
      <c r="E497" s="62" t="s">
        <v>17</v>
      </c>
      <c r="F497" s="62" t="s">
        <v>155</v>
      </c>
      <c r="G497" s="4" t="b">
        <f t="shared" si="7"/>
        <v>1</v>
      </c>
    </row>
    <row r="498" spans="1:7">
      <c r="A498" s="78" t="s">
        <v>15</v>
      </c>
      <c r="B498" s="62" t="s">
        <v>155</v>
      </c>
      <c r="C498" s="105">
        <f>'FTE´s 2018'!AU4</f>
        <v>3</v>
      </c>
      <c r="E498" s="78" t="s">
        <v>15</v>
      </c>
      <c r="F498" s="62" t="s">
        <v>155</v>
      </c>
      <c r="G498" s="4" t="b">
        <f t="shared" si="7"/>
        <v>1</v>
      </c>
    </row>
    <row r="499" spans="1:7">
      <c r="A499" s="84" t="s">
        <v>16</v>
      </c>
      <c r="B499" s="62" t="s">
        <v>155</v>
      </c>
      <c r="C499" s="105">
        <f>'FTE´s 2018'!AU5</f>
        <v>1</v>
      </c>
      <c r="E499" s="84" t="s">
        <v>16</v>
      </c>
      <c r="F499" s="62" t="s">
        <v>155</v>
      </c>
      <c r="G499" s="4" t="b">
        <f t="shared" si="7"/>
        <v>1</v>
      </c>
    </row>
    <row r="500" spans="1:7">
      <c r="A500" s="84" t="s">
        <v>19</v>
      </c>
      <c r="B500" s="62" t="s">
        <v>155</v>
      </c>
      <c r="C500" s="105">
        <f>'FTE´s 2018'!AU6</f>
        <v>1</v>
      </c>
      <c r="E500" s="84" t="s">
        <v>19</v>
      </c>
      <c r="F500" s="62" t="s">
        <v>155</v>
      </c>
      <c r="G500" s="4" t="b">
        <f t="shared" si="7"/>
        <v>1</v>
      </c>
    </row>
    <row r="501" spans="1:7">
      <c r="A501" s="84" t="s">
        <v>18</v>
      </c>
      <c r="B501" s="62" t="s">
        <v>155</v>
      </c>
      <c r="C501" s="105">
        <f>'FTE´s 2018'!AU7</f>
        <v>0</v>
      </c>
      <c r="E501" s="84" t="s">
        <v>18</v>
      </c>
      <c r="F501" s="62" t="s">
        <v>155</v>
      </c>
      <c r="G501" s="4" t="b">
        <f t="shared" si="7"/>
        <v>1</v>
      </c>
    </row>
    <row r="502" spans="1:7">
      <c r="A502" s="62" t="s">
        <v>21</v>
      </c>
      <c r="B502" s="62" t="s">
        <v>155</v>
      </c>
      <c r="C502" s="105">
        <f>'FTE´s 2018'!AU8</f>
        <v>1</v>
      </c>
      <c r="E502" s="62" t="s">
        <v>21</v>
      </c>
      <c r="F502" s="62" t="s">
        <v>155</v>
      </c>
      <c r="G502" s="4" t="b">
        <f t="shared" si="7"/>
        <v>1</v>
      </c>
    </row>
    <row r="503" spans="1:7">
      <c r="A503" s="62" t="s">
        <v>24</v>
      </c>
      <c r="B503" s="62" t="s">
        <v>155</v>
      </c>
      <c r="C503" s="105">
        <f>'FTE´s 2018'!AU9</f>
        <v>0</v>
      </c>
      <c r="E503" s="62" t="s">
        <v>24</v>
      </c>
      <c r="F503" s="62" t="s">
        <v>155</v>
      </c>
      <c r="G503" s="4" t="b">
        <f t="shared" si="7"/>
        <v>1</v>
      </c>
    </row>
    <row r="504" spans="1:7">
      <c r="A504" s="62" t="s">
        <v>23</v>
      </c>
      <c r="B504" s="62" t="s">
        <v>155</v>
      </c>
      <c r="C504" s="105">
        <f>'FTE´s 2018'!AU10</f>
        <v>0</v>
      </c>
      <c r="E504" s="62" t="s">
        <v>23</v>
      </c>
      <c r="F504" s="62" t="s">
        <v>155</v>
      </c>
      <c r="G504" s="4" t="b">
        <f t="shared" si="7"/>
        <v>1</v>
      </c>
    </row>
    <row r="505" spans="1:7">
      <c r="A505" s="62" t="s">
        <v>20</v>
      </c>
      <c r="B505" s="62" t="s">
        <v>155</v>
      </c>
      <c r="C505" s="105">
        <f>'FTE´s 2018'!AU11</f>
        <v>0</v>
      </c>
      <c r="E505" s="62" t="s">
        <v>20</v>
      </c>
      <c r="F505" s="62" t="s">
        <v>155</v>
      </c>
      <c r="G505" s="4" t="b">
        <f t="shared" si="7"/>
        <v>1</v>
      </c>
    </row>
    <row r="506" spans="1:7">
      <c r="A506" s="84" t="s">
        <v>22</v>
      </c>
      <c r="B506" s="62" t="s">
        <v>155</v>
      </c>
      <c r="C506" s="105">
        <f>'FTE´s 2018'!AU12</f>
        <v>0</v>
      </c>
      <c r="E506" s="84" t="s">
        <v>22</v>
      </c>
      <c r="F506" s="62" t="s">
        <v>155</v>
      </c>
      <c r="G506" s="4" t="b">
        <f t="shared" si="7"/>
        <v>1</v>
      </c>
    </row>
    <row r="507" spans="1:7">
      <c r="A507" s="84" t="s">
        <v>206</v>
      </c>
      <c r="B507" s="62" t="s">
        <v>155</v>
      </c>
      <c r="C507" s="105">
        <v>0</v>
      </c>
      <c r="E507" s="84" t="s">
        <v>206</v>
      </c>
      <c r="F507" s="62" t="s">
        <v>155</v>
      </c>
      <c r="G507" s="4" t="b">
        <f t="shared" si="7"/>
        <v>1</v>
      </c>
    </row>
    <row r="508" spans="1:7">
      <c r="A508" s="62" t="s">
        <v>17</v>
      </c>
      <c r="B508" s="62" t="s">
        <v>156</v>
      </c>
      <c r="C508" s="105">
        <f>'FTE´s 2018'!AW3</f>
        <v>3</v>
      </c>
      <c r="E508" s="62" t="s">
        <v>17</v>
      </c>
      <c r="F508" s="62" t="s">
        <v>156</v>
      </c>
      <c r="G508" s="4" t="b">
        <f t="shared" si="7"/>
        <v>1</v>
      </c>
    </row>
    <row r="509" spans="1:7">
      <c r="A509" s="78" t="s">
        <v>15</v>
      </c>
      <c r="B509" s="62" t="s">
        <v>156</v>
      </c>
      <c r="C509" s="105">
        <f>'FTE´s 2018'!AW4</f>
        <v>5</v>
      </c>
      <c r="E509" s="78" t="s">
        <v>15</v>
      </c>
      <c r="F509" s="62" t="s">
        <v>156</v>
      </c>
      <c r="G509" s="4" t="b">
        <f t="shared" si="7"/>
        <v>1</v>
      </c>
    </row>
    <row r="510" spans="1:7">
      <c r="A510" s="84" t="s">
        <v>16</v>
      </c>
      <c r="B510" s="62" t="s">
        <v>156</v>
      </c>
      <c r="C510" s="105">
        <f>'FTE´s 2018'!AW5</f>
        <v>1</v>
      </c>
      <c r="E510" s="84" t="s">
        <v>16</v>
      </c>
      <c r="F510" s="62" t="s">
        <v>156</v>
      </c>
      <c r="G510" s="4" t="b">
        <f t="shared" si="7"/>
        <v>1</v>
      </c>
    </row>
    <row r="511" spans="1:7">
      <c r="A511" s="84" t="s">
        <v>19</v>
      </c>
      <c r="B511" s="62" t="s">
        <v>156</v>
      </c>
      <c r="C511" s="105">
        <f>'FTE´s 2018'!AW6</f>
        <v>1</v>
      </c>
      <c r="E511" s="84" t="s">
        <v>19</v>
      </c>
      <c r="F511" s="62" t="s">
        <v>156</v>
      </c>
      <c r="G511" s="4" t="b">
        <f t="shared" si="7"/>
        <v>1</v>
      </c>
    </row>
    <row r="512" spans="1:7">
      <c r="A512" s="84" t="s">
        <v>18</v>
      </c>
      <c r="B512" s="62" t="s">
        <v>156</v>
      </c>
      <c r="C512" s="105">
        <f>'FTE´s 2018'!AW7</f>
        <v>1</v>
      </c>
      <c r="E512" s="84" t="s">
        <v>18</v>
      </c>
      <c r="F512" s="62" t="s">
        <v>156</v>
      </c>
      <c r="G512" s="4" t="b">
        <f t="shared" si="7"/>
        <v>1</v>
      </c>
    </row>
    <row r="513" spans="1:7">
      <c r="A513" s="62" t="s">
        <v>21</v>
      </c>
      <c r="B513" s="62" t="s">
        <v>156</v>
      </c>
      <c r="C513" s="105">
        <f>'FTE´s 2018'!AW8</f>
        <v>1</v>
      </c>
      <c r="E513" s="62" t="s">
        <v>21</v>
      </c>
      <c r="F513" s="62" t="s">
        <v>156</v>
      </c>
      <c r="G513" s="4" t="b">
        <f t="shared" si="7"/>
        <v>1</v>
      </c>
    </row>
    <row r="514" spans="1:7">
      <c r="A514" s="62" t="s">
        <v>24</v>
      </c>
      <c r="B514" s="62" t="s">
        <v>156</v>
      </c>
      <c r="C514" s="105">
        <f>'FTE´s 2018'!AW9</f>
        <v>0</v>
      </c>
      <c r="E514" s="62" t="s">
        <v>24</v>
      </c>
      <c r="F514" s="62" t="s">
        <v>156</v>
      </c>
      <c r="G514" s="4" t="b">
        <f t="shared" si="7"/>
        <v>1</v>
      </c>
    </row>
    <row r="515" spans="1:7">
      <c r="A515" s="62" t="s">
        <v>23</v>
      </c>
      <c r="B515" s="62" t="s">
        <v>156</v>
      </c>
      <c r="C515" s="105">
        <f>'FTE´s 2018'!AW10</f>
        <v>0</v>
      </c>
      <c r="E515" s="62" t="s">
        <v>23</v>
      </c>
      <c r="F515" s="62" t="s">
        <v>156</v>
      </c>
      <c r="G515" s="4" t="b">
        <f t="shared" ref="G515:G578" si="8">A515=E515</f>
        <v>1</v>
      </c>
    </row>
    <row r="516" spans="1:7">
      <c r="A516" s="62" t="s">
        <v>20</v>
      </c>
      <c r="B516" s="62" t="s">
        <v>156</v>
      </c>
      <c r="C516" s="105">
        <f>'FTE´s 2018'!AW11</f>
        <v>0</v>
      </c>
      <c r="E516" s="62" t="s">
        <v>20</v>
      </c>
      <c r="F516" s="62" t="s">
        <v>156</v>
      </c>
      <c r="G516" s="4" t="b">
        <f t="shared" si="8"/>
        <v>1</v>
      </c>
    </row>
    <row r="517" spans="1:7">
      <c r="A517" s="84" t="s">
        <v>22</v>
      </c>
      <c r="B517" s="62" t="s">
        <v>156</v>
      </c>
      <c r="C517" s="105">
        <f>'FTE´s 2018'!AW12</f>
        <v>0</v>
      </c>
      <c r="E517" s="84" t="s">
        <v>22</v>
      </c>
      <c r="F517" s="62" t="s">
        <v>156</v>
      </c>
      <c r="G517" s="4" t="b">
        <f t="shared" si="8"/>
        <v>1</v>
      </c>
    </row>
    <row r="518" spans="1:7">
      <c r="A518" s="84" t="s">
        <v>206</v>
      </c>
      <c r="B518" s="62" t="s">
        <v>156</v>
      </c>
      <c r="C518" s="111">
        <v>0</v>
      </c>
      <c r="E518" s="84" t="s">
        <v>206</v>
      </c>
      <c r="F518" s="62" t="s">
        <v>156</v>
      </c>
      <c r="G518" s="4" t="b">
        <f t="shared" si="8"/>
        <v>1</v>
      </c>
    </row>
    <row r="519" spans="1:7" ht="23.25">
      <c r="A519" s="62" t="s">
        <v>17</v>
      </c>
      <c r="B519" s="62" t="s">
        <v>157</v>
      </c>
      <c r="C519" s="105">
        <f>'FTE´s 2018'!BI3</f>
        <v>1</v>
      </c>
      <c r="E519" s="62" t="s">
        <v>17</v>
      </c>
      <c r="F519" s="62" t="s">
        <v>157</v>
      </c>
      <c r="G519" s="4" t="b">
        <f t="shared" si="8"/>
        <v>1</v>
      </c>
    </row>
    <row r="520" spans="1:7" ht="23.25">
      <c r="A520" s="78" t="s">
        <v>15</v>
      </c>
      <c r="B520" s="62" t="s">
        <v>157</v>
      </c>
      <c r="C520" s="105">
        <f>'FTE´s 2018'!BI4</f>
        <v>2</v>
      </c>
      <c r="E520" s="78" t="s">
        <v>15</v>
      </c>
      <c r="F520" s="62" t="s">
        <v>157</v>
      </c>
      <c r="G520" s="4" t="b">
        <f t="shared" si="8"/>
        <v>1</v>
      </c>
    </row>
    <row r="521" spans="1:7" ht="23.25">
      <c r="A521" s="84" t="s">
        <v>16</v>
      </c>
      <c r="B521" s="62" t="s">
        <v>157</v>
      </c>
      <c r="C521" s="105">
        <f>'FTE´s 2018'!BI5</f>
        <v>1</v>
      </c>
      <c r="E521" s="84" t="s">
        <v>16</v>
      </c>
      <c r="F521" s="62" t="s">
        <v>157</v>
      </c>
      <c r="G521" s="4" t="b">
        <f t="shared" si="8"/>
        <v>1</v>
      </c>
    </row>
    <row r="522" spans="1:7" ht="23.25">
      <c r="A522" s="84" t="s">
        <v>19</v>
      </c>
      <c r="B522" s="62" t="s">
        <v>157</v>
      </c>
      <c r="C522" s="105">
        <f>'FTE´s 2018'!BI6</f>
        <v>1</v>
      </c>
      <c r="E522" s="84" t="s">
        <v>19</v>
      </c>
      <c r="F522" s="62" t="s">
        <v>157</v>
      </c>
      <c r="G522" s="4" t="b">
        <f t="shared" si="8"/>
        <v>1</v>
      </c>
    </row>
    <row r="523" spans="1:7" ht="23.25">
      <c r="A523" s="84" t="s">
        <v>18</v>
      </c>
      <c r="B523" s="62" t="s">
        <v>157</v>
      </c>
      <c r="C523" s="105">
        <f>'FTE´s 2018'!BI7</f>
        <v>0</v>
      </c>
      <c r="E523" s="84" t="s">
        <v>18</v>
      </c>
      <c r="F523" s="62" t="s">
        <v>157</v>
      </c>
      <c r="G523" s="4" t="b">
        <f t="shared" si="8"/>
        <v>1</v>
      </c>
    </row>
    <row r="524" spans="1:7" ht="23.25">
      <c r="A524" s="62" t="s">
        <v>21</v>
      </c>
      <c r="B524" s="62" t="s">
        <v>157</v>
      </c>
      <c r="C524" s="105">
        <f>'FTE´s 2018'!BI8</f>
        <v>1</v>
      </c>
      <c r="E524" s="62" t="s">
        <v>21</v>
      </c>
      <c r="F524" s="62" t="s">
        <v>157</v>
      </c>
      <c r="G524" s="4" t="b">
        <f t="shared" si="8"/>
        <v>1</v>
      </c>
    </row>
    <row r="525" spans="1:7" ht="23.25">
      <c r="A525" s="62" t="s">
        <v>24</v>
      </c>
      <c r="B525" s="62" t="s">
        <v>157</v>
      </c>
      <c r="C525" s="105">
        <f>'FTE´s 2018'!BI9</f>
        <v>0</v>
      </c>
      <c r="E525" s="62" t="s">
        <v>24</v>
      </c>
      <c r="F525" s="62" t="s">
        <v>157</v>
      </c>
      <c r="G525" s="4" t="b">
        <f t="shared" si="8"/>
        <v>1</v>
      </c>
    </row>
    <row r="526" spans="1:7" ht="23.25">
      <c r="A526" s="62" t="s">
        <v>23</v>
      </c>
      <c r="B526" s="62" t="s">
        <v>157</v>
      </c>
      <c r="C526" s="105">
        <f>'FTE´s 2018'!BI10</f>
        <v>0</v>
      </c>
      <c r="E526" s="62" t="s">
        <v>23</v>
      </c>
      <c r="F526" s="62" t="s">
        <v>157</v>
      </c>
      <c r="G526" s="4" t="b">
        <f t="shared" si="8"/>
        <v>1</v>
      </c>
    </row>
    <row r="527" spans="1:7" ht="23.25">
      <c r="A527" s="62" t="s">
        <v>20</v>
      </c>
      <c r="B527" s="62" t="s">
        <v>157</v>
      </c>
      <c r="C527" s="105">
        <f>'FTE´s 2018'!BI11</f>
        <v>0</v>
      </c>
      <c r="E527" s="62" t="s">
        <v>20</v>
      </c>
      <c r="F527" s="62" t="s">
        <v>157</v>
      </c>
      <c r="G527" s="4" t="b">
        <f t="shared" si="8"/>
        <v>1</v>
      </c>
    </row>
    <row r="528" spans="1:7" ht="23.25">
      <c r="A528" s="84" t="s">
        <v>22</v>
      </c>
      <c r="B528" s="62" t="s">
        <v>157</v>
      </c>
      <c r="C528" s="105">
        <f>'FTE´s 2018'!BI12</f>
        <v>0</v>
      </c>
      <c r="E528" s="84" t="s">
        <v>22</v>
      </c>
      <c r="F528" s="62" t="s">
        <v>157</v>
      </c>
      <c r="G528" s="4" t="b">
        <f t="shared" si="8"/>
        <v>1</v>
      </c>
    </row>
    <row r="529" spans="1:7" ht="23.25">
      <c r="A529" s="84" t="s">
        <v>206</v>
      </c>
      <c r="B529" s="62" t="s">
        <v>157</v>
      </c>
      <c r="C529" s="111">
        <v>0</v>
      </c>
      <c r="E529" s="84" t="s">
        <v>206</v>
      </c>
      <c r="F529" s="62" t="s">
        <v>157</v>
      </c>
      <c r="G529" s="4" t="b">
        <f t="shared" si="8"/>
        <v>1</v>
      </c>
    </row>
    <row r="530" spans="1:7" ht="23.25">
      <c r="A530" s="62" t="s">
        <v>17</v>
      </c>
      <c r="B530" s="62" t="s">
        <v>207</v>
      </c>
      <c r="C530" s="105">
        <f>'FTE´s 2018'!AX3</f>
        <v>1</v>
      </c>
      <c r="E530" s="62" t="s">
        <v>17</v>
      </c>
      <c r="F530" s="62" t="s">
        <v>207</v>
      </c>
      <c r="G530" s="4" t="b">
        <f t="shared" si="8"/>
        <v>1</v>
      </c>
    </row>
    <row r="531" spans="1:7" ht="23.25">
      <c r="A531" s="78" t="s">
        <v>15</v>
      </c>
      <c r="B531" s="62" t="s">
        <v>207</v>
      </c>
      <c r="C531" s="105">
        <f>'FTE´s 2018'!AX4</f>
        <v>3</v>
      </c>
      <c r="E531" s="78" t="s">
        <v>15</v>
      </c>
      <c r="F531" s="62" t="s">
        <v>207</v>
      </c>
      <c r="G531" s="4" t="b">
        <f t="shared" si="8"/>
        <v>1</v>
      </c>
    </row>
    <row r="532" spans="1:7" ht="23.25">
      <c r="A532" s="84" t="s">
        <v>16</v>
      </c>
      <c r="B532" s="62" t="s">
        <v>207</v>
      </c>
      <c r="C532" s="105">
        <f>'FTE´s 2018'!AX5</f>
        <v>1</v>
      </c>
      <c r="E532" s="84" t="s">
        <v>16</v>
      </c>
      <c r="F532" s="62" t="s">
        <v>207</v>
      </c>
      <c r="G532" s="4" t="b">
        <f t="shared" si="8"/>
        <v>1</v>
      </c>
    </row>
    <row r="533" spans="1:7" ht="23.25">
      <c r="A533" s="84" t="s">
        <v>19</v>
      </c>
      <c r="B533" s="62" t="s">
        <v>207</v>
      </c>
      <c r="C533" s="105">
        <f>'FTE´s 2018'!AX6</f>
        <v>1</v>
      </c>
      <c r="E533" s="84" t="s">
        <v>19</v>
      </c>
      <c r="F533" s="62" t="s">
        <v>207</v>
      </c>
      <c r="G533" s="4" t="b">
        <f t="shared" si="8"/>
        <v>1</v>
      </c>
    </row>
    <row r="534" spans="1:7" ht="23.25">
      <c r="A534" s="84" t="s">
        <v>18</v>
      </c>
      <c r="B534" s="62" t="s">
        <v>207</v>
      </c>
      <c r="C534" s="105">
        <f>'FTE´s 2018'!AX7</f>
        <v>0</v>
      </c>
      <c r="E534" s="84" t="s">
        <v>18</v>
      </c>
      <c r="F534" s="62" t="s">
        <v>207</v>
      </c>
      <c r="G534" s="4" t="b">
        <f t="shared" si="8"/>
        <v>1</v>
      </c>
    </row>
    <row r="535" spans="1:7" ht="23.25">
      <c r="A535" s="62" t="s">
        <v>21</v>
      </c>
      <c r="B535" s="62" t="s">
        <v>207</v>
      </c>
      <c r="C535" s="105">
        <f>'FTE´s 2018'!AX8</f>
        <v>1</v>
      </c>
      <c r="E535" s="62" t="s">
        <v>21</v>
      </c>
      <c r="F535" s="62" t="s">
        <v>207</v>
      </c>
      <c r="G535" s="4" t="b">
        <f t="shared" si="8"/>
        <v>1</v>
      </c>
    </row>
    <row r="536" spans="1:7" ht="23.25">
      <c r="A536" s="62" t="s">
        <v>24</v>
      </c>
      <c r="B536" s="62" t="s">
        <v>207</v>
      </c>
      <c r="C536" s="105">
        <f>'FTE´s 2018'!AX9</f>
        <v>0</v>
      </c>
      <c r="E536" s="62" t="s">
        <v>24</v>
      </c>
      <c r="F536" s="62" t="s">
        <v>207</v>
      </c>
      <c r="G536" s="4" t="b">
        <f t="shared" si="8"/>
        <v>1</v>
      </c>
    </row>
    <row r="537" spans="1:7" ht="23.25">
      <c r="A537" s="62" t="s">
        <v>23</v>
      </c>
      <c r="B537" s="62" t="s">
        <v>207</v>
      </c>
      <c r="C537" s="105">
        <f>'FTE´s 2018'!AX10</f>
        <v>0</v>
      </c>
      <c r="E537" s="62" t="s">
        <v>23</v>
      </c>
      <c r="F537" s="62" t="s">
        <v>207</v>
      </c>
      <c r="G537" s="4" t="b">
        <f t="shared" si="8"/>
        <v>1</v>
      </c>
    </row>
    <row r="538" spans="1:7" ht="23.25">
      <c r="A538" s="62" t="s">
        <v>20</v>
      </c>
      <c r="B538" s="62" t="s">
        <v>207</v>
      </c>
      <c r="C538" s="105">
        <f>'FTE´s 2018'!AX11</f>
        <v>0</v>
      </c>
      <c r="E538" s="62" t="s">
        <v>20</v>
      </c>
      <c r="F538" s="62" t="s">
        <v>207</v>
      </c>
      <c r="G538" s="4" t="b">
        <f t="shared" si="8"/>
        <v>1</v>
      </c>
    </row>
    <row r="539" spans="1:7" ht="23.25">
      <c r="A539" s="84" t="s">
        <v>22</v>
      </c>
      <c r="B539" s="62" t="s">
        <v>207</v>
      </c>
      <c r="C539" s="105">
        <f>'FTE´s 2018'!AX12</f>
        <v>0</v>
      </c>
      <c r="E539" s="84" t="s">
        <v>22</v>
      </c>
      <c r="F539" s="62" t="s">
        <v>207</v>
      </c>
      <c r="G539" s="4" t="b">
        <f t="shared" si="8"/>
        <v>1</v>
      </c>
    </row>
    <row r="540" spans="1:7" ht="23.25">
      <c r="A540" s="84" t="s">
        <v>206</v>
      </c>
      <c r="B540" s="62" t="s">
        <v>207</v>
      </c>
      <c r="C540" s="111">
        <v>0</v>
      </c>
      <c r="E540" s="84" t="s">
        <v>206</v>
      </c>
      <c r="F540" s="62" t="s">
        <v>207</v>
      </c>
      <c r="G540" s="4" t="b">
        <f t="shared" si="8"/>
        <v>1</v>
      </c>
    </row>
    <row r="541" spans="1:7">
      <c r="A541" s="62" t="s">
        <v>17</v>
      </c>
      <c r="B541" s="62" t="s">
        <v>55</v>
      </c>
      <c r="C541" s="105">
        <f>'FTE´s 2018'!BJ3</f>
        <v>5</v>
      </c>
      <c r="E541" s="62" t="s">
        <v>17</v>
      </c>
      <c r="F541" s="62" t="s">
        <v>55</v>
      </c>
      <c r="G541" s="4" t="b">
        <f t="shared" si="8"/>
        <v>1</v>
      </c>
    </row>
    <row r="542" spans="1:7">
      <c r="A542" s="78" t="s">
        <v>15</v>
      </c>
      <c r="B542" s="62" t="s">
        <v>55</v>
      </c>
      <c r="C542" s="105">
        <f>'FTE´s 2018'!BJ4</f>
        <v>3</v>
      </c>
      <c r="E542" s="78" t="s">
        <v>15</v>
      </c>
      <c r="F542" s="62" t="s">
        <v>55</v>
      </c>
      <c r="G542" s="4" t="b">
        <f t="shared" si="8"/>
        <v>1</v>
      </c>
    </row>
    <row r="543" spans="1:7">
      <c r="A543" s="84" t="s">
        <v>16</v>
      </c>
      <c r="B543" s="62" t="s">
        <v>55</v>
      </c>
      <c r="C543" s="105">
        <f>'FTE´s 2018'!BJ5</f>
        <v>1</v>
      </c>
      <c r="E543" s="84" t="s">
        <v>16</v>
      </c>
      <c r="F543" s="62" t="s">
        <v>55</v>
      </c>
      <c r="G543" s="4" t="b">
        <f t="shared" si="8"/>
        <v>1</v>
      </c>
    </row>
    <row r="544" spans="1:7">
      <c r="A544" s="84" t="s">
        <v>19</v>
      </c>
      <c r="B544" s="62" t="s">
        <v>55</v>
      </c>
      <c r="C544" s="105">
        <f>'FTE´s 2018'!BJ6</f>
        <v>1</v>
      </c>
      <c r="E544" s="84" t="s">
        <v>19</v>
      </c>
      <c r="F544" s="62" t="s">
        <v>55</v>
      </c>
      <c r="G544" s="4" t="b">
        <f t="shared" si="8"/>
        <v>1</v>
      </c>
    </row>
    <row r="545" spans="1:7">
      <c r="A545" s="84" t="s">
        <v>18</v>
      </c>
      <c r="B545" s="62" t="s">
        <v>55</v>
      </c>
      <c r="C545" s="105">
        <f>'FTE´s 2018'!BJ7</f>
        <v>0</v>
      </c>
      <c r="E545" s="84" t="s">
        <v>18</v>
      </c>
      <c r="F545" s="62" t="s">
        <v>55</v>
      </c>
      <c r="G545" s="4" t="b">
        <f t="shared" si="8"/>
        <v>1</v>
      </c>
    </row>
    <row r="546" spans="1:7">
      <c r="A546" s="62" t="s">
        <v>21</v>
      </c>
      <c r="B546" s="62" t="s">
        <v>55</v>
      </c>
      <c r="C546" s="105">
        <f>'FTE´s 2018'!BJ8</f>
        <v>1</v>
      </c>
      <c r="E546" s="62" t="s">
        <v>21</v>
      </c>
      <c r="F546" s="62" t="s">
        <v>55</v>
      </c>
      <c r="G546" s="4" t="b">
        <f t="shared" si="8"/>
        <v>1</v>
      </c>
    </row>
    <row r="547" spans="1:7">
      <c r="A547" s="62" t="s">
        <v>24</v>
      </c>
      <c r="B547" s="62" t="s">
        <v>55</v>
      </c>
      <c r="C547" s="105">
        <f>'FTE´s 2018'!BJ9</f>
        <v>0</v>
      </c>
      <c r="E547" s="62" t="s">
        <v>24</v>
      </c>
      <c r="F547" s="62" t="s">
        <v>55</v>
      </c>
      <c r="G547" s="4" t="b">
        <f t="shared" si="8"/>
        <v>1</v>
      </c>
    </row>
    <row r="548" spans="1:7">
      <c r="A548" s="62" t="s">
        <v>23</v>
      </c>
      <c r="B548" s="62" t="s">
        <v>55</v>
      </c>
      <c r="C548" s="105">
        <f>'FTE´s 2018'!BJ10</f>
        <v>0</v>
      </c>
      <c r="E548" s="62" t="s">
        <v>23</v>
      </c>
      <c r="F548" s="62" t="s">
        <v>55</v>
      </c>
      <c r="G548" s="4" t="b">
        <f t="shared" si="8"/>
        <v>1</v>
      </c>
    </row>
    <row r="549" spans="1:7">
      <c r="A549" s="62" t="s">
        <v>20</v>
      </c>
      <c r="B549" s="62" t="s">
        <v>55</v>
      </c>
      <c r="C549" s="105">
        <f>'FTE´s 2018'!BJ11</f>
        <v>0</v>
      </c>
      <c r="E549" s="62" t="s">
        <v>20</v>
      </c>
      <c r="F549" s="62" t="s">
        <v>55</v>
      </c>
      <c r="G549" s="4" t="b">
        <f t="shared" si="8"/>
        <v>1</v>
      </c>
    </row>
    <row r="550" spans="1:7">
      <c r="A550" s="84" t="s">
        <v>22</v>
      </c>
      <c r="B550" s="62" t="s">
        <v>55</v>
      </c>
      <c r="C550" s="105">
        <f>'FTE´s 2018'!BJ12</f>
        <v>0</v>
      </c>
      <c r="E550" s="84" t="s">
        <v>22</v>
      </c>
      <c r="F550" s="62" t="s">
        <v>55</v>
      </c>
      <c r="G550" s="4" t="b">
        <f t="shared" si="8"/>
        <v>1</v>
      </c>
    </row>
    <row r="551" spans="1:7">
      <c r="A551" s="84" t="s">
        <v>206</v>
      </c>
      <c r="B551" s="62" t="s">
        <v>55</v>
      </c>
      <c r="C551" s="111">
        <v>0</v>
      </c>
      <c r="E551" s="84" t="s">
        <v>206</v>
      </c>
      <c r="F551" s="62" t="s">
        <v>55</v>
      </c>
      <c r="G551" s="4" t="b">
        <f t="shared" si="8"/>
        <v>1</v>
      </c>
    </row>
    <row r="552" spans="1:7">
      <c r="A552" s="62" t="s">
        <v>17</v>
      </c>
      <c r="B552" s="62" t="s">
        <v>62</v>
      </c>
      <c r="C552" s="105">
        <f>'FTE´s 2018'!BK3</f>
        <v>3</v>
      </c>
      <c r="E552" s="62" t="s">
        <v>17</v>
      </c>
      <c r="F552" s="62" t="s">
        <v>62</v>
      </c>
      <c r="G552" s="4" t="b">
        <f t="shared" si="8"/>
        <v>1</v>
      </c>
    </row>
    <row r="553" spans="1:7">
      <c r="A553" s="78" t="s">
        <v>15</v>
      </c>
      <c r="B553" s="62" t="s">
        <v>62</v>
      </c>
      <c r="C553" s="105">
        <f>'FTE´s 2018'!BK4</f>
        <v>5</v>
      </c>
      <c r="E553" s="78" t="s">
        <v>15</v>
      </c>
      <c r="F553" s="62" t="s">
        <v>62</v>
      </c>
      <c r="G553" s="4" t="b">
        <f t="shared" si="8"/>
        <v>1</v>
      </c>
    </row>
    <row r="554" spans="1:7">
      <c r="A554" s="84" t="s">
        <v>16</v>
      </c>
      <c r="B554" s="62" t="s">
        <v>62</v>
      </c>
      <c r="C554" s="105">
        <f>'FTE´s 2018'!BK5</f>
        <v>1</v>
      </c>
      <c r="E554" s="84" t="s">
        <v>16</v>
      </c>
      <c r="F554" s="62" t="s">
        <v>62</v>
      </c>
      <c r="G554" s="4" t="b">
        <f t="shared" si="8"/>
        <v>1</v>
      </c>
    </row>
    <row r="555" spans="1:7">
      <c r="A555" s="84" t="s">
        <v>19</v>
      </c>
      <c r="B555" s="62" t="s">
        <v>62</v>
      </c>
      <c r="C555" s="105">
        <f>'FTE´s 2018'!BK6</f>
        <v>1</v>
      </c>
      <c r="E555" s="84" t="s">
        <v>19</v>
      </c>
      <c r="F555" s="62" t="s">
        <v>62</v>
      </c>
      <c r="G555" s="4" t="b">
        <f t="shared" si="8"/>
        <v>1</v>
      </c>
    </row>
    <row r="556" spans="1:7">
      <c r="A556" s="84" t="s">
        <v>18</v>
      </c>
      <c r="B556" s="62" t="s">
        <v>62</v>
      </c>
      <c r="C556" s="105">
        <f>'FTE´s 2018'!BK7</f>
        <v>1</v>
      </c>
      <c r="E556" s="84" t="s">
        <v>18</v>
      </c>
      <c r="F556" s="62" t="s">
        <v>62</v>
      </c>
      <c r="G556" s="4" t="b">
        <f t="shared" si="8"/>
        <v>1</v>
      </c>
    </row>
    <row r="557" spans="1:7">
      <c r="A557" s="62" t="s">
        <v>21</v>
      </c>
      <c r="B557" s="62" t="s">
        <v>62</v>
      </c>
      <c r="C557" s="105">
        <f>'FTE´s 2018'!BK8</f>
        <v>1</v>
      </c>
      <c r="E557" s="62" t="s">
        <v>21</v>
      </c>
      <c r="F557" s="62" t="s">
        <v>62</v>
      </c>
      <c r="G557" s="4" t="b">
        <f t="shared" si="8"/>
        <v>1</v>
      </c>
    </row>
    <row r="558" spans="1:7">
      <c r="A558" s="62" t="s">
        <v>24</v>
      </c>
      <c r="B558" s="62" t="s">
        <v>62</v>
      </c>
      <c r="C558" s="105">
        <f>'FTE´s 2018'!BK9</f>
        <v>0</v>
      </c>
      <c r="E558" s="62" t="s">
        <v>24</v>
      </c>
      <c r="F558" s="62" t="s">
        <v>62</v>
      </c>
      <c r="G558" s="4" t="b">
        <f t="shared" si="8"/>
        <v>1</v>
      </c>
    </row>
    <row r="559" spans="1:7">
      <c r="A559" s="62" t="s">
        <v>23</v>
      </c>
      <c r="B559" s="62" t="s">
        <v>62</v>
      </c>
      <c r="C559" s="105">
        <f>'FTE´s 2018'!BK10</f>
        <v>0</v>
      </c>
      <c r="E559" s="62" t="s">
        <v>23</v>
      </c>
      <c r="F559" s="62" t="s">
        <v>62</v>
      </c>
      <c r="G559" s="4" t="b">
        <f t="shared" si="8"/>
        <v>1</v>
      </c>
    </row>
    <row r="560" spans="1:7">
      <c r="A560" s="62" t="s">
        <v>20</v>
      </c>
      <c r="B560" s="62" t="s">
        <v>62</v>
      </c>
      <c r="C560" s="105">
        <f>'FTE´s 2018'!BK11</f>
        <v>0</v>
      </c>
      <c r="E560" s="62" t="s">
        <v>20</v>
      </c>
      <c r="F560" s="62" t="s">
        <v>62</v>
      </c>
      <c r="G560" s="4" t="b">
        <f t="shared" si="8"/>
        <v>1</v>
      </c>
    </row>
    <row r="561" spans="1:7">
      <c r="A561" s="84" t="s">
        <v>22</v>
      </c>
      <c r="B561" s="62" t="s">
        <v>62</v>
      </c>
      <c r="C561" s="105">
        <f>'FTE´s 2018'!BK12</f>
        <v>0</v>
      </c>
      <c r="E561" s="84" t="s">
        <v>22</v>
      </c>
      <c r="F561" s="62" t="s">
        <v>62</v>
      </c>
      <c r="G561" s="4" t="b">
        <f t="shared" si="8"/>
        <v>1</v>
      </c>
    </row>
    <row r="562" spans="1:7">
      <c r="A562" s="84" t="s">
        <v>206</v>
      </c>
      <c r="B562" s="62" t="s">
        <v>62</v>
      </c>
      <c r="C562" s="111">
        <v>0</v>
      </c>
      <c r="E562" s="84" t="s">
        <v>206</v>
      </c>
      <c r="F562" s="62" t="s">
        <v>62</v>
      </c>
      <c r="G562" s="4" t="b">
        <f t="shared" si="8"/>
        <v>1</v>
      </c>
    </row>
    <row r="563" spans="1:7" ht="23.25">
      <c r="A563" s="62" t="s">
        <v>17</v>
      </c>
      <c r="B563" s="62" t="s">
        <v>144</v>
      </c>
      <c r="C563" s="105">
        <f>'FTE´s 2018'!BL3</f>
        <v>8</v>
      </c>
      <c r="E563" s="62" t="s">
        <v>17</v>
      </c>
      <c r="F563" s="62" t="s">
        <v>144</v>
      </c>
      <c r="G563" s="4" t="b">
        <f t="shared" si="8"/>
        <v>1</v>
      </c>
    </row>
    <row r="564" spans="1:7" ht="23.25">
      <c r="A564" s="78" t="s">
        <v>15</v>
      </c>
      <c r="B564" s="62" t="s">
        <v>144</v>
      </c>
      <c r="C564" s="105">
        <f>'FTE´s 2018'!BL4</f>
        <v>8</v>
      </c>
      <c r="E564" s="78" t="s">
        <v>15</v>
      </c>
      <c r="F564" s="62" t="s">
        <v>144</v>
      </c>
      <c r="G564" s="4" t="b">
        <f t="shared" si="8"/>
        <v>1</v>
      </c>
    </row>
    <row r="565" spans="1:7" ht="23.25">
      <c r="A565" s="84" t="s">
        <v>16</v>
      </c>
      <c r="B565" s="62" t="s">
        <v>144</v>
      </c>
      <c r="C565" s="105">
        <f>'FTE´s 2018'!BL5</f>
        <v>2</v>
      </c>
      <c r="E565" s="84" t="s">
        <v>16</v>
      </c>
      <c r="F565" s="62" t="s">
        <v>144</v>
      </c>
      <c r="G565" s="4" t="b">
        <f t="shared" si="8"/>
        <v>1</v>
      </c>
    </row>
    <row r="566" spans="1:7" ht="23.25">
      <c r="A566" s="84" t="s">
        <v>19</v>
      </c>
      <c r="B566" s="62" t="s">
        <v>144</v>
      </c>
      <c r="C566" s="105">
        <f>'FTE´s 2018'!BL6</f>
        <v>1</v>
      </c>
      <c r="E566" s="84" t="s">
        <v>19</v>
      </c>
      <c r="F566" s="62" t="s">
        <v>144</v>
      </c>
      <c r="G566" s="4" t="b">
        <f t="shared" si="8"/>
        <v>1</v>
      </c>
    </row>
    <row r="567" spans="1:7" ht="23.25">
      <c r="A567" s="84" t="s">
        <v>18</v>
      </c>
      <c r="B567" s="62" t="s">
        <v>144</v>
      </c>
      <c r="C567" s="105">
        <f>'FTE´s 2018'!BL7</f>
        <v>2</v>
      </c>
      <c r="E567" s="84" t="s">
        <v>18</v>
      </c>
      <c r="F567" s="62" t="s">
        <v>144</v>
      </c>
      <c r="G567" s="4" t="b">
        <f t="shared" si="8"/>
        <v>1</v>
      </c>
    </row>
    <row r="568" spans="1:7" ht="23.25">
      <c r="A568" s="62" t="s">
        <v>21</v>
      </c>
      <c r="B568" s="62" t="s">
        <v>144</v>
      </c>
      <c r="C568" s="105">
        <f>'FTE´s 2018'!BL8</f>
        <v>3</v>
      </c>
      <c r="E568" s="62" t="s">
        <v>21</v>
      </c>
      <c r="F568" s="62" t="s">
        <v>144</v>
      </c>
      <c r="G568" s="4" t="b">
        <f t="shared" si="8"/>
        <v>1</v>
      </c>
    </row>
    <row r="569" spans="1:7" ht="23.25">
      <c r="A569" s="62" t="s">
        <v>24</v>
      </c>
      <c r="B569" s="62" t="s">
        <v>144</v>
      </c>
      <c r="C569" s="105">
        <f>'FTE´s 2018'!BL9</f>
        <v>0</v>
      </c>
      <c r="E569" s="62" t="s">
        <v>24</v>
      </c>
      <c r="F569" s="62" t="s">
        <v>144</v>
      </c>
      <c r="G569" s="4" t="b">
        <f t="shared" si="8"/>
        <v>1</v>
      </c>
    </row>
    <row r="570" spans="1:7" ht="23.25">
      <c r="A570" s="62" t="s">
        <v>23</v>
      </c>
      <c r="B570" s="62" t="s">
        <v>144</v>
      </c>
      <c r="C570" s="105">
        <f>'FTE´s 2018'!BL10</f>
        <v>0</v>
      </c>
      <c r="E570" s="62" t="s">
        <v>23</v>
      </c>
      <c r="F570" s="62" t="s">
        <v>144</v>
      </c>
      <c r="G570" s="4" t="b">
        <f t="shared" si="8"/>
        <v>1</v>
      </c>
    </row>
    <row r="571" spans="1:7" ht="23.25">
      <c r="A571" s="62" t="s">
        <v>20</v>
      </c>
      <c r="B571" s="62" t="s">
        <v>144</v>
      </c>
      <c r="C571" s="105">
        <f>'FTE´s 2018'!BL11</f>
        <v>0</v>
      </c>
      <c r="E571" s="62" t="s">
        <v>20</v>
      </c>
      <c r="F571" s="62" t="s">
        <v>144</v>
      </c>
      <c r="G571" s="4" t="b">
        <f t="shared" si="8"/>
        <v>1</v>
      </c>
    </row>
    <row r="572" spans="1:7" ht="23.25">
      <c r="A572" s="84" t="s">
        <v>22</v>
      </c>
      <c r="B572" s="62" t="s">
        <v>144</v>
      </c>
      <c r="C572" s="105">
        <f>'FTE´s 2018'!BL12</f>
        <v>0</v>
      </c>
      <c r="E572" s="84" t="s">
        <v>22</v>
      </c>
      <c r="F572" s="62" t="s">
        <v>144</v>
      </c>
      <c r="G572" s="4" t="b">
        <f t="shared" si="8"/>
        <v>1</v>
      </c>
    </row>
    <row r="573" spans="1:7" ht="23.25">
      <c r="A573" s="84" t="s">
        <v>206</v>
      </c>
      <c r="B573" s="62" t="s">
        <v>144</v>
      </c>
      <c r="C573" s="111">
        <v>0</v>
      </c>
      <c r="E573" s="84" t="s">
        <v>206</v>
      </c>
      <c r="F573" s="62" t="s">
        <v>144</v>
      </c>
      <c r="G573" s="4" t="b">
        <f t="shared" si="8"/>
        <v>1</v>
      </c>
    </row>
    <row r="574" spans="1:7" ht="45.75">
      <c r="A574" s="62" t="s">
        <v>17</v>
      </c>
      <c r="B574" s="62" t="s">
        <v>83</v>
      </c>
      <c r="C574" s="105">
        <f>'FTE´s 2018'!BM3</f>
        <v>9</v>
      </c>
      <c r="E574" s="62" t="s">
        <v>17</v>
      </c>
      <c r="F574" s="62" t="s">
        <v>83</v>
      </c>
      <c r="G574" s="4" t="b">
        <f t="shared" si="8"/>
        <v>1</v>
      </c>
    </row>
    <row r="575" spans="1:7" ht="45.75">
      <c r="A575" s="78" t="s">
        <v>15</v>
      </c>
      <c r="B575" s="62" t="s">
        <v>83</v>
      </c>
      <c r="C575" s="105">
        <f>'FTE´s 2018'!BM4</f>
        <v>9</v>
      </c>
      <c r="E575" s="78" t="s">
        <v>15</v>
      </c>
      <c r="F575" s="62" t="s">
        <v>83</v>
      </c>
      <c r="G575" s="4" t="b">
        <f t="shared" si="8"/>
        <v>1</v>
      </c>
    </row>
    <row r="576" spans="1:7" ht="45.75">
      <c r="A576" s="84" t="s">
        <v>16</v>
      </c>
      <c r="B576" s="62" t="s">
        <v>83</v>
      </c>
      <c r="C576" s="105">
        <f>'FTE´s 2018'!BM5</f>
        <v>2</v>
      </c>
      <c r="E576" s="84" t="s">
        <v>16</v>
      </c>
      <c r="F576" s="62" t="s">
        <v>83</v>
      </c>
      <c r="G576" s="4" t="b">
        <f t="shared" si="8"/>
        <v>1</v>
      </c>
    </row>
    <row r="577" spans="1:7" ht="45.75">
      <c r="A577" s="84" t="s">
        <v>19</v>
      </c>
      <c r="B577" s="62" t="s">
        <v>83</v>
      </c>
      <c r="C577" s="105">
        <f>'FTE´s 2018'!BM6</f>
        <v>1</v>
      </c>
      <c r="E577" s="84" t="s">
        <v>19</v>
      </c>
      <c r="F577" s="62" t="s">
        <v>83</v>
      </c>
      <c r="G577" s="4" t="b">
        <f t="shared" si="8"/>
        <v>1</v>
      </c>
    </row>
    <row r="578" spans="1:7" ht="45.75">
      <c r="A578" s="84" t="s">
        <v>18</v>
      </c>
      <c r="B578" s="62" t="s">
        <v>83</v>
      </c>
      <c r="C578" s="105">
        <f>'FTE´s 2018'!BM7</f>
        <v>2</v>
      </c>
      <c r="E578" s="84" t="s">
        <v>18</v>
      </c>
      <c r="F578" s="62" t="s">
        <v>83</v>
      </c>
      <c r="G578" s="4" t="b">
        <f t="shared" si="8"/>
        <v>1</v>
      </c>
    </row>
    <row r="579" spans="1:7" ht="45.75">
      <c r="A579" s="62" t="s">
        <v>21</v>
      </c>
      <c r="B579" s="62" t="s">
        <v>83</v>
      </c>
      <c r="C579" s="105">
        <f>'FTE´s 2018'!BM8</f>
        <v>3</v>
      </c>
      <c r="E579" s="62" t="s">
        <v>21</v>
      </c>
      <c r="F579" s="62" t="s">
        <v>83</v>
      </c>
      <c r="G579" s="4" t="b">
        <f t="shared" ref="G579:G642" si="9">A579=E579</f>
        <v>1</v>
      </c>
    </row>
    <row r="580" spans="1:7" ht="45.75">
      <c r="A580" s="62" t="s">
        <v>24</v>
      </c>
      <c r="B580" s="62" t="s">
        <v>83</v>
      </c>
      <c r="C580" s="105">
        <f>'FTE´s 2018'!BM9</f>
        <v>0</v>
      </c>
      <c r="E580" s="62" t="s">
        <v>24</v>
      </c>
      <c r="F580" s="62" t="s">
        <v>83</v>
      </c>
      <c r="G580" s="4" t="b">
        <f t="shared" si="9"/>
        <v>1</v>
      </c>
    </row>
    <row r="581" spans="1:7" ht="45.75">
      <c r="A581" s="62" t="s">
        <v>23</v>
      </c>
      <c r="B581" s="62" t="s">
        <v>83</v>
      </c>
      <c r="C581" s="105">
        <f>'FTE´s 2018'!BM10</f>
        <v>0</v>
      </c>
      <c r="E581" s="62" t="s">
        <v>23</v>
      </c>
      <c r="F581" s="62" t="s">
        <v>83</v>
      </c>
      <c r="G581" s="4" t="b">
        <f t="shared" si="9"/>
        <v>1</v>
      </c>
    </row>
    <row r="582" spans="1:7" ht="45.75">
      <c r="A582" s="62" t="s">
        <v>20</v>
      </c>
      <c r="B582" s="62" t="s">
        <v>83</v>
      </c>
      <c r="C582" s="105">
        <f>'FTE´s 2018'!BM11</f>
        <v>0</v>
      </c>
      <c r="E582" s="62" t="s">
        <v>20</v>
      </c>
      <c r="F582" s="62" t="s">
        <v>83</v>
      </c>
      <c r="G582" s="4" t="b">
        <f t="shared" si="9"/>
        <v>1</v>
      </c>
    </row>
    <row r="583" spans="1:7" ht="45.75">
      <c r="A583" s="84" t="s">
        <v>22</v>
      </c>
      <c r="B583" s="62" t="s">
        <v>83</v>
      </c>
      <c r="C583" s="105">
        <f>'FTE´s 2018'!BM12</f>
        <v>0</v>
      </c>
      <c r="E583" s="84" t="s">
        <v>22</v>
      </c>
      <c r="F583" s="62" t="s">
        <v>83</v>
      </c>
      <c r="G583" s="4" t="b">
        <f t="shared" si="9"/>
        <v>1</v>
      </c>
    </row>
    <row r="584" spans="1:7" ht="45.75">
      <c r="A584" s="84" t="s">
        <v>206</v>
      </c>
      <c r="B584" s="62" t="s">
        <v>83</v>
      </c>
      <c r="C584" s="111">
        <v>0</v>
      </c>
      <c r="E584" s="84" t="s">
        <v>206</v>
      </c>
      <c r="F584" s="62" t="s">
        <v>83</v>
      </c>
      <c r="G584" s="4" t="b">
        <f t="shared" si="9"/>
        <v>1</v>
      </c>
    </row>
    <row r="585" spans="1:7">
      <c r="A585" s="62" t="s">
        <v>17</v>
      </c>
      <c r="B585" s="62" t="s">
        <v>57</v>
      </c>
      <c r="C585" s="105">
        <f>'FTE´s 2018'!BN3</f>
        <v>6</v>
      </c>
      <c r="E585" s="62" t="s">
        <v>17</v>
      </c>
      <c r="F585" s="62" t="s">
        <v>57</v>
      </c>
      <c r="G585" s="4" t="b">
        <f t="shared" si="9"/>
        <v>1</v>
      </c>
    </row>
    <row r="586" spans="1:7">
      <c r="A586" s="78" t="s">
        <v>15</v>
      </c>
      <c r="B586" s="62" t="s">
        <v>57</v>
      </c>
      <c r="C586" s="105">
        <f>'FTE´s 2018'!BN4</f>
        <v>6</v>
      </c>
      <c r="E586" s="78" t="s">
        <v>15</v>
      </c>
      <c r="F586" s="62" t="s">
        <v>57</v>
      </c>
      <c r="G586" s="4" t="b">
        <f t="shared" si="9"/>
        <v>1</v>
      </c>
    </row>
    <row r="587" spans="1:7">
      <c r="A587" s="84" t="s">
        <v>16</v>
      </c>
      <c r="B587" s="62" t="s">
        <v>57</v>
      </c>
      <c r="C587" s="105">
        <f>'FTE´s 2018'!BN5</f>
        <v>1</v>
      </c>
      <c r="E587" s="84" t="s">
        <v>16</v>
      </c>
      <c r="F587" s="62" t="s">
        <v>57</v>
      </c>
      <c r="G587" s="4" t="b">
        <f t="shared" si="9"/>
        <v>1</v>
      </c>
    </row>
    <row r="588" spans="1:7">
      <c r="A588" s="84" t="s">
        <v>19</v>
      </c>
      <c r="B588" s="62" t="s">
        <v>57</v>
      </c>
      <c r="C588" s="105">
        <f>'FTE´s 2018'!BN6</f>
        <v>1</v>
      </c>
      <c r="E588" s="84" t="s">
        <v>19</v>
      </c>
      <c r="F588" s="62" t="s">
        <v>57</v>
      </c>
      <c r="G588" s="4" t="b">
        <f t="shared" si="9"/>
        <v>1</v>
      </c>
    </row>
    <row r="589" spans="1:7">
      <c r="A589" s="84" t="s">
        <v>18</v>
      </c>
      <c r="B589" s="62" t="s">
        <v>57</v>
      </c>
      <c r="C589" s="105">
        <f>'FTE´s 2018'!BN7</f>
        <v>1</v>
      </c>
      <c r="E589" s="84" t="s">
        <v>18</v>
      </c>
      <c r="F589" s="62" t="s">
        <v>57</v>
      </c>
      <c r="G589" s="4" t="b">
        <f t="shared" si="9"/>
        <v>1</v>
      </c>
    </row>
    <row r="590" spans="1:7">
      <c r="A590" s="62" t="s">
        <v>21</v>
      </c>
      <c r="B590" s="62" t="s">
        <v>57</v>
      </c>
      <c r="C590" s="105">
        <f>'FTE´s 2018'!BN8</f>
        <v>1</v>
      </c>
      <c r="E590" s="62" t="s">
        <v>21</v>
      </c>
      <c r="F590" s="62" t="s">
        <v>57</v>
      </c>
      <c r="G590" s="4" t="b">
        <f t="shared" si="9"/>
        <v>1</v>
      </c>
    </row>
    <row r="591" spans="1:7">
      <c r="A591" s="62" t="s">
        <v>24</v>
      </c>
      <c r="B591" s="62" t="s">
        <v>57</v>
      </c>
      <c r="C591" s="105">
        <f>'FTE´s 2018'!BN9</f>
        <v>0</v>
      </c>
      <c r="E591" s="62" t="s">
        <v>24</v>
      </c>
      <c r="F591" s="62" t="s">
        <v>57</v>
      </c>
      <c r="G591" s="4" t="b">
        <f t="shared" si="9"/>
        <v>1</v>
      </c>
    </row>
    <row r="592" spans="1:7">
      <c r="A592" s="62" t="s">
        <v>23</v>
      </c>
      <c r="B592" s="62" t="s">
        <v>57</v>
      </c>
      <c r="C592" s="105">
        <f>'FTE´s 2018'!BN10</f>
        <v>0</v>
      </c>
      <c r="E592" s="62" t="s">
        <v>23</v>
      </c>
      <c r="F592" s="62" t="s">
        <v>57</v>
      </c>
      <c r="G592" s="4" t="b">
        <f t="shared" si="9"/>
        <v>1</v>
      </c>
    </row>
    <row r="593" spans="1:7">
      <c r="A593" s="62" t="s">
        <v>20</v>
      </c>
      <c r="B593" s="62" t="s">
        <v>57</v>
      </c>
      <c r="C593" s="105">
        <f>'FTE´s 2018'!BN11</f>
        <v>1</v>
      </c>
      <c r="E593" s="62" t="s">
        <v>20</v>
      </c>
      <c r="F593" s="62" t="s">
        <v>57</v>
      </c>
      <c r="G593" s="4" t="b">
        <f t="shared" si="9"/>
        <v>1</v>
      </c>
    </row>
    <row r="594" spans="1:7">
      <c r="A594" s="84" t="s">
        <v>22</v>
      </c>
      <c r="B594" s="62" t="s">
        <v>57</v>
      </c>
      <c r="C594" s="105">
        <f>'FTE´s 2018'!BN12</f>
        <v>0</v>
      </c>
      <c r="E594" s="84" t="s">
        <v>22</v>
      </c>
      <c r="F594" s="62" t="s">
        <v>57</v>
      </c>
      <c r="G594" s="4" t="b">
        <f t="shared" si="9"/>
        <v>1</v>
      </c>
    </row>
    <row r="595" spans="1:7">
      <c r="A595" s="84" t="s">
        <v>206</v>
      </c>
      <c r="B595" s="62" t="s">
        <v>57</v>
      </c>
      <c r="C595" s="111">
        <v>0</v>
      </c>
      <c r="E595" s="84" t="s">
        <v>206</v>
      </c>
      <c r="F595" s="62" t="s">
        <v>57</v>
      </c>
      <c r="G595" s="4" t="b">
        <f t="shared" si="9"/>
        <v>1</v>
      </c>
    </row>
    <row r="596" spans="1:7">
      <c r="A596" s="62" t="s">
        <v>17</v>
      </c>
      <c r="B596" s="62" t="s">
        <v>146</v>
      </c>
      <c r="C596" s="105">
        <f>'FTE´s 2018'!BO3</f>
        <v>5</v>
      </c>
      <c r="E596" s="62" t="s">
        <v>17</v>
      </c>
      <c r="F596" s="62" t="s">
        <v>146</v>
      </c>
      <c r="G596" s="4" t="b">
        <f t="shared" si="9"/>
        <v>1</v>
      </c>
    </row>
    <row r="597" spans="1:7">
      <c r="A597" s="78" t="s">
        <v>15</v>
      </c>
      <c r="B597" s="62" t="s">
        <v>146</v>
      </c>
      <c r="C597" s="105">
        <f>'FTE´s 2018'!BO4</f>
        <v>6</v>
      </c>
      <c r="E597" s="78" t="s">
        <v>15</v>
      </c>
      <c r="F597" s="62" t="s">
        <v>146</v>
      </c>
      <c r="G597" s="4" t="b">
        <f t="shared" si="9"/>
        <v>1</v>
      </c>
    </row>
    <row r="598" spans="1:7">
      <c r="A598" s="84" t="s">
        <v>16</v>
      </c>
      <c r="B598" s="62" t="s">
        <v>146</v>
      </c>
      <c r="C598" s="105">
        <f>'FTE´s 2018'!BO5</f>
        <v>1</v>
      </c>
      <c r="E598" s="84" t="s">
        <v>16</v>
      </c>
      <c r="F598" s="62" t="s">
        <v>146</v>
      </c>
      <c r="G598" s="4" t="b">
        <f t="shared" si="9"/>
        <v>1</v>
      </c>
    </row>
    <row r="599" spans="1:7">
      <c r="A599" s="84" t="s">
        <v>19</v>
      </c>
      <c r="B599" s="62" t="s">
        <v>146</v>
      </c>
      <c r="C599" s="105">
        <f>'FTE´s 2018'!BO6</f>
        <v>1</v>
      </c>
      <c r="E599" s="84" t="s">
        <v>19</v>
      </c>
      <c r="F599" s="62" t="s">
        <v>146</v>
      </c>
      <c r="G599" s="4" t="b">
        <f t="shared" si="9"/>
        <v>1</v>
      </c>
    </row>
    <row r="600" spans="1:7">
      <c r="A600" s="84" t="s">
        <v>18</v>
      </c>
      <c r="B600" s="62" t="s">
        <v>146</v>
      </c>
      <c r="C600" s="105">
        <f>'FTE´s 2018'!BO7</f>
        <v>1</v>
      </c>
      <c r="E600" s="84" t="s">
        <v>18</v>
      </c>
      <c r="F600" s="62" t="s">
        <v>146</v>
      </c>
      <c r="G600" s="4" t="b">
        <f t="shared" si="9"/>
        <v>1</v>
      </c>
    </row>
    <row r="601" spans="1:7">
      <c r="A601" s="62" t="s">
        <v>21</v>
      </c>
      <c r="B601" s="62" t="s">
        <v>146</v>
      </c>
      <c r="C601" s="105">
        <f>'FTE´s 2018'!BO8</f>
        <v>1</v>
      </c>
      <c r="E601" s="62" t="s">
        <v>21</v>
      </c>
      <c r="F601" s="62" t="s">
        <v>146</v>
      </c>
      <c r="G601" s="4" t="b">
        <f t="shared" si="9"/>
        <v>1</v>
      </c>
    </row>
    <row r="602" spans="1:7">
      <c r="A602" s="62" t="s">
        <v>24</v>
      </c>
      <c r="B602" s="62" t="s">
        <v>146</v>
      </c>
      <c r="C602" s="105">
        <f>'FTE´s 2018'!BO9</f>
        <v>0</v>
      </c>
      <c r="E602" s="62" t="s">
        <v>24</v>
      </c>
      <c r="F602" s="62" t="s">
        <v>146</v>
      </c>
      <c r="G602" s="4" t="b">
        <f t="shared" si="9"/>
        <v>1</v>
      </c>
    </row>
    <row r="603" spans="1:7">
      <c r="A603" s="62" t="s">
        <v>23</v>
      </c>
      <c r="B603" s="62" t="s">
        <v>146</v>
      </c>
      <c r="C603" s="105">
        <f>'FTE´s 2018'!BO10</f>
        <v>0</v>
      </c>
      <c r="E603" s="62" t="s">
        <v>23</v>
      </c>
      <c r="F603" s="62" t="s">
        <v>146</v>
      </c>
      <c r="G603" s="4" t="b">
        <f t="shared" si="9"/>
        <v>1</v>
      </c>
    </row>
    <row r="604" spans="1:7">
      <c r="A604" s="62" t="s">
        <v>20</v>
      </c>
      <c r="B604" s="62" t="s">
        <v>146</v>
      </c>
      <c r="C604" s="105">
        <f>'FTE´s 2018'!BO11</f>
        <v>1</v>
      </c>
      <c r="E604" s="62" t="s">
        <v>20</v>
      </c>
      <c r="F604" s="62" t="s">
        <v>146</v>
      </c>
      <c r="G604" s="4" t="b">
        <f t="shared" si="9"/>
        <v>1</v>
      </c>
    </row>
    <row r="605" spans="1:7">
      <c r="A605" s="84" t="s">
        <v>22</v>
      </c>
      <c r="B605" s="62" t="s">
        <v>146</v>
      </c>
      <c r="C605" s="105">
        <f>'FTE´s 2018'!BO12</f>
        <v>0</v>
      </c>
      <c r="E605" s="84" t="s">
        <v>22</v>
      </c>
      <c r="F605" s="62" t="s">
        <v>146</v>
      </c>
      <c r="G605" s="4" t="b">
        <f t="shared" si="9"/>
        <v>1</v>
      </c>
    </row>
    <row r="606" spans="1:7">
      <c r="A606" s="84" t="s">
        <v>206</v>
      </c>
      <c r="B606" s="62" t="s">
        <v>146</v>
      </c>
      <c r="C606" s="111">
        <v>0</v>
      </c>
      <c r="E606" s="84" t="s">
        <v>206</v>
      </c>
      <c r="F606" s="62" t="s">
        <v>146</v>
      </c>
      <c r="G606" s="4" t="b">
        <f t="shared" si="9"/>
        <v>1</v>
      </c>
    </row>
    <row r="607" spans="1:7">
      <c r="A607" s="62" t="s">
        <v>17</v>
      </c>
      <c r="B607" s="62" t="s">
        <v>121</v>
      </c>
      <c r="C607" s="105">
        <f>'FTE´s 2018'!BP3</f>
        <v>3</v>
      </c>
      <c r="E607" s="62" t="s">
        <v>17</v>
      </c>
      <c r="F607" s="62" t="s">
        <v>121</v>
      </c>
      <c r="G607" s="4" t="b">
        <f t="shared" si="9"/>
        <v>1</v>
      </c>
    </row>
    <row r="608" spans="1:7">
      <c r="A608" s="78" t="s">
        <v>15</v>
      </c>
      <c r="B608" s="62" t="s">
        <v>121</v>
      </c>
      <c r="C608" s="105">
        <f>'FTE´s 2018'!BP4</f>
        <v>4</v>
      </c>
      <c r="E608" s="78" t="s">
        <v>15</v>
      </c>
      <c r="F608" s="62" t="s">
        <v>121</v>
      </c>
      <c r="G608" s="4" t="b">
        <f t="shared" si="9"/>
        <v>1</v>
      </c>
    </row>
    <row r="609" spans="1:7">
      <c r="A609" s="84" t="s">
        <v>16</v>
      </c>
      <c r="B609" s="62" t="s">
        <v>121</v>
      </c>
      <c r="C609" s="105">
        <f>'FTE´s 2018'!BP5</f>
        <v>1</v>
      </c>
      <c r="E609" s="84" t="s">
        <v>16</v>
      </c>
      <c r="F609" s="62" t="s">
        <v>121</v>
      </c>
      <c r="G609" s="4" t="b">
        <f t="shared" si="9"/>
        <v>1</v>
      </c>
    </row>
    <row r="610" spans="1:7">
      <c r="A610" s="84" t="s">
        <v>19</v>
      </c>
      <c r="B610" s="62" t="s">
        <v>121</v>
      </c>
      <c r="C610" s="105">
        <f>'FTE´s 2018'!BP6</f>
        <v>1</v>
      </c>
      <c r="E610" s="84" t="s">
        <v>19</v>
      </c>
      <c r="F610" s="62" t="s">
        <v>121</v>
      </c>
      <c r="G610" s="4" t="b">
        <f t="shared" si="9"/>
        <v>1</v>
      </c>
    </row>
    <row r="611" spans="1:7">
      <c r="A611" s="84" t="s">
        <v>18</v>
      </c>
      <c r="B611" s="62" t="s">
        <v>121</v>
      </c>
      <c r="C611" s="105">
        <f>'FTE´s 2018'!BP7</f>
        <v>0</v>
      </c>
      <c r="E611" s="84" t="s">
        <v>18</v>
      </c>
      <c r="F611" s="62" t="s">
        <v>121</v>
      </c>
      <c r="G611" s="4" t="b">
        <f t="shared" si="9"/>
        <v>1</v>
      </c>
    </row>
    <row r="612" spans="1:7">
      <c r="A612" s="62" t="s">
        <v>21</v>
      </c>
      <c r="B612" s="62" t="s">
        <v>121</v>
      </c>
      <c r="C612" s="105">
        <f>'FTE´s 2018'!BP8</f>
        <v>1</v>
      </c>
      <c r="E612" s="62" t="s">
        <v>21</v>
      </c>
      <c r="F612" s="62" t="s">
        <v>121</v>
      </c>
      <c r="G612" s="4" t="b">
        <f t="shared" si="9"/>
        <v>1</v>
      </c>
    </row>
    <row r="613" spans="1:7">
      <c r="A613" s="62" t="s">
        <v>24</v>
      </c>
      <c r="B613" s="62" t="s">
        <v>121</v>
      </c>
      <c r="C613" s="105">
        <f>'FTE´s 2018'!BP9</f>
        <v>0</v>
      </c>
      <c r="E613" s="62" t="s">
        <v>24</v>
      </c>
      <c r="F613" s="62" t="s">
        <v>121</v>
      </c>
      <c r="G613" s="4" t="b">
        <f t="shared" si="9"/>
        <v>1</v>
      </c>
    </row>
    <row r="614" spans="1:7">
      <c r="A614" s="62" t="s">
        <v>23</v>
      </c>
      <c r="B614" s="62" t="s">
        <v>121</v>
      </c>
      <c r="C614" s="105">
        <f>'FTE´s 2018'!BP10</f>
        <v>0</v>
      </c>
      <c r="E614" s="62" t="s">
        <v>23</v>
      </c>
      <c r="F614" s="62" t="s">
        <v>121</v>
      </c>
      <c r="G614" s="4" t="b">
        <f t="shared" si="9"/>
        <v>1</v>
      </c>
    </row>
    <row r="615" spans="1:7">
      <c r="A615" s="62" t="s">
        <v>20</v>
      </c>
      <c r="B615" s="62" t="s">
        <v>121</v>
      </c>
      <c r="C615" s="105">
        <f>'FTE´s 2018'!BP11</f>
        <v>0</v>
      </c>
      <c r="E615" s="62" t="s">
        <v>20</v>
      </c>
      <c r="F615" s="62" t="s">
        <v>121</v>
      </c>
      <c r="G615" s="4" t="b">
        <f t="shared" si="9"/>
        <v>1</v>
      </c>
    </row>
    <row r="616" spans="1:7">
      <c r="A616" s="84" t="s">
        <v>22</v>
      </c>
      <c r="B616" s="62" t="s">
        <v>121</v>
      </c>
      <c r="C616" s="105">
        <f>'FTE´s 2018'!BP12</f>
        <v>0</v>
      </c>
      <c r="E616" s="84" t="s">
        <v>22</v>
      </c>
      <c r="F616" s="62" t="s">
        <v>121</v>
      </c>
      <c r="G616" s="4" t="b">
        <f t="shared" si="9"/>
        <v>1</v>
      </c>
    </row>
    <row r="617" spans="1:7">
      <c r="A617" s="84" t="s">
        <v>206</v>
      </c>
      <c r="B617" s="62" t="s">
        <v>121</v>
      </c>
      <c r="C617" s="111">
        <v>0</v>
      </c>
      <c r="E617" s="84" t="s">
        <v>206</v>
      </c>
      <c r="F617" s="62" t="s">
        <v>121</v>
      </c>
      <c r="G617" s="4" t="b">
        <f t="shared" si="9"/>
        <v>1</v>
      </c>
    </row>
    <row r="618" spans="1:7">
      <c r="A618" s="62" t="s">
        <v>17</v>
      </c>
      <c r="B618" s="62" t="s">
        <v>68</v>
      </c>
      <c r="C618" s="105">
        <f>'FTE´s 2018'!BQ3</f>
        <v>12</v>
      </c>
      <c r="E618" s="62" t="s">
        <v>17</v>
      </c>
      <c r="F618" s="62" t="s">
        <v>68</v>
      </c>
      <c r="G618" s="4" t="b">
        <f t="shared" si="9"/>
        <v>1</v>
      </c>
    </row>
    <row r="619" spans="1:7">
      <c r="A619" s="78" t="s">
        <v>15</v>
      </c>
      <c r="B619" s="62" t="s">
        <v>68</v>
      </c>
      <c r="C619" s="105">
        <f>'FTE´s 2018'!BQ4</f>
        <v>19</v>
      </c>
      <c r="E619" s="78" t="s">
        <v>15</v>
      </c>
      <c r="F619" s="62" t="s">
        <v>68</v>
      </c>
      <c r="G619" s="4" t="b">
        <f t="shared" si="9"/>
        <v>1</v>
      </c>
    </row>
    <row r="620" spans="1:7">
      <c r="A620" s="84" t="s">
        <v>16</v>
      </c>
      <c r="B620" s="62" t="s">
        <v>68</v>
      </c>
      <c r="C620" s="105">
        <f>'FTE´s 2018'!BQ5</f>
        <v>3</v>
      </c>
      <c r="E620" s="84" t="s">
        <v>16</v>
      </c>
      <c r="F620" s="62" t="s">
        <v>68</v>
      </c>
      <c r="G620" s="4" t="b">
        <f t="shared" si="9"/>
        <v>1</v>
      </c>
    </row>
    <row r="621" spans="1:7">
      <c r="A621" s="84" t="s">
        <v>19</v>
      </c>
      <c r="B621" s="62" t="s">
        <v>68</v>
      </c>
      <c r="C621" s="105">
        <f>'FTE´s 2018'!BQ6</f>
        <v>1</v>
      </c>
      <c r="E621" s="84" t="s">
        <v>19</v>
      </c>
      <c r="F621" s="62" t="s">
        <v>68</v>
      </c>
      <c r="G621" s="4" t="b">
        <f t="shared" si="9"/>
        <v>1</v>
      </c>
    </row>
    <row r="622" spans="1:7">
      <c r="A622" s="84" t="s">
        <v>18</v>
      </c>
      <c r="B622" s="62" t="s">
        <v>68</v>
      </c>
      <c r="C622" s="105">
        <f>'FTE´s 2018'!BQ7</f>
        <v>2</v>
      </c>
      <c r="E622" s="84" t="s">
        <v>18</v>
      </c>
      <c r="F622" s="62" t="s">
        <v>68</v>
      </c>
      <c r="G622" s="4" t="b">
        <f t="shared" si="9"/>
        <v>1</v>
      </c>
    </row>
    <row r="623" spans="1:7">
      <c r="A623" s="62" t="s">
        <v>21</v>
      </c>
      <c r="B623" s="62" t="s">
        <v>68</v>
      </c>
      <c r="C623" s="105">
        <f>'FTE´s 2018'!BQ8</f>
        <v>4</v>
      </c>
      <c r="E623" s="62" t="s">
        <v>21</v>
      </c>
      <c r="F623" s="62" t="s">
        <v>68</v>
      </c>
      <c r="G623" s="4" t="b">
        <f t="shared" si="9"/>
        <v>1</v>
      </c>
    </row>
    <row r="624" spans="1:7">
      <c r="A624" s="62" t="s">
        <v>24</v>
      </c>
      <c r="B624" s="62" t="s">
        <v>68</v>
      </c>
      <c r="C624" s="105">
        <f>'FTE´s 2018'!BQ9</f>
        <v>1</v>
      </c>
      <c r="E624" s="62" t="s">
        <v>24</v>
      </c>
      <c r="F624" s="62" t="s">
        <v>68</v>
      </c>
      <c r="G624" s="4" t="b">
        <f t="shared" si="9"/>
        <v>1</v>
      </c>
    </row>
    <row r="625" spans="1:7">
      <c r="A625" s="62" t="s">
        <v>23</v>
      </c>
      <c r="B625" s="62" t="s">
        <v>68</v>
      </c>
      <c r="C625" s="105">
        <f>'FTE´s 2018'!BQ10</f>
        <v>0</v>
      </c>
      <c r="E625" s="62" t="s">
        <v>23</v>
      </c>
      <c r="F625" s="62" t="s">
        <v>68</v>
      </c>
      <c r="G625" s="4" t="b">
        <f t="shared" si="9"/>
        <v>1</v>
      </c>
    </row>
    <row r="626" spans="1:7">
      <c r="A626" s="62" t="s">
        <v>20</v>
      </c>
      <c r="B626" s="62" t="s">
        <v>68</v>
      </c>
      <c r="C626" s="105">
        <f>'FTE´s 2018'!BQ11</f>
        <v>0</v>
      </c>
      <c r="E626" s="62" t="s">
        <v>20</v>
      </c>
      <c r="F626" s="62" t="s">
        <v>68</v>
      </c>
      <c r="G626" s="4" t="b">
        <f t="shared" si="9"/>
        <v>1</v>
      </c>
    </row>
    <row r="627" spans="1:7">
      <c r="A627" s="84" t="s">
        <v>22</v>
      </c>
      <c r="B627" s="62" t="s">
        <v>68</v>
      </c>
      <c r="C627" s="105">
        <f>'FTE´s 2018'!BQ12</f>
        <v>0</v>
      </c>
      <c r="E627" s="84" t="s">
        <v>22</v>
      </c>
      <c r="F627" s="62" t="s">
        <v>68</v>
      </c>
      <c r="G627" s="4" t="b">
        <f t="shared" si="9"/>
        <v>1</v>
      </c>
    </row>
    <row r="628" spans="1:7">
      <c r="A628" s="84" t="s">
        <v>206</v>
      </c>
      <c r="B628" s="62" t="s">
        <v>68</v>
      </c>
      <c r="C628" s="111">
        <v>0</v>
      </c>
      <c r="E628" s="84" t="s">
        <v>206</v>
      </c>
      <c r="F628" s="62" t="s">
        <v>68</v>
      </c>
      <c r="G628" s="4" t="b">
        <f t="shared" si="9"/>
        <v>1</v>
      </c>
    </row>
    <row r="629" spans="1:7">
      <c r="A629" s="62" t="s">
        <v>17</v>
      </c>
      <c r="B629" s="62" t="s">
        <v>59</v>
      </c>
      <c r="C629" s="105">
        <f>'FTE´s 2018'!BR3</f>
        <v>2</v>
      </c>
      <c r="E629" s="62" t="s">
        <v>17</v>
      </c>
      <c r="F629" s="62" t="s">
        <v>59</v>
      </c>
      <c r="G629" s="4" t="b">
        <f t="shared" si="9"/>
        <v>1</v>
      </c>
    </row>
    <row r="630" spans="1:7">
      <c r="A630" s="78" t="s">
        <v>15</v>
      </c>
      <c r="B630" s="62" t="s">
        <v>59</v>
      </c>
      <c r="C630" s="105">
        <f>'FTE´s 2018'!BR4</f>
        <v>3</v>
      </c>
      <c r="E630" s="78" t="s">
        <v>15</v>
      </c>
      <c r="F630" s="62" t="s">
        <v>59</v>
      </c>
      <c r="G630" s="4" t="b">
        <f t="shared" si="9"/>
        <v>1</v>
      </c>
    </row>
    <row r="631" spans="1:7">
      <c r="A631" s="84" t="s">
        <v>16</v>
      </c>
      <c r="B631" s="62" t="s">
        <v>59</v>
      </c>
      <c r="C631" s="105">
        <f>'FTE´s 2018'!BR5</f>
        <v>1</v>
      </c>
      <c r="E631" s="84" t="s">
        <v>16</v>
      </c>
      <c r="F631" s="62" t="s">
        <v>59</v>
      </c>
      <c r="G631" s="4" t="b">
        <f t="shared" si="9"/>
        <v>1</v>
      </c>
    </row>
    <row r="632" spans="1:7">
      <c r="A632" s="84" t="s">
        <v>19</v>
      </c>
      <c r="B632" s="62" t="s">
        <v>59</v>
      </c>
      <c r="C632" s="105">
        <f>'FTE´s 2018'!BR6</f>
        <v>1</v>
      </c>
      <c r="E632" s="84" t="s">
        <v>19</v>
      </c>
      <c r="F632" s="62" t="s">
        <v>59</v>
      </c>
      <c r="G632" s="4" t="b">
        <f t="shared" si="9"/>
        <v>1</v>
      </c>
    </row>
    <row r="633" spans="1:7">
      <c r="A633" s="84" t="s">
        <v>18</v>
      </c>
      <c r="B633" s="62" t="s">
        <v>59</v>
      </c>
      <c r="C633" s="105">
        <f>'FTE´s 2018'!BR7</f>
        <v>0</v>
      </c>
      <c r="E633" s="84" t="s">
        <v>18</v>
      </c>
      <c r="F633" s="62" t="s">
        <v>59</v>
      </c>
      <c r="G633" s="4" t="b">
        <f t="shared" si="9"/>
        <v>1</v>
      </c>
    </row>
    <row r="634" spans="1:7">
      <c r="A634" s="62" t="s">
        <v>21</v>
      </c>
      <c r="B634" s="62" t="s">
        <v>59</v>
      </c>
      <c r="C634" s="105">
        <f>'FTE´s 2018'!BR8</f>
        <v>1</v>
      </c>
      <c r="E634" s="62" t="s">
        <v>21</v>
      </c>
      <c r="F634" s="62" t="s">
        <v>59</v>
      </c>
      <c r="G634" s="4" t="b">
        <f t="shared" si="9"/>
        <v>1</v>
      </c>
    </row>
    <row r="635" spans="1:7">
      <c r="A635" s="62" t="s">
        <v>24</v>
      </c>
      <c r="B635" s="62" t="s">
        <v>59</v>
      </c>
      <c r="C635" s="105">
        <f>'FTE´s 2018'!BR9</f>
        <v>0</v>
      </c>
      <c r="E635" s="62" t="s">
        <v>24</v>
      </c>
      <c r="F635" s="62" t="s">
        <v>59</v>
      </c>
      <c r="G635" s="4" t="b">
        <f t="shared" si="9"/>
        <v>1</v>
      </c>
    </row>
    <row r="636" spans="1:7">
      <c r="A636" s="62" t="s">
        <v>23</v>
      </c>
      <c r="B636" s="62" t="s">
        <v>59</v>
      </c>
      <c r="C636" s="105">
        <f>'FTE´s 2018'!BR10</f>
        <v>0</v>
      </c>
      <c r="E636" s="62" t="s">
        <v>23</v>
      </c>
      <c r="F636" s="62" t="s">
        <v>59</v>
      </c>
      <c r="G636" s="4" t="b">
        <f t="shared" si="9"/>
        <v>1</v>
      </c>
    </row>
    <row r="637" spans="1:7">
      <c r="A637" s="62" t="s">
        <v>20</v>
      </c>
      <c r="B637" s="62" t="s">
        <v>59</v>
      </c>
      <c r="C637" s="105">
        <f>'FTE´s 2018'!BR11</f>
        <v>0</v>
      </c>
      <c r="E637" s="62" t="s">
        <v>20</v>
      </c>
      <c r="F637" s="62" t="s">
        <v>59</v>
      </c>
      <c r="G637" s="4" t="b">
        <f t="shared" si="9"/>
        <v>1</v>
      </c>
    </row>
    <row r="638" spans="1:7">
      <c r="A638" s="84" t="s">
        <v>22</v>
      </c>
      <c r="B638" s="62" t="s">
        <v>59</v>
      </c>
      <c r="C638" s="105">
        <f>'FTE´s 2018'!BR12</f>
        <v>0</v>
      </c>
      <c r="E638" s="84" t="s">
        <v>22</v>
      </c>
      <c r="F638" s="62" t="s">
        <v>59</v>
      </c>
      <c r="G638" s="4" t="b">
        <f t="shared" si="9"/>
        <v>1</v>
      </c>
    </row>
    <row r="639" spans="1:7">
      <c r="A639" s="84" t="s">
        <v>206</v>
      </c>
      <c r="B639" s="62" t="s">
        <v>59</v>
      </c>
      <c r="C639" s="111">
        <v>0</v>
      </c>
      <c r="E639" s="84" t="s">
        <v>206</v>
      </c>
      <c r="F639" s="62" t="s">
        <v>59</v>
      </c>
      <c r="G639" s="4" t="b">
        <f t="shared" si="9"/>
        <v>1</v>
      </c>
    </row>
    <row r="640" spans="1:7">
      <c r="A640" s="62" t="s">
        <v>17</v>
      </c>
      <c r="B640" s="62" t="s">
        <v>39</v>
      </c>
      <c r="C640" s="105">
        <f>'FTE´s 2018'!BS3</f>
        <v>1</v>
      </c>
      <c r="E640" s="62" t="s">
        <v>17</v>
      </c>
      <c r="F640" s="62" t="s">
        <v>39</v>
      </c>
      <c r="G640" s="4" t="b">
        <f t="shared" si="9"/>
        <v>1</v>
      </c>
    </row>
    <row r="641" spans="1:7">
      <c r="A641" s="78" t="s">
        <v>15</v>
      </c>
      <c r="B641" s="62" t="s">
        <v>39</v>
      </c>
      <c r="C641" s="105">
        <f>'FTE´s 2018'!BS4</f>
        <v>2</v>
      </c>
      <c r="E641" s="78" t="s">
        <v>15</v>
      </c>
      <c r="F641" s="62" t="s">
        <v>39</v>
      </c>
      <c r="G641" s="4" t="b">
        <f t="shared" si="9"/>
        <v>1</v>
      </c>
    </row>
    <row r="642" spans="1:7">
      <c r="A642" s="84" t="s">
        <v>16</v>
      </c>
      <c r="B642" s="62" t="s">
        <v>39</v>
      </c>
      <c r="C642" s="105">
        <f>'FTE´s 2018'!BS5</f>
        <v>1</v>
      </c>
      <c r="E642" s="84" t="s">
        <v>16</v>
      </c>
      <c r="F642" s="62" t="s">
        <v>39</v>
      </c>
      <c r="G642" s="4" t="b">
        <f t="shared" si="9"/>
        <v>1</v>
      </c>
    </row>
    <row r="643" spans="1:7">
      <c r="A643" s="84" t="s">
        <v>19</v>
      </c>
      <c r="B643" s="62" t="s">
        <v>39</v>
      </c>
      <c r="C643" s="105">
        <f>'FTE´s 2018'!BS6</f>
        <v>1</v>
      </c>
      <c r="E643" s="84" t="s">
        <v>19</v>
      </c>
      <c r="F643" s="62" t="s">
        <v>39</v>
      </c>
      <c r="G643" s="4" t="b">
        <f t="shared" ref="G643:G706" si="10">A643=E643</f>
        <v>1</v>
      </c>
    </row>
    <row r="644" spans="1:7">
      <c r="A644" s="84" t="s">
        <v>18</v>
      </c>
      <c r="B644" s="62" t="s">
        <v>39</v>
      </c>
      <c r="C644" s="105">
        <f>'FTE´s 2018'!BS7</f>
        <v>0</v>
      </c>
      <c r="E644" s="84" t="s">
        <v>18</v>
      </c>
      <c r="F644" s="62" t="s">
        <v>39</v>
      </c>
      <c r="G644" s="4" t="b">
        <f t="shared" si="10"/>
        <v>1</v>
      </c>
    </row>
    <row r="645" spans="1:7">
      <c r="A645" s="62" t="s">
        <v>21</v>
      </c>
      <c r="B645" s="62" t="s">
        <v>39</v>
      </c>
      <c r="C645" s="105">
        <f>'FTE´s 2018'!BS8</f>
        <v>1</v>
      </c>
      <c r="E645" s="62" t="s">
        <v>21</v>
      </c>
      <c r="F645" s="62" t="s">
        <v>39</v>
      </c>
      <c r="G645" s="4" t="b">
        <f t="shared" si="10"/>
        <v>1</v>
      </c>
    </row>
    <row r="646" spans="1:7">
      <c r="A646" s="62" t="s">
        <v>24</v>
      </c>
      <c r="B646" s="62" t="s">
        <v>39</v>
      </c>
      <c r="C646" s="105">
        <f>'FTE´s 2018'!BS9</f>
        <v>0</v>
      </c>
      <c r="E646" s="62" t="s">
        <v>24</v>
      </c>
      <c r="F646" s="62" t="s">
        <v>39</v>
      </c>
      <c r="G646" s="4" t="b">
        <f t="shared" si="10"/>
        <v>1</v>
      </c>
    </row>
    <row r="647" spans="1:7">
      <c r="A647" s="62" t="s">
        <v>23</v>
      </c>
      <c r="B647" s="62" t="s">
        <v>39</v>
      </c>
      <c r="C647" s="105">
        <f>'FTE´s 2018'!BS10</f>
        <v>0</v>
      </c>
      <c r="E647" s="62" t="s">
        <v>23</v>
      </c>
      <c r="F647" s="62" t="s">
        <v>39</v>
      </c>
      <c r="G647" s="4" t="b">
        <f t="shared" si="10"/>
        <v>1</v>
      </c>
    </row>
    <row r="648" spans="1:7">
      <c r="A648" s="62" t="s">
        <v>20</v>
      </c>
      <c r="B648" s="62" t="s">
        <v>39</v>
      </c>
      <c r="C648" s="105">
        <f>'FTE´s 2018'!BS11</f>
        <v>0</v>
      </c>
      <c r="E648" s="62" t="s">
        <v>20</v>
      </c>
      <c r="F648" s="62" t="s">
        <v>39</v>
      </c>
      <c r="G648" s="4" t="b">
        <f t="shared" si="10"/>
        <v>1</v>
      </c>
    </row>
    <row r="649" spans="1:7">
      <c r="A649" s="84" t="s">
        <v>22</v>
      </c>
      <c r="B649" s="62" t="s">
        <v>39</v>
      </c>
      <c r="C649" s="105">
        <f>'FTE´s 2018'!BS12</f>
        <v>0</v>
      </c>
      <c r="E649" s="84" t="s">
        <v>22</v>
      </c>
      <c r="F649" s="62" t="s">
        <v>39</v>
      </c>
      <c r="G649" s="4" t="b">
        <f t="shared" si="10"/>
        <v>1</v>
      </c>
    </row>
    <row r="650" spans="1:7">
      <c r="A650" s="84" t="s">
        <v>206</v>
      </c>
      <c r="B650" s="62" t="s">
        <v>39</v>
      </c>
      <c r="C650" s="111">
        <v>0</v>
      </c>
      <c r="E650" s="84" t="s">
        <v>206</v>
      </c>
      <c r="F650" s="62" t="s">
        <v>39</v>
      </c>
      <c r="G650" s="4" t="b">
        <f t="shared" si="10"/>
        <v>1</v>
      </c>
    </row>
    <row r="651" spans="1:7" ht="23.25">
      <c r="A651" s="62" t="s">
        <v>17</v>
      </c>
      <c r="B651" s="62" t="s">
        <v>71</v>
      </c>
      <c r="C651" s="105">
        <f>'FTE´s 2018'!BT3</f>
        <v>4</v>
      </c>
      <c r="E651" s="62" t="s">
        <v>17</v>
      </c>
      <c r="F651" s="62" t="s">
        <v>71</v>
      </c>
      <c r="G651" s="4" t="b">
        <f t="shared" si="10"/>
        <v>1</v>
      </c>
    </row>
    <row r="652" spans="1:7" ht="23.25">
      <c r="A652" s="78" t="s">
        <v>15</v>
      </c>
      <c r="B652" s="62" t="s">
        <v>71</v>
      </c>
      <c r="C652" s="105">
        <f>'FTE´s 2018'!BT4</f>
        <v>4</v>
      </c>
      <c r="E652" s="78" t="s">
        <v>15</v>
      </c>
      <c r="F652" s="62" t="s">
        <v>71</v>
      </c>
      <c r="G652" s="4" t="b">
        <f t="shared" si="10"/>
        <v>1</v>
      </c>
    </row>
    <row r="653" spans="1:7" ht="23.25">
      <c r="A653" s="84" t="s">
        <v>16</v>
      </c>
      <c r="B653" s="62" t="s">
        <v>71</v>
      </c>
      <c r="C653" s="105">
        <f>'FTE´s 2018'!BT5</f>
        <v>1</v>
      </c>
      <c r="E653" s="84" t="s">
        <v>16</v>
      </c>
      <c r="F653" s="62" t="s">
        <v>71</v>
      </c>
      <c r="G653" s="4" t="b">
        <f t="shared" si="10"/>
        <v>1</v>
      </c>
    </row>
    <row r="654" spans="1:7" ht="23.25">
      <c r="A654" s="84" t="s">
        <v>19</v>
      </c>
      <c r="B654" s="62" t="s">
        <v>71</v>
      </c>
      <c r="C654" s="105">
        <f>'FTE´s 2018'!BT6</f>
        <v>1</v>
      </c>
      <c r="E654" s="84" t="s">
        <v>19</v>
      </c>
      <c r="F654" s="62" t="s">
        <v>71</v>
      </c>
      <c r="G654" s="4" t="b">
        <f t="shared" si="10"/>
        <v>1</v>
      </c>
    </row>
    <row r="655" spans="1:7" ht="23.25">
      <c r="A655" s="84" t="s">
        <v>18</v>
      </c>
      <c r="B655" s="62" t="s">
        <v>71</v>
      </c>
      <c r="C655" s="105">
        <f>'FTE´s 2018'!BT7</f>
        <v>1</v>
      </c>
      <c r="E655" s="84" t="s">
        <v>18</v>
      </c>
      <c r="F655" s="62" t="s">
        <v>71</v>
      </c>
      <c r="G655" s="4" t="b">
        <f t="shared" si="10"/>
        <v>1</v>
      </c>
    </row>
    <row r="656" spans="1:7" ht="23.25">
      <c r="A656" s="62" t="s">
        <v>21</v>
      </c>
      <c r="B656" s="62" t="s">
        <v>71</v>
      </c>
      <c r="C656" s="105">
        <f>'FTE´s 2018'!BT8</f>
        <v>1</v>
      </c>
      <c r="E656" s="62" t="s">
        <v>21</v>
      </c>
      <c r="F656" s="62" t="s">
        <v>71</v>
      </c>
      <c r="G656" s="4" t="b">
        <f t="shared" si="10"/>
        <v>1</v>
      </c>
    </row>
    <row r="657" spans="1:7" ht="23.25">
      <c r="A657" s="62" t="s">
        <v>24</v>
      </c>
      <c r="B657" s="62" t="s">
        <v>71</v>
      </c>
      <c r="C657" s="105">
        <f>'FTE´s 2018'!BT9</f>
        <v>0</v>
      </c>
      <c r="E657" s="62" t="s">
        <v>24</v>
      </c>
      <c r="F657" s="62" t="s">
        <v>71</v>
      </c>
      <c r="G657" s="4" t="b">
        <f t="shared" si="10"/>
        <v>1</v>
      </c>
    </row>
    <row r="658" spans="1:7" ht="23.25">
      <c r="A658" s="62" t="s">
        <v>23</v>
      </c>
      <c r="B658" s="62" t="s">
        <v>71</v>
      </c>
      <c r="C658" s="105">
        <f>'FTE´s 2018'!BT10</f>
        <v>0</v>
      </c>
      <c r="E658" s="62" t="s">
        <v>23</v>
      </c>
      <c r="F658" s="62" t="s">
        <v>71</v>
      </c>
      <c r="G658" s="4" t="b">
        <f t="shared" si="10"/>
        <v>1</v>
      </c>
    </row>
    <row r="659" spans="1:7" ht="23.25">
      <c r="A659" s="62" t="s">
        <v>20</v>
      </c>
      <c r="B659" s="62" t="s">
        <v>71</v>
      </c>
      <c r="C659" s="105">
        <f>'FTE´s 2018'!BT11</f>
        <v>0</v>
      </c>
      <c r="E659" s="62" t="s">
        <v>20</v>
      </c>
      <c r="F659" s="62" t="s">
        <v>71</v>
      </c>
      <c r="G659" s="4" t="b">
        <f t="shared" si="10"/>
        <v>1</v>
      </c>
    </row>
    <row r="660" spans="1:7" ht="23.25">
      <c r="A660" s="84" t="s">
        <v>22</v>
      </c>
      <c r="B660" s="62" t="s">
        <v>71</v>
      </c>
      <c r="C660" s="105">
        <f>'FTE´s 2018'!BT12</f>
        <v>0</v>
      </c>
      <c r="E660" s="84" t="s">
        <v>22</v>
      </c>
      <c r="F660" s="62" t="s">
        <v>71</v>
      </c>
      <c r="G660" s="4" t="b">
        <f t="shared" si="10"/>
        <v>1</v>
      </c>
    </row>
    <row r="661" spans="1:7" ht="23.25">
      <c r="A661" s="84" t="s">
        <v>206</v>
      </c>
      <c r="B661" s="62" t="s">
        <v>71</v>
      </c>
      <c r="C661" s="111">
        <v>0</v>
      </c>
      <c r="E661" s="84" t="s">
        <v>206</v>
      </c>
      <c r="F661" s="62" t="s">
        <v>71</v>
      </c>
      <c r="G661" s="4" t="b">
        <f t="shared" si="10"/>
        <v>1</v>
      </c>
    </row>
    <row r="662" spans="1:7">
      <c r="A662" s="62" t="s">
        <v>17</v>
      </c>
      <c r="B662" s="62" t="s">
        <v>127</v>
      </c>
      <c r="C662" s="105">
        <f>'FTE´s 2018'!BV3</f>
        <v>7</v>
      </c>
      <c r="E662" s="62" t="s">
        <v>17</v>
      </c>
      <c r="F662" s="62" t="s">
        <v>127</v>
      </c>
      <c r="G662" s="4" t="b">
        <f t="shared" si="10"/>
        <v>1</v>
      </c>
    </row>
    <row r="663" spans="1:7">
      <c r="A663" s="78" t="s">
        <v>15</v>
      </c>
      <c r="B663" s="62" t="s">
        <v>127</v>
      </c>
      <c r="C663" s="105">
        <f>'FTE´s 2018'!BV4</f>
        <v>6</v>
      </c>
      <c r="E663" s="78" t="s">
        <v>15</v>
      </c>
      <c r="F663" s="62" t="s">
        <v>127</v>
      </c>
      <c r="G663" s="4" t="b">
        <f t="shared" si="10"/>
        <v>1</v>
      </c>
    </row>
    <row r="664" spans="1:7">
      <c r="A664" s="84" t="s">
        <v>16</v>
      </c>
      <c r="B664" s="62" t="s">
        <v>127</v>
      </c>
      <c r="C664" s="105">
        <f>'FTE´s 2018'!BV5</f>
        <v>2</v>
      </c>
      <c r="E664" s="84" t="s">
        <v>16</v>
      </c>
      <c r="F664" s="62" t="s">
        <v>127</v>
      </c>
      <c r="G664" s="4" t="b">
        <f t="shared" si="10"/>
        <v>1</v>
      </c>
    </row>
    <row r="665" spans="1:7">
      <c r="A665" s="84" t="s">
        <v>19</v>
      </c>
      <c r="B665" s="62" t="s">
        <v>127</v>
      </c>
      <c r="C665" s="105">
        <f>'FTE´s 2018'!BV6</f>
        <v>1</v>
      </c>
      <c r="E665" s="84" t="s">
        <v>19</v>
      </c>
      <c r="F665" s="62" t="s">
        <v>127</v>
      </c>
      <c r="G665" s="4" t="b">
        <f t="shared" si="10"/>
        <v>1</v>
      </c>
    </row>
    <row r="666" spans="1:7">
      <c r="A666" s="84" t="s">
        <v>18</v>
      </c>
      <c r="B666" s="62" t="s">
        <v>127</v>
      </c>
      <c r="C666" s="105">
        <f>'FTE´s 2018'!BV7</f>
        <v>2</v>
      </c>
      <c r="E666" s="84" t="s">
        <v>18</v>
      </c>
      <c r="F666" s="62" t="s">
        <v>127</v>
      </c>
      <c r="G666" s="4" t="b">
        <f t="shared" si="10"/>
        <v>1</v>
      </c>
    </row>
    <row r="667" spans="1:7">
      <c r="A667" s="62" t="s">
        <v>21</v>
      </c>
      <c r="B667" s="62" t="s">
        <v>127</v>
      </c>
      <c r="C667" s="105">
        <f>'FTE´s 2018'!BV8</f>
        <v>3</v>
      </c>
      <c r="E667" s="62" t="s">
        <v>21</v>
      </c>
      <c r="F667" s="62" t="s">
        <v>127</v>
      </c>
      <c r="G667" s="4" t="b">
        <f t="shared" si="10"/>
        <v>1</v>
      </c>
    </row>
    <row r="668" spans="1:7">
      <c r="A668" s="62" t="s">
        <v>24</v>
      </c>
      <c r="B668" s="62" t="s">
        <v>127</v>
      </c>
      <c r="C668" s="105">
        <f>'FTE´s 2018'!BV9</f>
        <v>0</v>
      </c>
      <c r="E668" s="62" t="s">
        <v>24</v>
      </c>
      <c r="F668" s="62" t="s">
        <v>127</v>
      </c>
      <c r="G668" s="4" t="b">
        <f t="shared" si="10"/>
        <v>1</v>
      </c>
    </row>
    <row r="669" spans="1:7">
      <c r="A669" s="62" t="s">
        <v>23</v>
      </c>
      <c r="B669" s="62" t="s">
        <v>127</v>
      </c>
      <c r="C669" s="105">
        <f>'FTE´s 2018'!BV10</f>
        <v>0</v>
      </c>
      <c r="E669" s="62" t="s">
        <v>23</v>
      </c>
      <c r="F669" s="62" t="s">
        <v>127</v>
      </c>
      <c r="G669" s="4" t="b">
        <f t="shared" si="10"/>
        <v>1</v>
      </c>
    </row>
    <row r="670" spans="1:7">
      <c r="A670" s="62" t="s">
        <v>20</v>
      </c>
      <c r="B670" s="62" t="s">
        <v>127</v>
      </c>
      <c r="C670" s="105">
        <f>'FTE´s 2018'!BV11</f>
        <v>1</v>
      </c>
      <c r="E670" s="62" t="s">
        <v>20</v>
      </c>
      <c r="F670" s="62" t="s">
        <v>127</v>
      </c>
      <c r="G670" s="4" t="b">
        <f t="shared" si="10"/>
        <v>1</v>
      </c>
    </row>
    <row r="671" spans="1:7">
      <c r="A671" s="84" t="s">
        <v>22</v>
      </c>
      <c r="B671" s="62" t="s">
        <v>127</v>
      </c>
      <c r="C671" s="105">
        <f>'FTE´s 2018'!BV12</f>
        <v>0</v>
      </c>
      <c r="E671" s="84" t="s">
        <v>22</v>
      </c>
      <c r="F671" s="62" t="s">
        <v>127</v>
      </c>
      <c r="G671" s="4" t="b">
        <f t="shared" si="10"/>
        <v>1</v>
      </c>
    </row>
    <row r="672" spans="1:7">
      <c r="A672" s="84" t="s">
        <v>206</v>
      </c>
      <c r="B672" s="62" t="s">
        <v>127</v>
      </c>
      <c r="C672" s="111">
        <v>0</v>
      </c>
      <c r="E672" s="84" t="s">
        <v>206</v>
      </c>
      <c r="F672" s="62" t="s">
        <v>127</v>
      </c>
      <c r="G672" s="4" t="b">
        <f t="shared" si="10"/>
        <v>1</v>
      </c>
    </row>
    <row r="673" spans="1:7" ht="34.5">
      <c r="A673" s="62" t="s">
        <v>17</v>
      </c>
      <c r="B673" s="62" t="s">
        <v>158</v>
      </c>
      <c r="C673" s="105">
        <f>'FTE´s 2018'!BW3</f>
        <v>3</v>
      </c>
      <c r="E673" s="62" t="s">
        <v>17</v>
      </c>
      <c r="F673" s="62" t="s">
        <v>158</v>
      </c>
      <c r="G673" s="4" t="b">
        <f t="shared" si="10"/>
        <v>1</v>
      </c>
    </row>
    <row r="674" spans="1:7" ht="34.5">
      <c r="A674" s="78" t="s">
        <v>15</v>
      </c>
      <c r="B674" s="62" t="s">
        <v>158</v>
      </c>
      <c r="C674" s="105">
        <f>'FTE´s 2018'!BW4</f>
        <v>5</v>
      </c>
      <c r="E674" s="78" t="s">
        <v>15</v>
      </c>
      <c r="F674" s="62" t="s">
        <v>158</v>
      </c>
      <c r="G674" s="4" t="b">
        <f t="shared" si="10"/>
        <v>1</v>
      </c>
    </row>
    <row r="675" spans="1:7" ht="34.5">
      <c r="A675" s="84" t="s">
        <v>16</v>
      </c>
      <c r="B675" s="62" t="s">
        <v>158</v>
      </c>
      <c r="C675" s="105">
        <f>'FTE´s 2018'!BW5</f>
        <v>1</v>
      </c>
      <c r="E675" s="84" t="s">
        <v>16</v>
      </c>
      <c r="F675" s="62" t="s">
        <v>158</v>
      </c>
      <c r="G675" s="4" t="b">
        <f t="shared" si="10"/>
        <v>1</v>
      </c>
    </row>
    <row r="676" spans="1:7" ht="34.5">
      <c r="A676" s="84" t="s">
        <v>19</v>
      </c>
      <c r="B676" s="62" t="s">
        <v>158</v>
      </c>
      <c r="C676" s="105">
        <f>'FTE´s 2018'!BW6</f>
        <v>1</v>
      </c>
      <c r="E676" s="84" t="s">
        <v>19</v>
      </c>
      <c r="F676" s="62" t="s">
        <v>158</v>
      </c>
      <c r="G676" s="4" t="b">
        <f t="shared" si="10"/>
        <v>1</v>
      </c>
    </row>
    <row r="677" spans="1:7" ht="34.5">
      <c r="A677" s="84" t="s">
        <v>18</v>
      </c>
      <c r="B677" s="62" t="s">
        <v>158</v>
      </c>
      <c r="C677" s="105">
        <f>'FTE´s 2018'!BW7</f>
        <v>0</v>
      </c>
      <c r="E677" s="84" t="s">
        <v>18</v>
      </c>
      <c r="F677" s="62" t="s">
        <v>158</v>
      </c>
      <c r="G677" s="4" t="b">
        <f t="shared" si="10"/>
        <v>1</v>
      </c>
    </row>
    <row r="678" spans="1:7" ht="34.5">
      <c r="A678" s="62" t="s">
        <v>21</v>
      </c>
      <c r="B678" s="62" t="s">
        <v>158</v>
      </c>
      <c r="C678" s="105">
        <f>'FTE´s 2018'!BW8</f>
        <v>1</v>
      </c>
      <c r="E678" s="62" t="s">
        <v>21</v>
      </c>
      <c r="F678" s="62" t="s">
        <v>158</v>
      </c>
      <c r="G678" s="4" t="b">
        <f t="shared" si="10"/>
        <v>1</v>
      </c>
    </row>
    <row r="679" spans="1:7" ht="34.5">
      <c r="A679" s="62" t="s">
        <v>24</v>
      </c>
      <c r="B679" s="62" t="s">
        <v>158</v>
      </c>
      <c r="C679" s="105">
        <f>'FTE´s 2018'!BW9</f>
        <v>0</v>
      </c>
      <c r="E679" s="62" t="s">
        <v>24</v>
      </c>
      <c r="F679" s="62" t="s">
        <v>158</v>
      </c>
      <c r="G679" s="4" t="b">
        <f t="shared" si="10"/>
        <v>1</v>
      </c>
    </row>
    <row r="680" spans="1:7" ht="34.5">
      <c r="A680" s="62" t="s">
        <v>23</v>
      </c>
      <c r="B680" s="62" t="s">
        <v>158</v>
      </c>
      <c r="C680" s="105">
        <f>'FTE´s 2018'!BW10</f>
        <v>0</v>
      </c>
      <c r="E680" s="62" t="s">
        <v>23</v>
      </c>
      <c r="F680" s="62" t="s">
        <v>158</v>
      </c>
      <c r="G680" s="4" t="b">
        <f t="shared" si="10"/>
        <v>1</v>
      </c>
    </row>
    <row r="681" spans="1:7" ht="34.5">
      <c r="A681" s="62" t="s">
        <v>20</v>
      </c>
      <c r="B681" s="62" t="s">
        <v>158</v>
      </c>
      <c r="C681" s="105">
        <f>'FTE´s 2018'!BW11</f>
        <v>0</v>
      </c>
      <c r="E681" s="62" t="s">
        <v>20</v>
      </c>
      <c r="F681" s="62" t="s">
        <v>158</v>
      </c>
      <c r="G681" s="4" t="b">
        <f t="shared" si="10"/>
        <v>1</v>
      </c>
    </row>
    <row r="682" spans="1:7" ht="34.5">
      <c r="A682" s="84" t="s">
        <v>22</v>
      </c>
      <c r="B682" s="62" t="s">
        <v>158</v>
      </c>
      <c r="C682" s="105">
        <f>'FTE´s 2018'!BW12</f>
        <v>0</v>
      </c>
      <c r="E682" s="84" t="s">
        <v>22</v>
      </c>
      <c r="F682" s="62" t="s">
        <v>158</v>
      </c>
      <c r="G682" s="4" t="b">
        <f t="shared" si="10"/>
        <v>1</v>
      </c>
    </row>
    <row r="683" spans="1:7" ht="34.5">
      <c r="A683" s="84" t="s">
        <v>206</v>
      </c>
      <c r="B683" s="62" t="s">
        <v>158</v>
      </c>
      <c r="C683" s="111">
        <v>0</v>
      </c>
      <c r="E683" s="84" t="s">
        <v>206</v>
      </c>
      <c r="F683" s="62" t="s">
        <v>158</v>
      </c>
      <c r="G683" s="4" t="b">
        <f t="shared" si="10"/>
        <v>1</v>
      </c>
    </row>
    <row r="684" spans="1:7">
      <c r="A684" s="62" t="s">
        <v>17</v>
      </c>
      <c r="B684" s="62" t="s">
        <v>105</v>
      </c>
      <c r="C684" s="105">
        <f>'FTE´s 2018'!BX3</f>
        <v>3</v>
      </c>
      <c r="E684" s="62" t="s">
        <v>17</v>
      </c>
      <c r="F684" s="62" t="s">
        <v>105</v>
      </c>
      <c r="G684" s="4" t="b">
        <f t="shared" si="10"/>
        <v>1</v>
      </c>
    </row>
    <row r="685" spans="1:7">
      <c r="A685" s="78" t="s">
        <v>15</v>
      </c>
      <c r="B685" s="62" t="s">
        <v>105</v>
      </c>
      <c r="C685" s="105">
        <f>'FTE´s 2018'!BX4</f>
        <v>4</v>
      </c>
      <c r="E685" s="78" t="s">
        <v>15</v>
      </c>
      <c r="F685" s="62" t="s">
        <v>105</v>
      </c>
      <c r="G685" s="4" t="b">
        <f t="shared" si="10"/>
        <v>1</v>
      </c>
    </row>
    <row r="686" spans="1:7">
      <c r="A686" s="84" t="s">
        <v>16</v>
      </c>
      <c r="B686" s="62" t="s">
        <v>105</v>
      </c>
      <c r="C686" s="105">
        <f>'FTE´s 2018'!BX5</f>
        <v>1</v>
      </c>
      <c r="E686" s="84" t="s">
        <v>16</v>
      </c>
      <c r="F686" s="62" t="s">
        <v>105</v>
      </c>
      <c r="G686" s="4" t="b">
        <f t="shared" si="10"/>
        <v>1</v>
      </c>
    </row>
    <row r="687" spans="1:7">
      <c r="A687" s="84" t="s">
        <v>19</v>
      </c>
      <c r="B687" s="62" t="s">
        <v>105</v>
      </c>
      <c r="C687" s="105">
        <f>'FTE´s 2018'!BX6</f>
        <v>1</v>
      </c>
      <c r="E687" s="84" t="s">
        <v>19</v>
      </c>
      <c r="F687" s="62" t="s">
        <v>105</v>
      </c>
      <c r="G687" s="4" t="b">
        <f t="shared" si="10"/>
        <v>1</v>
      </c>
    </row>
    <row r="688" spans="1:7">
      <c r="A688" s="84" t="s">
        <v>18</v>
      </c>
      <c r="B688" s="62" t="s">
        <v>105</v>
      </c>
      <c r="C688" s="105">
        <f>'FTE´s 2018'!BX7</f>
        <v>0</v>
      </c>
      <c r="E688" s="84" t="s">
        <v>18</v>
      </c>
      <c r="F688" s="62" t="s">
        <v>105</v>
      </c>
      <c r="G688" s="4" t="b">
        <f t="shared" si="10"/>
        <v>1</v>
      </c>
    </row>
    <row r="689" spans="1:7">
      <c r="A689" s="62" t="s">
        <v>21</v>
      </c>
      <c r="B689" s="62" t="s">
        <v>105</v>
      </c>
      <c r="C689" s="105">
        <f>'FTE´s 2018'!BX8</f>
        <v>1</v>
      </c>
      <c r="E689" s="62" t="s">
        <v>21</v>
      </c>
      <c r="F689" s="62" t="s">
        <v>105</v>
      </c>
      <c r="G689" s="4" t="b">
        <f t="shared" si="10"/>
        <v>1</v>
      </c>
    </row>
    <row r="690" spans="1:7">
      <c r="A690" s="62" t="s">
        <v>24</v>
      </c>
      <c r="B690" s="62" t="s">
        <v>105</v>
      </c>
      <c r="C690" s="105">
        <f>'FTE´s 2018'!BX9</f>
        <v>0</v>
      </c>
      <c r="E690" s="62" t="s">
        <v>24</v>
      </c>
      <c r="F690" s="62" t="s">
        <v>105</v>
      </c>
      <c r="G690" s="4" t="b">
        <f t="shared" si="10"/>
        <v>1</v>
      </c>
    </row>
    <row r="691" spans="1:7">
      <c r="A691" s="62" t="s">
        <v>23</v>
      </c>
      <c r="B691" s="62" t="s">
        <v>105</v>
      </c>
      <c r="C691" s="105">
        <f>'FTE´s 2018'!BX10</f>
        <v>0</v>
      </c>
      <c r="E691" s="62" t="s">
        <v>23</v>
      </c>
      <c r="F691" s="62" t="s">
        <v>105</v>
      </c>
      <c r="G691" s="4" t="b">
        <f t="shared" si="10"/>
        <v>1</v>
      </c>
    </row>
    <row r="692" spans="1:7">
      <c r="A692" s="62" t="s">
        <v>20</v>
      </c>
      <c r="B692" s="62" t="s">
        <v>105</v>
      </c>
      <c r="C692" s="105">
        <f>'FTE´s 2018'!BX11</f>
        <v>0</v>
      </c>
      <c r="E692" s="62" t="s">
        <v>20</v>
      </c>
      <c r="F692" s="62" t="s">
        <v>105</v>
      </c>
      <c r="G692" s="4" t="b">
        <f t="shared" si="10"/>
        <v>1</v>
      </c>
    </row>
    <row r="693" spans="1:7">
      <c r="A693" s="84" t="s">
        <v>22</v>
      </c>
      <c r="B693" s="62" t="s">
        <v>105</v>
      </c>
      <c r="C693" s="105">
        <f>'FTE´s 2018'!BX12</f>
        <v>0</v>
      </c>
      <c r="E693" s="84" t="s">
        <v>22</v>
      </c>
      <c r="F693" s="62" t="s">
        <v>105</v>
      </c>
      <c r="G693" s="4" t="b">
        <f t="shared" si="10"/>
        <v>1</v>
      </c>
    </row>
    <row r="694" spans="1:7">
      <c r="A694" s="84" t="s">
        <v>206</v>
      </c>
      <c r="B694" s="62" t="s">
        <v>105</v>
      </c>
      <c r="C694" s="111">
        <v>0</v>
      </c>
      <c r="E694" s="84" t="s">
        <v>206</v>
      </c>
      <c r="F694" s="62" t="s">
        <v>105</v>
      </c>
      <c r="G694" s="4" t="b">
        <f t="shared" si="10"/>
        <v>1</v>
      </c>
    </row>
    <row r="695" spans="1:7">
      <c r="A695" s="62" t="s">
        <v>17</v>
      </c>
      <c r="B695" s="62" t="s">
        <v>26</v>
      </c>
      <c r="C695" s="105">
        <f>'FTE´s 2018'!BY3</f>
        <v>2</v>
      </c>
      <c r="E695" s="62" t="s">
        <v>17</v>
      </c>
      <c r="F695" s="62" t="s">
        <v>26</v>
      </c>
      <c r="G695" s="4" t="b">
        <f t="shared" si="10"/>
        <v>1</v>
      </c>
    </row>
    <row r="696" spans="1:7">
      <c r="A696" s="78" t="s">
        <v>15</v>
      </c>
      <c r="B696" s="62" t="s">
        <v>26</v>
      </c>
      <c r="C696" s="105">
        <f>'FTE´s 2018'!BY4</f>
        <v>4</v>
      </c>
      <c r="E696" s="78" t="s">
        <v>15</v>
      </c>
      <c r="F696" s="62" t="s">
        <v>26</v>
      </c>
      <c r="G696" s="4" t="b">
        <f t="shared" si="10"/>
        <v>1</v>
      </c>
    </row>
    <row r="697" spans="1:7">
      <c r="A697" s="84" t="s">
        <v>16</v>
      </c>
      <c r="B697" s="62" t="s">
        <v>26</v>
      </c>
      <c r="C697" s="105">
        <f>'FTE´s 2018'!BY5</f>
        <v>1</v>
      </c>
      <c r="E697" s="84" t="s">
        <v>16</v>
      </c>
      <c r="F697" s="62" t="s">
        <v>26</v>
      </c>
      <c r="G697" s="4" t="b">
        <f t="shared" si="10"/>
        <v>1</v>
      </c>
    </row>
    <row r="698" spans="1:7">
      <c r="A698" s="84" t="s">
        <v>19</v>
      </c>
      <c r="B698" s="62" t="s">
        <v>26</v>
      </c>
      <c r="C698" s="105">
        <f>'FTE´s 2018'!BY6</f>
        <v>1</v>
      </c>
      <c r="E698" s="84" t="s">
        <v>19</v>
      </c>
      <c r="F698" s="62" t="s">
        <v>26</v>
      </c>
      <c r="G698" s="4" t="b">
        <f t="shared" si="10"/>
        <v>1</v>
      </c>
    </row>
    <row r="699" spans="1:7">
      <c r="A699" s="84" t="s">
        <v>18</v>
      </c>
      <c r="B699" s="62" t="s">
        <v>26</v>
      </c>
      <c r="C699" s="105">
        <f>'FTE´s 2018'!BY7</f>
        <v>0</v>
      </c>
      <c r="E699" s="84" t="s">
        <v>18</v>
      </c>
      <c r="F699" s="62" t="s">
        <v>26</v>
      </c>
      <c r="G699" s="4" t="b">
        <f t="shared" si="10"/>
        <v>1</v>
      </c>
    </row>
    <row r="700" spans="1:7">
      <c r="A700" s="62" t="s">
        <v>21</v>
      </c>
      <c r="B700" s="62" t="s">
        <v>26</v>
      </c>
      <c r="C700" s="105">
        <f>'FTE´s 2018'!BY8</f>
        <v>1</v>
      </c>
      <c r="E700" s="62" t="s">
        <v>21</v>
      </c>
      <c r="F700" s="62" t="s">
        <v>26</v>
      </c>
      <c r="G700" s="4" t="b">
        <f t="shared" si="10"/>
        <v>1</v>
      </c>
    </row>
    <row r="701" spans="1:7">
      <c r="A701" s="62" t="s">
        <v>24</v>
      </c>
      <c r="B701" s="62" t="s">
        <v>26</v>
      </c>
      <c r="C701" s="105">
        <f>'FTE´s 2018'!BY9</f>
        <v>0</v>
      </c>
      <c r="E701" s="62" t="s">
        <v>24</v>
      </c>
      <c r="F701" s="62" t="s">
        <v>26</v>
      </c>
      <c r="G701" s="4" t="b">
        <f t="shared" si="10"/>
        <v>1</v>
      </c>
    </row>
    <row r="702" spans="1:7">
      <c r="A702" s="62" t="s">
        <v>23</v>
      </c>
      <c r="B702" s="62" t="s">
        <v>26</v>
      </c>
      <c r="C702" s="105">
        <f>'FTE´s 2018'!BY10</f>
        <v>0</v>
      </c>
      <c r="E702" s="62" t="s">
        <v>23</v>
      </c>
      <c r="F702" s="62" t="s">
        <v>26</v>
      </c>
      <c r="G702" s="4" t="b">
        <f t="shared" si="10"/>
        <v>1</v>
      </c>
    </row>
    <row r="703" spans="1:7">
      <c r="A703" s="62" t="s">
        <v>20</v>
      </c>
      <c r="B703" s="62" t="s">
        <v>26</v>
      </c>
      <c r="C703" s="105">
        <f>'FTE´s 2018'!BY11</f>
        <v>0</v>
      </c>
      <c r="E703" s="62" t="s">
        <v>20</v>
      </c>
      <c r="F703" s="62" t="s">
        <v>26</v>
      </c>
      <c r="G703" s="4" t="b">
        <f t="shared" si="10"/>
        <v>1</v>
      </c>
    </row>
    <row r="704" spans="1:7">
      <c r="A704" s="84" t="s">
        <v>22</v>
      </c>
      <c r="B704" s="62" t="s">
        <v>26</v>
      </c>
      <c r="C704" s="105">
        <f>'FTE´s 2018'!BY12</f>
        <v>0</v>
      </c>
      <c r="E704" s="84" t="s">
        <v>22</v>
      </c>
      <c r="F704" s="62" t="s">
        <v>26</v>
      </c>
      <c r="G704" s="4" t="b">
        <f t="shared" si="10"/>
        <v>1</v>
      </c>
    </row>
    <row r="705" spans="1:7">
      <c r="A705" s="84" t="s">
        <v>206</v>
      </c>
      <c r="B705" s="62" t="s">
        <v>26</v>
      </c>
      <c r="C705" s="111">
        <v>0</v>
      </c>
      <c r="E705" s="84" t="s">
        <v>206</v>
      </c>
      <c r="F705" s="62" t="s">
        <v>26</v>
      </c>
      <c r="G705" s="4" t="b">
        <f t="shared" si="10"/>
        <v>1</v>
      </c>
    </row>
    <row r="706" spans="1:7">
      <c r="A706" s="62" t="s">
        <v>17</v>
      </c>
      <c r="B706" s="62" t="s">
        <v>53</v>
      </c>
      <c r="C706" s="105">
        <f>'FTE´s 2018'!BZ3</f>
        <v>5</v>
      </c>
      <c r="E706" s="62" t="s">
        <v>17</v>
      </c>
      <c r="F706" s="62" t="s">
        <v>53</v>
      </c>
      <c r="G706" s="4" t="b">
        <f t="shared" si="10"/>
        <v>1</v>
      </c>
    </row>
    <row r="707" spans="1:7">
      <c r="A707" s="78" t="s">
        <v>15</v>
      </c>
      <c r="B707" s="62" t="s">
        <v>53</v>
      </c>
      <c r="C707" s="105">
        <f>'FTE´s 2018'!BZ4</f>
        <v>10</v>
      </c>
      <c r="E707" s="78" t="s">
        <v>15</v>
      </c>
      <c r="F707" s="62" t="s">
        <v>53</v>
      </c>
      <c r="G707" s="4" t="b">
        <f t="shared" ref="G707:G792" si="11">A707=E707</f>
        <v>1</v>
      </c>
    </row>
    <row r="708" spans="1:7">
      <c r="A708" s="84" t="s">
        <v>16</v>
      </c>
      <c r="B708" s="62" t="s">
        <v>53</v>
      </c>
      <c r="C708" s="105">
        <f>'FTE´s 2018'!BZ5</f>
        <v>2</v>
      </c>
      <c r="E708" s="84" t="s">
        <v>16</v>
      </c>
      <c r="F708" s="62" t="s">
        <v>53</v>
      </c>
      <c r="G708" s="4" t="b">
        <f t="shared" si="11"/>
        <v>1</v>
      </c>
    </row>
    <row r="709" spans="1:7">
      <c r="A709" s="84" t="s">
        <v>19</v>
      </c>
      <c r="B709" s="62" t="s">
        <v>53</v>
      </c>
      <c r="C709" s="105">
        <f>'FTE´s 2018'!BZ6</f>
        <v>1</v>
      </c>
      <c r="E709" s="84" t="s">
        <v>19</v>
      </c>
      <c r="F709" s="62" t="s">
        <v>53</v>
      </c>
      <c r="G709" s="4" t="b">
        <f t="shared" si="11"/>
        <v>1</v>
      </c>
    </row>
    <row r="710" spans="1:7">
      <c r="A710" s="84" t="s">
        <v>18</v>
      </c>
      <c r="B710" s="62" t="s">
        <v>53</v>
      </c>
      <c r="C710" s="105">
        <f>'FTE´s 2018'!BZ7</f>
        <v>2</v>
      </c>
      <c r="E710" s="84" t="s">
        <v>18</v>
      </c>
      <c r="F710" s="62" t="s">
        <v>53</v>
      </c>
      <c r="G710" s="4" t="b">
        <f t="shared" si="11"/>
        <v>1</v>
      </c>
    </row>
    <row r="711" spans="1:7">
      <c r="A711" s="62" t="s">
        <v>21</v>
      </c>
      <c r="B711" s="62" t="s">
        <v>53</v>
      </c>
      <c r="C711" s="105">
        <f>'FTE´s 2018'!BZ8</f>
        <v>4</v>
      </c>
      <c r="E711" s="62" t="s">
        <v>21</v>
      </c>
      <c r="F711" s="62" t="s">
        <v>53</v>
      </c>
      <c r="G711" s="4" t="b">
        <f t="shared" si="11"/>
        <v>1</v>
      </c>
    </row>
    <row r="712" spans="1:7">
      <c r="A712" s="62" t="s">
        <v>24</v>
      </c>
      <c r="B712" s="62" t="s">
        <v>53</v>
      </c>
      <c r="C712" s="105">
        <f>'FTE´s 2018'!BZ9</f>
        <v>0</v>
      </c>
      <c r="E712" s="62" t="s">
        <v>24</v>
      </c>
      <c r="F712" s="62" t="s">
        <v>53</v>
      </c>
      <c r="G712" s="4" t="b">
        <f t="shared" si="11"/>
        <v>1</v>
      </c>
    </row>
    <row r="713" spans="1:7">
      <c r="A713" s="62" t="s">
        <v>23</v>
      </c>
      <c r="B713" s="62" t="s">
        <v>53</v>
      </c>
      <c r="C713" s="105">
        <f>'FTE´s 2018'!BZ10</f>
        <v>0</v>
      </c>
      <c r="E713" s="62" t="s">
        <v>23</v>
      </c>
      <c r="F713" s="62" t="s">
        <v>53</v>
      </c>
      <c r="G713" s="4" t="b">
        <f t="shared" si="11"/>
        <v>1</v>
      </c>
    </row>
    <row r="714" spans="1:7">
      <c r="A714" s="62" t="s">
        <v>20</v>
      </c>
      <c r="B714" s="62" t="s">
        <v>53</v>
      </c>
      <c r="C714" s="105">
        <f>'FTE´s 2018'!BZ11</f>
        <v>0</v>
      </c>
      <c r="E714" s="62" t="s">
        <v>20</v>
      </c>
      <c r="F714" s="62" t="s">
        <v>53</v>
      </c>
      <c r="G714" s="4" t="b">
        <f t="shared" si="11"/>
        <v>1</v>
      </c>
    </row>
    <row r="715" spans="1:7">
      <c r="A715" s="84" t="s">
        <v>22</v>
      </c>
      <c r="B715" s="62" t="s">
        <v>53</v>
      </c>
      <c r="C715" s="105">
        <f>'FTE´s 2018'!BZ12</f>
        <v>0</v>
      </c>
      <c r="E715" s="84" t="s">
        <v>22</v>
      </c>
      <c r="F715" s="62" t="s">
        <v>53</v>
      </c>
      <c r="G715" s="4" t="b">
        <f t="shared" si="11"/>
        <v>1</v>
      </c>
    </row>
    <row r="716" spans="1:7">
      <c r="A716" s="84" t="s">
        <v>206</v>
      </c>
      <c r="B716" s="62" t="s">
        <v>53</v>
      </c>
      <c r="C716" s="111">
        <v>0</v>
      </c>
      <c r="E716" s="84" t="s">
        <v>206</v>
      </c>
      <c r="F716" s="62" t="s">
        <v>53</v>
      </c>
      <c r="G716" s="4" t="b">
        <f t="shared" si="11"/>
        <v>1</v>
      </c>
    </row>
    <row r="717" spans="1:7">
      <c r="A717" s="62" t="s">
        <v>17</v>
      </c>
      <c r="B717" s="62" t="s">
        <v>85</v>
      </c>
      <c r="C717" s="105">
        <f>'FTE´s 2018'!CB3</f>
        <v>2</v>
      </c>
      <c r="D717" s="106"/>
      <c r="E717" s="62" t="s">
        <v>17</v>
      </c>
      <c r="F717" s="62" t="s">
        <v>85</v>
      </c>
      <c r="G717" s="4" t="b">
        <f t="shared" si="11"/>
        <v>1</v>
      </c>
    </row>
    <row r="718" spans="1:7">
      <c r="A718" s="78" t="s">
        <v>15</v>
      </c>
      <c r="B718" s="62" t="s">
        <v>85</v>
      </c>
      <c r="C718" s="105">
        <f>'FTE´s 2018'!CB4</f>
        <v>3</v>
      </c>
      <c r="E718" s="78" t="s">
        <v>15</v>
      </c>
      <c r="F718" s="62" t="s">
        <v>85</v>
      </c>
      <c r="G718" s="4" t="b">
        <f t="shared" si="11"/>
        <v>1</v>
      </c>
    </row>
    <row r="719" spans="1:7">
      <c r="A719" s="84" t="s">
        <v>16</v>
      </c>
      <c r="B719" s="62" t="s">
        <v>85</v>
      </c>
      <c r="C719" s="105">
        <f>'FTE´s 2018'!CB5</f>
        <v>1</v>
      </c>
      <c r="E719" s="84" t="s">
        <v>16</v>
      </c>
      <c r="F719" s="62" t="s">
        <v>85</v>
      </c>
      <c r="G719" s="4" t="b">
        <f t="shared" si="11"/>
        <v>1</v>
      </c>
    </row>
    <row r="720" spans="1:7">
      <c r="A720" s="84" t="s">
        <v>19</v>
      </c>
      <c r="B720" s="62" t="s">
        <v>85</v>
      </c>
      <c r="C720" s="105">
        <f>'FTE´s 2018'!CB6</f>
        <v>1</v>
      </c>
      <c r="E720" s="84" t="s">
        <v>19</v>
      </c>
      <c r="F720" s="62" t="s">
        <v>85</v>
      </c>
      <c r="G720" s="4" t="b">
        <f t="shared" si="11"/>
        <v>1</v>
      </c>
    </row>
    <row r="721" spans="1:7">
      <c r="A721" s="84" t="s">
        <v>18</v>
      </c>
      <c r="B721" s="62" t="s">
        <v>85</v>
      </c>
      <c r="C721" s="105">
        <f>'FTE´s 2018'!CB7</f>
        <v>0</v>
      </c>
      <c r="E721" s="84" t="s">
        <v>18</v>
      </c>
      <c r="F721" s="62" t="s">
        <v>85</v>
      </c>
      <c r="G721" s="4" t="b">
        <f t="shared" si="11"/>
        <v>1</v>
      </c>
    </row>
    <row r="722" spans="1:7">
      <c r="A722" s="62" t="s">
        <v>21</v>
      </c>
      <c r="B722" s="62" t="s">
        <v>85</v>
      </c>
      <c r="C722" s="105">
        <f>'FTE´s 2018'!CB8</f>
        <v>1</v>
      </c>
      <c r="E722" s="62" t="s">
        <v>21</v>
      </c>
      <c r="F722" s="62" t="s">
        <v>85</v>
      </c>
      <c r="G722" s="4" t="b">
        <f t="shared" si="11"/>
        <v>1</v>
      </c>
    </row>
    <row r="723" spans="1:7">
      <c r="A723" s="62" t="s">
        <v>24</v>
      </c>
      <c r="B723" s="62" t="s">
        <v>85</v>
      </c>
      <c r="C723" s="105">
        <f>'FTE´s 2018'!CB9</f>
        <v>0</v>
      </c>
      <c r="E723" s="62" t="s">
        <v>24</v>
      </c>
      <c r="F723" s="62" t="s">
        <v>85</v>
      </c>
      <c r="G723" s="4" t="b">
        <f t="shared" si="11"/>
        <v>1</v>
      </c>
    </row>
    <row r="724" spans="1:7">
      <c r="A724" s="62" t="s">
        <v>23</v>
      </c>
      <c r="B724" s="62" t="s">
        <v>85</v>
      </c>
      <c r="C724" s="105">
        <f>'FTE´s 2018'!CB10</f>
        <v>0</v>
      </c>
      <c r="E724" s="62" t="s">
        <v>23</v>
      </c>
      <c r="F724" s="62" t="s">
        <v>85</v>
      </c>
      <c r="G724" s="4" t="b">
        <f t="shared" si="11"/>
        <v>1</v>
      </c>
    </row>
    <row r="725" spans="1:7">
      <c r="A725" s="62" t="s">
        <v>20</v>
      </c>
      <c r="B725" s="62" t="s">
        <v>85</v>
      </c>
      <c r="C725" s="105">
        <f>'FTE´s 2018'!CB11</f>
        <v>0</v>
      </c>
      <c r="E725" s="62" t="s">
        <v>20</v>
      </c>
      <c r="F725" s="62" t="s">
        <v>85</v>
      </c>
      <c r="G725" s="4" t="b">
        <f t="shared" si="11"/>
        <v>1</v>
      </c>
    </row>
    <row r="726" spans="1:7">
      <c r="A726" s="84" t="s">
        <v>22</v>
      </c>
      <c r="B726" s="62" t="s">
        <v>85</v>
      </c>
      <c r="C726" s="105">
        <f>'FTE´s 2018'!CB12</f>
        <v>0</v>
      </c>
      <c r="E726" s="84" t="s">
        <v>22</v>
      </c>
      <c r="F726" s="62" t="s">
        <v>85</v>
      </c>
      <c r="G726" s="4" t="b">
        <f t="shared" si="11"/>
        <v>1</v>
      </c>
    </row>
    <row r="727" spans="1:7">
      <c r="A727" s="84" t="s">
        <v>206</v>
      </c>
      <c r="B727" s="62" t="s">
        <v>200</v>
      </c>
      <c r="C727" s="105">
        <v>0</v>
      </c>
      <c r="E727" s="84" t="s">
        <v>206</v>
      </c>
      <c r="F727" s="62" t="s">
        <v>200</v>
      </c>
      <c r="G727" s="4" t="b">
        <f t="shared" si="11"/>
        <v>1</v>
      </c>
    </row>
    <row r="728" spans="1:7">
      <c r="A728" s="62" t="s">
        <v>17</v>
      </c>
      <c r="B728" s="62" t="s">
        <v>200</v>
      </c>
      <c r="C728" s="105">
        <f>'FTE´s 2018'!BH3</f>
        <v>3</v>
      </c>
      <c r="E728" s="62" t="s">
        <v>17</v>
      </c>
      <c r="F728" s="62" t="s">
        <v>200</v>
      </c>
      <c r="G728" s="4" t="b">
        <f t="shared" si="11"/>
        <v>1</v>
      </c>
    </row>
    <row r="729" spans="1:7">
      <c r="A729" s="78" t="s">
        <v>15</v>
      </c>
      <c r="B729" s="62" t="s">
        <v>200</v>
      </c>
      <c r="C729" s="105">
        <f>'FTE´s 2018'!BH4</f>
        <v>4</v>
      </c>
      <c r="D729" s="106" t="e">
        <f>SUM(C2:C737)</f>
        <v>#REF!</v>
      </c>
      <c r="E729" s="78" t="s">
        <v>15</v>
      </c>
      <c r="F729" s="62" t="s">
        <v>200</v>
      </c>
      <c r="G729" s="4" t="b">
        <f t="shared" si="11"/>
        <v>1</v>
      </c>
    </row>
    <row r="730" spans="1:7">
      <c r="A730" s="84" t="s">
        <v>16</v>
      </c>
      <c r="B730" s="62" t="s">
        <v>200</v>
      </c>
      <c r="C730" s="105">
        <f>'FTE´s 2018'!BH5</f>
        <v>1</v>
      </c>
      <c r="E730" s="84" t="s">
        <v>16</v>
      </c>
      <c r="F730" s="62" t="s">
        <v>200</v>
      </c>
      <c r="G730" s="4" t="b">
        <f t="shared" si="11"/>
        <v>1</v>
      </c>
    </row>
    <row r="731" spans="1:7">
      <c r="A731" s="84" t="s">
        <v>19</v>
      </c>
      <c r="B731" s="62" t="s">
        <v>200</v>
      </c>
      <c r="C731" s="105">
        <f>'FTE´s 2018'!BH6</f>
        <v>1</v>
      </c>
      <c r="E731" s="84" t="s">
        <v>19</v>
      </c>
      <c r="F731" s="62" t="s">
        <v>200</v>
      </c>
      <c r="G731" s="4" t="b">
        <f t="shared" si="11"/>
        <v>1</v>
      </c>
    </row>
    <row r="732" spans="1:7">
      <c r="A732" s="84" t="s">
        <v>18</v>
      </c>
      <c r="B732" s="62" t="s">
        <v>200</v>
      </c>
      <c r="C732" s="105">
        <f>'FTE´s 2018'!BH7</f>
        <v>0</v>
      </c>
      <c r="E732" s="84" t="s">
        <v>18</v>
      </c>
      <c r="F732" s="62" t="s">
        <v>200</v>
      </c>
      <c r="G732" s="4" t="b">
        <f t="shared" si="11"/>
        <v>1</v>
      </c>
    </row>
    <row r="733" spans="1:7">
      <c r="A733" s="62" t="s">
        <v>21</v>
      </c>
      <c r="B733" s="62" t="s">
        <v>200</v>
      </c>
      <c r="C733" s="105">
        <f>'FTE´s 2018'!BH8</f>
        <v>1</v>
      </c>
      <c r="E733" s="62" t="s">
        <v>21</v>
      </c>
      <c r="F733" s="62" t="s">
        <v>200</v>
      </c>
      <c r="G733" s="4" t="b">
        <f t="shared" si="11"/>
        <v>1</v>
      </c>
    </row>
    <row r="734" spans="1:7">
      <c r="A734" s="62" t="s">
        <v>24</v>
      </c>
      <c r="B734" s="62" t="s">
        <v>200</v>
      </c>
      <c r="C734" s="105">
        <f>'FTE´s 2018'!BH9</f>
        <v>0</v>
      </c>
      <c r="E734" s="62" t="s">
        <v>24</v>
      </c>
      <c r="F734" s="62" t="s">
        <v>200</v>
      </c>
      <c r="G734" s="4" t="b">
        <f t="shared" si="11"/>
        <v>1</v>
      </c>
    </row>
    <row r="735" spans="1:7">
      <c r="A735" s="62" t="s">
        <v>23</v>
      </c>
      <c r="B735" s="62" t="s">
        <v>200</v>
      </c>
      <c r="C735" s="105">
        <f>'FTE´s 2018'!BH10</f>
        <v>0</v>
      </c>
      <c r="E735" s="62" t="s">
        <v>23</v>
      </c>
      <c r="F735" s="62" t="s">
        <v>200</v>
      </c>
      <c r="G735" s="4" t="b">
        <f t="shared" si="11"/>
        <v>1</v>
      </c>
    </row>
    <row r="736" spans="1:7">
      <c r="A736" s="62" t="s">
        <v>20</v>
      </c>
      <c r="B736" s="62" t="s">
        <v>200</v>
      </c>
      <c r="C736" s="105">
        <f>'FTE´s 2018'!BH11</f>
        <v>0</v>
      </c>
      <c r="E736" s="62" t="s">
        <v>20</v>
      </c>
      <c r="F736" s="62" t="s">
        <v>200</v>
      </c>
      <c r="G736" s="4" t="b">
        <f t="shared" si="11"/>
        <v>1</v>
      </c>
    </row>
    <row r="737" spans="1:7">
      <c r="A737" s="84" t="s">
        <v>22</v>
      </c>
      <c r="B737" s="62" t="s">
        <v>200</v>
      </c>
      <c r="C737" s="105">
        <f>'FTE´s 2018'!BH12</f>
        <v>0</v>
      </c>
      <c r="E737" s="84" t="s">
        <v>22</v>
      </c>
      <c r="F737" s="62" t="s">
        <v>200</v>
      </c>
      <c r="G737" s="4" t="b">
        <f t="shared" si="11"/>
        <v>1</v>
      </c>
    </row>
    <row r="738" spans="1:7">
      <c r="A738" s="84" t="s">
        <v>206</v>
      </c>
      <c r="B738" s="62" t="s">
        <v>224</v>
      </c>
      <c r="C738" s="105">
        <v>0</v>
      </c>
      <c r="G738" s="4" t="b">
        <f t="shared" si="11"/>
        <v>0</v>
      </c>
    </row>
    <row r="739" spans="1:7">
      <c r="A739" s="62" t="s">
        <v>17</v>
      </c>
      <c r="B739" s="62" t="s">
        <v>224</v>
      </c>
      <c r="C739" s="105">
        <f>'FTE´s 2018'!AY3</f>
        <v>2</v>
      </c>
      <c r="G739" s="4" t="b">
        <f t="shared" si="11"/>
        <v>0</v>
      </c>
    </row>
    <row r="740" spans="1:7">
      <c r="A740" s="78" t="s">
        <v>15</v>
      </c>
      <c r="B740" s="62" t="s">
        <v>224</v>
      </c>
      <c r="C740" s="105">
        <f>'FTE´s 2018'!AY4</f>
        <v>5</v>
      </c>
      <c r="G740" s="4" t="b">
        <f t="shared" si="11"/>
        <v>0</v>
      </c>
    </row>
    <row r="741" spans="1:7">
      <c r="A741" s="84" t="s">
        <v>16</v>
      </c>
      <c r="B741" s="62" t="s">
        <v>224</v>
      </c>
      <c r="C741" s="105">
        <f>'FTE´s 2018'!AY5</f>
        <v>1</v>
      </c>
      <c r="G741" s="4" t="b">
        <f t="shared" si="11"/>
        <v>0</v>
      </c>
    </row>
    <row r="742" spans="1:7">
      <c r="A742" s="84" t="s">
        <v>19</v>
      </c>
      <c r="B742" s="62" t="s">
        <v>224</v>
      </c>
      <c r="C742" s="105">
        <f>'FTE´s 2018'!AY6</f>
        <v>1</v>
      </c>
      <c r="G742" s="4" t="b">
        <f t="shared" si="11"/>
        <v>0</v>
      </c>
    </row>
    <row r="743" spans="1:7">
      <c r="A743" s="84" t="s">
        <v>18</v>
      </c>
      <c r="B743" s="62" t="s">
        <v>224</v>
      </c>
      <c r="C743" s="105">
        <f>'FTE´s 2018'!AY7</f>
        <v>0</v>
      </c>
      <c r="G743" s="4" t="b">
        <f t="shared" si="11"/>
        <v>0</v>
      </c>
    </row>
    <row r="744" spans="1:7">
      <c r="A744" s="62" t="s">
        <v>21</v>
      </c>
      <c r="B744" s="62" t="s">
        <v>224</v>
      </c>
      <c r="C744" s="105">
        <f>'FTE´s 2018'!AY8</f>
        <v>1</v>
      </c>
      <c r="G744" s="4" t="b">
        <f t="shared" si="11"/>
        <v>0</v>
      </c>
    </row>
    <row r="745" spans="1:7">
      <c r="A745" s="62" t="s">
        <v>24</v>
      </c>
      <c r="B745" s="62" t="s">
        <v>224</v>
      </c>
      <c r="C745" s="105">
        <f>'FTE´s 2018'!AY9</f>
        <v>0</v>
      </c>
      <c r="G745" s="4" t="b">
        <f t="shared" si="11"/>
        <v>0</v>
      </c>
    </row>
    <row r="746" spans="1:7">
      <c r="A746" s="62" t="s">
        <v>23</v>
      </c>
      <c r="B746" s="62" t="s">
        <v>224</v>
      </c>
      <c r="C746" s="105">
        <f>'FTE´s 2018'!AY10</f>
        <v>0</v>
      </c>
      <c r="G746" s="4" t="b">
        <f t="shared" si="11"/>
        <v>0</v>
      </c>
    </row>
    <row r="747" spans="1:7">
      <c r="A747" s="62" t="s">
        <v>20</v>
      </c>
      <c r="B747" s="62" t="s">
        <v>224</v>
      </c>
      <c r="C747" s="105">
        <f>'FTE´s 2018'!AY11</f>
        <v>0</v>
      </c>
      <c r="G747" s="4" t="b">
        <f t="shared" si="11"/>
        <v>0</v>
      </c>
    </row>
    <row r="748" spans="1:7">
      <c r="A748" s="84" t="s">
        <v>22</v>
      </c>
      <c r="B748" s="62" t="s">
        <v>224</v>
      </c>
      <c r="C748" s="105">
        <f>'FTE´s 2018'!AY12</f>
        <v>0</v>
      </c>
      <c r="G748" s="4" t="b">
        <f t="shared" si="11"/>
        <v>0</v>
      </c>
    </row>
    <row r="749" spans="1:7">
      <c r="A749" s="84" t="s">
        <v>206</v>
      </c>
      <c r="B749" s="62" t="s">
        <v>350</v>
      </c>
      <c r="C749" s="105">
        <v>0</v>
      </c>
      <c r="G749" s="4" t="b">
        <f t="shared" si="11"/>
        <v>0</v>
      </c>
    </row>
    <row r="750" spans="1:7">
      <c r="A750" s="62" t="s">
        <v>17</v>
      </c>
      <c r="B750" s="62" t="s">
        <v>350</v>
      </c>
      <c r="C750" s="105">
        <f>'FTE´s 2018'!BU3</f>
        <v>3</v>
      </c>
      <c r="G750" s="4" t="b">
        <f t="shared" si="11"/>
        <v>0</v>
      </c>
    </row>
    <row r="751" spans="1:7">
      <c r="A751" s="78" t="s">
        <v>15</v>
      </c>
      <c r="B751" s="62" t="s">
        <v>350</v>
      </c>
      <c r="C751" s="105">
        <f>'FTE´s 2018'!BU4</f>
        <v>4</v>
      </c>
      <c r="G751" s="4" t="b">
        <f t="shared" si="11"/>
        <v>0</v>
      </c>
    </row>
    <row r="752" spans="1:7">
      <c r="A752" s="84" t="s">
        <v>16</v>
      </c>
      <c r="B752" s="62" t="s">
        <v>350</v>
      </c>
      <c r="C752" s="105">
        <f>'FTE´s 2018'!BU5</f>
        <v>1</v>
      </c>
      <c r="G752" s="4" t="b">
        <f t="shared" si="11"/>
        <v>0</v>
      </c>
    </row>
    <row r="753" spans="1:7">
      <c r="A753" s="84" t="s">
        <v>19</v>
      </c>
      <c r="B753" s="62" t="s">
        <v>350</v>
      </c>
      <c r="C753" s="105">
        <f>'FTE´s 2018'!BU6</f>
        <v>1</v>
      </c>
      <c r="G753" s="4" t="b">
        <f t="shared" si="11"/>
        <v>0</v>
      </c>
    </row>
    <row r="754" spans="1:7">
      <c r="A754" s="84" t="s">
        <v>18</v>
      </c>
      <c r="B754" s="62" t="s">
        <v>350</v>
      </c>
      <c r="C754" s="105">
        <f>'FTE´s 2018'!BU7</f>
        <v>0</v>
      </c>
      <c r="G754" s="4" t="b">
        <f t="shared" si="11"/>
        <v>0</v>
      </c>
    </row>
    <row r="755" spans="1:7">
      <c r="A755" s="62" t="s">
        <v>21</v>
      </c>
      <c r="B755" s="62" t="s">
        <v>350</v>
      </c>
      <c r="C755" s="105">
        <f>'FTE´s 2018'!BU8</f>
        <v>1</v>
      </c>
      <c r="G755" s="4" t="b">
        <f t="shared" si="11"/>
        <v>0</v>
      </c>
    </row>
    <row r="756" spans="1:7">
      <c r="A756" s="62" t="s">
        <v>24</v>
      </c>
      <c r="B756" s="62" t="s">
        <v>350</v>
      </c>
      <c r="C756" s="105">
        <f>'FTE´s 2018'!BU9</f>
        <v>0</v>
      </c>
      <c r="G756" s="4" t="b">
        <f t="shared" si="11"/>
        <v>0</v>
      </c>
    </row>
    <row r="757" spans="1:7">
      <c r="A757" s="62" t="s">
        <v>23</v>
      </c>
      <c r="B757" s="62" t="s">
        <v>350</v>
      </c>
      <c r="C757" s="105">
        <f>'FTE´s 2018'!BU10</f>
        <v>0</v>
      </c>
      <c r="G757" s="4" t="b">
        <f t="shared" si="11"/>
        <v>0</v>
      </c>
    </row>
    <row r="758" spans="1:7">
      <c r="A758" s="62" t="s">
        <v>20</v>
      </c>
      <c r="B758" s="62" t="s">
        <v>350</v>
      </c>
      <c r="C758" s="105">
        <f>'FTE´s 2018'!BU11</f>
        <v>0</v>
      </c>
      <c r="G758" s="4" t="b">
        <f t="shared" si="11"/>
        <v>0</v>
      </c>
    </row>
    <row r="759" spans="1:7">
      <c r="A759" s="84" t="s">
        <v>22</v>
      </c>
      <c r="B759" s="62" t="s">
        <v>350</v>
      </c>
      <c r="C759" s="105">
        <f>'FTE´s 2018'!BU12</f>
        <v>0</v>
      </c>
      <c r="G759" s="4" t="b">
        <f t="shared" si="11"/>
        <v>0</v>
      </c>
    </row>
    <row r="760" spans="1:7">
      <c r="A760" s="84" t="s">
        <v>206</v>
      </c>
      <c r="B760" s="62" t="s">
        <v>379</v>
      </c>
      <c r="C760" s="105">
        <v>0</v>
      </c>
      <c r="G760" s="4" t="b">
        <f t="shared" ref="G760:G770" si="12">A760=E760</f>
        <v>0</v>
      </c>
    </row>
    <row r="761" spans="1:7">
      <c r="A761" s="62" t="s">
        <v>17</v>
      </c>
      <c r="B761" s="62" t="s">
        <v>379</v>
      </c>
      <c r="C761" s="105">
        <f>'FTE´s 2018'!AZ3</f>
        <v>0</v>
      </c>
      <c r="G761" s="4" t="b">
        <f t="shared" si="12"/>
        <v>0</v>
      </c>
    </row>
    <row r="762" spans="1:7">
      <c r="A762" s="78" t="s">
        <v>15</v>
      </c>
      <c r="B762" s="62" t="s">
        <v>379</v>
      </c>
      <c r="C762" s="105">
        <f>'FTE´s 2018'!AZ4</f>
        <v>3</v>
      </c>
      <c r="G762" s="4" t="b">
        <f t="shared" si="12"/>
        <v>0</v>
      </c>
    </row>
    <row r="763" spans="1:7">
      <c r="A763" s="84" t="s">
        <v>16</v>
      </c>
      <c r="B763" s="62" t="s">
        <v>379</v>
      </c>
      <c r="C763" s="105">
        <f>'FTE´s 2018'!AZ5</f>
        <v>2</v>
      </c>
      <c r="G763" s="4" t="b">
        <f t="shared" si="12"/>
        <v>0</v>
      </c>
    </row>
    <row r="764" spans="1:7">
      <c r="A764" s="84" t="s">
        <v>19</v>
      </c>
      <c r="B764" s="62" t="s">
        <v>379</v>
      </c>
      <c r="C764" s="105">
        <f>'FTE´s 2018'!AZ6</f>
        <v>0</v>
      </c>
      <c r="G764" s="4" t="b">
        <f t="shared" si="12"/>
        <v>0</v>
      </c>
    </row>
    <row r="765" spans="1:7">
      <c r="A765" s="84" t="s">
        <v>18</v>
      </c>
      <c r="B765" s="62" t="s">
        <v>379</v>
      </c>
      <c r="C765" s="105">
        <f>'FTE´s 2018'!AZ7</f>
        <v>0</v>
      </c>
      <c r="G765" s="4" t="b">
        <f t="shared" si="12"/>
        <v>0</v>
      </c>
    </row>
    <row r="766" spans="1:7">
      <c r="A766" s="62" t="s">
        <v>21</v>
      </c>
      <c r="B766" s="62" t="s">
        <v>379</v>
      </c>
      <c r="C766" s="105">
        <f>'FTE´s 2018'!AZ8</f>
        <v>0</v>
      </c>
      <c r="G766" s="4" t="b">
        <f t="shared" si="12"/>
        <v>0</v>
      </c>
    </row>
    <row r="767" spans="1:7">
      <c r="A767" s="62" t="s">
        <v>24</v>
      </c>
      <c r="B767" s="62" t="s">
        <v>379</v>
      </c>
      <c r="C767" s="105">
        <f>'FTE´s 2018'!AZ9</f>
        <v>0</v>
      </c>
      <c r="G767" s="4" t="b">
        <f t="shared" si="12"/>
        <v>0</v>
      </c>
    </row>
    <row r="768" spans="1:7">
      <c r="A768" s="62" t="s">
        <v>23</v>
      </c>
      <c r="B768" s="62" t="s">
        <v>379</v>
      </c>
      <c r="C768" s="105">
        <f>'FTE´s 2018'!AZ10</f>
        <v>0</v>
      </c>
      <c r="G768" s="4" t="b">
        <f t="shared" si="12"/>
        <v>0</v>
      </c>
    </row>
    <row r="769" spans="1:7">
      <c r="A769" s="62" t="s">
        <v>20</v>
      </c>
      <c r="B769" s="62" t="s">
        <v>379</v>
      </c>
      <c r="C769" s="105">
        <f>'FTE´s 2018'!AZ11</f>
        <v>0</v>
      </c>
      <c r="G769" s="4" t="b">
        <f t="shared" si="12"/>
        <v>0</v>
      </c>
    </row>
    <row r="770" spans="1:7">
      <c r="A770" s="84" t="s">
        <v>22</v>
      </c>
      <c r="B770" s="62" t="s">
        <v>379</v>
      </c>
      <c r="C770" s="105">
        <f>'FTE´s 2018'!AZ12</f>
        <v>0</v>
      </c>
      <c r="G770" s="4" t="b">
        <f t="shared" si="12"/>
        <v>0</v>
      </c>
    </row>
    <row r="771" spans="1:7">
      <c r="A771" s="84" t="s">
        <v>206</v>
      </c>
      <c r="B771" s="62" t="s">
        <v>380</v>
      </c>
      <c r="C771" s="105">
        <v>0</v>
      </c>
      <c r="G771" s="4" t="b">
        <f t="shared" ref="G771:G781" si="13">A771=E771</f>
        <v>0</v>
      </c>
    </row>
    <row r="772" spans="1:7">
      <c r="A772" s="62" t="s">
        <v>17</v>
      </c>
      <c r="B772" s="62" t="s">
        <v>380</v>
      </c>
      <c r="C772" s="105">
        <f>'FTE´s 2018'!BA3</f>
        <v>0</v>
      </c>
      <c r="G772" s="4" t="b">
        <f t="shared" si="13"/>
        <v>0</v>
      </c>
    </row>
    <row r="773" spans="1:7">
      <c r="A773" s="78" t="s">
        <v>15</v>
      </c>
      <c r="B773" s="62" t="s">
        <v>380</v>
      </c>
      <c r="C773" s="105">
        <f>'FTE´s 2018'!BA4</f>
        <v>4</v>
      </c>
      <c r="G773" s="4" t="b">
        <f t="shared" si="13"/>
        <v>0</v>
      </c>
    </row>
    <row r="774" spans="1:7">
      <c r="A774" s="84" t="s">
        <v>16</v>
      </c>
      <c r="B774" s="62" t="s">
        <v>380</v>
      </c>
      <c r="C774" s="105">
        <f>'FTE´s 2018'!BA5</f>
        <v>2</v>
      </c>
      <c r="G774" s="4" t="b">
        <f t="shared" si="13"/>
        <v>0</v>
      </c>
    </row>
    <row r="775" spans="1:7">
      <c r="A775" s="84" t="s">
        <v>19</v>
      </c>
      <c r="B775" s="62" t="s">
        <v>380</v>
      </c>
      <c r="C775" s="105">
        <f>'FTE´s 2018'!BA6</f>
        <v>0</v>
      </c>
      <c r="G775" s="4" t="b">
        <f t="shared" si="13"/>
        <v>0</v>
      </c>
    </row>
    <row r="776" spans="1:7">
      <c r="A776" s="84" t="s">
        <v>18</v>
      </c>
      <c r="B776" s="62" t="s">
        <v>380</v>
      </c>
      <c r="C776" s="105">
        <f>'FTE´s 2018'!BA7</f>
        <v>0</v>
      </c>
      <c r="G776" s="4" t="b">
        <f t="shared" si="13"/>
        <v>0</v>
      </c>
    </row>
    <row r="777" spans="1:7">
      <c r="A777" s="62" t="s">
        <v>21</v>
      </c>
      <c r="B777" s="62" t="s">
        <v>380</v>
      </c>
      <c r="C777" s="105">
        <f>'FTE´s 2018'!BA8</f>
        <v>0</v>
      </c>
      <c r="G777" s="4" t="b">
        <f t="shared" si="13"/>
        <v>0</v>
      </c>
    </row>
    <row r="778" spans="1:7">
      <c r="A778" s="62" t="s">
        <v>24</v>
      </c>
      <c r="B778" s="62" t="s">
        <v>380</v>
      </c>
      <c r="C778" s="105">
        <f>'FTE´s 2018'!BA9</f>
        <v>0</v>
      </c>
      <c r="G778" s="4" t="b">
        <f t="shared" si="13"/>
        <v>0</v>
      </c>
    </row>
    <row r="779" spans="1:7">
      <c r="A779" s="62" t="s">
        <v>23</v>
      </c>
      <c r="B779" s="62" t="s">
        <v>380</v>
      </c>
      <c r="C779" s="105">
        <f>'FTE´s 2018'!BA10</f>
        <v>0</v>
      </c>
      <c r="G779" s="4" t="b">
        <f t="shared" si="13"/>
        <v>0</v>
      </c>
    </row>
    <row r="780" spans="1:7">
      <c r="A780" s="62" t="s">
        <v>20</v>
      </c>
      <c r="B780" s="62" t="s">
        <v>380</v>
      </c>
      <c r="C780" s="105">
        <f>'FTE´s 2018'!BA11</f>
        <v>0</v>
      </c>
      <c r="G780" s="4" t="b">
        <f t="shared" si="13"/>
        <v>0</v>
      </c>
    </row>
    <row r="781" spans="1:7">
      <c r="A781" s="84" t="s">
        <v>22</v>
      </c>
      <c r="B781" s="62" t="s">
        <v>380</v>
      </c>
      <c r="C781" s="105">
        <f>'FTE´s 2018'!BA12</f>
        <v>0</v>
      </c>
      <c r="G781" s="4" t="b">
        <f t="shared" si="13"/>
        <v>0</v>
      </c>
    </row>
    <row r="782" spans="1:7">
      <c r="A782" s="84" t="s">
        <v>206</v>
      </c>
      <c r="B782" s="62" t="s">
        <v>203</v>
      </c>
      <c r="C782" s="105"/>
      <c r="G782" s="4" t="b">
        <f t="shared" si="11"/>
        <v>0</v>
      </c>
    </row>
    <row r="783" spans="1:7">
      <c r="A783" s="62" t="s">
        <v>17</v>
      </c>
      <c r="B783" s="62" t="s">
        <v>203</v>
      </c>
      <c r="C783" s="105"/>
      <c r="G783" s="4" t="b">
        <f t="shared" si="11"/>
        <v>0</v>
      </c>
    </row>
    <row r="784" spans="1:7">
      <c r="A784" s="78" t="s">
        <v>15</v>
      </c>
      <c r="B784" s="62" t="s">
        <v>203</v>
      </c>
      <c r="C784" s="105"/>
      <c r="G784" s="4" t="b">
        <f t="shared" si="11"/>
        <v>0</v>
      </c>
    </row>
    <row r="785" spans="1:7">
      <c r="A785" s="84" t="s">
        <v>16</v>
      </c>
      <c r="B785" s="62" t="s">
        <v>203</v>
      </c>
      <c r="C785" s="105"/>
      <c r="G785" s="4" t="b">
        <f t="shared" si="11"/>
        <v>0</v>
      </c>
    </row>
    <row r="786" spans="1:7">
      <c r="A786" s="84" t="s">
        <v>19</v>
      </c>
      <c r="B786" s="62" t="s">
        <v>203</v>
      </c>
      <c r="C786" s="105"/>
      <c r="G786" s="4" t="b">
        <f t="shared" si="11"/>
        <v>0</v>
      </c>
    </row>
    <row r="787" spans="1:7">
      <c r="A787" s="84" t="s">
        <v>18</v>
      </c>
      <c r="B787" s="62" t="s">
        <v>203</v>
      </c>
      <c r="C787" s="105"/>
      <c r="G787" s="4" t="b">
        <f t="shared" si="11"/>
        <v>0</v>
      </c>
    </row>
    <row r="788" spans="1:7">
      <c r="A788" s="62" t="s">
        <v>21</v>
      </c>
      <c r="B788" s="62" t="s">
        <v>203</v>
      </c>
      <c r="C788" s="105"/>
      <c r="G788" s="4" t="b">
        <f t="shared" si="11"/>
        <v>0</v>
      </c>
    </row>
    <row r="789" spans="1:7">
      <c r="A789" s="62" t="s">
        <v>24</v>
      </c>
      <c r="B789" s="62" t="s">
        <v>203</v>
      </c>
      <c r="C789" s="105"/>
      <c r="G789" s="4" t="b">
        <f t="shared" si="11"/>
        <v>0</v>
      </c>
    </row>
    <row r="790" spans="1:7">
      <c r="A790" s="62" t="s">
        <v>23</v>
      </c>
      <c r="B790" s="62" t="s">
        <v>203</v>
      </c>
      <c r="C790" s="105"/>
      <c r="G790" s="4" t="b">
        <f t="shared" si="11"/>
        <v>0</v>
      </c>
    </row>
    <row r="791" spans="1:7">
      <c r="A791" s="62" t="s">
        <v>20</v>
      </c>
      <c r="B791" s="62" t="s">
        <v>203</v>
      </c>
      <c r="C791" s="105"/>
      <c r="G791" s="4" t="b">
        <f t="shared" si="11"/>
        <v>0</v>
      </c>
    </row>
    <row r="792" spans="1:7">
      <c r="A792" s="84" t="s">
        <v>22</v>
      </c>
      <c r="B792" s="62" t="s">
        <v>203</v>
      </c>
      <c r="C792" s="105"/>
      <c r="G792" s="4" t="b">
        <f t="shared" si="11"/>
        <v>0</v>
      </c>
    </row>
    <row r="793" spans="1:7">
      <c r="A793" s="84" t="s">
        <v>206</v>
      </c>
      <c r="B793" s="62" t="s">
        <v>202</v>
      </c>
      <c r="C793" s="105"/>
      <c r="G793" s="4" t="b">
        <f t="shared" ref="G793:G803" si="14">A793=E793</f>
        <v>0</v>
      </c>
    </row>
    <row r="794" spans="1:7">
      <c r="A794" s="62" t="s">
        <v>17</v>
      </c>
      <c r="B794" s="62" t="s">
        <v>202</v>
      </c>
      <c r="C794" s="105"/>
      <c r="G794" s="4" t="b">
        <f t="shared" si="14"/>
        <v>0</v>
      </c>
    </row>
    <row r="795" spans="1:7">
      <c r="A795" s="78" t="s">
        <v>15</v>
      </c>
      <c r="B795" s="62" t="s">
        <v>202</v>
      </c>
      <c r="C795" s="105"/>
      <c r="G795" s="4" t="b">
        <f t="shared" si="14"/>
        <v>0</v>
      </c>
    </row>
    <row r="796" spans="1:7">
      <c r="A796" s="84" t="s">
        <v>16</v>
      </c>
      <c r="B796" s="62" t="s">
        <v>202</v>
      </c>
      <c r="C796" s="105"/>
      <c r="G796" s="4" t="b">
        <f t="shared" si="14"/>
        <v>0</v>
      </c>
    </row>
    <row r="797" spans="1:7">
      <c r="A797" s="84" t="s">
        <v>19</v>
      </c>
      <c r="B797" s="62" t="s">
        <v>202</v>
      </c>
      <c r="C797" s="105"/>
      <c r="G797" s="4" t="b">
        <f t="shared" si="14"/>
        <v>0</v>
      </c>
    </row>
    <row r="798" spans="1:7">
      <c r="A798" s="84" t="s">
        <v>18</v>
      </c>
      <c r="B798" s="62" t="s">
        <v>202</v>
      </c>
      <c r="C798" s="105"/>
      <c r="G798" s="4" t="b">
        <f t="shared" si="14"/>
        <v>0</v>
      </c>
    </row>
    <row r="799" spans="1:7">
      <c r="A799" s="62" t="s">
        <v>21</v>
      </c>
      <c r="B799" s="62" t="s">
        <v>202</v>
      </c>
      <c r="C799" s="105"/>
      <c r="G799" s="4" t="b">
        <f t="shared" si="14"/>
        <v>0</v>
      </c>
    </row>
    <row r="800" spans="1:7">
      <c r="A800" s="62" t="s">
        <v>24</v>
      </c>
      <c r="B800" s="62" t="s">
        <v>202</v>
      </c>
      <c r="C800" s="105"/>
      <c r="G800" s="4" t="b">
        <f t="shared" si="14"/>
        <v>0</v>
      </c>
    </row>
    <row r="801" spans="1:7">
      <c r="A801" s="62" t="s">
        <v>23</v>
      </c>
      <c r="B801" s="62" t="s">
        <v>202</v>
      </c>
      <c r="C801" s="105"/>
      <c r="G801" s="4" t="b">
        <f t="shared" si="14"/>
        <v>0</v>
      </c>
    </row>
    <row r="802" spans="1:7">
      <c r="A802" s="62" t="s">
        <v>20</v>
      </c>
      <c r="B802" s="62" t="s">
        <v>202</v>
      </c>
      <c r="C802" s="105"/>
      <c r="G802" s="4" t="b">
        <f t="shared" si="14"/>
        <v>0</v>
      </c>
    </row>
    <row r="803" spans="1:7">
      <c r="A803" s="84" t="s">
        <v>22</v>
      </c>
      <c r="B803" s="62" t="s">
        <v>202</v>
      </c>
      <c r="C803" s="105"/>
      <c r="G803" s="4" t="b">
        <f t="shared" si="14"/>
        <v>0</v>
      </c>
    </row>
    <row r="804" spans="1:7">
      <c r="C804" s="106" t="e">
        <f>SUM(C2:C803)</f>
        <v>#REF!</v>
      </c>
    </row>
  </sheetData>
  <autoFilter ref="A1:C804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5">
    <pageSetUpPr fitToPage="1"/>
  </sheetPr>
  <dimension ref="A1:AY924"/>
  <sheetViews>
    <sheetView showGridLines="0" topLeftCell="I1" zoomScaleNormal="100" workbookViewId="0">
      <pane ySplit="6" topLeftCell="A7" activePane="bottomLeft" state="frozen"/>
      <selection activeCell="E697" sqref="E697"/>
      <selection pane="bottomLeft" activeCell="Q3" sqref="Q3"/>
    </sheetView>
  </sheetViews>
  <sheetFormatPr baseColWidth="10" defaultRowHeight="12.75"/>
  <cols>
    <col min="1" max="1" width="24.5703125" customWidth="1"/>
    <col min="2" max="2" width="31.5703125" customWidth="1"/>
    <col min="3" max="4" width="7" customWidth="1"/>
    <col min="5" max="5" width="2.7109375" customWidth="1"/>
    <col min="6" max="6" width="8.42578125" customWidth="1"/>
    <col min="7" max="7" width="38.28515625" style="10" bestFit="1" customWidth="1"/>
    <col min="8" max="8" width="31.5703125" style="10" customWidth="1"/>
    <col min="9" max="9" width="5" style="10" customWidth="1"/>
    <col min="10" max="10" width="8.140625" style="10" customWidth="1"/>
    <col min="11" max="12" width="31.5703125" style="10" customWidth="1"/>
    <col min="13" max="13" width="16.5703125" style="10" customWidth="1"/>
    <col min="14" max="14" width="24.5703125" style="10" customWidth="1"/>
    <col min="15" max="15" width="14.28515625" style="51" customWidth="1"/>
    <col min="16" max="16" width="14.140625" style="10" customWidth="1"/>
    <col min="17" max="17" width="5" style="10" customWidth="1"/>
    <col min="18" max="18" width="16.28515625" style="10" customWidth="1"/>
    <col min="19" max="19" width="14.28515625" style="10" customWidth="1"/>
    <col min="20" max="20" width="4" style="10" customWidth="1"/>
    <col min="21" max="46" width="14.28515625" style="10" customWidth="1"/>
    <col min="47" max="48" width="11.28515625" style="10" customWidth="1"/>
    <col min="49" max="50" width="7" style="10" customWidth="1"/>
    <col min="51" max="51" width="7.7109375" style="10" customWidth="1"/>
    <col min="52" max="52" width="7" style="10" customWidth="1"/>
    <col min="53" max="16384" width="11.42578125" style="10"/>
  </cols>
  <sheetData>
    <row r="1" spans="1:51" customFormat="1">
      <c r="A1" s="563" t="s">
        <v>0</v>
      </c>
      <c r="B1" s="563"/>
      <c r="C1" s="563"/>
      <c r="D1" s="156"/>
      <c r="E1" s="1"/>
      <c r="F1" s="1"/>
      <c r="G1" s="2"/>
      <c r="H1" s="2" t="s">
        <v>1</v>
      </c>
      <c r="I1" s="2"/>
      <c r="O1" s="3"/>
      <c r="R1" t="s">
        <v>314</v>
      </c>
      <c r="U1" s="117" t="s">
        <v>192</v>
      </c>
      <c r="V1" t="s">
        <v>314</v>
      </c>
    </row>
    <row r="2" spans="1:51" customFormat="1">
      <c r="O2" s="3"/>
      <c r="R2" s="119">
        <v>1234</v>
      </c>
      <c r="U2" s="118" t="s">
        <v>315</v>
      </c>
      <c r="V2" s="119">
        <v>3</v>
      </c>
    </row>
    <row r="3" spans="1:51" customFormat="1" ht="15">
      <c r="A3" s="113" t="s">
        <v>213</v>
      </c>
      <c r="B3" s="112" t="s">
        <v>186</v>
      </c>
      <c r="I3" s="4"/>
      <c r="O3" s="3"/>
      <c r="U3" s="118" t="s">
        <v>148</v>
      </c>
      <c r="V3" s="119">
        <v>3</v>
      </c>
    </row>
    <row r="4" spans="1:51" s="5" customFormat="1" ht="15">
      <c r="A4"/>
      <c r="B4"/>
      <c r="C4"/>
      <c r="D4"/>
      <c r="E4"/>
      <c r="F4"/>
      <c r="G4" s="4"/>
      <c r="H4" s="4"/>
      <c r="I4" s="4"/>
      <c r="J4"/>
      <c r="K4"/>
      <c r="L4"/>
      <c r="M4" t="s">
        <v>211</v>
      </c>
      <c r="N4" s="5" t="s">
        <v>212</v>
      </c>
      <c r="O4" s="6" t="s">
        <v>210</v>
      </c>
      <c r="R4"/>
      <c r="S4"/>
      <c r="T4"/>
      <c r="U4"/>
      <c r="V4"/>
    </row>
    <row r="5" spans="1:51" customFormat="1">
      <c r="A5" s="7"/>
      <c r="B5" s="8"/>
      <c r="C5" s="108" t="s">
        <v>2</v>
      </c>
      <c r="D5" s="9"/>
      <c r="F5" s="10"/>
      <c r="G5" s="107" t="s">
        <v>3</v>
      </c>
      <c r="H5" s="12"/>
      <c r="I5" s="13"/>
      <c r="O5" s="3"/>
    </row>
    <row r="6" spans="1:51" s="19" customFormat="1">
      <c r="A6" s="126" t="s">
        <v>4</v>
      </c>
      <c r="B6" s="109" t="s">
        <v>5</v>
      </c>
      <c r="C6" s="10" t="s">
        <v>6</v>
      </c>
      <c r="D6" s="14" t="s">
        <v>226</v>
      </c>
      <c r="E6"/>
      <c r="F6" s="10"/>
      <c r="G6" s="107" t="s">
        <v>7</v>
      </c>
      <c r="H6" s="107" t="s">
        <v>8</v>
      </c>
      <c r="I6" s="15" t="s">
        <v>9</v>
      </c>
      <c r="J6" s="41" t="s">
        <v>6</v>
      </c>
      <c r="K6" s="16" t="s">
        <v>7</v>
      </c>
      <c r="L6" s="17" t="s">
        <v>10</v>
      </c>
      <c r="M6" s="16" t="s">
        <v>11</v>
      </c>
      <c r="N6" s="16" t="s">
        <v>12</v>
      </c>
      <c r="O6" s="18" t="s">
        <v>13</v>
      </c>
      <c r="P6" s="5"/>
      <c r="Q6" s="5"/>
      <c r="R6"/>
      <c r="S6"/>
      <c r="T6"/>
      <c r="U6"/>
      <c r="V6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</row>
    <row r="7" spans="1:51" customFormat="1">
      <c r="A7" s="20" t="s">
        <v>14</v>
      </c>
      <c r="B7" s="10" t="s">
        <v>15</v>
      </c>
      <c r="C7" s="21">
        <v>6</v>
      </c>
      <c r="D7" s="22">
        <v>1</v>
      </c>
      <c r="F7" s="23">
        <f>C7-D7</f>
        <v>5</v>
      </c>
      <c r="G7" s="11" t="s">
        <v>14</v>
      </c>
      <c r="H7" s="11" t="s">
        <v>15</v>
      </c>
      <c r="I7" s="24">
        <v>5</v>
      </c>
      <c r="J7">
        <f>F7-I7</f>
        <v>0</v>
      </c>
      <c r="K7" s="147" t="s">
        <v>14</v>
      </c>
      <c r="L7" s="43" t="s">
        <v>15</v>
      </c>
      <c r="M7" s="25">
        <f>IFERROR(GETPIVOTDATA("TOTAL",$A$5,"Cargo / Posición",L7,"Sucursal actual",K7),0)</f>
        <v>6</v>
      </c>
      <c r="N7" s="25">
        <f t="shared" ref="N7:N94" si="0">IFERROR(GETPIVOTDATA("CANTIDAD",$G$5,"CARGOS",L7,"SUCURSAL",K7),0)</f>
        <v>5</v>
      </c>
      <c r="O7" s="26">
        <f>M7-N7</f>
        <v>1</v>
      </c>
      <c r="Q7" s="27"/>
    </row>
    <row r="8" spans="1:51" customFormat="1">
      <c r="A8" s="20"/>
      <c r="B8" s="10" t="s">
        <v>16</v>
      </c>
      <c r="C8" s="28">
        <v>1</v>
      </c>
      <c r="D8" s="29"/>
      <c r="F8" s="23">
        <f t="shared" ref="F8:F71" si="1">C8-D8</f>
        <v>1</v>
      </c>
      <c r="G8" s="30"/>
      <c r="H8" s="31" t="s">
        <v>16</v>
      </c>
      <c r="I8" s="32">
        <v>1</v>
      </c>
      <c r="J8">
        <f t="shared" ref="J8:J70" si="2">F8-I8</f>
        <v>0</v>
      </c>
      <c r="K8" s="33" t="s">
        <v>14</v>
      </c>
      <c r="L8" s="34" t="s">
        <v>16</v>
      </c>
      <c r="M8" s="34">
        <f t="shared" ref="M8:M18" si="3">IFERROR(GETPIVOTDATA("TOTAL",$A$5,"Cargo / Posición",L8,"Sucursal actual",K8),0)</f>
        <v>1</v>
      </c>
      <c r="N8" s="34">
        <f t="shared" si="0"/>
        <v>1</v>
      </c>
      <c r="O8" s="26">
        <f t="shared" ref="O8:O94" si="4">M8-N8</f>
        <v>0</v>
      </c>
      <c r="Q8" s="27"/>
    </row>
    <row r="9" spans="1:51" customFormat="1">
      <c r="A9" s="20"/>
      <c r="B9" s="10" t="s">
        <v>17</v>
      </c>
      <c r="C9" s="28">
        <v>5</v>
      </c>
      <c r="D9" s="29"/>
      <c r="F9" s="23">
        <f t="shared" si="1"/>
        <v>5</v>
      </c>
      <c r="G9" s="30"/>
      <c r="H9" s="31" t="s">
        <v>17</v>
      </c>
      <c r="I9" s="32">
        <v>5</v>
      </c>
      <c r="J9">
        <f t="shared" si="2"/>
        <v>0</v>
      </c>
      <c r="K9" s="33" t="s">
        <v>14</v>
      </c>
      <c r="L9" s="34" t="s">
        <v>17</v>
      </c>
      <c r="M9" s="34">
        <f t="shared" si="3"/>
        <v>5</v>
      </c>
      <c r="N9" s="34">
        <f t="shared" si="0"/>
        <v>5</v>
      </c>
      <c r="O9" s="26">
        <f t="shared" si="4"/>
        <v>0</v>
      </c>
      <c r="Q9" s="27"/>
    </row>
    <row r="10" spans="1:51" customFormat="1">
      <c r="A10" s="20"/>
      <c r="B10" s="10" t="s">
        <v>18</v>
      </c>
      <c r="C10" s="28"/>
      <c r="D10" s="29"/>
      <c r="F10" s="23">
        <f t="shared" si="1"/>
        <v>0</v>
      </c>
      <c r="G10" s="30"/>
      <c r="H10" s="31" t="s">
        <v>18</v>
      </c>
      <c r="I10" s="32">
        <v>0</v>
      </c>
      <c r="J10">
        <f t="shared" si="2"/>
        <v>0</v>
      </c>
      <c r="K10" s="33" t="s">
        <v>14</v>
      </c>
      <c r="L10" s="34" t="s">
        <v>18</v>
      </c>
      <c r="M10" s="34">
        <f t="shared" si="3"/>
        <v>0</v>
      </c>
      <c r="N10" s="34">
        <f t="shared" si="0"/>
        <v>0</v>
      </c>
      <c r="O10" s="26">
        <f t="shared" si="4"/>
        <v>0</v>
      </c>
      <c r="Q10" s="27"/>
    </row>
    <row r="11" spans="1:51" customFormat="1">
      <c r="A11" s="20"/>
      <c r="B11" s="10" t="s">
        <v>19</v>
      </c>
      <c r="C11" s="28">
        <v>1</v>
      </c>
      <c r="D11" s="29"/>
      <c r="F11" s="23">
        <f t="shared" si="1"/>
        <v>1</v>
      </c>
      <c r="G11" s="30"/>
      <c r="H11" s="31" t="s">
        <v>19</v>
      </c>
      <c r="I11" s="32">
        <v>1</v>
      </c>
      <c r="J11">
        <f t="shared" si="2"/>
        <v>0</v>
      </c>
      <c r="K11" s="33" t="s">
        <v>14</v>
      </c>
      <c r="L11" s="34" t="s">
        <v>19</v>
      </c>
      <c r="M11" s="34">
        <f t="shared" si="3"/>
        <v>1</v>
      </c>
      <c r="N11" s="34">
        <f t="shared" si="0"/>
        <v>1</v>
      </c>
      <c r="O11" s="26">
        <f t="shared" si="4"/>
        <v>0</v>
      </c>
      <c r="Q11" s="27"/>
    </row>
    <row r="12" spans="1:51" customFormat="1">
      <c r="A12" s="20"/>
      <c r="B12" s="35" t="s">
        <v>20</v>
      </c>
      <c r="C12" s="154"/>
      <c r="D12" s="155"/>
      <c r="F12" s="23">
        <f t="shared" si="1"/>
        <v>0</v>
      </c>
      <c r="G12" s="30"/>
      <c r="H12" s="31" t="s">
        <v>20</v>
      </c>
      <c r="I12" s="32">
        <v>0</v>
      </c>
      <c r="J12">
        <f t="shared" si="2"/>
        <v>0</v>
      </c>
      <c r="K12" s="33" t="s">
        <v>14</v>
      </c>
      <c r="L12" s="34" t="s">
        <v>20</v>
      </c>
      <c r="M12" s="34">
        <f t="shared" si="3"/>
        <v>0</v>
      </c>
      <c r="N12" s="34">
        <f t="shared" si="0"/>
        <v>0</v>
      </c>
      <c r="O12" s="26">
        <f t="shared" si="4"/>
        <v>0</v>
      </c>
      <c r="Q12" s="27"/>
    </row>
    <row r="13" spans="1:51" customFormat="1">
      <c r="A13" s="20"/>
      <c r="B13" s="10" t="s">
        <v>21</v>
      </c>
      <c r="C13" s="28">
        <v>1</v>
      </c>
      <c r="D13" s="29"/>
      <c r="F13" s="23">
        <f t="shared" si="1"/>
        <v>1</v>
      </c>
      <c r="G13" s="30"/>
      <c r="H13" s="31" t="s">
        <v>21</v>
      </c>
      <c r="I13" s="32">
        <v>1</v>
      </c>
      <c r="J13">
        <f t="shared" si="2"/>
        <v>0</v>
      </c>
      <c r="K13" s="33" t="s">
        <v>14</v>
      </c>
      <c r="L13" s="34" t="s">
        <v>21</v>
      </c>
      <c r="M13" s="34">
        <f t="shared" si="3"/>
        <v>1</v>
      </c>
      <c r="N13" s="34">
        <f t="shared" si="0"/>
        <v>1</v>
      </c>
      <c r="O13" s="26">
        <f t="shared" si="4"/>
        <v>0</v>
      </c>
      <c r="Q13" s="27"/>
    </row>
    <row r="14" spans="1:51" customFormat="1">
      <c r="A14" s="20"/>
      <c r="B14" s="10" t="s">
        <v>206</v>
      </c>
      <c r="C14" s="28"/>
      <c r="D14" s="29"/>
      <c r="F14" s="23">
        <f t="shared" si="1"/>
        <v>0</v>
      </c>
      <c r="G14" s="30"/>
      <c r="H14" s="31" t="s">
        <v>206</v>
      </c>
      <c r="I14" s="32">
        <v>0</v>
      </c>
      <c r="J14">
        <f t="shared" si="2"/>
        <v>0</v>
      </c>
      <c r="K14" s="33" t="s">
        <v>14</v>
      </c>
      <c r="L14" s="34" t="s">
        <v>206</v>
      </c>
      <c r="M14" s="34">
        <f t="shared" si="3"/>
        <v>0</v>
      </c>
      <c r="N14" s="34">
        <f t="shared" si="0"/>
        <v>0</v>
      </c>
      <c r="O14" s="26">
        <f t="shared" si="4"/>
        <v>0</v>
      </c>
      <c r="Q14" s="27"/>
    </row>
    <row r="15" spans="1:51" customFormat="1">
      <c r="A15" s="20"/>
      <c r="B15" s="10" t="s">
        <v>22</v>
      </c>
      <c r="C15" s="28"/>
      <c r="D15" s="29"/>
      <c r="F15" s="23">
        <f t="shared" si="1"/>
        <v>0</v>
      </c>
      <c r="G15" s="30"/>
      <c r="H15" s="31" t="s">
        <v>22</v>
      </c>
      <c r="I15" s="32">
        <v>0</v>
      </c>
      <c r="J15">
        <f t="shared" si="2"/>
        <v>0</v>
      </c>
      <c r="K15" s="33" t="s">
        <v>14</v>
      </c>
      <c r="L15" s="34" t="s">
        <v>22</v>
      </c>
      <c r="M15" s="34">
        <f t="shared" si="3"/>
        <v>0</v>
      </c>
      <c r="N15" s="34">
        <f t="shared" si="0"/>
        <v>0</v>
      </c>
      <c r="O15" s="26">
        <f t="shared" si="4"/>
        <v>0</v>
      </c>
      <c r="Q15" s="27"/>
    </row>
    <row r="16" spans="1:51" customFormat="1">
      <c r="A16" s="20"/>
      <c r="B16" s="10" t="s">
        <v>23</v>
      </c>
      <c r="C16" s="28"/>
      <c r="D16" s="29"/>
      <c r="F16" s="23">
        <f t="shared" si="1"/>
        <v>0</v>
      </c>
      <c r="G16" s="30"/>
      <c r="H16" s="31" t="s">
        <v>23</v>
      </c>
      <c r="I16" s="32">
        <v>0</v>
      </c>
      <c r="J16">
        <f t="shared" si="2"/>
        <v>0</v>
      </c>
      <c r="K16" s="33" t="s">
        <v>14</v>
      </c>
      <c r="L16" s="34" t="s">
        <v>23</v>
      </c>
      <c r="M16" s="34">
        <f t="shared" si="3"/>
        <v>0</v>
      </c>
      <c r="N16" s="34">
        <f t="shared" si="0"/>
        <v>0</v>
      </c>
      <c r="O16" s="26">
        <f t="shared" si="4"/>
        <v>0</v>
      </c>
      <c r="Q16" s="27"/>
    </row>
    <row r="17" spans="1:17" customFormat="1">
      <c r="A17" s="20"/>
      <c r="B17" s="10" t="s">
        <v>24</v>
      </c>
      <c r="C17" s="28"/>
      <c r="D17" s="29"/>
      <c r="F17" s="23">
        <f t="shared" si="1"/>
        <v>0</v>
      </c>
      <c r="G17" s="30"/>
      <c r="H17" s="31" t="s">
        <v>24</v>
      </c>
      <c r="I17" s="32">
        <v>0</v>
      </c>
      <c r="J17">
        <f t="shared" si="2"/>
        <v>0</v>
      </c>
      <c r="K17" s="33" t="s">
        <v>14</v>
      </c>
      <c r="L17" s="34" t="s">
        <v>24</v>
      </c>
      <c r="M17" s="34">
        <f t="shared" si="3"/>
        <v>0</v>
      </c>
      <c r="N17" s="34">
        <f t="shared" si="0"/>
        <v>0</v>
      </c>
      <c r="O17" s="26">
        <f t="shared" si="4"/>
        <v>0</v>
      </c>
      <c r="Q17" s="27"/>
    </row>
    <row r="18" spans="1:17" customFormat="1">
      <c r="A18" s="20" t="s">
        <v>25</v>
      </c>
      <c r="B18" s="10"/>
      <c r="C18" s="28">
        <v>14</v>
      </c>
      <c r="D18" s="29">
        <v>1</v>
      </c>
      <c r="F18" s="23">
        <f t="shared" si="1"/>
        <v>13</v>
      </c>
      <c r="G18" s="11" t="s">
        <v>25</v>
      </c>
      <c r="H18" s="12"/>
      <c r="I18" s="24">
        <v>13</v>
      </c>
      <c r="J18">
        <f t="shared" si="2"/>
        <v>0</v>
      </c>
      <c r="K18" s="36" t="s">
        <v>14</v>
      </c>
      <c r="L18" s="37"/>
      <c r="M18" s="38">
        <f t="shared" si="3"/>
        <v>0</v>
      </c>
      <c r="N18" s="38">
        <f t="shared" si="0"/>
        <v>0</v>
      </c>
      <c r="O18" s="39">
        <f t="shared" si="4"/>
        <v>0</v>
      </c>
      <c r="Q18" s="27"/>
    </row>
    <row r="19" spans="1:17" customFormat="1">
      <c r="A19" s="20" t="s">
        <v>26</v>
      </c>
      <c r="B19" s="10" t="s">
        <v>15</v>
      </c>
      <c r="C19" s="28">
        <v>4</v>
      </c>
      <c r="D19" s="29"/>
      <c r="F19" s="23">
        <f t="shared" si="1"/>
        <v>4</v>
      </c>
      <c r="G19" s="11" t="s">
        <v>26</v>
      </c>
      <c r="H19" s="11" t="s">
        <v>15</v>
      </c>
      <c r="I19" s="24">
        <v>5</v>
      </c>
      <c r="J19">
        <f t="shared" si="2"/>
        <v>-1</v>
      </c>
      <c r="K19" s="147" t="s">
        <v>26</v>
      </c>
      <c r="L19" s="43" t="s">
        <v>15</v>
      </c>
      <c r="M19" s="25">
        <f>IFERROR(GETPIVOTDATA("TOTAL",$A$5,"Cargo / Posición",L19,"Sucursal actual",K19),0)</f>
        <v>4</v>
      </c>
      <c r="N19" s="25">
        <f t="shared" si="0"/>
        <v>5</v>
      </c>
      <c r="O19" s="40">
        <f t="shared" si="4"/>
        <v>-1</v>
      </c>
      <c r="Q19" s="27"/>
    </row>
    <row r="20" spans="1:17" customFormat="1">
      <c r="A20" s="20"/>
      <c r="B20" s="10" t="s">
        <v>16</v>
      </c>
      <c r="C20" s="28">
        <v>1</v>
      </c>
      <c r="D20" s="29"/>
      <c r="F20" s="23">
        <f t="shared" si="1"/>
        <v>1</v>
      </c>
      <c r="G20" s="30"/>
      <c r="H20" s="31" t="s">
        <v>16</v>
      </c>
      <c r="I20" s="32">
        <v>1</v>
      </c>
      <c r="J20">
        <f t="shared" si="2"/>
        <v>0</v>
      </c>
      <c r="K20" s="33" t="s">
        <v>26</v>
      </c>
      <c r="L20" s="34" t="s">
        <v>16</v>
      </c>
      <c r="M20" s="34">
        <f t="shared" ref="M20:M94" si="5">IFERROR(GETPIVOTDATA("TOTAL",$A$5,"Cargo / Posición",L20,"Sucursal actual",K20),0)</f>
        <v>1</v>
      </c>
      <c r="N20" s="34">
        <f t="shared" si="0"/>
        <v>1</v>
      </c>
      <c r="O20" s="26">
        <f t="shared" si="4"/>
        <v>0</v>
      </c>
      <c r="Q20" s="27"/>
    </row>
    <row r="21" spans="1:17" customFormat="1">
      <c r="A21" s="20"/>
      <c r="B21" s="10" t="s">
        <v>17</v>
      </c>
      <c r="C21" s="28">
        <v>3</v>
      </c>
      <c r="D21" s="29">
        <v>1</v>
      </c>
      <c r="F21" s="23">
        <f t="shared" si="1"/>
        <v>2</v>
      </c>
      <c r="G21" s="30"/>
      <c r="H21" s="31" t="s">
        <v>17</v>
      </c>
      <c r="I21" s="32">
        <v>2</v>
      </c>
      <c r="J21">
        <f t="shared" si="2"/>
        <v>0</v>
      </c>
      <c r="K21" s="33" t="s">
        <v>26</v>
      </c>
      <c r="L21" s="34" t="s">
        <v>17</v>
      </c>
      <c r="M21" s="34">
        <f t="shared" si="5"/>
        <v>3</v>
      </c>
      <c r="N21" s="34">
        <f t="shared" si="0"/>
        <v>2</v>
      </c>
      <c r="O21" s="26">
        <f t="shared" si="4"/>
        <v>1</v>
      </c>
      <c r="Q21" s="27"/>
    </row>
    <row r="22" spans="1:17" customFormat="1">
      <c r="A22" s="20"/>
      <c r="B22" s="10" t="s">
        <v>18</v>
      </c>
      <c r="C22" s="28"/>
      <c r="D22" s="29"/>
      <c r="F22" s="23">
        <f t="shared" si="1"/>
        <v>0</v>
      </c>
      <c r="G22" s="30"/>
      <c r="H22" s="31" t="s">
        <v>18</v>
      </c>
      <c r="I22" s="32">
        <v>0</v>
      </c>
      <c r="J22">
        <f t="shared" si="2"/>
        <v>0</v>
      </c>
      <c r="K22" s="33" t="s">
        <v>26</v>
      </c>
      <c r="L22" s="34" t="s">
        <v>18</v>
      </c>
      <c r="M22" s="34">
        <f t="shared" si="5"/>
        <v>0</v>
      </c>
      <c r="N22" s="34">
        <f t="shared" si="0"/>
        <v>0</v>
      </c>
      <c r="O22" s="26">
        <f t="shared" si="4"/>
        <v>0</v>
      </c>
      <c r="Q22" s="27"/>
    </row>
    <row r="23" spans="1:17" customFormat="1">
      <c r="A23" s="20"/>
      <c r="B23" s="10" t="s">
        <v>19</v>
      </c>
      <c r="C23" s="28"/>
      <c r="D23" s="29"/>
      <c r="F23" s="23">
        <f t="shared" si="1"/>
        <v>0</v>
      </c>
      <c r="G23" s="30"/>
      <c r="H23" s="31" t="s">
        <v>19</v>
      </c>
      <c r="I23" s="32">
        <v>1</v>
      </c>
      <c r="J23">
        <f t="shared" si="2"/>
        <v>-1</v>
      </c>
      <c r="K23" s="33" t="s">
        <v>26</v>
      </c>
      <c r="L23" s="34" t="s">
        <v>19</v>
      </c>
      <c r="M23" s="34">
        <f t="shared" si="5"/>
        <v>0</v>
      </c>
      <c r="N23" s="34">
        <f t="shared" si="0"/>
        <v>1</v>
      </c>
      <c r="O23" s="26">
        <f t="shared" si="4"/>
        <v>-1</v>
      </c>
      <c r="P23" t="s">
        <v>330</v>
      </c>
      <c r="Q23" s="27"/>
    </row>
    <row r="24" spans="1:17" customFormat="1">
      <c r="A24" s="20"/>
      <c r="B24" s="35" t="s">
        <v>20</v>
      </c>
      <c r="C24" s="154"/>
      <c r="D24" s="155"/>
      <c r="F24" s="23">
        <f t="shared" si="1"/>
        <v>0</v>
      </c>
      <c r="G24" s="30"/>
      <c r="H24" s="31" t="s">
        <v>20</v>
      </c>
      <c r="I24" s="32">
        <v>0</v>
      </c>
      <c r="J24">
        <f t="shared" si="2"/>
        <v>0</v>
      </c>
      <c r="K24" s="33" t="s">
        <v>26</v>
      </c>
      <c r="L24" s="34" t="s">
        <v>20</v>
      </c>
      <c r="M24" s="34">
        <f t="shared" si="5"/>
        <v>0</v>
      </c>
      <c r="N24" s="34">
        <f t="shared" si="0"/>
        <v>0</v>
      </c>
      <c r="O24" s="26">
        <f t="shared" si="4"/>
        <v>0</v>
      </c>
      <c r="Q24" s="27"/>
    </row>
    <row r="25" spans="1:17" customFormat="1">
      <c r="A25" s="20"/>
      <c r="B25" s="10" t="s">
        <v>21</v>
      </c>
      <c r="C25" s="28">
        <v>1</v>
      </c>
      <c r="D25" s="29"/>
      <c r="F25" s="23">
        <f t="shared" si="1"/>
        <v>1</v>
      </c>
      <c r="G25" s="30"/>
      <c r="H25" s="31" t="s">
        <v>21</v>
      </c>
      <c r="I25" s="32">
        <v>1</v>
      </c>
      <c r="J25">
        <f t="shared" si="2"/>
        <v>0</v>
      </c>
      <c r="K25" s="33" t="s">
        <v>26</v>
      </c>
      <c r="L25" s="34" t="s">
        <v>21</v>
      </c>
      <c r="M25" s="34">
        <f t="shared" si="5"/>
        <v>1</v>
      </c>
      <c r="N25" s="34">
        <f t="shared" si="0"/>
        <v>1</v>
      </c>
      <c r="O25" s="26">
        <f t="shared" si="4"/>
        <v>0</v>
      </c>
      <c r="Q25" s="27"/>
    </row>
    <row r="26" spans="1:17" customFormat="1">
      <c r="A26" s="20"/>
      <c r="B26" s="10" t="s">
        <v>206</v>
      </c>
      <c r="C26" s="28"/>
      <c r="D26" s="29"/>
      <c r="F26" s="23">
        <f t="shared" si="1"/>
        <v>0</v>
      </c>
      <c r="G26" s="30"/>
      <c r="H26" s="31" t="s">
        <v>206</v>
      </c>
      <c r="I26" s="32">
        <v>0</v>
      </c>
      <c r="J26">
        <f t="shared" si="2"/>
        <v>0</v>
      </c>
      <c r="K26" s="33" t="s">
        <v>26</v>
      </c>
      <c r="L26" s="34" t="s">
        <v>206</v>
      </c>
      <c r="M26" s="34">
        <f t="shared" si="5"/>
        <v>0</v>
      </c>
      <c r="N26" s="34">
        <f t="shared" si="0"/>
        <v>0</v>
      </c>
      <c r="O26" s="26">
        <f t="shared" si="4"/>
        <v>0</v>
      </c>
      <c r="Q26" s="27"/>
    </row>
    <row r="27" spans="1:17" customFormat="1">
      <c r="A27" s="20"/>
      <c r="B27" s="10" t="s">
        <v>22</v>
      </c>
      <c r="C27" s="28"/>
      <c r="D27" s="29"/>
      <c r="F27" s="23">
        <f t="shared" si="1"/>
        <v>0</v>
      </c>
      <c r="G27" s="30"/>
      <c r="H27" s="31" t="s">
        <v>22</v>
      </c>
      <c r="I27" s="32">
        <v>0</v>
      </c>
      <c r="J27">
        <f t="shared" si="2"/>
        <v>0</v>
      </c>
      <c r="K27" s="33" t="s">
        <v>26</v>
      </c>
      <c r="L27" s="34" t="s">
        <v>22</v>
      </c>
      <c r="M27" s="34">
        <f t="shared" si="5"/>
        <v>0</v>
      </c>
      <c r="N27" s="34">
        <f t="shared" si="0"/>
        <v>0</v>
      </c>
      <c r="O27" s="26">
        <f t="shared" si="4"/>
        <v>0</v>
      </c>
      <c r="Q27" s="27"/>
    </row>
    <row r="28" spans="1:17" customFormat="1">
      <c r="A28" s="20"/>
      <c r="B28" s="10" t="s">
        <v>23</v>
      </c>
      <c r="C28" s="28"/>
      <c r="D28" s="29"/>
      <c r="F28" s="23">
        <f t="shared" si="1"/>
        <v>0</v>
      </c>
      <c r="G28" s="30"/>
      <c r="H28" s="31" t="s">
        <v>23</v>
      </c>
      <c r="I28" s="32">
        <v>0</v>
      </c>
      <c r="J28">
        <f t="shared" si="2"/>
        <v>0</v>
      </c>
      <c r="K28" s="33" t="s">
        <v>26</v>
      </c>
      <c r="L28" s="34" t="s">
        <v>23</v>
      </c>
      <c r="M28" s="34">
        <f t="shared" si="5"/>
        <v>0</v>
      </c>
      <c r="N28" s="34">
        <f t="shared" si="0"/>
        <v>0</v>
      </c>
      <c r="O28" s="26">
        <f t="shared" si="4"/>
        <v>0</v>
      </c>
      <c r="Q28" s="27"/>
    </row>
    <row r="29" spans="1:17" customFormat="1">
      <c r="A29" s="20"/>
      <c r="B29" s="10" t="s">
        <v>24</v>
      </c>
      <c r="C29" s="28"/>
      <c r="D29" s="29"/>
      <c r="F29" s="23">
        <f t="shared" si="1"/>
        <v>0</v>
      </c>
      <c r="G29" s="30"/>
      <c r="H29" s="31" t="s">
        <v>24</v>
      </c>
      <c r="I29" s="32">
        <v>0</v>
      </c>
      <c r="J29">
        <f t="shared" si="2"/>
        <v>0</v>
      </c>
      <c r="K29" s="33" t="s">
        <v>26</v>
      </c>
      <c r="L29" s="34" t="s">
        <v>24</v>
      </c>
      <c r="M29" s="34">
        <f t="shared" si="5"/>
        <v>0</v>
      </c>
      <c r="N29" s="34">
        <f t="shared" si="0"/>
        <v>0</v>
      </c>
      <c r="O29" s="26">
        <f t="shared" si="4"/>
        <v>0</v>
      </c>
      <c r="Q29" s="27"/>
    </row>
    <row r="30" spans="1:17" customFormat="1">
      <c r="A30" s="20" t="s">
        <v>27</v>
      </c>
      <c r="B30" s="10"/>
      <c r="C30" s="28">
        <v>9</v>
      </c>
      <c r="D30" s="29">
        <v>1</v>
      </c>
      <c r="F30" s="23">
        <f t="shared" si="1"/>
        <v>8</v>
      </c>
      <c r="G30" s="11" t="s">
        <v>27</v>
      </c>
      <c r="H30" s="12"/>
      <c r="I30" s="24">
        <v>10</v>
      </c>
      <c r="J30">
        <f t="shared" si="2"/>
        <v>-2</v>
      </c>
      <c r="K30" s="36" t="s">
        <v>26</v>
      </c>
      <c r="L30" s="37"/>
      <c r="M30" s="38">
        <f t="shared" si="5"/>
        <v>0</v>
      </c>
      <c r="N30" s="38">
        <f t="shared" si="0"/>
        <v>0</v>
      </c>
      <c r="O30" s="39">
        <f t="shared" si="4"/>
        <v>0</v>
      </c>
      <c r="P30" s="244"/>
      <c r="Q30" s="27"/>
    </row>
    <row r="31" spans="1:17" customFormat="1">
      <c r="A31" s="20" t="s">
        <v>28</v>
      </c>
      <c r="B31" s="10" t="s">
        <v>15</v>
      </c>
      <c r="C31" s="28">
        <v>13</v>
      </c>
      <c r="D31" s="29">
        <v>2</v>
      </c>
      <c r="F31" s="23">
        <f t="shared" si="1"/>
        <v>11</v>
      </c>
      <c r="G31" s="11" t="s">
        <v>28</v>
      </c>
      <c r="H31" s="11" t="s">
        <v>15</v>
      </c>
      <c r="I31" s="24">
        <v>10</v>
      </c>
      <c r="J31">
        <f t="shared" si="2"/>
        <v>1</v>
      </c>
      <c r="K31" s="147" t="s">
        <v>28</v>
      </c>
      <c r="L31" s="43" t="s">
        <v>15</v>
      </c>
      <c r="M31" s="25">
        <f t="shared" si="5"/>
        <v>13</v>
      </c>
      <c r="N31" s="25">
        <f t="shared" si="0"/>
        <v>10</v>
      </c>
      <c r="O31" s="40">
        <f t="shared" si="4"/>
        <v>3</v>
      </c>
      <c r="Q31" s="27"/>
    </row>
    <row r="32" spans="1:17" customFormat="1">
      <c r="A32" s="20"/>
      <c r="B32" s="10" t="s">
        <v>16</v>
      </c>
      <c r="C32" s="28">
        <v>2</v>
      </c>
      <c r="D32" s="29"/>
      <c r="F32" s="23">
        <f t="shared" si="1"/>
        <v>2</v>
      </c>
      <c r="G32" s="30"/>
      <c r="H32" s="31" t="s">
        <v>16</v>
      </c>
      <c r="I32" s="32">
        <v>2</v>
      </c>
      <c r="J32">
        <f t="shared" si="2"/>
        <v>0</v>
      </c>
      <c r="K32" s="33" t="s">
        <v>28</v>
      </c>
      <c r="L32" s="34" t="s">
        <v>16</v>
      </c>
      <c r="M32" s="34">
        <f t="shared" si="5"/>
        <v>2</v>
      </c>
      <c r="N32" s="34">
        <f t="shared" si="0"/>
        <v>2</v>
      </c>
      <c r="O32" s="26">
        <f t="shared" si="4"/>
        <v>0</v>
      </c>
      <c r="Q32" s="27"/>
    </row>
    <row r="33" spans="1:17" customFormat="1">
      <c r="A33" s="20"/>
      <c r="B33" s="10" t="s">
        <v>17</v>
      </c>
      <c r="C33" s="28">
        <v>10</v>
      </c>
      <c r="D33" s="29">
        <v>2</v>
      </c>
      <c r="F33" s="23">
        <f t="shared" si="1"/>
        <v>8</v>
      </c>
      <c r="G33" s="30"/>
      <c r="H33" s="31" t="s">
        <v>17</v>
      </c>
      <c r="I33" s="32">
        <v>8</v>
      </c>
      <c r="J33">
        <f t="shared" si="2"/>
        <v>0</v>
      </c>
      <c r="K33" s="33" t="s">
        <v>28</v>
      </c>
      <c r="L33" s="34" t="s">
        <v>17</v>
      </c>
      <c r="M33" s="34">
        <f t="shared" si="5"/>
        <v>10</v>
      </c>
      <c r="N33" s="34">
        <f t="shared" si="0"/>
        <v>8</v>
      </c>
      <c r="O33" s="26">
        <f t="shared" si="4"/>
        <v>2</v>
      </c>
      <c r="Q33" s="27"/>
    </row>
    <row r="34" spans="1:17" customFormat="1">
      <c r="A34" s="20"/>
      <c r="B34" s="10" t="s">
        <v>18</v>
      </c>
      <c r="C34" s="28">
        <v>2</v>
      </c>
      <c r="D34" s="29"/>
      <c r="F34" s="23">
        <f t="shared" si="1"/>
        <v>2</v>
      </c>
      <c r="G34" s="30"/>
      <c r="H34" s="31" t="s">
        <v>18</v>
      </c>
      <c r="I34" s="32">
        <v>2</v>
      </c>
      <c r="J34">
        <f t="shared" si="2"/>
        <v>0</v>
      </c>
      <c r="K34" s="33" t="s">
        <v>28</v>
      </c>
      <c r="L34" s="34" t="s">
        <v>18</v>
      </c>
      <c r="M34" s="34">
        <f t="shared" si="5"/>
        <v>2</v>
      </c>
      <c r="N34" s="34">
        <f t="shared" si="0"/>
        <v>2</v>
      </c>
      <c r="O34" s="26">
        <f t="shared" si="4"/>
        <v>0</v>
      </c>
      <c r="Q34" s="27"/>
    </row>
    <row r="35" spans="1:17" customFormat="1">
      <c r="A35" s="20"/>
      <c r="B35" s="10" t="s">
        <v>19</v>
      </c>
      <c r="C35" s="28">
        <v>1</v>
      </c>
      <c r="D35" s="29"/>
      <c r="F35" s="23">
        <f t="shared" si="1"/>
        <v>1</v>
      </c>
      <c r="G35" s="30"/>
      <c r="H35" s="31" t="s">
        <v>19</v>
      </c>
      <c r="I35" s="32">
        <v>1</v>
      </c>
      <c r="J35">
        <f t="shared" si="2"/>
        <v>0</v>
      </c>
      <c r="K35" s="33" t="s">
        <v>28</v>
      </c>
      <c r="L35" s="34" t="s">
        <v>19</v>
      </c>
      <c r="M35" s="34">
        <f t="shared" si="5"/>
        <v>1</v>
      </c>
      <c r="N35" s="34">
        <f t="shared" si="0"/>
        <v>1</v>
      </c>
      <c r="O35" s="26">
        <f t="shared" si="4"/>
        <v>0</v>
      </c>
      <c r="Q35" s="27"/>
    </row>
    <row r="36" spans="1:17" customFormat="1">
      <c r="A36" s="20"/>
      <c r="B36" s="35" t="s">
        <v>20</v>
      </c>
      <c r="C36" s="154"/>
      <c r="D36" s="155"/>
      <c r="F36" s="23">
        <f t="shared" si="1"/>
        <v>0</v>
      </c>
      <c r="G36" s="30"/>
      <c r="H36" s="31" t="s">
        <v>20</v>
      </c>
      <c r="I36" s="32">
        <v>0</v>
      </c>
      <c r="J36">
        <f t="shared" si="2"/>
        <v>0</v>
      </c>
      <c r="K36" s="33" t="s">
        <v>28</v>
      </c>
      <c r="L36" s="34" t="s">
        <v>20</v>
      </c>
      <c r="M36" s="34">
        <f t="shared" si="5"/>
        <v>0</v>
      </c>
      <c r="N36" s="34">
        <f t="shared" si="0"/>
        <v>0</v>
      </c>
      <c r="O36" s="26">
        <f t="shared" si="4"/>
        <v>0</v>
      </c>
      <c r="Q36" s="27"/>
    </row>
    <row r="37" spans="1:17" customFormat="1">
      <c r="A37" s="20"/>
      <c r="B37" s="10" t="s">
        <v>21</v>
      </c>
      <c r="C37" s="28">
        <v>3</v>
      </c>
      <c r="D37" s="29"/>
      <c r="F37" s="23">
        <f t="shared" si="1"/>
        <v>3</v>
      </c>
      <c r="G37" s="30"/>
      <c r="H37" s="31" t="s">
        <v>21</v>
      </c>
      <c r="I37" s="32">
        <v>3</v>
      </c>
      <c r="J37">
        <f t="shared" si="2"/>
        <v>0</v>
      </c>
      <c r="K37" s="33" t="s">
        <v>28</v>
      </c>
      <c r="L37" s="34" t="s">
        <v>21</v>
      </c>
      <c r="M37" s="34">
        <f t="shared" si="5"/>
        <v>3</v>
      </c>
      <c r="N37" s="34">
        <f t="shared" si="0"/>
        <v>3</v>
      </c>
      <c r="O37" s="26">
        <f t="shared" si="4"/>
        <v>0</v>
      </c>
      <c r="Q37" s="27"/>
    </row>
    <row r="38" spans="1:17" customFormat="1">
      <c r="A38" s="20"/>
      <c r="B38" s="10" t="s">
        <v>206</v>
      </c>
      <c r="C38" s="28"/>
      <c r="D38" s="29"/>
      <c r="F38" s="23">
        <f t="shared" si="1"/>
        <v>0</v>
      </c>
      <c r="G38" s="30"/>
      <c r="H38" s="31" t="s">
        <v>206</v>
      </c>
      <c r="I38" s="32">
        <v>0</v>
      </c>
      <c r="J38">
        <f t="shared" si="2"/>
        <v>0</v>
      </c>
      <c r="K38" s="33" t="s">
        <v>28</v>
      </c>
      <c r="L38" s="34" t="s">
        <v>206</v>
      </c>
      <c r="M38" s="34">
        <f t="shared" si="5"/>
        <v>0</v>
      </c>
      <c r="N38" s="34">
        <f t="shared" si="0"/>
        <v>0</v>
      </c>
      <c r="O38" s="26">
        <f t="shared" si="4"/>
        <v>0</v>
      </c>
      <c r="Q38" s="27"/>
    </row>
    <row r="39" spans="1:17" customFormat="1">
      <c r="A39" s="20"/>
      <c r="B39" s="10" t="s">
        <v>22</v>
      </c>
      <c r="C39" s="28">
        <v>1</v>
      </c>
      <c r="D39" s="29"/>
      <c r="F39" s="23">
        <f t="shared" si="1"/>
        <v>1</v>
      </c>
      <c r="G39" s="30"/>
      <c r="H39" s="31" t="s">
        <v>22</v>
      </c>
      <c r="I39" s="32">
        <v>1</v>
      </c>
      <c r="J39">
        <f t="shared" si="2"/>
        <v>0</v>
      </c>
      <c r="K39" s="33" t="s">
        <v>28</v>
      </c>
      <c r="L39" s="34" t="s">
        <v>22</v>
      </c>
      <c r="M39" s="34">
        <f t="shared" si="5"/>
        <v>1</v>
      </c>
      <c r="N39" s="34">
        <f t="shared" si="0"/>
        <v>1</v>
      </c>
      <c r="O39" s="26">
        <f t="shared" si="4"/>
        <v>0</v>
      </c>
      <c r="Q39" s="27"/>
    </row>
    <row r="40" spans="1:17" customFormat="1">
      <c r="A40" s="20"/>
      <c r="B40" s="10" t="s">
        <v>23</v>
      </c>
      <c r="C40" s="28">
        <v>1</v>
      </c>
      <c r="D40" s="29"/>
      <c r="F40" s="23">
        <f t="shared" si="1"/>
        <v>1</v>
      </c>
      <c r="G40" s="30"/>
      <c r="H40" s="31" t="s">
        <v>23</v>
      </c>
      <c r="I40" s="32">
        <v>1</v>
      </c>
      <c r="J40">
        <f t="shared" si="2"/>
        <v>0</v>
      </c>
      <c r="K40" s="33" t="s">
        <v>28</v>
      </c>
      <c r="L40" s="34" t="s">
        <v>23</v>
      </c>
      <c r="M40" s="34">
        <f t="shared" si="5"/>
        <v>1</v>
      </c>
      <c r="N40" s="34">
        <f t="shared" si="0"/>
        <v>1</v>
      </c>
      <c r="O40" s="26">
        <f t="shared" si="4"/>
        <v>0</v>
      </c>
      <c r="Q40" s="27"/>
    </row>
    <row r="41" spans="1:17" customFormat="1">
      <c r="A41" s="20"/>
      <c r="B41" s="10" t="s">
        <v>24</v>
      </c>
      <c r="C41" s="28"/>
      <c r="D41" s="29"/>
      <c r="F41" s="23">
        <f t="shared" si="1"/>
        <v>0</v>
      </c>
      <c r="G41" s="30"/>
      <c r="H41" s="31" t="s">
        <v>24</v>
      </c>
      <c r="I41" s="32">
        <v>0</v>
      </c>
      <c r="J41">
        <f t="shared" si="2"/>
        <v>0</v>
      </c>
      <c r="K41" s="33" t="s">
        <v>28</v>
      </c>
      <c r="L41" s="34" t="s">
        <v>24</v>
      </c>
      <c r="M41" s="34">
        <f t="shared" si="5"/>
        <v>0</v>
      </c>
      <c r="N41" s="34">
        <f t="shared" si="0"/>
        <v>0</v>
      </c>
      <c r="O41" s="26">
        <f t="shared" si="4"/>
        <v>0</v>
      </c>
      <c r="Q41" s="27"/>
    </row>
    <row r="42" spans="1:17" customFormat="1">
      <c r="A42" s="20" t="s">
        <v>29</v>
      </c>
      <c r="B42" s="10"/>
      <c r="C42" s="28">
        <v>33</v>
      </c>
      <c r="D42" s="29">
        <v>4</v>
      </c>
      <c r="F42" s="23">
        <f t="shared" si="1"/>
        <v>29</v>
      </c>
      <c r="G42" s="11" t="s">
        <v>29</v>
      </c>
      <c r="H42" s="12"/>
      <c r="I42" s="24">
        <v>28</v>
      </c>
      <c r="J42">
        <f t="shared" si="2"/>
        <v>1</v>
      </c>
      <c r="K42" s="36" t="s">
        <v>28</v>
      </c>
      <c r="L42" s="37"/>
      <c r="M42" s="38">
        <f t="shared" si="5"/>
        <v>0</v>
      </c>
      <c r="N42" s="38">
        <f t="shared" si="0"/>
        <v>0</v>
      </c>
      <c r="O42" s="39">
        <f t="shared" si="4"/>
        <v>0</v>
      </c>
      <c r="Q42" s="27"/>
    </row>
    <row r="43" spans="1:17" customFormat="1">
      <c r="A43" s="20" t="s">
        <v>30</v>
      </c>
      <c r="B43" s="10" t="s">
        <v>15</v>
      </c>
      <c r="C43" s="28">
        <v>6</v>
      </c>
      <c r="D43" s="29">
        <v>1</v>
      </c>
      <c r="F43" s="23">
        <f t="shared" si="1"/>
        <v>5</v>
      </c>
      <c r="G43" s="11" t="s">
        <v>30</v>
      </c>
      <c r="H43" s="11" t="s">
        <v>15</v>
      </c>
      <c r="I43" s="24">
        <v>5</v>
      </c>
      <c r="J43">
        <f t="shared" si="2"/>
        <v>0</v>
      </c>
      <c r="K43" s="147" t="s">
        <v>30</v>
      </c>
      <c r="L43" s="43" t="s">
        <v>15</v>
      </c>
      <c r="M43" s="25">
        <f t="shared" si="5"/>
        <v>6</v>
      </c>
      <c r="N43" s="25">
        <f t="shared" si="0"/>
        <v>5</v>
      </c>
      <c r="O43" s="40">
        <f t="shared" si="4"/>
        <v>1</v>
      </c>
      <c r="Q43" s="27"/>
    </row>
    <row r="44" spans="1:17" customFormat="1">
      <c r="A44" s="20"/>
      <c r="B44" s="10" t="s">
        <v>16</v>
      </c>
      <c r="C44" s="28">
        <v>2</v>
      </c>
      <c r="D44" s="29">
        <v>1</v>
      </c>
      <c r="F44" s="23">
        <f t="shared" si="1"/>
        <v>1</v>
      </c>
      <c r="G44" s="30"/>
      <c r="H44" s="31" t="s">
        <v>16</v>
      </c>
      <c r="I44" s="32">
        <v>2</v>
      </c>
      <c r="J44">
        <f t="shared" si="2"/>
        <v>-1</v>
      </c>
      <c r="K44" s="33" t="s">
        <v>30</v>
      </c>
      <c r="L44" s="34" t="s">
        <v>16</v>
      </c>
      <c r="M44" s="34">
        <f t="shared" si="5"/>
        <v>2</v>
      </c>
      <c r="N44" s="34">
        <f t="shared" si="0"/>
        <v>2</v>
      </c>
      <c r="O44" s="26">
        <f t="shared" si="4"/>
        <v>0</v>
      </c>
      <c r="Q44" s="27"/>
    </row>
    <row r="45" spans="1:17" customFormat="1">
      <c r="A45" s="20"/>
      <c r="B45" s="10" t="s">
        <v>17</v>
      </c>
      <c r="C45" s="28">
        <v>7</v>
      </c>
      <c r="D45" s="29">
        <v>2</v>
      </c>
      <c r="F45" s="23">
        <f t="shared" si="1"/>
        <v>5</v>
      </c>
      <c r="G45" s="30"/>
      <c r="H45" s="31" t="s">
        <v>17</v>
      </c>
      <c r="I45" s="32">
        <v>5</v>
      </c>
      <c r="J45">
        <f t="shared" si="2"/>
        <v>0</v>
      </c>
      <c r="K45" s="33" t="s">
        <v>30</v>
      </c>
      <c r="L45" s="34" t="s">
        <v>17</v>
      </c>
      <c r="M45" s="34">
        <f t="shared" si="5"/>
        <v>7</v>
      </c>
      <c r="N45" s="34">
        <f t="shared" si="0"/>
        <v>5</v>
      </c>
      <c r="O45" s="26">
        <f t="shared" si="4"/>
        <v>2</v>
      </c>
      <c r="Q45" s="27"/>
    </row>
    <row r="46" spans="1:17" customFormat="1">
      <c r="A46" s="20"/>
      <c r="B46" s="10" t="s">
        <v>18</v>
      </c>
      <c r="C46" s="28"/>
      <c r="D46" s="29"/>
      <c r="F46" s="23">
        <f t="shared" si="1"/>
        <v>0</v>
      </c>
      <c r="G46" s="30"/>
      <c r="H46" s="31" t="s">
        <v>18</v>
      </c>
      <c r="I46" s="32">
        <v>2</v>
      </c>
      <c r="J46">
        <f t="shared" si="2"/>
        <v>-2</v>
      </c>
      <c r="K46" s="33" t="s">
        <v>30</v>
      </c>
      <c r="L46" s="34" t="s">
        <v>18</v>
      </c>
      <c r="M46" s="34">
        <f t="shared" si="5"/>
        <v>0</v>
      </c>
      <c r="N46" s="34">
        <f t="shared" si="0"/>
        <v>2</v>
      </c>
      <c r="O46" s="26">
        <f t="shared" si="4"/>
        <v>-2</v>
      </c>
      <c r="P46" t="s">
        <v>330</v>
      </c>
      <c r="Q46" s="27"/>
    </row>
    <row r="47" spans="1:17" customFormat="1">
      <c r="A47" s="20"/>
      <c r="B47" s="10" t="s">
        <v>19</v>
      </c>
      <c r="C47" s="28">
        <v>1</v>
      </c>
      <c r="D47" s="29"/>
      <c r="F47" s="23">
        <f t="shared" si="1"/>
        <v>1</v>
      </c>
      <c r="G47" s="30"/>
      <c r="H47" s="31" t="s">
        <v>19</v>
      </c>
      <c r="I47" s="32">
        <v>1</v>
      </c>
      <c r="J47">
        <f t="shared" si="2"/>
        <v>0</v>
      </c>
      <c r="K47" s="33" t="s">
        <v>30</v>
      </c>
      <c r="L47" s="34" t="s">
        <v>19</v>
      </c>
      <c r="M47" s="34">
        <f t="shared" si="5"/>
        <v>1</v>
      </c>
      <c r="N47" s="34">
        <f t="shared" si="0"/>
        <v>1</v>
      </c>
      <c r="O47" s="26">
        <f t="shared" si="4"/>
        <v>0</v>
      </c>
      <c r="Q47" s="27"/>
    </row>
    <row r="48" spans="1:17" customFormat="1">
      <c r="A48" s="20"/>
      <c r="B48" s="35" t="s">
        <v>20</v>
      </c>
      <c r="C48" s="154"/>
      <c r="D48" s="155"/>
      <c r="F48" s="23">
        <f t="shared" si="1"/>
        <v>0</v>
      </c>
      <c r="G48" s="30"/>
      <c r="H48" s="31" t="s">
        <v>20</v>
      </c>
      <c r="I48" s="32">
        <v>0</v>
      </c>
      <c r="J48">
        <f t="shared" si="2"/>
        <v>0</v>
      </c>
      <c r="K48" s="33" t="s">
        <v>30</v>
      </c>
      <c r="L48" s="34" t="s">
        <v>20</v>
      </c>
      <c r="M48" s="34">
        <f t="shared" si="5"/>
        <v>0</v>
      </c>
      <c r="N48" s="34">
        <f t="shared" si="0"/>
        <v>0</v>
      </c>
      <c r="O48" s="26">
        <f t="shared" si="4"/>
        <v>0</v>
      </c>
      <c r="Q48" s="27"/>
    </row>
    <row r="49" spans="1:22" customFormat="1">
      <c r="A49" s="20"/>
      <c r="B49" s="10" t="s">
        <v>21</v>
      </c>
      <c r="C49" s="28">
        <v>2</v>
      </c>
      <c r="D49" s="29"/>
      <c r="F49" s="23">
        <f t="shared" si="1"/>
        <v>2</v>
      </c>
      <c r="G49" s="30"/>
      <c r="H49" s="31" t="s">
        <v>21</v>
      </c>
      <c r="I49" s="32">
        <v>2</v>
      </c>
      <c r="J49">
        <f t="shared" si="2"/>
        <v>0</v>
      </c>
      <c r="K49" s="33" t="s">
        <v>30</v>
      </c>
      <c r="L49" s="34" t="s">
        <v>21</v>
      </c>
      <c r="M49" s="34">
        <f t="shared" si="5"/>
        <v>2</v>
      </c>
      <c r="N49" s="34">
        <f t="shared" si="0"/>
        <v>2</v>
      </c>
      <c r="O49" s="26">
        <f t="shared" si="4"/>
        <v>0</v>
      </c>
      <c r="Q49" s="27"/>
    </row>
    <row r="50" spans="1:22" customFormat="1">
      <c r="A50" s="20"/>
      <c r="B50" s="10" t="s">
        <v>206</v>
      </c>
      <c r="C50" s="28"/>
      <c r="D50" s="29"/>
      <c r="F50" s="23">
        <f t="shared" si="1"/>
        <v>0</v>
      </c>
      <c r="G50" s="30"/>
      <c r="H50" s="31" t="s">
        <v>206</v>
      </c>
      <c r="I50" s="32">
        <v>0</v>
      </c>
      <c r="J50">
        <f t="shared" si="2"/>
        <v>0</v>
      </c>
      <c r="K50" s="33" t="s">
        <v>30</v>
      </c>
      <c r="L50" s="34" t="s">
        <v>206</v>
      </c>
      <c r="M50" s="34">
        <f t="shared" si="5"/>
        <v>0</v>
      </c>
      <c r="N50" s="34">
        <f t="shared" si="0"/>
        <v>0</v>
      </c>
      <c r="O50" s="26">
        <f t="shared" si="4"/>
        <v>0</v>
      </c>
      <c r="Q50" s="27"/>
    </row>
    <row r="51" spans="1:22" customFormat="1">
      <c r="A51" s="20"/>
      <c r="B51" s="10" t="s">
        <v>22</v>
      </c>
      <c r="C51" s="28"/>
      <c r="D51" s="29"/>
      <c r="F51" s="23">
        <f t="shared" si="1"/>
        <v>0</v>
      </c>
      <c r="G51" s="30"/>
      <c r="H51" s="31" t="s">
        <v>22</v>
      </c>
      <c r="I51" s="32">
        <v>0</v>
      </c>
      <c r="J51">
        <f t="shared" si="2"/>
        <v>0</v>
      </c>
      <c r="K51" s="33" t="s">
        <v>30</v>
      </c>
      <c r="L51" s="34" t="s">
        <v>22</v>
      </c>
      <c r="M51" s="34">
        <f t="shared" si="5"/>
        <v>0</v>
      </c>
      <c r="N51" s="34">
        <f t="shared" si="0"/>
        <v>0</v>
      </c>
      <c r="O51" s="26">
        <f t="shared" si="4"/>
        <v>0</v>
      </c>
      <c r="Q51" s="27"/>
    </row>
    <row r="52" spans="1:22" customFormat="1">
      <c r="A52" s="20"/>
      <c r="B52" s="10" t="s">
        <v>23</v>
      </c>
      <c r="C52" s="28"/>
      <c r="D52" s="29"/>
      <c r="F52" s="23">
        <f t="shared" si="1"/>
        <v>0</v>
      </c>
      <c r="G52" s="30"/>
      <c r="H52" s="31" t="s">
        <v>23</v>
      </c>
      <c r="I52" s="32">
        <v>0</v>
      </c>
      <c r="J52">
        <f t="shared" si="2"/>
        <v>0</v>
      </c>
      <c r="K52" s="33" t="s">
        <v>30</v>
      </c>
      <c r="L52" s="34" t="s">
        <v>23</v>
      </c>
      <c r="M52" s="34">
        <f t="shared" si="5"/>
        <v>0</v>
      </c>
      <c r="N52" s="34">
        <f t="shared" si="0"/>
        <v>0</v>
      </c>
      <c r="O52" s="26">
        <f t="shared" si="4"/>
        <v>0</v>
      </c>
      <c r="Q52" s="27"/>
    </row>
    <row r="53" spans="1:22" customFormat="1">
      <c r="A53" s="20"/>
      <c r="B53" s="10" t="s">
        <v>24</v>
      </c>
      <c r="C53" s="28"/>
      <c r="D53" s="29"/>
      <c r="F53" s="23">
        <f t="shared" si="1"/>
        <v>0</v>
      </c>
      <c r="G53" s="30"/>
      <c r="H53" s="31" t="s">
        <v>24</v>
      </c>
      <c r="I53" s="32">
        <v>0</v>
      </c>
      <c r="J53">
        <f t="shared" si="2"/>
        <v>0</v>
      </c>
      <c r="K53" s="33" t="s">
        <v>30</v>
      </c>
      <c r="L53" s="34" t="s">
        <v>24</v>
      </c>
      <c r="M53" s="34">
        <f t="shared" si="5"/>
        <v>0</v>
      </c>
      <c r="N53" s="34">
        <f t="shared" si="0"/>
        <v>0</v>
      </c>
      <c r="O53" s="26">
        <f t="shared" si="4"/>
        <v>0</v>
      </c>
      <c r="Q53" s="27"/>
    </row>
    <row r="54" spans="1:22" customFormat="1">
      <c r="A54" s="20" t="s">
        <v>31</v>
      </c>
      <c r="B54" s="10"/>
      <c r="C54" s="28">
        <v>18</v>
      </c>
      <c r="D54" s="29">
        <v>4</v>
      </c>
      <c r="F54" s="23">
        <f t="shared" si="1"/>
        <v>14</v>
      </c>
      <c r="G54" s="11" t="s">
        <v>31</v>
      </c>
      <c r="H54" s="12"/>
      <c r="I54" s="24">
        <v>17</v>
      </c>
      <c r="J54">
        <f t="shared" si="2"/>
        <v>-3</v>
      </c>
      <c r="K54" s="36" t="s">
        <v>30</v>
      </c>
      <c r="L54" s="37"/>
      <c r="M54" s="38">
        <f t="shared" si="5"/>
        <v>0</v>
      </c>
      <c r="N54" s="38">
        <f t="shared" si="0"/>
        <v>0</v>
      </c>
      <c r="O54" s="39">
        <f t="shared" si="4"/>
        <v>0</v>
      </c>
      <c r="Q54" s="27"/>
    </row>
    <row r="55" spans="1:22">
      <c r="A55" s="20" t="s">
        <v>32</v>
      </c>
      <c r="B55" s="10" t="s">
        <v>15</v>
      </c>
      <c r="C55" s="28">
        <v>4</v>
      </c>
      <c r="D55" s="29"/>
      <c r="F55" s="23">
        <f t="shared" si="1"/>
        <v>4</v>
      </c>
      <c r="G55" s="11" t="s">
        <v>32</v>
      </c>
      <c r="H55" s="11" t="s">
        <v>15</v>
      </c>
      <c r="I55" s="24">
        <v>4</v>
      </c>
      <c r="J55">
        <f t="shared" si="2"/>
        <v>0</v>
      </c>
      <c r="K55" s="147" t="s">
        <v>32</v>
      </c>
      <c r="L55" s="43" t="s">
        <v>15</v>
      </c>
      <c r="M55" s="25">
        <f t="shared" si="5"/>
        <v>4</v>
      </c>
      <c r="N55" s="25">
        <f t="shared" si="0"/>
        <v>4</v>
      </c>
      <c r="O55" s="40">
        <f t="shared" si="4"/>
        <v>0</v>
      </c>
      <c r="Q55" s="27"/>
      <c r="U55"/>
      <c r="V55"/>
    </row>
    <row r="56" spans="1:22">
      <c r="A56" s="20"/>
      <c r="B56" s="10" t="s">
        <v>16</v>
      </c>
      <c r="C56" s="28">
        <v>1</v>
      </c>
      <c r="D56" s="29"/>
      <c r="F56" s="23">
        <f t="shared" si="1"/>
        <v>1</v>
      </c>
      <c r="G56" s="30"/>
      <c r="H56" s="31" t="s">
        <v>16</v>
      </c>
      <c r="I56" s="32">
        <v>1</v>
      </c>
      <c r="J56">
        <f t="shared" si="2"/>
        <v>0</v>
      </c>
      <c r="K56" s="33" t="s">
        <v>32</v>
      </c>
      <c r="L56" s="34" t="s">
        <v>16</v>
      </c>
      <c r="M56" s="34">
        <f t="shared" si="5"/>
        <v>1</v>
      </c>
      <c r="N56" s="34">
        <f t="shared" si="0"/>
        <v>1</v>
      </c>
      <c r="O56" s="26">
        <f t="shared" si="4"/>
        <v>0</v>
      </c>
      <c r="Q56" s="27"/>
      <c r="U56"/>
      <c r="V56"/>
    </row>
    <row r="57" spans="1:22">
      <c r="A57" s="20"/>
      <c r="B57" s="10" t="s">
        <v>17</v>
      </c>
      <c r="C57" s="28">
        <v>2</v>
      </c>
      <c r="D57" s="29"/>
      <c r="F57" s="23">
        <f t="shared" si="1"/>
        <v>2</v>
      </c>
      <c r="G57" s="30"/>
      <c r="H57" s="31" t="s">
        <v>17</v>
      </c>
      <c r="I57" s="32">
        <v>2</v>
      </c>
      <c r="J57">
        <f t="shared" si="2"/>
        <v>0</v>
      </c>
      <c r="K57" s="33" t="s">
        <v>32</v>
      </c>
      <c r="L57" s="34" t="s">
        <v>17</v>
      </c>
      <c r="M57" s="34">
        <f t="shared" si="5"/>
        <v>2</v>
      </c>
      <c r="N57" s="34">
        <f t="shared" si="0"/>
        <v>2</v>
      </c>
      <c r="O57" s="26">
        <f t="shared" si="4"/>
        <v>0</v>
      </c>
      <c r="Q57" s="27"/>
      <c r="U57"/>
      <c r="V57"/>
    </row>
    <row r="58" spans="1:22">
      <c r="A58" s="20"/>
      <c r="B58" s="10" t="s">
        <v>18</v>
      </c>
      <c r="C58" s="28"/>
      <c r="D58" s="29"/>
      <c r="F58" s="23">
        <f t="shared" si="1"/>
        <v>0</v>
      </c>
      <c r="G58" s="30"/>
      <c r="H58" s="31" t="s">
        <v>18</v>
      </c>
      <c r="I58" s="32">
        <v>0</v>
      </c>
      <c r="J58">
        <f t="shared" si="2"/>
        <v>0</v>
      </c>
      <c r="K58" s="33" t="s">
        <v>32</v>
      </c>
      <c r="L58" s="34" t="s">
        <v>18</v>
      </c>
      <c r="M58" s="34">
        <f t="shared" si="5"/>
        <v>0</v>
      </c>
      <c r="N58" s="34">
        <f t="shared" si="0"/>
        <v>0</v>
      </c>
      <c r="O58" s="26">
        <f t="shared" si="4"/>
        <v>0</v>
      </c>
      <c r="Q58" s="27"/>
      <c r="U58"/>
      <c r="V58"/>
    </row>
    <row r="59" spans="1:22">
      <c r="A59" s="20"/>
      <c r="B59" s="10" t="s">
        <v>19</v>
      </c>
      <c r="C59" s="28">
        <v>1</v>
      </c>
      <c r="D59" s="29"/>
      <c r="F59" s="23">
        <f t="shared" si="1"/>
        <v>1</v>
      </c>
      <c r="G59" s="30"/>
      <c r="H59" s="31" t="s">
        <v>19</v>
      </c>
      <c r="I59" s="32">
        <v>1</v>
      </c>
      <c r="J59">
        <f t="shared" si="2"/>
        <v>0</v>
      </c>
      <c r="K59" s="33" t="s">
        <v>32</v>
      </c>
      <c r="L59" s="34" t="s">
        <v>19</v>
      </c>
      <c r="M59" s="34">
        <f t="shared" si="5"/>
        <v>1</v>
      </c>
      <c r="N59" s="34">
        <f t="shared" si="0"/>
        <v>1</v>
      </c>
      <c r="O59" s="26">
        <f t="shared" si="4"/>
        <v>0</v>
      </c>
      <c r="Q59" s="27"/>
      <c r="U59"/>
      <c r="V59"/>
    </row>
    <row r="60" spans="1:22">
      <c r="A60" s="20"/>
      <c r="B60" s="35" t="s">
        <v>20</v>
      </c>
      <c r="C60" s="154"/>
      <c r="D60" s="155"/>
      <c r="F60" s="23">
        <f t="shared" si="1"/>
        <v>0</v>
      </c>
      <c r="G60" s="30"/>
      <c r="H60" s="31" t="s">
        <v>20</v>
      </c>
      <c r="I60" s="32">
        <v>0</v>
      </c>
      <c r="J60">
        <f t="shared" si="2"/>
        <v>0</v>
      </c>
      <c r="K60" s="33" t="s">
        <v>32</v>
      </c>
      <c r="L60" s="34" t="s">
        <v>20</v>
      </c>
      <c r="M60" s="34">
        <f t="shared" si="5"/>
        <v>0</v>
      </c>
      <c r="N60" s="34">
        <f t="shared" si="0"/>
        <v>0</v>
      </c>
      <c r="O60" s="26">
        <f t="shared" si="4"/>
        <v>0</v>
      </c>
      <c r="Q60" s="27"/>
      <c r="U60"/>
      <c r="V60"/>
    </row>
    <row r="61" spans="1:22">
      <c r="A61" s="20"/>
      <c r="B61" s="10" t="s">
        <v>21</v>
      </c>
      <c r="C61" s="28">
        <v>1</v>
      </c>
      <c r="D61" s="29"/>
      <c r="F61" s="23">
        <f t="shared" si="1"/>
        <v>1</v>
      </c>
      <c r="G61" s="30"/>
      <c r="H61" s="31" t="s">
        <v>21</v>
      </c>
      <c r="I61" s="32">
        <v>1</v>
      </c>
      <c r="J61">
        <f t="shared" si="2"/>
        <v>0</v>
      </c>
      <c r="K61" s="33" t="s">
        <v>32</v>
      </c>
      <c r="L61" s="34" t="s">
        <v>21</v>
      </c>
      <c r="M61" s="34">
        <f t="shared" si="5"/>
        <v>1</v>
      </c>
      <c r="N61" s="34">
        <f t="shared" si="0"/>
        <v>1</v>
      </c>
      <c r="O61" s="26">
        <f t="shared" si="4"/>
        <v>0</v>
      </c>
      <c r="Q61" s="27"/>
      <c r="U61"/>
      <c r="V61"/>
    </row>
    <row r="62" spans="1:22">
      <c r="A62" s="20"/>
      <c r="B62" s="10" t="s">
        <v>206</v>
      </c>
      <c r="C62" s="28"/>
      <c r="D62" s="29"/>
      <c r="F62" s="23">
        <f t="shared" si="1"/>
        <v>0</v>
      </c>
      <c r="G62" s="30"/>
      <c r="H62" s="31" t="s">
        <v>206</v>
      </c>
      <c r="I62" s="32">
        <v>0</v>
      </c>
      <c r="J62">
        <f t="shared" si="2"/>
        <v>0</v>
      </c>
      <c r="K62" s="33" t="s">
        <v>32</v>
      </c>
      <c r="L62" s="34" t="s">
        <v>206</v>
      </c>
      <c r="M62" s="34">
        <f t="shared" si="5"/>
        <v>0</v>
      </c>
      <c r="N62" s="34">
        <f t="shared" si="0"/>
        <v>0</v>
      </c>
      <c r="O62" s="26">
        <f t="shared" si="4"/>
        <v>0</v>
      </c>
      <c r="Q62" s="27"/>
      <c r="U62"/>
      <c r="V62"/>
    </row>
    <row r="63" spans="1:22">
      <c r="A63" s="20"/>
      <c r="B63" s="10" t="s">
        <v>22</v>
      </c>
      <c r="C63" s="28"/>
      <c r="D63" s="29"/>
      <c r="F63" s="23">
        <f t="shared" si="1"/>
        <v>0</v>
      </c>
      <c r="G63" s="30"/>
      <c r="H63" s="31" t="s">
        <v>22</v>
      </c>
      <c r="I63" s="32">
        <v>0</v>
      </c>
      <c r="J63">
        <f t="shared" si="2"/>
        <v>0</v>
      </c>
      <c r="K63" s="33" t="s">
        <v>32</v>
      </c>
      <c r="L63" s="34" t="s">
        <v>22</v>
      </c>
      <c r="M63" s="34">
        <f t="shared" si="5"/>
        <v>0</v>
      </c>
      <c r="N63" s="34">
        <f t="shared" si="0"/>
        <v>0</v>
      </c>
      <c r="O63" s="26">
        <f t="shared" si="4"/>
        <v>0</v>
      </c>
      <c r="Q63" s="27"/>
      <c r="U63"/>
      <c r="V63"/>
    </row>
    <row r="64" spans="1:22">
      <c r="A64" s="20"/>
      <c r="B64" s="10" t="s">
        <v>23</v>
      </c>
      <c r="C64" s="28"/>
      <c r="D64" s="29"/>
      <c r="F64" s="23">
        <f t="shared" si="1"/>
        <v>0</v>
      </c>
      <c r="G64" s="30"/>
      <c r="H64" s="31" t="s">
        <v>23</v>
      </c>
      <c r="I64" s="32">
        <v>0</v>
      </c>
      <c r="J64">
        <f t="shared" si="2"/>
        <v>0</v>
      </c>
      <c r="K64" s="33" t="s">
        <v>32</v>
      </c>
      <c r="L64" s="34" t="s">
        <v>23</v>
      </c>
      <c r="M64" s="34">
        <f t="shared" si="5"/>
        <v>0</v>
      </c>
      <c r="N64" s="34">
        <f t="shared" si="0"/>
        <v>0</v>
      </c>
      <c r="O64" s="26">
        <f t="shared" si="4"/>
        <v>0</v>
      </c>
      <c r="Q64" s="27"/>
      <c r="U64"/>
      <c r="V64"/>
    </row>
    <row r="65" spans="1:31">
      <c r="A65" s="20"/>
      <c r="B65" s="10" t="s">
        <v>24</v>
      </c>
      <c r="C65" s="28"/>
      <c r="D65" s="29"/>
      <c r="F65" s="23">
        <f t="shared" si="1"/>
        <v>0</v>
      </c>
      <c r="G65" s="30"/>
      <c r="H65" s="31" t="s">
        <v>24</v>
      </c>
      <c r="I65" s="32">
        <v>0</v>
      </c>
      <c r="J65">
        <f t="shared" si="2"/>
        <v>0</v>
      </c>
      <c r="K65" s="33" t="s">
        <v>32</v>
      </c>
      <c r="L65" s="34" t="s">
        <v>24</v>
      </c>
      <c r="M65" s="34">
        <f t="shared" si="5"/>
        <v>0</v>
      </c>
      <c r="N65" s="34">
        <f t="shared" si="0"/>
        <v>0</v>
      </c>
      <c r="O65" s="26">
        <f t="shared" si="4"/>
        <v>0</v>
      </c>
      <c r="Q65" s="27"/>
      <c r="U65"/>
      <c r="V65"/>
    </row>
    <row r="66" spans="1:31">
      <c r="A66" s="20" t="s">
        <v>33</v>
      </c>
      <c r="B66" s="10"/>
      <c r="C66" s="28">
        <v>9</v>
      </c>
      <c r="D66" s="29"/>
      <c r="F66" s="23">
        <f t="shared" si="1"/>
        <v>9</v>
      </c>
      <c r="G66" s="11" t="s">
        <v>33</v>
      </c>
      <c r="H66" s="12"/>
      <c r="I66" s="24">
        <v>9</v>
      </c>
      <c r="J66">
        <f t="shared" si="2"/>
        <v>0</v>
      </c>
      <c r="K66" s="36" t="s">
        <v>32</v>
      </c>
      <c r="L66" s="37"/>
      <c r="M66" s="38">
        <f t="shared" si="5"/>
        <v>0</v>
      </c>
      <c r="N66" s="38">
        <f t="shared" si="0"/>
        <v>0</v>
      </c>
      <c r="O66" s="39">
        <f t="shared" si="4"/>
        <v>0</v>
      </c>
      <c r="Q66" s="27"/>
      <c r="U66"/>
      <c r="V66"/>
    </row>
    <row r="67" spans="1:31" s="42" customFormat="1">
      <c r="A67" s="20" t="s">
        <v>380</v>
      </c>
      <c r="B67" s="10" t="s">
        <v>15</v>
      </c>
      <c r="C67" s="28">
        <v>4</v>
      </c>
      <c r="D67" s="29">
        <v>1</v>
      </c>
      <c r="E67"/>
      <c r="F67" s="23">
        <f t="shared" si="1"/>
        <v>3</v>
      </c>
      <c r="G67" s="11" t="s">
        <v>380</v>
      </c>
      <c r="H67" s="11" t="s">
        <v>15</v>
      </c>
      <c r="I67" s="24">
        <v>3</v>
      </c>
      <c r="J67">
        <f t="shared" si="2"/>
        <v>0</v>
      </c>
      <c r="K67" s="147" t="s">
        <v>380</v>
      </c>
      <c r="L67" s="43" t="s">
        <v>15</v>
      </c>
      <c r="M67" s="25">
        <f t="shared" ref="M67:M78" si="6">IFERROR(GETPIVOTDATA("TOTAL",$A$5,"Cargo / Posición",L67,"Sucursal actual",K67),0)</f>
        <v>4</v>
      </c>
      <c r="N67" s="25">
        <f t="shared" ref="N67:N78" si="7">IFERROR(GETPIVOTDATA("CANTIDAD",$G$5,"CARGOS",L67,"SUCURSAL",K67),0)</f>
        <v>3</v>
      </c>
      <c r="O67" s="40">
        <f t="shared" ref="O67:O78" si="8">M67-N67</f>
        <v>1</v>
      </c>
      <c r="P67" s="41"/>
      <c r="Q67" s="27"/>
      <c r="R67" s="41"/>
      <c r="S67" s="41"/>
      <c r="T67" s="41"/>
      <c r="U67"/>
      <c r="V67"/>
      <c r="W67" s="41"/>
      <c r="X67" s="41"/>
      <c r="Y67" s="41"/>
      <c r="Z67" s="41"/>
      <c r="AA67" s="41"/>
      <c r="AB67" s="41"/>
      <c r="AC67" s="41"/>
      <c r="AD67" s="41"/>
      <c r="AE67" s="41"/>
    </row>
    <row r="68" spans="1:31">
      <c r="A68" s="20"/>
      <c r="B68" s="10" t="s">
        <v>16</v>
      </c>
      <c r="C68" s="28">
        <v>2</v>
      </c>
      <c r="D68" s="29"/>
      <c r="F68" s="23">
        <f t="shared" si="1"/>
        <v>2</v>
      </c>
      <c r="G68" s="30"/>
      <c r="H68" s="31" t="s">
        <v>16</v>
      </c>
      <c r="I68" s="32">
        <v>2</v>
      </c>
      <c r="J68">
        <f t="shared" si="2"/>
        <v>0</v>
      </c>
      <c r="K68" s="33" t="str">
        <f>K67</f>
        <v>AUTO BANCO SAN FRANCISCO</v>
      </c>
      <c r="L68" s="34" t="s">
        <v>16</v>
      </c>
      <c r="M68" s="34">
        <f t="shared" si="6"/>
        <v>2</v>
      </c>
      <c r="N68" s="34">
        <f t="shared" si="7"/>
        <v>2</v>
      </c>
      <c r="O68" s="26">
        <f t="shared" si="8"/>
        <v>0</v>
      </c>
      <c r="Q68" s="27"/>
      <c r="U68"/>
      <c r="V68"/>
    </row>
    <row r="69" spans="1:31">
      <c r="A69" s="20"/>
      <c r="B69" s="10" t="s">
        <v>17</v>
      </c>
      <c r="C69" s="28"/>
      <c r="D69" s="29"/>
      <c r="F69" s="23">
        <f t="shared" si="1"/>
        <v>0</v>
      </c>
      <c r="G69" s="30"/>
      <c r="H69" s="31" t="s">
        <v>17</v>
      </c>
      <c r="I69" s="32">
        <v>0</v>
      </c>
      <c r="J69">
        <f t="shared" si="2"/>
        <v>0</v>
      </c>
      <c r="K69" s="33" t="str">
        <f t="shared" ref="K69:K77" si="9">K68</f>
        <v>AUTO BANCO SAN FRANCISCO</v>
      </c>
      <c r="L69" s="34" t="s">
        <v>17</v>
      </c>
      <c r="M69" s="34">
        <f t="shared" si="6"/>
        <v>0</v>
      </c>
      <c r="N69" s="34">
        <f t="shared" si="7"/>
        <v>0</v>
      </c>
      <c r="O69" s="26">
        <f t="shared" si="8"/>
        <v>0</v>
      </c>
      <c r="Q69" s="27"/>
      <c r="U69"/>
      <c r="V69"/>
    </row>
    <row r="70" spans="1:31">
      <c r="A70" s="20"/>
      <c r="B70" s="10" t="s">
        <v>18</v>
      </c>
      <c r="C70" s="28"/>
      <c r="D70" s="29"/>
      <c r="F70" s="23">
        <f t="shared" si="1"/>
        <v>0</v>
      </c>
      <c r="G70" s="30"/>
      <c r="H70" s="31" t="s">
        <v>18</v>
      </c>
      <c r="I70" s="32">
        <v>0</v>
      </c>
      <c r="J70">
        <f t="shared" si="2"/>
        <v>0</v>
      </c>
      <c r="K70" s="33" t="str">
        <f t="shared" si="9"/>
        <v>AUTO BANCO SAN FRANCISCO</v>
      </c>
      <c r="L70" s="34" t="s">
        <v>18</v>
      </c>
      <c r="M70" s="34">
        <f t="shared" si="6"/>
        <v>0</v>
      </c>
      <c r="N70" s="34">
        <f t="shared" si="7"/>
        <v>0</v>
      </c>
      <c r="O70" s="26">
        <f t="shared" si="8"/>
        <v>0</v>
      </c>
      <c r="Q70" s="27"/>
      <c r="U70"/>
      <c r="V70"/>
    </row>
    <row r="71" spans="1:31">
      <c r="A71" s="20"/>
      <c r="B71" s="10" t="s">
        <v>19</v>
      </c>
      <c r="C71" s="28"/>
      <c r="D71" s="29"/>
      <c r="F71" s="23">
        <f t="shared" si="1"/>
        <v>0</v>
      </c>
      <c r="G71" s="30"/>
      <c r="H71" s="31" t="s">
        <v>19</v>
      </c>
      <c r="I71" s="32">
        <v>0</v>
      </c>
      <c r="J71">
        <f>F71-I71</f>
        <v>0</v>
      </c>
      <c r="K71" s="33" t="str">
        <f t="shared" si="9"/>
        <v>AUTO BANCO SAN FRANCISCO</v>
      </c>
      <c r="L71" s="34" t="s">
        <v>19</v>
      </c>
      <c r="M71" s="34">
        <f t="shared" si="6"/>
        <v>0</v>
      </c>
      <c r="N71" s="34">
        <f t="shared" si="7"/>
        <v>0</v>
      </c>
      <c r="O71" s="26">
        <f t="shared" si="8"/>
        <v>0</v>
      </c>
      <c r="Q71" s="27"/>
      <c r="U71"/>
      <c r="V71"/>
    </row>
    <row r="72" spans="1:31">
      <c r="A72" s="20"/>
      <c r="B72" s="35" t="s">
        <v>20</v>
      </c>
      <c r="C72" s="154"/>
      <c r="D72" s="155"/>
      <c r="F72" s="23">
        <f t="shared" ref="F72:F135" si="10">C72-D72</f>
        <v>0</v>
      </c>
      <c r="G72" s="30"/>
      <c r="H72" s="31" t="s">
        <v>20</v>
      </c>
      <c r="I72" s="32">
        <v>0</v>
      </c>
      <c r="J72">
        <f t="shared" ref="J72:J135" si="11">F72-I72</f>
        <v>0</v>
      </c>
      <c r="K72" s="33" t="str">
        <f t="shared" si="9"/>
        <v>AUTO BANCO SAN FRANCISCO</v>
      </c>
      <c r="L72" s="34" t="s">
        <v>20</v>
      </c>
      <c r="M72" s="34">
        <f t="shared" si="6"/>
        <v>0</v>
      </c>
      <c r="N72" s="34">
        <f t="shared" si="7"/>
        <v>0</v>
      </c>
      <c r="O72" s="26">
        <f t="shared" si="8"/>
        <v>0</v>
      </c>
      <c r="Q72" s="27"/>
      <c r="U72"/>
      <c r="V72"/>
    </row>
    <row r="73" spans="1:31">
      <c r="A73" s="20"/>
      <c r="B73" s="10" t="s">
        <v>21</v>
      </c>
      <c r="C73" s="28"/>
      <c r="D73" s="29"/>
      <c r="F73" s="23">
        <f t="shared" si="10"/>
        <v>0</v>
      </c>
      <c r="G73" s="30"/>
      <c r="H73" s="31" t="s">
        <v>21</v>
      </c>
      <c r="I73" s="32">
        <v>0</v>
      </c>
      <c r="J73">
        <f t="shared" si="11"/>
        <v>0</v>
      </c>
      <c r="K73" s="33" t="str">
        <f t="shared" si="9"/>
        <v>AUTO BANCO SAN FRANCISCO</v>
      </c>
      <c r="L73" s="34" t="s">
        <v>21</v>
      </c>
      <c r="M73" s="34">
        <f t="shared" si="6"/>
        <v>0</v>
      </c>
      <c r="N73" s="34">
        <f t="shared" si="7"/>
        <v>0</v>
      </c>
      <c r="O73" s="26">
        <f t="shared" si="8"/>
        <v>0</v>
      </c>
      <c r="Q73" s="27"/>
      <c r="U73"/>
      <c r="V73"/>
    </row>
    <row r="74" spans="1:31">
      <c r="A74" s="20"/>
      <c r="B74" s="10" t="s">
        <v>206</v>
      </c>
      <c r="C74" s="28"/>
      <c r="D74" s="29"/>
      <c r="F74" s="23">
        <f t="shared" si="10"/>
        <v>0</v>
      </c>
      <c r="G74" s="30"/>
      <c r="H74" s="31" t="s">
        <v>206</v>
      </c>
      <c r="I74" s="32">
        <v>0</v>
      </c>
      <c r="J74">
        <f t="shared" si="11"/>
        <v>0</v>
      </c>
      <c r="K74" s="33" t="str">
        <f t="shared" si="9"/>
        <v>AUTO BANCO SAN FRANCISCO</v>
      </c>
      <c r="L74" s="34" t="s">
        <v>206</v>
      </c>
      <c r="M74" s="34">
        <f t="shared" si="6"/>
        <v>0</v>
      </c>
      <c r="N74" s="34">
        <f t="shared" si="7"/>
        <v>0</v>
      </c>
      <c r="O74" s="26">
        <f t="shared" si="8"/>
        <v>0</v>
      </c>
      <c r="Q74" s="27"/>
    </row>
    <row r="75" spans="1:31">
      <c r="A75" s="20"/>
      <c r="B75" s="10" t="s">
        <v>22</v>
      </c>
      <c r="C75" s="28"/>
      <c r="D75" s="29"/>
      <c r="F75" s="23">
        <f t="shared" si="10"/>
        <v>0</v>
      </c>
      <c r="G75" s="30"/>
      <c r="H75" s="31" t="s">
        <v>22</v>
      </c>
      <c r="I75" s="32">
        <v>0</v>
      </c>
      <c r="J75">
        <f t="shared" si="11"/>
        <v>0</v>
      </c>
      <c r="K75" s="33" t="str">
        <f t="shared" si="9"/>
        <v>AUTO BANCO SAN FRANCISCO</v>
      </c>
      <c r="L75" s="34" t="s">
        <v>22</v>
      </c>
      <c r="M75" s="34">
        <f t="shared" si="6"/>
        <v>0</v>
      </c>
      <c r="N75" s="34">
        <f t="shared" si="7"/>
        <v>0</v>
      </c>
      <c r="O75" s="26">
        <f t="shared" si="8"/>
        <v>0</v>
      </c>
      <c r="Q75" s="27"/>
    </row>
    <row r="76" spans="1:31">
      <c r="A76" s="20"/>
      <c r="B76" s="10" t="s">
        <v>23</v>
      </c>
      <c r="C76" s="28"/>
      <c r="D76" s="29"/>
      <c r="F76" s="23">
        <f t="shared" si="10"/>
        <v>0</v>
      </c>
      <c r="G76" s="30"/>
      <c r="H76" s="31" t="s">
        <v>23</v>
      </c>
      <c r="I76" s="32">
        <v>0</v>
      </c>
      <c r="J76">
        <f t="shared" si="11"/>
        <v>0</v>
      </c>
      <c r="K76" s="33" t="str">
        <f t="shared" si="9"/>
        <v>AUTO BANCO SAN FRANCISCO</v>
      </c>
      <c r="L76" s="34" t="s">
        <v>23</v>
      </c>
      <c r="M76" s="34">
        <f t="shared" si="6"/>
        <v>0</v>
      </c>
      <c r="N76" s="34">
        <f t="shared" si="7"/>
        <v>0</v>
      </c>
      <c r="O76" s="26">
        <f t="shared" si="8"/>
        <v>0</v>
      </c>
      <c r="Q76" s="27"/>
    </row>
    <row r="77" spans="1:31">
      <c r="A77" s="20"/>
      <c r="B77" s="10" t="s">
        <v>24</v>
      </c>
      <c r="C77" s="28"/>
      <c r="D77" s="29"/>
      <c r="F77" s="23">
        <f t="shared" si="10"/>
        <v>0</v>
      </c>
      <c r="G77" s="30"/>
      <c r="H77" s="31" t="s">
        <v>24</v>
      </c>
      <c r="I77" s="32">
        <v>0</v>
      </c>
      <c r="J77">
        <f t="shared" si="11"/>
        <v>0</v>
      </c>
      <c r="K77" s="33" t="str">
        <f t="shared" si="9"/>
        <v>AUTO BANCO SAN FRANCISCO</v>
      </c>
      <c r="L77" s="34" t="s">
        <v>24</v>
      </c>
      <c r="M77" s="34">
        <f t="shared" si="6"/>
        <v>0</v>
      </c>
      <c r="N77" s="34">
        <f t="shared" si="7"/>
        <v>0</v>
      </c>
      <c r="O77" s="26">
        <f t="shared" si="8"/>
        <v>0</v>
      </c>
      <c r="Q77" s="27"/>
    </row>
    <row r="78" spans="1:31">
      <c r="A78" s="20" t="s">
        <v>383</v>
      </c>
      <c r="B78" s="10"/>
      <c r="C78" s="28">
        <v>6</v>
      </c>
      <c r="D78" s="29">
        <v>1</v>
      </c>
      <c r="F78" s="23">
        <f t="shared" si="10"/>
        <v>5</v>
      </c>
      <c r="G78" s="11" t="s">
        <v>383</v>
      </c>
      <c r="H78" s="12"/>
      <c r="I78" s="24">
        <v>5</v>
      </c>
      <c r="J78">
        <f t="shared" si="11"/>
        <v>0</v>
      </c>
      <c r="K78" s="36"/>
      <c r="L78" s="37"/>
      <c r="M78" s="38">
        <f t="shared" si="6"/>
        <v>0</v>
      </c>
      <c r="N78" s="38">
        <f t="shared" si="7"/>
        <v>0</v>
      </c>
      <c r="O78" s="39">
        <f t="shared" si="8"/>
        <v>0</v>
      </c>
      <c r="Q78" s="27"/>
    </row>
    <row r="79" spans="1:31">
      <c r="A79" s="20" t="s">
        <v>379</v>
      </c>
      <c r="B79" s="10" t="s">
        <v>15</v>
      </c>
      <c r="C79" s="28">
        <v>3</v>
      </c>
      <c r="D79" s="29"/>
      <c r="F79" s="23">
        <f t="shared" si="10"/>
        <v>3</v>
      </c>
      <c r="G79" s="11" t="s">
        <v>379</v>
      </c>
      <c r="H79" s="11" t="s">
        <v>15</v>
      </c>
      <c r="I79" s="24">
        <v>3</v>
      </c>
      <c r="J79">
        <f t="shared" si="11"/>
        <v>0</v>
      </c>
      <c r="K79" s="147" t="s">
        <v>379</v>
      </c>
      <c r="L79" s="152" t="s">
        <v>15</v>
      </c>
      <c r="M79" s="25">
        <f t="shared" ref="M79:M90" si="12">IFERROR(GETPIVOTDATA("TOTAL",$A$5,"Cargo / Posición",L79,"Sucursal actual",K79),0)</f>
        <v>3</v>
      </c>
      <c r="N79" s="25">
        <f t="shared" ref="N79:N90" si="13">IFERROR(GETPIVOTDATA("CANTIDAD",$G$5,"CARGOS",L79,"SUCURSAL",K79),0)</f>
        <v>3</v>
      </c>
      <c r="O79" s="40">
        <f t="shared" ref="O79:O90" si="14">M79-N79</f>
        <v>0</v>
      </c>
      <c r="Q79" s="27"/>
    </row>
    <row r="80" spans="1:31">
      <c r="A80" s="20"/>
      <c r="B80" s="10" t="s">
        <v>16</v>
      </c>
      <c r="C80" s="28">
        <v>2</v>
      </c>
      <c r="D80" s="29"/>
      <c r="F80" s="23">
        <f t="shared" si="10"/>
        <v>2</v>
      </c>
      <c r="G80" s="30"/>
      <c r="H80" s="31" t="s">
        <v>16</v>
      </c>
      <c r="I80" s="32">
        <v>2</v>
      </c>
      <c r="J80">
        <f t="shared" si="11"/>
        <v>0</v>
      </c>
      <c r="K80" s="33" t="str">
        <f>K79</f>
        <v>AUTO BANCO VIA PORRAS</v>
      </c>
      <c r="L80" s="152" t="s">
        <v>16</v>
      </c>
      <c r="M80" s="34">
        <f t="shared" si="12"/>
        <v>2</v>
      </c>
      <c r="N80" s="34">
        <f t="shared" si="13"/>
        <v>2</v>
      </c>
      <c r="O80" s="26">
        <f t="shared" si="14"/>
        <v>0</v>
      </c>
      <c r="Q80" s="27"/>
    </row>
    <row r="81" spans="1:17">
      <c r="A81" s="20"/>
      <c r="B81" s="10" t="s">
        <v>17</v>
      </c>
      <c r="C81" s="28"/>
      <c r="D81" s="29"/>
      <c r="F81" s="23">
        <f t="shared" si="10"/>
        <v>0</v>
      </c>
      <c r="G81" s="30"/>
      <c r="H81" s="31" t="s">
        <v>17</v>
      </c>
      <c r="I81" s="32">
        <v>0</v>
      </c>
      <c r="J81">
        <f t="shared" si="11"/>
        <v>0</v>
      </c>
      <c r="K81" s="33" t="str">
        <f t="shared" ref="K81:K90" si="15">K80</f>
        <v>AUTO BANCO VIA PORRAS</v>
      </c>
      <c r="L81" s="152" t="s">
        <v>17</v>
      </c>
      <c r="M81" s="34">
        <f t="shared" si="12"/>
        <v>0</v>
      </c>
      <c r="N81" s="34">
        <f t="shared" si="13"/>
        <v>0</v>
      </c>
      <c r="O81" s="26">
        <f t="shared" si="14"/>
        <v>0</v>
      </c>
      <c r="Q81" s="27"/>
    </row>
    <row r="82" spans="1:17">
      <c r="A82" s="20"/>
      <c r="B82" s="10" t="s">
        <v>18</v>
      </c>
      <c r="C82" s="28"/>
      <c r="D82" s="29"/>
      <c r="F82" s="23">
        <f t="shared" si="10"/>
        <v>0</v>
      </c>
      <c r="G82" s="30"/>
      <c r="H82" s="31" t="s">
        <v>18</v>
      </c>
      <c r="I82" s="32">
        <v>0</v>
      </c>
      <c r="J82">
        <f t="shared" si="11"/>
        <v>0</v>
      </c>
      <c r="K82" s="33" t="str">
        <f t="shared" si="15"/>
        <v>AUTO BANCO VIA PORRAS</v>
      </c>
      <c r="L82" s="152" t="s">
        <v>18</v>
      </c>
      <c r="M82" s="34">
        <f t="shared" si="12"/>
        <v>0</v>
      </c>
      <c r="N82" s="34">
        <f t="shared" si="13"/>
        <v>0</v>
      </c>
      <c r="O82" s="26">
        <f t="shared" si="14"/>
        <v>0</v>
      </c>
      <c r="Q82" s="27"/>
    </row>
    <row r="83" spans="1:17">
      <c r="A83" s="20"/>
      <c r="B83" s="10" t="s">
        <v>19</v>
      </c>
      <c r="C83" s="28"/>
      <c r="D83" s="29"/>
      <c r="F83" s="23">
        <f t="shared" si="10"/>
        <v>0</v>
      </c>
      <c r="G83" s="30"/>
      <c r="H83" s="31" t="s">
        <v>19</v>
      </c>
      <c r="I83" s="32">
        <v>0</v>
      </c>
      <c r="J83">
        <f t="shared" si="11"/>
        <v>0</v>
      </c>
      <c r="K83" s="33" t="str">
        <f t="shared" si="15"/>
        <v>AUTO BANCO VIA PORRAS</v>
      </c>
      <c r="L83" s="152" t="s">
        <v>19</v>
      </c>
      <c r="M83" s="34">
        <f t="shared" si="12"/>
        <v>0</v>
      </c>
      <c r="N83" s="34">
        <f t="shared" si="13"/>
        <v>0</v>
      </c>
      <c r="O83" s="26">
        <f t="shared" si="14"/>
        <v>0</v>
      </c>
      <c r="Q83" s="27"/>
    </row>
    <row r="84" spans="1:17">
      <c r="A84" s="20"/>
      <c r="B84" s="35" t="s">
        <v>20</v>
      </c>
      <c r="C84" s="154"/>
      <c r="D84" s="155"/>
      <c r="F84" s="23">
        <f t="shared" si="10"/>
        <v>0</v>
      </c>
      <c r="G84" s="30"/>
      <c r="H84" s="31" t="s">
        <v>20</v>
      </c>
      <c r="I84" s="32">
        <v>0</v>
      </c>
      <c r="J84">
        <f t="shared" si="11"/>
        <v>0</v>
      </c>
      <c r="K84" s="33" t="str">
        <f t="shared" si="15"/>
        <v>AUTO BANCO VIA PORRAS</v>
      </c>
      <c r="L84" s="152" t="s">
        <v>20</v>
      </c>
      <c r="M84" s="34">
        <f t="shared" si="12"/>
        <v>0</v>
      </c>
      <c r="N84" s="34">
        <f t="shared" si="13"/>
        <v>0</v>
      </c>
      <c r="O84" s="26">
        <f t="shared" si="14"/>
        <v>0</v>
      </c>
      <c r="Q84" s="27"/>
    </row>
    <row r="85" spans="1:17">
      <c r="A85" s="20"/>
      <c r="B85" s="10" t="s">
        <v>21</v>
      </c>
      <c r="C85" s="28"/>
      <c r="D85" s="29"/>
      <c r="F85" s="23">
        <f t="shared" si="10"/>
        <v>0</v>
      </c>
      <c r="G85" s="30"/>
      <c r="H85" s="31" t="s">
        <v>21</v>
      </c>
      <c r="I85" s="32">
        <v>0</v>
      </c>
      <c r="J85">
        <f t="shared" si="11"/>
        <v>0</v>
      </c>
      <c r="K85" s="33" t="str">
        <f t="shared" si="15"/>
        <v>AUTO BANCO VIA PORRAS</v>
      </c>
      <c r="L85" s="152" t="s">
        <v>21</v>
      </c>
      <c r="M85" s="34">
        <f t="shared" si="12"/>
        <v>0</v>
      </c>
      <c r="N85" s="34">
        <f t="shared" si="13"/>
        <v>0</v>
      </c>
      <c r="O85" s="26">
        <f t="shared" si="14"/>
        <v>0</v>
      </c>
      <c r="Q85" s="27"/>
    </row>
    <row r="86" spans="1:17">
      <c r="A86" s="20"/>
      <c r="B86" s="10" t="s">
        <v>206</v>
      </c>
      <c r="C86" s="28"/>
      <c r="D86" s="29"/>
      <c r="F86" s="23">
        <f t="shared" si="10"/>
        <v>0</v>
      </c>
      <c r="G86" s="30"/>
      <c r="H86" s="31" t="s">
        <v>206</v>
      </c>
      <c r="I86" s="32">
        <v>0</v>
      </c>
      <c r="J86">
        <f t="shared" si="11"/>
        <v>0</v>
      </c>
      <c r="K86" s="33" t="str">
        <f t="shared" si="15"/>
        <v>AUTO BANCO VIA PORRAS</v>
      </c>
      <c r="L86" s="152" t="s">
        <v>206</v>
      </c>
      <c r="M86" s="34">
        <f t="shared" si="12"/>
        <v>0</v>
      </c>
      <c r="N86" s="34">
        <f t="shared" si="13"/>
        <v>0</v>
      </c>
      <c r="O86" s="26">
        <f t="shared" si="14"/>
        <v>0</v>
      </c>
      <c r="Q86" s="27"/>
    </row>
    <row r="87" spans="1:17">
      <c r="A87" s="20"/>
      <c r="B87" s="10" t="s">
        <v>22</v>
      </c>
      <c r="C87" s="28"/>
      <c r="D87" s="29"/>
      <c r="F87" s="23">
        <f t="shared" si="10"/>
        <v>0</v>
      </c>
      <c r="G87" s="30"/>
      <c r="H87" s="31" t="s">
        <v>22</v>
      </c>
      <c r="I87" s="32">
        <v>0</v>
      </c>
      <c r="J87">
        <f t="shared" si="11"/>
        <v>0</v>
      </c>
      <c r="K87" s="33" t="str">
        <f t="shared" si="15"/>
        <v>AUTO BANCO VIA PORRAS</v>
      </c>
      <c r="L87" s="152" t="s">
        <v>22</v>
      </c>
      <c r="M87" s="34">
        <f t="shared" si="12"/>
        <v>0</v>
      </c>
      <c r="N87" s="34">
        <f t="shared" si="13"/>
        <v>0</v>
      </c>
      <c r="O87" s="26">
        <f t="shared" si="14"/>
        <v>0</v>
      </c>
      <c r="Q87" s="27"/>
    </row>
    <row r="88" spans="1:17">
      <c r="A88" s="20"/>
      <c r="B88" s="10" t="s">
        <v>23</v>
      </c>
      <c r="C88" s="28"/>
      <c r="D88" s="29"/>
      <c r="F88" s="23">
        <f t="shared" si="10"/>
        <v>0</v>
      </c>
      <c r="G88" s="30"/>
      <c r="H88" s="31" t="s">
        <v>23</v>
      </c>
      <c r="I88" s="32">
        <v>0</v>
      </c>
      <c r="J88">
        <f t="shared" si="11"/>
        <v>0</v>
      </c>
      <c r="K88" s="33" t="str">
        <f t="shared" si="15"/>
        <v>AUTO BANCO VIA PORRAS</v>
      </c>
      <c r="L88" s="152" t="s">
        <v>23</v>
      </c>
      <c r="M88" s="34">
        <f t="shared" si="12"/>
        <v>0</v>
      </c>
      <c r="N88" s="34">
        <f t="shared" si="13"/>
        <v>0</v>
      </c>
      <c r="O88" s="26">
        <f t="shared" si="14"/>
        <v>0</v>
      </c>
      <c r="Q88" s="27"/>
    </row>
    <row r="89" spans="1:17">
      <c r="A89" s="20"/>
      <c r="B89" s="10" t="s">
        <v>24</v>
      </c>
      <c r="C89" s="28"/>
      <c r="D89" s="29"/>
      <c r="F89" s="23">
        <f t="shared" si="10"/>
        <v>0</v>
      </c>
      <c r="G89" s="30"/>
      <c r="H89" s="31" t="s">
        <v>24</v>
      </c>
      <c r="I89" s="32">
        <v>0</v>
      </c>
      <c r="J89">
        <f t="shared" si="11"/>
        <v>0</v>
      </c>
      <c r="K89" s="33" t="str">
        <f t="shared" si="15"/>
        <v>AUTO BANCO VIA PORRAS</v>
      </c>
      <c r="L89" s="152" t="s">
        <v>24</v>
      </c>
      <c r="M89" s="34">
        <f t="shared" si="12"/>
        <v>0</v>
      </c>
      <c r="N89" s="34">
        <f t="shared" si="13"/>
        <v>0</v>
      </c>
      <c r="O89" s="26">
        <f t="shared" si="14"/>
        <v>0</v>
      </c>
      <c r="Q89" s="27"/>
    </row>
    <row r="90" spans="1:17">
      <c r="A90" s="20" t="s">
        <v>384</v>
      </c>
      <c r="B90" s="10"/>
      <c r="C90" s="28">
        <v>5</v>
      </c>
      <c r="D90" s="29"/>
      <c r="F90" s="23">
        <f t="shared" si="10"/>
        <v>5</v>
      </c>
      <c r="G90" s="11" t="s">
        <v>384</v>
      </c>
      <c r="H90" s="12"/>
      <c r="I90" s="24">
        <v>5</v>
      </c>
      <c r="J90">
        <f t="shared" si="11"/>
        <v>0</v>
      </c>
      <c r="K90" s="33" t="str">
        <f t="shared" si="15"/>
        <v>AUTO BANCO VIA PORRAS</v>
      </c>
      <c r="L90" s="152"/>
      <c r="M90" s="38">
        <f t="shared" si="12"/>
        <v>0</v>
      </c>
      <c r="N90" s="38">
        <f t="shared" si="13"/>
        <v>0</v>
      </c>
      <c r="O90" s="39">
        <f t="shared" si="14"/>
        <v>0</v>
      </c>
      <c r="Q90" s="27"/>
    </row>
    <row r="91" spans="1:17">
      <c r="A91" s="20" t="s">
        <v>34</v>
      </c>
      <c r="B91" s="10" t="s">
        <v>15</v>
      </c>
      <c r="C91" s="28">
        <v>6</v>
      </c>
      <c r="D91" s="29">
        <v>1</v>
      </c>
      <c r="F91" s="23">
        <f t="shared" si="10"/>
        <v>5</v>
      </c>
      <c r="G91" s="11" t="s">
        <v>34</v>
      </c>
      <c r="H91" s="11" t="s">
        <v>15</v>
      </c>
      <c r="I91" s="24">
        <v>5</v>
      </c>
      <c r="J91">
        <f t="shared" si="11"/>
        <v>0</v>
      </c>
      <c r="K91" s="147" t="s">
        <v>34</v>
      </c>
      <c r="L91" s="43" t="s">
        <v>15</v>
      </c>
      <c r="M91" s="25">
        <f t="shared" si="5"/>
        <v>6</v>
      </c>
      <c r="N91" s="25">
        <f t="shared" si="0"/>
        <v>5</v>
      </c>
      <c r="O91" s="40">
        <f t="shared" si="4"/>
        <v>1</v>
      </c>
      <c r="Q91" s="27"/>
    </row>
    <row r="92" spans="1:17">
      <c r="A92" s="20"/>
      <c r="B92" s="10" t="s">
        <v>16</v>
      </c>
      <c r="C92" s="28"/>
      <c r="D92" s="29"/>
      <c r="F92" s="23">
        <f t="shared" si="10"/>
        <v>0</v>
      </c>
      <c r="G92" s="30"/>
      <c r="H92" s="31" t="s">
        <v>16</v>
      </c>
      <c r="I92" s="32">
        <v>1</v>
      </c>
      <c r="J92">
        <f t="shared" si="11"/>
        <v>-1</v>
      </c>
      <c r="K92" s="33" t="s">
        <v>34</v>
      </c>
      <c r="L92" s="34" t="s">
        <v>16</v>
      </c>
      <c r="M92" s="34">
        <f t="shared" si="5"/>
        <v>0</v>
      </c>
      <c r="N92" s="34">
        <f t="shared" si="0"/>
        <v>1</v>
      </c>
      <c r="O92" s="26">
        <f t="shared" si="4"/>
        <v>-1</v>
      </c>
      <c r="Q92" s="27"/>
    </row>
    <row r="93" spans="1:17">
      <c r="A93" s="20"/>
      <c r="B93" s="10" t="s">
        <v>17</v>
      </c>
      <c r="C93" s="28">
        <v>4</v>
      </c>
      <c r="D93" s="29"/>
      <c r="F93" s="23">
        <f t="shared" si="10"/>
        <v>4</v>
      </c>
      <c r="G93" s="30"/>
      <c r="H93" s="31" t="s">
        <v>17</v>
      </c>
      <c r="I93" s="32">
        <v>4</v>
      </c>
      <c r="J93">
        <f t="shared" si="11"/>
        <v>0</v>
      </c>
      <c r="K93" s="33" t="s">
        <v>34</v>
      </c>
      <c r="L93" s="34" t="s">
        <v>17</v>
      </c>
      <c r="M93" s="34">
        <f t="shared" si="5"/>
        <v>4</v>
      </c>
      <c r="N93" s="34">
        <f t="shared" si="0"/>
        <v>4</v>
      </c>
      <c r="O93" s="26">
        <f t="shared" si="4"/>
        <v>0</v>
      </c>
      <c r="Q93" s="27"/>
    </row>
    <row r="94" spans="1:17">
      <c r="A94" s="20"/>
      <c r="B94" s="10" t="s">
        <v>18</v>
      </c>
      <c r="C94" s="28"/>
      <c r="D94" s="29"/>
      <c r="F94" s="23">
        <f t="shared" si="10"/>
        <v>0</v>
      </c>
      <c r="G94" s="30"/>
      <c r="H94" s="31" t="s">
        <v>18</v>
      </c>
      <c r="I94" s="32">
        <v>0</v>
      </c>
      <c r="J94">
        <f t="shared" si="11"/>
        <v>0</v>
      </c>
      <c r="K94" s="33" t="s">
        <v>34</v>
      </c>
      <c r="L94" s="34" t="s">
        <v>18</v>
      </c>
      <c r="M94" s="34">
        <f t="shared" si="5"/>
        <v>0</v>
      </c>
      <c r="N94" s="34">
        <f t="shared" si="0"/>
        <v>0</v>
      </c>
      <c r="O94" s="26">
        <f t="shared" si="4"/>
        <v>0</v>
      </c>
      <c r="Q94" s="27"/>
    </row>
    <row r="95" spans="1:17">
      <c r="A95" s="20"/>
      <c r="B95" s="10" t="s">
        <v>19</v>
      </c>
      <c r="C95" s="28">
        <v>1</v>
      </c>
      <c r="D95" s="29"/>
      <c r="F95" s="23">
        <f t="shared" si="10"/>
        <v>1</v>
      </c>
      <c r="G95" s="30"/>
      <c r="H95" s="31" t="s">
        <v>19</v>
      </c>
      <c r="I95" s="32">
        <v>1</v>
      </c>
      <c r="J95">
        <f t="shared" si="11"/>
        <v>0</v>
      </c>
      <c r="K95" s="33" t="s">
        <v>34</v>
      </c>
      <c r="L95" s="34" t="s">
        <v>19</v>
      </c>
      <c r="M95" s="34">
        <f t="shared" ref="M95:M158" si="16">IFERROR(GETPIVOTDATA("TOTAL",$A$5,"Cargo / Posición",L95,"Sucursal actual",K95),0)</f>
        <v>1</v>
      </c>
      <c r="N95" s="34">
        <f t="shared" ref="N95:N158" si="17">IFERROR(GETPIVOTDATA("CANTIDAD",$G$5,"CARGOS",L95,"SUCURSAL",K95),0)</f>
        <v>1</v>
      </c>
      <c r="O95" s="26">
        <f t="shared" ref="O95:O158" si="18">M95-N95</f>
        <v>0</v>
      </c>
      <c r="Q95" s="27"/>
    </row>
    <row r="96" spans="1:17">
      <c r="A96" s="20"/>
      <c r="B96" s="35" t="s">
        <v>20</v>
      </c>
      <c r="C96" s="154"/>
      <c r="D96" s="155"/>
      <c r="F96" s="23">
        <f t="shared" si="10"/>
        <v>0</v>
      </c>
      <c r="G96" s="30"/>
      <c r="H96" s="31" t="s">
        <v>20</v>
      </c>
      <c r="I96" s="32">
        <v>0</v>
      </c>
      <c r="J96">
        <f t="shared" si="11"/>
        <v>0</v>
      </c>
      <c r="K96" s="33" t="s">
        <v>34</v>
      </c>
      <c r="L96" s="34" t="s">
        <v>20</v>
      </c>
      <c r="M96" s="34">
        <f t="shared" si="16"/>
        <v>0</v>
      </c>
      <c r="N96" s="34">
        <f t="shared" si="17"/>
        <v>0</v>
      </c>
      <c r="O96" s="26">
        <f t="shared" si="18"/>
        <v>0</v>
      </c>
      <c r="Q96" s="27"/>
    </row>
    <row r="97" spans="1:17">
      <c r="A97" s="20"/>
      <c r="B97" s="10" t="s">
        <v>21</v>
      </c>
      <c r="C97" s="28">
        <v>2</v>
      </c>
      <c r="D97" s="29">
        <v>1</v>
      </c>
      <c r="F97" s="23">
        <f t="shared" si="10"/>
        <v>1</v>
      </c>
      <c r="G97" s="30"/>
      <c r="H97" s="31" t="s">
        <v>21</v>
      </c>
      <c r="I97" s="32">
        <v>1</v>
      </c>
      <c r="J97">
        <f t="shared" si="11"/>
        <v>0</v>
      </c>
      <c r="K97" s="33" t="s">
        <v>34</v>
      </c>
      <c r="L97" s="34" t="s">
        <v>21</v>
      </c>
      <c r="M97" s="34">
        <f t="shared" si="16"/>
        <v>2</v>
      </c>
      <c r="N97" s="34">
        <f t="shared" si="17"/>
        <v>1</v>
      </c>
      <c r="O97" s="26">
        <f t="shared" si="18"/>
        <v>1</v>
      </c>
      <c r="Q97" s="27"/>
    </row>
    <row r="98" spans="1:17">
      <c r="A98" s="20"/>
      <c r="B98" s="10" t="s">
        <v>206</v>
      </c>
      <c r="C98" s="28"/>
      <c r="D98" s="29"/>
      <c r="F98" s="23">
        <f t="shared" si="10"/>
        <v>0</v>
      </c>
      <c r="G98" s="30"/>
      <c r="H98" s="31" t="s">
        <v>206</v>
      </c>
      <c r="I98" s="32">
        <v>0</v>
      </c>
      <c r="J98">
        <f t="shared" si="11"/>
        <v>0</v>
      </c>
      <c r="K98" s="33" t="s">
        <v>34</v>
      </c>
      <c r="L98" s="34" t="s">
        <v>206</v>
      </c>
      <c r="M98" s="34">
        <f t="shared" si="16"/>
        <v>0</v>
      </c>
      <c r="N98" s="34">
        <f t="shared" si="17"/>
        <v>0</v>
      </c>
      <c r="O98" s="26">
        <f t="shared" si="18"/>
        <v>0</v>
      </c>
      <c r="Q98" s="27"/>
    </row>
    <row r="99" spans="1:17">
      <c r="A99" s="20"/>
      <c r="B99" s="10" t="s">
        <v>22</v>
      </c>
      <c r="C99" s="28"/>
      <c r="D99" s="29"/>
      <c r="F99" s="23">
        <f t="shared" si="10"/>
        <v>0</v>
      </c>
      <c r="G99" s="30"/>
      <c r="H99" s="31" t="s">
        <v>22</v>
      </c>
      <c r="I99" s="32">
        <v>0</v>
      </c>
      <c r="J99">
        <f t="shared" si="11"/>
        <v>0</v>
      </c>
      <c r="K99" s="33" t="s">
        <v>34</v>
      </c>
      <c r="L99" s="34" t="s">
        <v>22</v>
      </c>
      <c r="M99" s="34">
        <f t="shared" si="16"/>
        <v>0</v>
      </c>
      <c r="N99" s="34">
        <f t="shared" si="17"/>
        <v>0</v>
      </c>
      <c r="O99" s="26">
        <f t="shared" si="18"/>
        <v>0</v>
      </c>
      <c r="Q99" s="27"/>
    </row>
    <row r="100" spans="1:17">
      <c r="A100" s="20"/>
      <c r="B100" s="10" t="s">
        <v>23</v>
      </c>
      <c r="C100" s="28"/>
      <c r="D100" s="29"/>
      <c r="F100" s="23">
        <f t="shared" si="10"/>
        <v>0</v>
      </c>
      <c r="G100" s="30"/>
      <c r="H100" s="31" t="s">
        <v>23</v>
      </c>
      <c r="I100" s="32">
        <v>0</v>
      </c>
      <c r="J100">
        <f t="shared" si="11"/>
        <v>0</v>
      </c>
      <c r="K100" s="33" t="s">
        <v>34</v>
      </c>
      <c r="L100" s="34" t="s">
        <v>23</v>
      </c>
      <c r="M100" s="34">
        <f t="shared" si="16"/>
        <v>0</v>
      </c>
      <c r="N100" s="34">
        <f t="shared" si="17"/>
        <v>0</v>
      </c>
      <c r="O100" s="26">
        <f t="shared" si="18"/>
        <v>0</v>
      </c>
      <c r="Q100" s="27"/>
    </row>
    <row r="101" spans="1:17">
      <c r="A101" s="20"/>
      <c r="B101" s="10" t="s">
        <v>24</v>
      </c>
      <c r="C101" s="28"/>
      <c r="D101" s="29"/>
      <c r="F101" s="23">
        <f t="shared" si="10"/>
        <v>0</v>
      </c>
      <c r="G101" s="30"/>
      <c r="H101" s="31" t="s">
        <v>24</v>
      </c>
      <c r="I101" s="32">
        <v>0</v>
      </c>
      <c r="J101">
        <f t="shared" si="11"/>
        <v>0</v>
      </c>
      <c r="K101" s="33" t="s">
        <v>34</v>
      </c>
      <c r="L101" s="34" t="s">
        <v>24</v>
      </c>
      <c r="M101" s="34">
        <f t="shared" si="16"/>
        <v>0</v>
      </c>
      <c r="N101" s="34">
        <f t="shared" si="17"/>
        <v>0</v>
      </c>
      <c r="O101" s="26">
        <f t="shared" si="18"/>
        <v>0</v>
      </c>
      <c r="Q101" s="27"/>
    </row>
    <row r="102" spans="1:17">
      <c r="A102" s="20" t="s">
        <v>35</v>
      </c>
      <c r="B102" s="10"/>
      <c r="C102" s="28">
        <v>13</v>
      </c>
      <c r="D102" s="29">
        <v>2</v>
      </c>
      <c r="F102" s="23">
        <f t="shared" si="10"/>
        <v>11</v>
      </c>
      <c r="G102" s="11" t="s">
        <v>35</v>
      </c>
      <c r="H102" s="12"/>
      <c r="I102" s="24">
        <v>12</v>
      </c>
      <c r="J102">
        <f t="shared" si="11"/>
        <v>-1</v>
      </c>
      <c r="K102" s="36" t="s">
        <v>34</v>
      </c>
      <c r="L102" s="37"/>
      <c r="M102" s="38">
        <f t="shared" si="16"/>
        <v>0</v>
      </c>
      <c r="N102" s="38">
        <f t="shared" si="17"/>
        <v>0</v>
      </c>
      <c r="O102" s="39">
        <f t="shared" si="18"/>
        <v>0</v>
      </c>
      <c r="Q102" s="27"/>
    </row>
    <row r="103" spans="1:17">
      <c r="A103" s="20" t="s">
        <v>37</v>
      </c>
      <c r="B103" s="10" t="s">
        <v>15</v>
      </c>
      <c r="C103" s="28">
        <v>8</v>
      </c>
      <c r="D103" s="29">
        <v>1</v>
      </c>
      <c r="F103" s="23">
        <f t="shared" si="10"/>
        <v>7</v>
      </c>
      <c r="G103" s="11" t="s">
        <v>37</v>
      </c>
      <c r="H103" s="11" t="s">
        <v>15</v>
      </c>
      <c r="I103" s="24">
        <v>7</v>
      </c>
      <c r="J103">
        <f t="shared" si="11"/>
        <v>0</v>
      </c>
      <c r="K103" s="147" t="s">
        <v>37</v>
      </c>
      <c r="L103" s="43" t="s">
        <v>15</v>
      </c>
      <c r="M103" s="25">
        <f t="shared" si="16"/>
        <v>8</v>
      </c>
      <c r="N103" s="25">
        <f t="shared" si="17"/>
        <v>7</v>
      </c>
      <c r="O103" s="40">
        <f t="shared" si="18"/>
        <v>1</v>
      </c>
      <c r="Q103" s="27"/>
    </row>
    <row r="104" spans="1:17">
      <c r="A104" s="20"/>
      <c r="B104" s="10" t="s">
        <v>16</v>
      </c>
      <c r="C104" s="28">
        <v>1</v>
      </c>
      <c r="D104" s="29"/>
      <c r="F104" s="23">
        <f t="shared" si="10"/>
        <v>1</v>
      </c>
      <c r="G104" s="30"/>
      <c r="H104" s="31" t="s">
        <v>16</v>
      </c>
      <c r="I104" s="32">
        <v>1</v>
      </c>
      <c r="J104">
        <f t="shared" si="11"/>
        <v>0</v>
      </c>
      <c r="K104" s="33" t="str">
        <f t="shared" ref="K104:K113" si="19">K103</f>
        <v>AVE. CUBA</v>
      </c>
      <c r="L104" s="34" t="s">
        <v>16</v>
      </c>
      <c r="M104" s="34">
        <f t="shared" si="16"/>
        <v>1</v>
      </c>
      <c r="N104" s="34">
        <f t="shared" si="17"/>
        <v>1</v>
      </c>
      <c r="O104" s="26">
        <f t="shared" si="18"/>
        <v>0</v>
      </c>
      <c r="Q104" s="27"/>
    </row>
    <row r="105" spans="1:17">
      <c r="A105" s="20"/>
      <c r="B105" s="10" t="s">
        <v>17</v>
      </c>
      <c r="C105" s="28">
        <v>7</v>
      </c>
      <c r="D105" s="29">
        <v>1</v>
      </c>
      <c r="F105" s="23">
        <f t="shared" si="10"/>
        <v>6</v>
      </c>
      <c r="G105" s="30"/>
      <c r="H105" s="31" t="s">
        <v>17</v>
      </c>
      <c r="I105" s="32">
        <v>6</v>
      </c>
      <c r="J105">
        <f t="shared" si="11"/>
        <v>0</v>
      </c>
      <c r="K105" s="33" t="str">
        <f t="shared" si="19"/>
        <v>AVE. CUBA</v>
      </c>
      <c r="L105" s="34" t="s">
        <v>17</v>
      </c>
      <c r="M105" s="34">
        <f t="shared" si="16"/>
        <v>7</v>
      </c>
      <c r="N105" s="34">
        <f t="shared" si="17"/>
        <v>6</v>
      </c>
      <c r="O105" s="26">
        <f t="shared" si="18"/>
        <v>1</v>
      </c>
      <c r="Q105" s="27"/>
    </row>
    <row r="106" spans="1:17">
      <c r="A106" s="20"/>
      <c r="B106" s="10" t="s">
        <v>18</v>
      </c>
      <c r="C106" s="28">
        <v>1</v>
      </c>
      <c r="D106" s="29"/>
      <c r="F106" s="23">
        <f t="shared" si="10"/>
        <v>1</v>
      </c>
      <c r="G106" s="30"/>
      <c r="H106" s="31" t="s">
        <v>18</v>
      </c>
      <c r="I106" s="32">
        <v>1</v>
      </c>
      <c r="J106">
        <f t="shared" si="11"/>
        <v>0</v>
      </c>
      <c r="K106" s="33" t="str">
        <f t="shared" si="19"/>
        <v>AVE. CUBA</v>
      </c>
      <c r="L106" s="34" t="s">
        <v>18</v>
      </c>
      <c r="M106" s="34">
        <f t="shared" si="16"/>
        <v>1</v>
      </c>
      <c r="N106" s="34">
        <f t="shared" si="17"/>
        <v>1</v>
      </c>
      <c r="O106" s="26">
        <f t="shared" si="18"/>
        <v>0</v>
      </c>
      <c r="Q106" s="27"/>
    </row>
    <row r="107" spans="1:17">
      <c r="A107" s="20"/>
      <c r="B107" s="10" t="s">
        <v>19</v>
      </c>
      <c r="C107" s="28">
        <v>1</v>
      </c>
      <c r="D107" s="29"/>
      <c r="F107" s="23">
        <f t="shared" si="10"/>
        <v>1</v>
      </c>
      <c r="G107" s="30"/>
      <c r="H107" s="31" t="s">
        <v>19</v>
      </c>
      <c r="I107" s="32">
        <v>1</v>
      </c>
      <c r="J107">
        <f t="shared" si="11"/>
        <v>0</v>
      </c>
      <c r="K107" s="33" t="str">
        <f t="shared" si="19"/>
        <v>AVE. CUBA</v>
      </c>
      <c r="L107" s="34" t="s">
        <v>19</v>
      </c>
      <c r="M107" s="34">
        <f t="shared" si="16"/>
        <v>1</v>
      </c>
      <c r="N107" s="34">
        <f t="shared" si="17"/>
        <v>1</v>
      </c>
      <c r="O107" s="26">
        <f t="shared" si="18"/>
        <v>0</v>
      </c>
      <c r="Q107" s="27"/>
    </row>
    <row r="108" spans="1:17">
      <c r="A108" s="20"/>
      <c r="B108" s="35" t="s">
        <v>20</v>
      </c>
      <c r="C108" s="154"/>
      <c r="D108" s="155"/>
      <c r="F108" s="23">
        <f t="shared" si="10"/>
        <v>0</v>
      </c>
      <c r="G108" s="30"/>
      <c r="H108" s="31" t="s">
        <v>20</v>
      </c>
      <c r="I108" s="32">
        <v>0</v>
      </c>
      <c r="J108">
        <f t="shared" si="11"/>
        <v>0</v>
      </c>
      <c r="K108" s="33" t="str">
        <f t="shared" si="19"/>
        <v>AVE. CUBA</v>
      </c>
      <c r="L108" s="34" t="s">
        <v>20</v>
      </c>
      <c r="M108" s="34">
        <f t="shared" si="16"/>
        <v>0</v>
      </c>
      <c r="N108" s="34">
        <f t="shared" si="17"/>
        <v>0</v>
      </c>
      <c r="O108" s="26">
        <f t="shared" si="18"/>
        <v>0</v>
      </c>
      <c r="Q108" s="27"/>
    </row>
    <row r="109" spans="1:17">
      <c r="A109" s="20"/>
      <c r="B109" s="10" t="s">
        <v>21</v>
      </c>
      <c r="C109" s="28">
        <v>1</v>
      </c>
      <c r="D109" s="29"/>
      <c r="F109" s="23">
        <f t="shared" si="10"/>
        <v>1</v>
      </c>
      <c r="G109" s="30"/>
      <c r="H109" s="31" t="s">
        <v>21</v>
      </c>
      <c r="I109" s="32">
        <v>1</v>
      </c>
      <c r="J109">
        <f t="shared" si="11"/>
        <v>0</v>
      </c>
      <c r="K109" s="33" t="str">
        <f t="shared" si="19"/>
        <v>AVE. CUBA</v>
      </c>
      <c r="L109" s="34" t="s">
        <v>21</v>
      </c>
      <c r="M109" s="34">
        <f t="shared" si="16"/>
        <v>1</v>
      </c>
      <c r="N109" s="34">
        <f t="shared" si="17"/>
        <v>1</v>
      </c>
      <c r="O109" s="26">
        <f t="shared" si="18"/>
        <v>0</v>
      </c>
      <c r="Q109" s="27"/>
    </row>
    <row r="110" spans="1:17">
      <c r="A110" s="20"/>
      <c r="B110" s="10" t="s">
        <v>206</v>
      </c>
      <c r="C110" s="28"/>
      <c r="D110" s="29"/>
      <c r="F110" s="23">
        <f t="shared" si="10"/>
        <v>0</v>
      </c>
      <c r="G110" s="30"/>
      <c r="H110" s="31" t="s">
        <v>206</v>
      </c>
      <c r="I110" s="32">
        <v>0</v>
      </c>
      <c r="J110">
        <f t="shared" si="11"/>
        <v>0</v>
      </c>
      <c r="K110" s="33" t="str">
        <f t="shared" si="19"/>
        <v>AVE. CUBA</v>
      </c>
      <c r="L110" s="34" t="s">
        <v>206</v>
      </c>
      <c r="M110" s="34">
        <f t="shared" si="16"/>
        <v>0</v>
      </c>
      <c r="N110" s="34">
        <f t="shared" si="17"/>
        <v>0</v>
      </c>
      <c r="O110" s="26">
        <f t="shared" si="18"/>
        <v>0</v>
      </c>
      <c r="Q110" s="27"/>
    </row>
    <row r="111" spans="1:17">
      <c r="A111" s="20"/>
      <c r="B111" s="10" t="s">
        <v>22</v>
      </c>
      <c r="C111" s="28">
        <v>1</v>
      </c>
      <c r="D111" s="29"/>
      <c r="F111" s="23">
        <f t="shared" si="10"/>
        <v>1</v>
      </c>
      <c r="G111" s="30"/>
      <c r="H111" s="31" t="s">
        <v>22</v>
      </c>
      <c r="I111" s="32">
        <v>1</v>
      </c>
      <c r="J111">
        <f t="shared" si="11"/>
        <v>0</v>
      </c>
      <c r="K111" s="33" t="str">
        <f t="shared" si="19"/>
        <v>AVE. CUBA</v>
      </c>
      <c r="L111" s="34" t="s">
        <v>22</v>
      </c>
      <c r="M111" s="34">
        <f t="shared" si="16"/>
        <v>1</v>
      </c>
      <c r="N111" s="34">
        <f t="shared" si="17"/>
        <v>1</v>
      </c>
      <c r="O111" s="26">
        <f t="shared" si="18"/>
        <v>0</v>
      </c>
      <c r="Q111" s="27"/>
    </row>
    <row r="112" spans="1:17">
      <c r="A112" s="20"/>
      <c r="B112" s="10" t="s">
        <v>23</v>
      </c>
      <c r="C112" s="28"/>
      <c r="D112" s="29"/>
      <c r="F112" s="23">
        <f t="shared" si="10"/>
        <v>0</v>
      </c>
      <c r="G112" s="30"/>
      <c r="H112" s="31" t="s">
        <v>23</v>
      </c>
      <c r="I112" s="32">
        <v>0</v>
      </c>
      <c r="J112">
        <f t="shared" si="11"/>
        <v>0</v>
      </c>
      <c r="K112" s="33" t="str">
        <f t="shared" si="19"/>
        <v>AVE. CUBA</v>
      </c>
      <c r="L112" s="34" t="s">
        <v>23</v>
      </c>
      <c r="M112" s="34">
        <f t="shared" si="16"/>
        <v>0</v>
      </c>
      <c r="N112" s="34">
        <f t="shared" si="17"/>
        <v>0</v>
      </c>
      <c r="O112" s="26">
        <f t="shared" si="18"/>
        <v>0</v>
      </c>
      <c r="Q112" s="27"/>
    </row>
    <row r="113" spans="1:17">
      <c r="A113" s="20"/>
      <c r="B113" s="10" t="s">
        <v>24</v>
      </c>
      <c r="C113" s="28"/>
      <c r="D113" s="29"/>
      <c r="F113" s="23">
        <f t="shared" si="10"/>
        <v>0</v>
      </c>
      <c r="G113" s="30"/>
      <c r="H113" s="31" t="s">
        <v>24</v>
      </c>
      <c r="I113" s="32">
        <v>0</v>
      </c>
      <c r="J113">
        <f t="shared" si="11"/>
        <v>0</v>
      </c>
      <c r="K113" s="33" t="str">
        <f t="shared" si="19"/>
        <v>AVE. CUBA</v>
      </c>
      <c r="L113" s="34" t="s">
        <v>24</v>
      </c>
      <c r="M113" s="34">
        <f t="shared" si="16"/>
        <v>0</v>
      </c>
      <c r="N113" s="34">
        <f t="shared" si="17"/>
        <v>0</v>
      </c>
      <c r="O113" s="26">
        <f t="shared" si="18"/>
        <v>0</v>
      </c>
      <c r="Q113" s="27"/>
    </row>
    <row r="114" spans="1:17">
      <c r="A114" s="20" t="s">
        <v>38</v>
      </c>
      <c r="B114" s="10"/>
      <c r="C114" s="28">
        <v>20</v>
      </c>
      <c r="D114" s="29">
        <v>2</v>
      </c>
      <c r="F114" s="23">
        <f t="shared" si="10"/>
        <v>18</v>
      </c>
      <c r="G114" s="11" t="s">
        <v>38</v>
      </c>
      <c r="H114" s="12"/>
      <c r="I114" s="24">
        <v>18</v>
      </c>
      <c r="J114">
        <f t="shared" si="11"/>
        <v>0</v>
      </c>
      <c r="K114" s="36" t="s">
        <v>36</v>
      </c>
      <c r="L114" s="37"/>
      <c r="M114" s="38">
        <f t="shared" si="16"/>
        <v>0</v>
      </c>
      <c r="N114" s="38">
        <f t="shared" si="17"/>
        <v>0</v>
      </c>
      <c r="O114" s="39">
        <f t="shared" si="18"/>
        <v>0</v>
      </c>
      <c r="Q114" s="27"/>
    </row>
    <row r="115" spans="1:17">
      <c r="A115" s="20" t="s">
        <v>39</v>
      </c>
      <c r="B115" s="10" t="s">
        <v>15</v>
      </c>
      <c r="C115" s="28">
        <v>2</v>
      </c>
      <c r="D115" s="29"/>
      <c r="F115" s="23">
        <f t="shared" si="10"/>
        <v>2</v>
      </c>
      <c r="G115" s="11" t="s">
        <v>39</v>
      </c>
      <c r="H115" s="11" t="s">
        <v>15</v>
      </c>
      <c r="I115" s="24">
        <v>2</v>
      </c>
      <c r="J115">
        <f t="shared" si="11"/>
        <v>0</v>
      </c>
      <c r="K115" s="147" t="s">
        <v>39</v>
      </c>
      <c r="L115" s="43" t="s">
        <v>15</v>
      </c>
      <c r="M115" s="25">
        <f t="shared" si="16"/>
        <v>2</v>
      </c>
      <c r="N115" s="25">
        <f t="shared" si="17"/>
        <v>2</v>
      </c>
      <c r="O115" s="40">
        <f t="shared" si="18"/>
        <v>0</v>
      </c>
      <c r="Q115" s="27"/>
    </row>
    <row r="116" spans="1:17">
      <c r="A116" s="20"/>
      <c r="B116" s="10" t="s">
        <v>16</v>
      </c>
      <c r="C116" s="28">
        <v>1</v>
      </c>
      <c r="D116" s="29"/>
      <c r="F116" s="23">
        <f t="shared" si="10"/>
        <v>1</v>
      </c>
      <c r="G116" s="30"/>
      <c r="H116" s="31" t="s">
        <v>16</v>
      </c>
      <c r="I116" s="32">
        <v>1</v>
      </c>
      <c r="J116">
        <f t="shared" si="11"/>
        <v>0</v>
      </c>
      <c r="K116" s="33" t="str">
        <f t="shared" ref="K116:K125" si="20">K115</f>
        <v>BOQUETE</v>
      </c>
      <c r="L116" s="34" t="s">
        <v>16</v>
      </c>
      <c r="M116" s="34">
        <f t="shared" si="16"/>
        <v>1</v>
      </c>
      <c r="N116" s="34">
        <f t="shared" si="17"/>
        <v>1</v>
      </c>
      <c r="O116" s="26">
        <f t="shared" si="18"/>
        <v>0</v>
      </c>
      <c r="Q116" s="27"/>
    </row>
    <row r="117" spans="1:17">
      <c r="A117" s="20"/>
      <c r="B117" s="10" t="s">
        <v>17</v>
      </c>
      <c r="C117" s="28">
        <v>2</v>
      </c>
      <c r="D117" s="29"/>
      <c r="F117" s="23">
        <f t="shared" si="10"/>
        <v>2</v>
      </c>
      <c r="G117" s="30"/>
      <c r="H117" s="31" t="s">
        <v>17</v>
      </c>
      <c r="I117" s="32">
        <v>2</v>
      </c>
      <c r="J117">
        <f t="shared" si="11"/>
        <v>0</v>
      </c>
      <c r="K117" s="33" t="str">
        <f t="shared" si="20"/>
        <v>BOQUETE</v>
      </c>
      <c r="L117" s="34" t="s">
        <v>17</v>
      </c>
      <c r="M117" s="34">
        <f t="shared" si="16"/>
        <v>2</v>
      </c>
      <c r="N117" s="34">
        <f t="shared" si="17"/>
        <v>2</v>
      </c>
      <c r="O117" s="26">
        <f t="shared" si="18"/>
        <v>0</v>
      </c>
      <c r="Q117" s="27"/>
    </row>
    <row r="118" spans="1:17">
      <c r="A118" s="20"/>
      <c r="B118" s="10" t="s">
        <v>18</v>
      </c>
      <c r="C118" s="28"/>
      <c r="D118" s="29"/>
      <c r="F118" s="23">
        <f t="shared" si="10"/>
        <v>0</v>
      </c>
      <c r="G118" s="30"/>
      <c r="H118" s="31" t="s">
        <v>18</v>
      </c>
      <c r="I118" s="32">
        <v>0</v>
      </c>
      <c r="J118">
        <f t="shared" si="11"/>
        <v>0</v>
      </c>
      <c r="K118" s="33" t="str">
        <f t="shared" si="20"/>
        <v>BOQUETE</v>
      </c>
      <c r="L118" s="34" t="s">
        <v>18</v>
      </c>
      <c r="M118" s="34">
        <f t="shared" si="16"/>
        <v>0</v>
      </c>
      <c r="N118" s="34">
        <f t="shared" si="17"/>
        <v>0</v>
      </c>
      <c r="O118" s="26">
        <f t="shared" si="18"/>
        <v>0</v>
      </c>
      <c r="Q118" s="27"/>
    </row>
    <row r="119" spans="1:17">
      <c r="A119" s="20"/>
      <c r="B119" s="10" t="s">
        <v>19</v>
      </c>
      <c r="C119" s="28">
        <v>1</v>
      </c>
      <c r="D119" s="29"/>
      <c r="F119" s="23">
        <f t="shared" si="10"/>
        <v>1</v>
      </c>
      <c r="G119" s="30"/>
      <c r="H119" s="31" t="s">
        <v>19</v>
      </c>
      <c r="I119" s="32">
        <v>1</v>
      </c>
      <c r="J119">
        <f t="shared" si="11"/>
        <v>0</v>
      </c>
      <c r="K119" s="33" t="str">
        <f t="shared" si="20"/>
        <v>BOQUETE</v>
      </c>
      <c r="L119" s="34" t="s">
        <v>19</v>
      </c>
      <c r="M119" s="34">
        <f t="shared" si="16"/>
        <v>1</v>
      </c>
      <c r="N119" s="34">
        <f t="shared" si="17"/>
        <v>1</v>
      </c>
      <c r="O119" s="26">
        <f t="shared" si="18"/>
        <v>0</v>
      </c>
      <c r="Q119" s="27"/>
    </row>
    <row r="120" spans="1:17">
      <c r="A120" s="20"/>
      <c r="B120" s="35" t="s">
        <v>20</v>
      </c>
      <c r="C120" s="154"/>
      <c r="D120" s="155"/>
      <c r="F120" s="23">
        <f t="shared" si="10"/>
        <v>0</v>
      </c>
      <c r="G120" s="30"/>
      <c r="H120" s="31" t="s">
        <v>20</v>
      </c>
      <c r="I120" s="32">
        <v>0</v>
      </c>
      <c r="J120">
        <f t="shared" si="11"/>
        <v>0</v>
      </c>
      <c r="K120" s="33" t="str">
        <f t="shared" si="20"/>
        <v>BOQUETE</v>
      </c>
      <c r="L120" s="34" t="s">
        <v>20</v>
      </c>
      <c r="M120" s="34">
        <f t="shared" si="16"/>
        <v>0</v>
      </c>
      <c r="N120" s="34">
        <f t="shared" si="17"/>
        <v>0</v>
      </c>
      <c r="O120" s="26">
        <f t="shared" si="18"/>
        <v>0</v>
      </c>
      <c r="Q120" s="27"/>
    </row>
    <row r="121" spans="1:17">
      <c r="A121" s="20"/>
      <c r="B121" s="10" t="s">
        <v>21</v>
      </c>
      <c r="C121" s="28"/>
      <c r="D121" s="29"/>
      <c r="F121" s="23">
        <f t="shared" si="10"/>
        <v>0</v>
      </c>
      <c r="G121" s="30"/>
      <c r="H121" s="31" t="s">
        <v>21</v>
      </c>
      <c r="I121" s="32">
        <v>0</v>
      </c>
      <c r="J121">
        <f t="shared" si="11"/>
        <v>0</v>
      </c>
      <c r="K121" s="33" t="str">
        <f t="shared" si="20"/>
        <v>BOQUETE</v>
      </c>
      <c r="L121" s="34" t="s">
        <v>21</v>
      </c>
      <c r="M121" s="34">
        <f t="shared" si="16"/>
        <v>0</v>
      </c>
      <c r="N121" s="34">
        <f t="shared" si="17"/>
        <v>0</v>
      </c>
      <c r="O121" s="26">
        <f t="shared" si="18"/>
        <v>0</v>
      </c>
      <c r="Q121" s="27"/>
    </row>
    <row r="122" spans="1:17">
      <c r="A122" s="20"/>
      <c r="B122" s="10" t="s">
        <v>206</v>
      </c>
      <c r="C122" s="28"/>
      <c r="D122" s="29"/>
      <c r="F122" s="23">
        <f t="shared" si="10"/>
        <v>0</v>
      </c>
      <c r="G122" s="30"/>
      <c r="H122" s="31" t="s">
        <v>206</v>
      </c>
      <c r="I122" s="32">
        <v>0</v>
      </c>
      <c r="J122">
        <f t="shared" si="11"/>
        <v>0</v>
      </c>
      <c r="K122" s="33" t="str">
        <f t="shared" si="20"/>
        <v>BOQUETE</v>
      </c>
      <c r="L122" s="34" t="s">
        <v>206</v>
      </c>
      <c r="M122" s="34">
        <f t="shared" si="16"/>
        <v>0</v>
      </c>
      <c r="N122" s="34">
        <f t="shared" si="17"/>
        <v>0</v>
      </c>
      <c r="O122" s="26">
        <f t="shared" si="18"/>
        <v>0</v>
      </c>
      <c r="Q122" s="27"/>
    </row>
    <row r="123" spans="1:17">
      <c r="A123" s="20"/>
      <c r="B123" s="10" t="s">
        <v>22</v>
      </c>
      <c r="C123" s="28"/>
      <c r="D123" s="29"/>
      <c r="F123" s="23">
        <f t="shared" si="10"/>
        <v>0</v>
      </c>
      <c r="G123" s="30"/>
      <c r="H123" s="31" t="s">
        <v>22</v>
      </c>
      <c r="I123" s="32">
        <v>0</v>
      </c>
      <c r="J123">
        <f t="shared" si="11"/>
        <v>0</v>
      </c>
      <c r="K123" s="33" t="str">
        <f t="shared" si="20"/>
        <v>BOQUETE</v>
      </c>
      <c r="L123" s="34" t="s">
        <v>22</v>
      </c>
      <c r="M123" s="34">
        <f t="shared" si="16"/>
        <v>0</v>
      </c>
      <c r="N123" s="34">
        <f t="shared" si="17"/>
        <v>0</v>
      </c>
      <c r="O123" s="26">
        <f t="shared" si="18"/>
        <v>0</v>
      </c>
      <c r="Q123" s="27"/>
    </row>
    <row r="124" spans="1:17">
      <c r="A124" s="20"/>
      <c r="B124" s="10" t="s">
        <v>23</v>
      </c>
      <c r="C124" s="28"/>
      <c r="D124" s="29"/>
      <c r="F124" s="23">
        <f t="shared" si="10"/>
        <v>0</v>
      </c>
      <c r="G124" s="30"/>
      <c r="H124" s="31" t="s">
        <v>23</v>
      </c>
      <c r="I124" s="32">
        <v>0</v>
      </c>
      <c r="J124">
        <f t="shared" si="11"/>
        <v>0</v>
      </c>
      <c r="K124" s="33" t="str">
        <f t="shared" si="20"/>
        <v>BOQUETE</v>
      </c>
      <c r="L124" s="34" t="s">
        <v>23</v>
      </c>
      <c r="M124" s="34">
        <f t="shared" si="16"/>
        <v>0</v>
      </c>
      <c r="N124" s="34">
        <f t="shared" si="17"/>
        <v>0</v>
      </c>
      <c r="O124" s="26">
        <f t="shared" si="18"/>
        <v>0</v>
      </c>
      <c r="Q124" s="27"/>
    </row>
    <row r="125" spans="1:17">
      <c r="A125" s="20"/>
      <c r="B125" s="10" t="s">
        <v>24</v>
      </c>
      <c r="C125" s="28"/>
      <c r="D125" s="29"/>
      <c r="F125" s="23">
        <f t="shared" si="10"/>
        <v>0</v>
      </c>
      <c r="G125" s="30"/>
      <c r="H125" s="31" t="s">
        <v>24</v>
      </c>
      <c r="I125" s="32">
        <v>0</v>
      </c>
      <c r="J125">
        <f t="shared" si="11"/>
        <v>0</v>
      </c>
      <c r="K125" s="33" t="str">
        <f t="shared" si="20"/>
        <v>BOQUETE</v>
      </c>
      <c r="L125" s="34" t="s">
        <v>24</v>
      </c>
      <c r="M125" s="34">
        <f t="shared" si="16"/>
        <v>0</v>
      </c>
      <c r="N125" s="34">
        <f t="shared" si="17"/>
        <v>0</v>
      </c>
      <c r="O125" s="26">
        <f t="shared" si="18"/>
        <v>0</v>
      </c>
      <c r="Q125" s="27"/>
    </row>
    <row r="126" spans="1:17">
      <c r="A126" s="20" t="s">
        <v>40</v>
      </c>
      <c r="B126" s="10"/>
      <c r="C126" s="28">
        <v>6</v>
      </c>
      <c r="D126" s="29"/>
      <c r="F126" s="23">
        <f t="shared" si="10"/>
        <v>6</v>
      </c>
      <c r="G126" s="11" t="s">
        <v>40</v>
      </c>
      <c r="H126" s="12"/>
      <c r="I126" s="24">
        <v>6</v>
      </c>
      <c r="J126">
        <f t="shared" si="11"/>
        <v>0</v>
      </c>
      <c r="K126" s="36" t="s">
        <v>39</v>
      </c>
      <c r="L126" s="37"/>
      <c r="M126" s="38">
        <f t="shared" si="16"/>
        <v>0</v>
      </c>
      <c r="N126" s="38">
        <f t="shared" si="17"/>
        <v>0</v>
      </c>
      <c r="O126" s="39">
        <f t="shared" si="18"/>
        <v>0</v>
      </c>
      <c r="Q126" s="27"/>
    </row>
    <row r="127" spans="1:17">
      <c r="A127" s="20" t="s">
        <v>41</v>
      </c>
      <c r="B127" s="10" t="s">
        <v>15</v>
      </c>
      <c r="C127" s="28">
        <v>13</v>
      </c>
      <c r="D127" s="29">
        <v>1</v>
      </c>
      <c r="F127" s="23">
        <f t="shared" si="10"/>
        <v>12</v>
      </c>
      <c r="G127" s="11" t="s">
        <v>41</v>
      </c>
      <c r="H127" s="11" t="s">
        <v>15</v>
      </c>
      <c r="I127" s="24">
        <v>12</v>
      </c>
      <c r="J127">
        <f t="shared" si="11"/>
        <v>0</v>
      </c>
      <c r="K127" s="147" t="s">
        <v>41</v>
      </c>
      <c r="L127" s="43" t="s">
        <v>15</v>
      </c>
      <c r="M127" s="25">
        <f t="shared" si="16"/>
        <v>13</v>
      </c>
      <c r="N127" s="25">
        <f t="shared" si="17"/>
        <v>12</v>
      </c>
      <c r="O127" s="40">
        <f t="shared" si="18"/>
        <v>1</v>
      </c>
      <c r="P127" s="10" t="s">
        <v>369</v>
      </c>
      <c r="Q127" s="27"/>
    </row>
    <row r="128" spans="1:17">
      <c r="A128" s="20"/>
      <c r="B128" s="10" t="s">
        <v>16</v>
      </c>
      <c r="C128" s="28">
        <v>2</v>
      </c>
      <c r="D128" s="29"/>
      <c r="F128" s="23">
        <f t="shared" si="10"/>
        <v>2</v>
      </c>
      <c r="G128" s="30"/>
      <c r="H128" s="31" t="s">
        <v>16</v>
      </c>
      <c r="I128" s="32">
        <v>2</v>
      </c>
      <c r="J128">
        <f t="shared" si="11"/>
        <v>0</v>
      </c>
      <c r="K128" s="33" t="str">
        <f t="shared" ref="K128:K137" si="21">K127</f>
        <v>BOULEVARD EL DORADO</v>
      </c>
      <c r="L128" s="34" t="s">
        <v>16</v>
      </c>
      <c r="M128" s="34">
        <f t="shared" si="16"/>
        <v>2</v>
      </c>
      <c r="N128" s="34">
        <f t="shared" si="17"/>
        <v>2</v>
      </c>
      <c r="O128" s="26">
        <f t="shared" si="18"/>
        <v>0</v>
      </c>
      <c r="Q128" s="27"/>
    </row>
    <row r="129" spans="1:17">
      <c r="A129" s="20"/>
      <c r="B129" s="10" t="s">
        <v>17</v>
      </c>
      <c r="C129" s="28">
        <v>16</v>
      </c>
      <c r="D129" s="29">
        <v>3</v>
      </c>
      <c r="F129" s="23">
        <f t="shared" si="10"/>
        <v>13</v>
      </c>
      <c r="G129" s="30"/>
      <c r="H129" s="31" t="s">
        <v>17</v>
      </c>
      <c r="I129" s="32">
        <v>13</v>
      </c>
      <c r="J129">
        <f t="shared" si="11"/>
        <v>0</v>
      </c>
      <c r="K129" s="33" t="str">
        <f t="shared" si="21"/>
        <v>BOULEVARD EL DORADO</v>
      </c>
      <c r="L129" s="34" t="s">
        <v>17</v>
      </c>
      <c r="M129" s="34">
        <f t="shared" si="16"/>
        <v>16</v>
      </c>
      <c r="N129" s="34">
        <f t="shared" si="17"/>
        <v>13</v>
      </c>
      <c r="O129" s="26">
        <f t="shared" si="18"/>
        <v>3</v>
      </c>
      <c r="Q129" s="27"/>
    </row>
    <row r="130" spans="1:17">
      <c r="A130" s="20"/>
      <c r="B130" s="10" t="s">
        <v>18</v>
      </c>
      <c r="C130" s="28">
        <v>1</v>
      </c>
      <c r="D130" s="29"/>
      <c r="F130" s="23">
        <f t="shared" si="10"/>
        <v>1</v>
      </c>
      <c r="G130" s="30"/>
      <c r="H130" s="31" t="s">
        <v>18</v>
      </c>
      <c r="I130" s="32">
        <v>2</v>
      </c>
      <c r="J130">
        <f t="shared" si="11"/>
        <v>-1</v>
      </c>
      <c r="K130" s="33" t="str">
        <f t="shared" si="21"/>
        <v>BOULEVARD EL DORADO</v>
      </c>
      <c r="L130" s="34" t="s">
        <v>18</v>
      </c>
      <c r="M130" s="34">
        <f t="shared" si="16"/>
        <v>1</v>
      </c>
      <c r="N130" s="34">
        <f t="shared" si="17"/>
        <v>2</v>
      </c>
      <c r="O130" s="26">
        <f t="shared" si="18"/>
        <v>-1</v>
      </c>
      <c r="Q130" s="27"/>
    </row>
    <row r="131" spans="1:17">
      <c r="A131" s="20"/>
      <c r="B131" s="10" t="s">
        <v>19</v>
      </c>
      <c r="C131" s="28">
        <v>1</v>
      </c>
      <c r="D131" s="29"/>
      <c r="F131" s="23">
        <f t="shared" si="10"/>
        <v>1</v>
      </c>
      <c r="G131" s="30"/>
      <c r="H131" s="31" t="s">
        <v>19</v>
      </c>
      <c r="I131" s="32">
        <v>1</v>
      </c>
      <c r="J131">
        <f t="shared" si="11"/>
        <v>0</v>
      </c>
      <c r="K131" s="33" t="str">
        <f t="shared" si="21"/>
        <v>BOULEVARD EL DORADO</v>
      </c>
      <c r="L131" s="34" t="s">
        <v>19</v>
      </c>
      <c r="M131" s="34">
        <f t="shared" si="16"/>
        <v>1</v>
      </c>
      <c r="N131" s="34">
        <f t="shared" si="17"/>
        <v>1</v>
      </c>
      <c r="O131" s="26">
        <f>M131-N131</f>
        <v>0</v>
      </c>
      <c r="Q131" s="27"/>
    </row>
    <row r="132" spans="1:17">
      <c r="A132" s="20"/>
      <c r="B132" s="35" t="s">
        <v>20</v>
      </c>
      <c r="C132" s="154"/>
      <c r="D132" s="155"/>
      <c r="F132" s="23">
        <f t="shared" si="10"/>
        <v>0</v>
      </c>
      <c r="G132" s="30"/>
      <c r="H132" s="31" t="s">
        <v>20</v>
      </c>
      <c r="I132" s="32">
        <v>0</v>
      </c>
      <c r="J132">
        <f t="shared" si="11"/>
        <v>0</v>
      </c>
      <c r="K132" s="33" t="str">
        <f t="shared" si="21"/>
        <v>BOULEVARD EL DORADO</v>
      </c>
      <c r="L132" s="34" t="s">
        <v>20</v>
      </c>
      <c r="M132" s="34">
        <f t="shared" si="16"/>
        <v>0</v>
      </c>
      <c r="N132" s="34">
        <f t="shared" si="17"/>
        <v>0</v>
      </c>
      <c r="O132" s="26">
        <f t="shared" si="18"/>
        <v>0</v>
      </c>
      <c r="Q132" s="27"/>
    </row>
    <row r="133" spans="1:17">
      <c r="A133" s="20"/>
      <c r="B133" s="10" t="s">
        <v>21</v>
      </c>
      <c r="C133" s="28">
        <v>3</v>
      </c>
      <c r="D133" s="29"/>
      <c r="F133" s="23">
        <f t="shared" si="10"/>
        <v>3</v>
      </c>
      <c r="G133" s="30"/>
      <c r="H133" s="31" t="s">
        <v>21</v>
      </c>
      <c r="I133" s="32">
        <v>3</v>
      </c>
      <c r="J133">
        <f t="shared" si="11"/>
        <v>0</v>
      </c>
      <c r="K133" s="33" t="str">
        <f t="shared" si="21"/>
        <v>BOULEVARD EL DORADO</v>
      </c>
      <c r="L133" s="34" t="s">
        <v>21</v>
      </c>
      <c r="M133" s="34">
        <f t="shared" si="16"/>
        <v>3</v>
      </c>
      <c r="N133" s="34">
        <f t="shared" si="17"/>
        <v>3</v>
      </c>
      <c r="O133" s="26">
        <f t="shared" si="18"/>
        <v>0</v>
      </c>
      <c r="Q133" s="27"/>
    </row>
    <row r="134" spans="1:17">
      <c r="A134" s="20"/>
      <c r="B134" s="10" t="s">
        <v>206</v>
      </c>
      <c r="C134" s="28"/>
      <c r="D134" s="29"/>
      <c r="F134" s="23">
        <f t="shared" si="10"/>
        <v>0</v>
      </c>
      <c r="G134" s="30"/>
      <c r="H134" s="31" t="s">
        <v>206</v>
      </c>
      <c r="I134" s="32">
        <v>0</v>
      </c>
      <c r="J134">
        <f t="shared" si="11"/>
        <v>0</v>
      </c>
      <c r="K134" s="33" t="str">
        <f t="shared" si="21"/>
        <v>BOULEVARD EL DORADO</v>
      </c>
      <c r="L134" s="34" t="s">
        <v>206</v>
      </c>
      <c r="M134" s="34">
        <f t="shared" si="16"/>
        <v>0</v>
      </c>
      <c r="N134" s="34">
        <f t="shared" si="17"/>
        <v>0</v>
      </c>
      <c r="O134" s="26">
        <f t="shared" si="18"/>
        <v>0</v>
      </c>
      <c r="Q134" s="27"/>
    </row>
    <row r="135" spans="1:17">
      <c r="A135" s="20"/>
      <c r="B135" s="10" t="s">
        <v>22</v>
      </c>
      <c r="C135" s="28">
        <v>1</v>
      </c>
      <c r="D135" s="29"/>
      <c r="F135" s="23">
        <f t="shared" si="10"/>
        <v>1</v>
      </c>
      <c r="G135" s="30"/>
      <c r="H135" s="31" t="s">
        <v>22</v>
      </c>
      <c r="I135" s="32">
        <v>1</v>
      </c>
      <c r="J135">
        <f t="shared" si="11"/>
        <v>0</v>
      </c>
      <c r="K135" s="33" t="str">
        <f t="shared" si="21"/>
        <v>BOULEVARD EL DORADO</v>
      </c>
      <c r="L135" s="34" t="s">
        <v>22</v>
      </c>
      <c r="M135" s="34">
        <f t="shared" si="16"/>
        <v>1</v>
      </c>
      <c r="N135" s="34">
        <f t="shared" si="17"/>
        <v>1</v>
      </c>
      <c r="O135" s="26">
        <f t="shared" si="18"/>
        <v>0</v>
      </c>
      <c r="Q135" s="27"/>
    </row>
    <row r="136" spans="1:17">
      <c r="A136" s="20"/>
      <c r="B136" s="10" t="s">
        <v>23</v>
      </c>
      <c r="C136" s="28"/>
      <c r="D136" s="29"/>
      <c r="F136" s="23">
        <f t="shared" ref="F136:F199" si="22">C136-D136</f>
        <v>0</v>
      </c>
      <c r="G136" s="30"/>
      <c r="H136" s="31" t="s">
        <v>23</v>
      </c>
      <c r="I136" s="32">
        <v>0</v>
      </c>
      <c r="J136">
        <f t="shared" ref="J136:J199" si="23">F136-I136</f>
        <v>0</v>
      </c>
      <c r="K136" s="33" t="str">
        <f t="shared" si="21"/>
        <v>BOULEVARD EL DORADO</v>
      </c>
      <c r="L136" s="34" t="s">
        <v>23</v>
      </c>
      <c r="M136" s="34">
        <f t="shared" si="16"/>
        <v>0</v>
      </c>
      <c r="N136" s="34">
        <f t="shared" si="17"/>
        <v>0</v>
      </c>
      <c r="O136" s="26">
        <f t="shared" si="18"/>
        <v>0</v>
      </c>
      <c r="Q136" s="27"/>
    </row>
    <row r="137" spans="1:17">
      <c r="A137" s="20"/>
      <c r="B137" s="10" t="s">
        <v>24</v>
      </c>
      <c r="C137" s="28"/>
      <c r="D137" s="29"/>
      <c r="F137" s="23">
        <f t="shared" si="22"/>
        <v>0</v>
      </c>
      <c r="G137" s="30"/>
      <c r="H137" s="31" t="s">
        <v>24</v>
      </c>
      <c r="I137" s="32">
        <v>0</v>
      </c>
      <c r="J137">
        <f t="shared" si="23"/>
        <v>0</v>
      </c>
      <c r="K137" s="33" t="str">
        <f t="shared" si="21"/>
        <v>BOULEVARD EL DORADO</v>
      </c>
      <c r="L137" s="34" t="s">
        <v>24</v>
      </c>
      <c r="M137" s="34">
        <f t="shared" si="16"/>
        <v>0</v>
      </c>
      <c r="N137" s="34">
        <f t="shared" si="17"/>
        <v>0</v>
      </c>
      <c r="O137" s="26">
        <f t="shared" si="18"/>
        <v>0</v>
      </c>
      <c r="Q137" s="27"/>
    </row>
    <row r="138" spans="1:17">
      <c r="A138" s="20" t="s">
        <v>42</v>
      </c>
      <c r="B138" s="10"/>
      <c r="C138" s="28">
        <v>37</v>
      </c>
      <c r="D138" s="29">
        <v>4</v>
      </c>
      <c r="F138" s="23">
        <f t="shared" si="22"/>
        <v>33</v>
      </c>
      <c r="G138" s="11" t="s">
        <v>42</v>
      </c>
      <c r="H138" s="12"/>
      <c r="I138" s="24">
        <v>34</v>
      </c>
      <c r="J138">
        <f t="shared" si="23"/>
        <v>-1</v>
      </c>
      <c r="K138" s="36" t="s">
        <v>41</v>
      </c>
      <c r="L138" s="37"/>
      <c r="M138" s="38">
        <f t="shared" si="16"/>
        <v>0</v>
      </c>
      <c r="N138" s="38">
        <f t="shared" si="17"/>
        <v>0</v>
      </c>
      <c r="O138" s="39">
        <f t="shared" si="18"/>
        <v>0</v>
      </c>
      <c r="Q138" s="27"/>
    </row>
    <row r="139" spans="1:17">
      <c r="A139" s="20" t="s">
        <v>43</v>
      </c>
      <c r="B139" s="10" t="s">
        <v>15</v>
      </c>
      <c r="C139" s="28">
        <v>9</v>
      </c>
      <c r="D139" s="29">
        <v>1</v>
      </c>
      <c r="F139" s="23">
        <f t="shared" si="22"/>
        <v>8</v>
      </c>
      <c r="G139" s="11" t="s">
        <v>43</v>
      </c>
      <c r="H139" s="11" t="s">
        <v>15</v>
      </c>
      <c r="I139" s="24">
        <v>8</v>
      </c>
      <c r="J139">
        <f t="shared" si="23"/>
        <v>0</v>
      </c>
      <c r="K139" s="147" t="s">
        <v>43</v>
      </c>
      <c r="L139" s="43" t="s">
        <v>15</v>
      </c>
      <c r="M139" s="25">
        <f t="shared" si="16"/>
        <v>9</v>
      </c>
      <c r="N139" s="25">
        <f t="shared" si="17"/>
        <v>8</v>
      </c>
      <c r="O139" s="40">
        <f t="shared" si="18"/>
        <v>1</v>
      </c>
      <c r="Q139" s="27"/>
    </row>
    <row r="140" spans="1:17">
      <c r="A140" s="20"/>
      <c r="B140" s="10" t="s">
        <v>16</v>
      </c>
      <c r="C140" s="28">
        <v>2</v>
      </c>
      <c r="D140" s="29"/>
      <c r="F140" s="23">
        <f t="shared" si="22"/>
        <v>2</v>
      </c>
      <c r="G140" s="30"/>
      <c r="H140" s="31" t="s">
        <v>16</v>
      </c>
      <c r="I140" s="32">
        <v>2</v>
      </c>
      <c r="J140">
        <f t="shared" si="23"/>
        <v>0</v>
      </c>
      <c r="K140" s="33" t="str">
        <f t="shared" ref="K140:K149" si="24">K139</f>
        <v>BRISAS DEL GOLF</v>
      </c>
      <c r="L140" s="34" t="s">
        <v>16</v>
      </c>
      <c r="M140" s="34">
        <f t="shared" si="16"/>
        <v>2</v>
      </c>
      <c r="N140" s="34">
        <f t="shared" si="17"/>
        <v>2</v>
      </c>
      <c r="O140" s="26">
        <f t="shared" si="18"/>
        <v>0</v>
      </c>
      <c r="Q140" s="27"/>
    </row>
    <row r="141" spans="1:17">
      <c r="A141" s="20"/>
      <c r="B141" s="10" t="s">
        <v>17</v>
      </c>
      <c r="C141" s="28">
        <v>9</v>
      </c>
      <c r="D141" s="29">
        <v>1</v>
      </c>
      <c r="F141" s="23">
        <f t="shared" si="22"/>
        <v>8</v>
      </c>
      <c r="G141" s="30"/>
      <c r="H141" s="31" t="s">
        <v>17</v>
      </c>
      <c r="I141" s="32">
        <v>8</v>
      </c>
      <c r="J141">
        <f t="shared" si="23"/>
        <v>0</v>
      </c>
      <c r="K141" s="33" t="str">
        <f t="shared" si="24"/>
        <v>BRISAS DEL GOLF</v>
      </c>
      <c r="L141" s="34" t="s">
        <v>17</v>
      </c>
      <c r="M141" s="34">
        <f t="shared" si="16"/>
        <v>9</v>
      </c>
      <c r="N141" s="34">
        <f t="shared" si="17"/>
        <v>8</v>
      </c>
      <c r="O141" s="26">
        <f t="shared" si="18"/>
        <v>1</v>
      </c>
      <c r="Q141" s="27"/>
    </row>
    <row r="142" spans="1:17">
      <c r="A142" s="20"/>
      <c r="B142" s="10" t="s">
        <v>18</v>
      </c>
      <c r="C142" s="28">
        <v>2</v>
      </c>
      <c r="D142" s="29"/>
      <c r="F142" s="23">
        <f t="shared" si="22"/>
        <v>2</v>
      </c>
      <c r="G142" s="30"/>
      <c r="H142" s="31" t="s">
        <v>18</v>
      </c>
      <c r="I142" s="32">
        <v>2</v>
      </c>
      <c r="J142">
        <f t="shared" si="23"/>
        <v>0</v>
      </c>
      <c r="K142" s="33" t="str">
        <f t="shared" si="24"/>
        <v>BRISAS DEL GOLF</v>
      </c>
      <c r="L142" s="34" t="s">
        <v>18</v>
      </c>
      <c r="M142" s="34">
        <f t="shared" si="16"/>
        <v>2</v>
      </c>
      <c r="N142" s="34">
        <f t="shared" si="17"/>
        <v>2</v>
      </c>
      <c r="O142" s="26">
        <f t="shared" si="18"/>
        <v>0</v>
      </c>
      <c r="Q142" s="27"/>
    </row>
    <row r="143" spans="1:17">
      <c r="A143" s="20"/>
      <c r="B143" s="10" t="s">
        <v>19</v>
      </c>
      <c r="C143" s="28">
        <v>1</v>
      </c>
      <c r="D143" s="29"/>
      <c r="F143" s="23">
        <f t="shared" si="22"/>
        <v>1</v>
      </c>
      <c r="G143" s="30"/>
      <c r="H143" s="31" t="s">
        <v>19</v>
      </c>
      <c r="I143" s="32">
        <v>1</v>
      </c>
      <c r="J143">
        <f t="shared" si="23"/>
        <v>0</v>
      </c>
      <c r="K143" s="33" t="str">
        <f t="shared" si="24"/>
        <v>BRISAS DEL GOLF</v>
      </c>
      <c r="L143" s="34" t="s">
        <v>19</v>
      </c>
      <c r="M143" s="34">
        <f t="shared" si="16"/>
        <v>1</v>
      </c>
      <c r="N143" s="34">
        <f t="shared" si="17"/>
        <v>1</v>
      </c>
      <c r="O143" s="26">
        <f t="shared" si="18"/>
        <v>0</v>
      </c>
      <c r="Q143" s="27"/>
    </row>
    <row r="144" spans="1:17">
      <c r="A144" s="20"/>
      <c r="B144" s="35" t="s">
        <v>20</v>
      </c>
      <c r="C144" s="154"/>
      <c r="D144" s="155"/>
      <c r="F144" s="23">
        <f t="shared" si="22"/>
        <v>0</v>
      </c>
      <c r="G144" s="30"/>
      <c r="H144" s="31" t="s">
        <v>20</v>
      </c>
      <c r="I144" s="32">
        <v>0</v>
      </c>
      <c r="J144">
        <f t="shared" si="23"/>
        <v>0</v>
      </c>
      <c r="K144" s="33" t="str">
        <f t="shared" si="24"/>
        <v>BRISAS DEL GOLF</v>
      </c>
      <c r="L144" s="34" t="s">
        <v>20</v>
      </c>
      <c r="M144" s="34">
        <f t="shared" si="16"/>
        <v>0</v>
      </c>
      <c r="N144" s="34">
        <f t="shared" si="17"/>
        <v>0</v>
      </c>
      <c r="O144" s="26">
        <f t="shared" si="18"/>
        <v>0</v>
      </c>
      <c r="Q144" s="27"/>
    </row>
    <row r="145" spans="1:17">
      <c r="A145" s="20"/>
      <c r="B145" s="10" t="s">
        <v>21</v>
      </c>
      <c r="C145" s="28">
        <v>3</v>
      </c>
      <c r="D145" s="29"/>
      <c r="F145" s="23">
        <f t="shared" si="22"/>
        <v>3</v>
      </c>
      <c r="G145" s="30"/>
      <c r="H145" s="31" t="s">
        <v>21</v>
      </c>
      <c r="I145" s="32">
        <v>3</v>
      </c>
      <c r="J145">
        <f t="shared" si="23"/>
        <v>0</v>
      </c>
      <c r="K145" s="33" t="str">
        <f t="shared" si="24"/>
        <v>BRISAS DEL GOLF</v>
      </c>
      <c r="L145" s="34" t="s">
        <v>21</v>
      </c>
      <c r="M145" s="34">
        <f t="shared" si="16"/>
        <v>3</v>
      </c>
      <c r="N145" s="34">
        <f t="shared" si="17"/>
        <v>3</v>
      </c>
      <c r="O145" s="26">
        <f t="shared" si="18"/>
        <v>0</v>
      </c>
      <c r="Q145" s="27"/>
    </row>
    <row r="146" spans="1:17">
      <c r="A146" s="20"/>
      <c r="B146" s="10" t="s">
        <v>206</v>
      </c>
      <c r="C146" s="28"/>
      <c r="D146" s="29"/>
      <c r="F146" s="23">
        <f t="shared" si="22"/>
        <v>0</v>
      </c>
      <c r="G146" s="30"/>
      <c r="H146" s="31" t="s">
        <v>206</v>
      </c>
      <c r="I146" s="32">
        <v>0</v>
      </c>
      <c r="J146">
        <f t="shared" si="23"/>
        <v>0</v>
      </c>
      <c r="K146" s="33" t="str">
        <f t="shared" si="24"/>
        <v>BRISAS DEL GOLF</v>
      </c>
      <c r="L146" s="34" t="s">
        <v>206</v>
      </c>
      <c r="M146" s="34">
        <f t="shared" si="16"/>
        <v>0</v>
      </c>
      <c r="N146" s="34">
        <f t="shared" si="17"/>
        <v>0</v>
      </c>
      <c r="O146" s="26">
        <f t="shared" si="18"/>
        <v>0</v>
      </c>
      <c r="Q146" s="27"/>
    </row>
    <row r="147" spans="1:17">
      <c r="A147" s="20"/>
      <c r="B147" s="10" t="s">
        <v>22</v>
      </c>
      <c r="C147" s="28">
        <v>1</v>
      </c>
      <c r="D147" s="29"/>
      <c r="F147" s="23">
        <f t="shared" si="22"/>
        <v>1</v>
      </c>
      <c r="G147" s="30"/>
      <c r="H147" s="31" t="s">
        <v>22</v>
      </c>
      <c r="I147" s="32">
        <v>1</v>
      </c>
      <c r="J147">
        <f t="shared" si="23"/>
        <v>0</v>
      </c>
      <c r="K147" s="33" t="str">
        <f t="shared" si="24"/>
        <v>BRISAS DEL GOLF</v>
      </c>
      <c r="L147" s="34" t="s">
        <v>22</v>
      </c>
      <c r="M147" s="34">
        <f t="shared" si="16"/>
        <v>1</v>
      </c>
      <c r="N147" s="34">
        <f t="shared" si="17"/>
        <v>1</v>
      </c>
      <c r="O147" s="26">
        <f t="shared" si="18"/>
        <v>0</v>
      </c>
      <c r="Q147" s="27"/>
    </row>
    <row r="148" spans="1:17">
      <c r="A148" s="20"/>
      <c r="B148" s="10" t="s">
        <v>23</v>
      </c>
      <c r="C148" s="28"/>
      <c r="D148" s="29"/>
      <c r="F148" s="23">
        <f t="shared" si="22"/>
        <v>0</v>
      </c>
      <c r="G148" s="30"/>
      <c r="H148" s="31" t="s">
        <v>23</v>
      </c>
      <c r="I148" s="32">
        <v>0</v>
      </c>
      <c r="J148">
        <f t="shared" si="23"/>
        <v>0</v>
      </c>
      <c r="K148" s="33" t="str">
        <f t="shared" si="24"/>
        <v>BRISAS DEL GOLF</v>
      </c>
      <c r="L148" s="34" t="s">
        <v>23</v>
      </c>
      <c r="M148" s="34">
        <f t="shared" si="16"/>
        <v>0</v>
      </c>
      <c r="N148" s="34">
        <f t="shared" si="17"/>
        <v>0</v>
      </c>
      <c r="O148" s="26">
        <f t="shared" si="18"/>
        <v>0</v>
      </c>
      <c r="Q148" s="27"/>
    </row>
    <row r="149" spans="1:17">
      <c r="A149" s="20"/>
      <c r="B149" s="10" t="s">
        <v>24</v>
      </c>
      <c r="C149" s="28"/>
      <c r="D149" s="29"/>
      <c r="F149" s="23">
        <f t="shared" si="22"/>
        <v>0</v>
      </c>
      <c r="G149" s="30"/>
      <c r="H149" s="31" t="s">
        <v>24</v>
      </c>
      <c r="I149" s="32">
        <v>0</v>
      </c>
      <c r="J149">
        <f t="shared" si="23"/>
        <v>0</v>
      </c>
      <c r="K149" s="33" t="str">
        <f t="shared" si="24"/>
        <v>BRISAS DEL GOLF</v>
      </c>
      <c r="L149" s="34" t="s">
        <v>24</v>
      </c>
      <c r="M149" s="34">
        <f t="shared" si="16"/>
        <v>0</v>
      </c>
      <c r="N149" s="34">
        <f t="shared" si="17"/>
        <v>0</v>
      </c>
      <c r="O149" s="26">
        <f t="shared" si="18"/>
        <v>0</v>
      </c>
      <c r="Q149" s="27"/>
    </row>
    <row r="150" spans="1:17">
      <c r="A150" s="20" t="s">
        <v>44</v>
      </c>
      <c r="B150" s="10"/>
      <c r="C150" s="28">
        <v>27</v>
      </c>
      <c r="D150" s="29">
        <v>2</v>
      </c>
      <c r="F150" s="23">
        <f t="shared" si="22"/>
        <v>25</v>
      </c>
      <c r="G150" s="11" t="s">
        <v>44</v>
      </c>
      <c r="H150" s="12"/>
      <c r="I150" s="24">
        <v>25</v>
      </c>
      <c r="J150">
        <f t="shared" si="23"/>
        <v>0</v>
      </c>
      <c r="K150" s="36" t="s">
        <v>43</v>
      </c>
      <c r="L150" s="37"/>
      <c r="M150" s="38">
        <f t="shared" si="16"/>
        <v>0</v>
      </c>
      <c r="N150" s="38">
        <f t="shared" si="17"/>
        <v>0</v>
      </c>
      <c r="O150" s="39">
        <f t="shared" si="18"/>
        <v>0</v>
      </c>
      <c r="Q150" s="27"/>
    </row>
    <row r="151" spans="1:17">
      <c r="A151" s="20" t="s">
        <v>45</v>
      </c>
      <c r="B151" s="10" t="s">
        <v>15</v>
      </c>
      <c r="C151" s="28">
        <v>2</v>
      </c>
      <c r="D151" s="29">
        <v>1</v>
      </c>
      <c r="F151" s="23">
        <f t="shared" si="22"/>
        <v>1</v>
      </c>
      <c r="G151" s="11" t="s">
        <v>45</v>
      </c>
      <c r="H151" s="11" t="s">
        <v>15</v>
      </c>
      <c r="I151" s="24">
        <v>2</v>
      </c>
      <c r="J151">
        <f t="shared" si="23"/>
        <v>-1</v>
      </c>
      <c r="K151" s="147" t="s">
        <v>45</v>
      </c>
      <c r="L151" s="43" t="s">
        <v>15</v>
      </c>
      <c r="M151" s="25">
        <f t="shared" si="16"/>
        <v>2</v>
      </c>
      <c r="N151" s="25">
        <f t="shared" si="17"/>
        <v>2</v>
      </c>
      <c r="O151" s="40">
        <f t="shared" si="18"/>
        <v>0</v>
      </c>
      <c r="Q151" s="27"/>
    </row>
    <row r="152" spans="1:17">
      <c r="A152" s="20"/>
      <c r="B152" s="10" t="s">
        <v>16</v>
      </c>
      <c r="C152" s="28">
        <v>1</v>
      </c>
      <c r="D152" s="29"/>
      <c r="F152" s="23">
        <f t="shared" si="22"/>
        <v>1</v>
      </c>
      <c r="G152" s="30"/>
      <c r="H152" s="31" t="s">
        <v>16</v>
      </c>
      <c r="I152" s="32">
        <v>1</v>
      </c>
      <c r="J152">
        <f t="shared" si="23"/>
        <v>0</v>
      </c>
      <c r="K152" s="33" t="str">
        <f t="shared" ref="K152:K161" si="25">K151</f>
        <v>BUSINESS PARK</v>
      </c>
      <c r="L152" s="34" t="s">
        <v>16</v>
      </c>
      <c r="M152" s="34">
        <f t="shared" si="16"/>
        <v>1</v>
      </c>
      <c r="N152" s="34">
        <f t="shared" si="17"/>
        <v>1</v>
      </c>
      <c r="O152" s="26">
        <f t="shared" si="18"/>
        <v>0</v>
      </c>
      <c r="Q152" s="27"/>
    </row>
    <row r="153" spans="1:17">
      <c r="A153" s="20"/>
      <c r="B153" s="10" t="s">
        <v>17</v>
      </c>
      <c r="C153" s="28">
        <v>2</v>
      </c>
      <c r="D153" s="29"/>
      <c r="F153" s="23">
        <f t="shared" si="22"/>
        <v>2</v>
      </c>
      <c r="G153" s="30"/>
      <c r="H153" s="31" t="s">
        <v>17</v>
      </c>
      <c r="I153" s="32">
        <v>2</v>
      </c>
      <c r="J153">
        <f t="shared" si="23"/>
        <v>0</v>
      </c>
      <c r="K153" s="33" t="str">
        <f t="shared" si="25"/>
        <v>BUSINESS PARK</v>
      </c>
      <c r="L153" s="34" t="s">
        <v>17</v>
      </c>
      <c r="M153" s="34">
        <f t="shared" si="16"/>
        <v>2</v>
      </c>
      <c r="N153" s="34">
        <f t="shared" si="17"/>
        <v>2</v>
      </c>
      <c r="O153" s="26">
        <f t="shared" si="18"/>
        <v>0</v>
      </c>
      <c r="P153" s="10" t="s">
        <v>330</v>
      </c>
      <c r="Q153" s="27"/>
    </row>
    <row r="154" spans="1:17">
      <c r="A154" s="20"/>
      <c r="B154" s="10" t="s">
        <v>18</v>
      </c>
      <c r="C154" s="28"/>
      <c r="D154" s="29"/>
      <c r="F154" s="23">
        <f t="shared" si="22"/>
        <v>0</v>
      </c>
      <c r="G154" s="30"/>
      <c r="H154" s="31" t="s">
        <v>18</v>
      </c>
      <c r="I154" s="32">
        <v>0</v>
      </c>
      <c r="J154">
        <f t="shared" si="23"/>
        <v>0</v>
      </c>
      <c r="K154" s="33" t="str">
        <f t="shared" si="25"/>
        <v>BUSINESS PARK</v>
      </c>
      <c r="L154" s="34" t="s">
        <v>18</v>
      </c>
      <c r="M154" s="34">
        <f t="shared" si="16"/>
        <v>0</v>
      </c>
      <c r="N154" s="34">
        <f t="shared" si="17"/>
        <v>0</v>
      </c>
      <c r="O154" s="26">
        <f t="shared" si="18"/>
        <v>0</v>
      </c>
      <c r="P154" s="10" t="s">
        <v>340</v>
      </c>
      <c r="Q154" s="27"/>
    </row>
    <row r="155" spans="1:17">
      <c r="A155" s="20"/>
      <c r="B155" s="10" t="s">
        <v>19</v>
      </c>
      <c r="C155" s="28">
        <v>1</v>
      </c>
      <c r="D155" s="29"/>
      <c r="F155" s="23">
        <f t="shared" si="22"/>
        <v>1</v>
      </c>
      <c r="G155" s="30"/>
      <c r="H155" s="31" t="s">
        <v>19</v>
      </c>
      <c r="I155" s="32">
        <v>1</v>
      </c>
      <c r="J155">
        <f t="shared" si="23"/>
        <v>0</v>
      </c>
      <c r="K155" s="33" t="str">
        <f t="shared" si="25"/>
        <v>BUSINESS PARK</v>
      </c>
      <c r="L155" s="34" t="s">
        <v>19</v>
      </c>
      <c r="M155" s="34">
        <f t="shared" si="16"/>
        <v>1</v>
      </c>
      <c r="N155" s="34">
        <f t="shared" si="17"/>
        <v>1</v>
      </c>
      <c r="O155" s="26">
        <f t="shared" si="18"/>
        <v>0</v>
      </c>
      <c r="Q155" s="27"/>
    </row>
    <row r="156" spans="1:17">
      <c r="A156" s="20"/>
      <c r="B156" s="35" t="s">
        <v>20</v>
      </c>
      <c r="C156" s="154"/>
      <c r="D156" s="155"/>
      <c r="F156" s="23">
        <f t="shared" si="22"/>
        <v>0</v>
      </c>
      <c r="G156" s="30"/>
      <c r="H156" s="31" t="s">
        <v>20</v>
      </c>
      <c r="I156" s="32">
        <v>0</v>
      </c>
      <c r="J156">
        <f t="shared" si="23"/>
        <v>0</v>
      </c>
      <c r="K156" s="33" t="str">
        <f t="shared" si="25"/>
        <v>BUSINESS PARK</v>
      </c>
      <c r="L156" s="34" t="s">
        <v>20</v>
      </c>
      <c r="M156" s="34">
        <f t="shared" si="16"/>
        <v>0</v>
      </c>
      <c r="N156" s="34">
        <f t="shared" si="17"/>
        <v>0</v>
      </c>
      <c r="O156" s="26">
        <f t="shared" si="18"/>
        <v>0</v>
      </c>
      <c r="Q156" s="27"/>
    </row>
    <row r="157" spans="1:17">
      <c r="A157" s="20"/>
      <c r="B157" s="10" t="s">
        <v>21</v>
      </c>
      <c r="C157" s="28">
        <v>2</v>
      </c>
      <c r="D157" s="29">
        <v>1</v>
      </c>
      <c r="F157" s="23">
        <f t="shared" si="22"/>
        <v>1</v>
      </c>
      <c r="G157" s="30"/>
      <c r="H157" s="31" t="s">
        <v>21</v>
      </c>
      <c r="I157" s="32">
        <v>1</v>
      </c>
      <c r="J157">
        <f t="shared" si="23"/>
        <v>0</v>
      </c>
      <c r="K157" s="33" t="str">
        <f t="shared" si="25"/>
        <v>BUSINESS PARK</v>
      </c>
      <c r="L157" s="34" t="s">
        <v>21</v>
      </c>
      <c r="M157" s="34">
        <f t="shared" si="16"/>
        <v>2</v>
      </c>
      <c r="N157" s="34">
        <f t="shared" si="17"/>
        <v>1</v>
      </c>
      <c r="O157" s="26">
        <f t="shared" si="18"/>
        <v>1</v>
      </c>
      <c r="Q157" s="27"/>
    </row>
    <row r="158" spans="1:17">
      <c r="A158" s="20"/>
      <c r="B158" s="10" t="s">
        <v>206</v>
      </c>
      <c r="C158" s="28"/>
      <c r="D158" s="29"/>
      <c r="F158" s="23">
        <f t="shared" si="22"/>
        <v>0</v>
      </c>
      <c r="G158" s="30"/>
      <c r="H158" s="31" t="s">
        <v>206</v>
      </c>
      <c r="I158" s="32">
        <v>0</v>
      </c>
      <c r="J158">
        <f t="shared" si="23"/>
        <v>0</v>
      </c>
      <c r="K158" s="33" t="str">
        <f t="shared" si="25"/>
        <v>BUSINESS PARK</v>
      </c>
      <c r="L158" s="34" t="s">
        <v>206</v>
      </c>
      <c r="M158" s="34">
        <f t="shared" si="16"/>
        <v>0</v>
      </c>
      <c r="N158" s="34">
        <f t="shared" si="17"/>
        <v>0</v>
      </c>
      <c r="O158" s="26">
        <f t="shared" si="18"/>
        <v>0</v>
      </c>
      <c r="Q158" s="27"/>
    </row>
    <row r="159" spans="1:17">
      <c r="A159" s="20"/>
      <c r="B159" s="10" t="s">
        <v>22</v>
      </c>
      <c r="C159" s="28"/>
      <c r="D159" s="29"/>
      <c r="F159" s="23">
        <f t="shared" si="22"/>
        <v>0</v>
      </c>
      <c r="G159" s="30"/>
      <c r="H159" s="31" t="s">
        <v>22</v>
      </c>
      <c r="I159" s="32">
        <v>0</v>
      </c>
      <c r="J159">
        <f t="shared" si="23"/>
        <v>0</v>
      </c>
      <c r="K159" s="33" t="str">
        <f t="shared" si="25"/>
        <v>BUSINESS PARK</v>
      </c>
      <c r="L159" s="34" t="s">
        <v>22</v>
      </c>
      <c r="M159" s="34">
        <f t="shared" ref="M159:M222" si="26">IFERROR(GETPIVOTDATA("TOTAL",$A$5,"Cargo / Posición",L159,"Sucursal actual",K159),0)</f>
        <v>0</v>
      </c>
      <c r="N159" s="34">
        <f t="shared" ref="N159:N222" si="27">IFERROR(GETPIVOTDATA("CANTIDAD",$G$5,"CARGOS",L159,"SUCURSAL",K159),0)</f>
        <v>0</v>
      </c>
      <c r="O159" s="26">
        <f t="shared" ref="O159:O222" si="28">M159-N159</f>
        <v>0</v>
      </c>
      <c r="Q159" s="27"/>
    </row>
    <row r="160" spans="1:17">
      <c r="A160" s="20"/>
      <c r="B160" s="10" t="s">
        <v>23</v>
      </c>
      <c r="C160" s="28"/>
      <c r="D160" s="29"/>
      <c r="F160" s="23">
        <f t="shared" si="22"/>
        <v>0</v>
      </c>
      <c r="G160" s="30"/>
      <c r="H160" s="31" t="s">
        <v>23</v>
      </c>
      <c r="I160" s="32">
        <v>0</v>
      </c>
      <c r="J160">
        <f t="shared" si="23"/>
        <v>0</v>
      </c>
      <c r="K160" s="33" t="str">
        <f t="shared" si="25"/>
        <v>BUSINESS PARK</v>
      </c>
      <c r="L160" s="34" t="s">
        <v>23</v>
      </c>
      <c r="M160" s="34">
        <f t="shared" si="26"/>
        <v>0</v>
      </c>
      <c r="N160" s="34">
        <f t="shared" si="27"/>
        <v>0</v>
      </c>
      <c r="O160" s="26">
        <f t="shared" si="28"/>
        <v>0</v>
      </c>
      <c r="Q160" s="27"/>
    </row>
    <row r="161" spans="1:17">
      <c r="A161" s="20"/>
      <c r="B161" s="10" t="s">
        <v>24</v>
      </c>
      <c r="C161" s="28"/>
      <c r="D161" s="29"/>
      <c r="F161" s="23">
        <f t="shared" si="22"/>
        <v>0</v>
      </c>
      <c r="G161" s="30"/>
      <c r="H161" s="31" t="s">
        <v>24</v>
      </c>
      <c r="I161" s="32">
        <v>0</v>
      </c>
      <c r="J161">
        <f t="shared" si="23"/>
        <v>0</v>
      </c>
      <c r="K161" s="33" t="str">
        <f t="shared" si="25"/>
        <v>BUSINESS PARK</v>
      </c>
      <c r="L161" s="34" t="s">
        <v>24</v>
      </c>
      <c r="M161" s="34">
        <f t="shared" si="26"/>
        <v>0</v>
      </c>
      <c r="N161" s="34">
        <f t="shared" si="27"/>
        <v>0</v>
      </c>
      <c r="O161" s="26">
        <f t="shared" si="28"/>
        <v>0</v>
      </c>
      <c r="Q161" s="27"/>
    </row>
    <row r="162" spans="1:17">
      <c r="A162" s="20" t="s">
        <v>46</v>
      </c>
      <c r="B162" s="10"/>
      <c r="C162" s="28">
        <v>8</v>
      </c>
      <c r="D162" s="29">
        <v>2</v>
      </c>
      <c r="F162" s="23">
        <f t="shared" si="22"/>
        <v>6</v>
      </c>
      <c r="G162" s="11" t="s">
        <v>46</v>
      </c>
      <c r="H162" s="12"/>
      <c r="I162" s="24">
        <v>7</v>
      </c>
      <c r="J162">
        <f t="shared" si="23"/>
        <v>-1</v>
      </c>
      <c r="K162" s="36" t="s">
        <v>45</v>
      </c>
      <c r="L162" s="37"/>
      <c r="M162" s="38">
        <f t="shared" si="26"/>
        <v>0</v>
      </c>
      <c r="N162" s="38">
        <f t="shared" si="27"/>
        <v>0</v>
      </c>
      <c r="O162" s="39">
        <f t="shared" si="28"/>
        <v>0</v>
      </c>
      <c r="Q162" s="27"/>
    </row>
    <row r="163" spans="1:17">
      <c r="A163" s="20" t="s">
        <v>47</v>
      </c>
      <c r="B163" s="10" t="s">
        <v>15</v>
      </c>
      <c r="C163" s="28">
        <v>4</v>
      </c>
      <c r="D163" s="29"/>
      <c r="F163" s="23">
        <f t="shared" si="22"/>
        <v>4</v>
      </c>
      <c r="G163" s="11" t="s">
        <v>47</v>
      </c>
      <c r="H163" s="11" t="s">
        <v>15</v>
      </c>
      <c r="I163" s="24">
        <v>4</v>
      </c>
      <c r="J163">
        <f t="shared" si="23"/>
        <v>0</v>
      </c>
      <c r="K163" s="147" t="s">
        <v>47</v>
      </c>
      <c r="L163" s="43" t="s">
        <v>15</v>
      </c>
      <c r="M163" s="25">
        <f t="shared" si="26"/>
        <v>4</v>
      </c>
      <c r="N163" s="25">
        <f t="shared" si="27"/>
        <v>4</v>
      </c>
      <c r="O163" s="40">
        <f t="shared" si="28"/>
        <v>0</v>
      </c>
      <c r="Q163" s="27"/>
    </row>
    <row r="164" spans="1:17">
      <c r="A164" s="20"/>
      <c r="B164" s="10" t="s">
        <v>16</v>
      </c>
      <c r="C164" s="28">
        <v>1</v>
      </c>
      <c r="D164" s="29"/>
      <c r="F164" s="23">
        <f t="shared" si="22"/>
        <v>1</v>
      </c>
      <c r="G164" s="30"/>
      <c r="H164" s="31" t="s">
        <v>16</v>
      </c>
      <c r="I164" s="32">
        <v>1</v>
      </c>
      <c r="J164">
        <f t="shared" si="23"/>
        <v>0</v>
      </c>
      <c r="K164" s="33" t="str">
        <f t="shared" ref="K164:K173" si="29">K163</f>
        <v>CALLE 50</v>
      </c>
      <c r="L164" s="34" t="s">
        <v>16</v>
      </c>
      <c r="M164" s="34">
        <f t="shared" si="26"/>
        <v>1</v>
      </c>
      <c r="N164" s="34">
        <f t="shared" si="27"/>
        <v>1</v>
      </c>
      <c r="O164" s="26">
        <f t="shared" si="28"/>
        <v>0</v>
      </c>
      <c r="Q164" s="27"/>
    </row>
    <row r="165" spans="1:17">
      <c r="A165" s="20"/>
      <c r="B165" s="10" t="s">
        <v>17</v>
      </c>
      <c r="C165" s="28">
        <v>4</v>
      </c>
      <c r="D165" s="29"/>
      <c r="F165" s="23">
        <f t="shared" si="22"/>
        <v>4</v>
      </c>
      <c r="G165" s="30"/>
      <c r="H165" s="31" t="s">
        <v>17</v>
      </c>
      <c r="I165" s="32">
        <v>4</v>
      </c>
      <c r="J165">
        <f t="shared" si="23"/>
        <v>0</v>
      </c>
      <c r="K165" s="33" t="str">
        <f t="shared" si="29"/>
        <v>CALLE 50</v>
      </c>
      <c r="L165" s="34" t="s">
        <v>17</v>
      </c>
      <c r="M165" s="34">
        <f t="shared" si="26"/>
        <v>4</v>
      </c>
      <c r="N165" s="34">
        <f t="shared" si="27"/>
        <v>4</v>
      </c>
      <c r="O165" s="26">
        <f t="shared" si="28"/>
        <v>0</v>
      </c>
      <c r="P165" s="10" t="s">
        <v>330</v>
      </c>
      <c r="Q165" s="27"/>
    </row>
    <row r="166" spans="1:17">
      <c r="A166" s="20"/>
      <c r="B166" s="10" t="s">
        <v>18</v>
      </c>
      <c r="C166" s="28"/>
      <c r="D166" s="29"/>
      <c r="F166" s="23">
        <f t="shared" si="22"/>
        <v>0</v>
      </c>
      <c r="G166" s="30"/>
      <c r="H166" s="31" t="s">
        <v>18</v>
      </c>
      <c r="I166" s="32">
        <v>0</v>
      </c>
      <c r="J166">
        <f t="shared" si="23"/>
        <v>0</v>
      </c>
      <c r="K166" s="33" t="str">
        <f t="shared" si="29"/>
        <v>CALLE 50</v>
      </c>
      <c r="L166" s="34" t="s">
        <v>18</v>
      </c>
      <c r="M166" s="34">
        <f t="shared" si="26"/>
        <v>0</v>
      </c>
      <c r="N166" s="34">
        <f t="shared" si="27"/>
        <v>0</v>
      </c>
      <c r="O166" s="26">
        <f t="shared" si="28"/>
        <v>0</v>
      </c>
      <c r="Q166" s="27"/>
    </row>
    <row r="167" spans="1:17">
      <c r="A167" s="20"/>
      <c r="B167" s="10" t="s">
        <v>19</v>
      </c>
      <c r="C167" s="28">
        <v>1</v>
      </c>
      <c r="D167" s="29"/>
      <c r="F167" s="23">
        <f t="shared" si="22"/>
        <v>1</v>
      </c>
      <c r="G167" s="30"/>
      <c r="H167" s="31" t="s">
        <v>19</v>
      </c>
      <c r="I167" s="32">
        <v>1</v>
      </c>
      <c r="J167">
        <f t="shared" si="23"/>
        <v>0</v>
      </c>
      <c r="K167" s="33" t="str">
        <f t="shared" si="29"/>
        <v>CALLE 50</v>
      </c>
      <c r="L167" s="34" t="s">
        <v>19</v>
      </c>
      <c r="M167" s="34">
        <f t="shared" si="26"/>
        <v>1</v>
      </c>
      <c r="N167" s="34">
        <f t="shared" si="27"/>
        <v>1</v>
      </c>
      <c r="O167" s="26">
        <f t="shared" si="28"/>
        <v>0</v>
      </c>
      <c r="Q167" s="27"/>
    </row>
    <row r="168" spans="1:17">
      <c r="A168" s="20"/>
      <c r="B168" s="35" t="s">
        <v>20</v>
      </c>
      <c r="C168" s="154"/>
      <c r="D168" s="155"/>
      <c r="F168" s="23">
        <f t="shared" si="22"/>
        <v>0</v>
      </c>
      <c r="G168" s="30"/>
      <c r="H168" s="31" t="s">
        <v>20</v>
      </c>
      <c r="I168" s="32">
        <v>0</v>
      </c>
      <c r="J168">
        <f t="shared" si="23"/>
        <v>0</v>
      </c>
      <c r="K168" s="33" t="str">
        <f t="shared" si="29"/>
        <v>CALLE 50</v>
      </c>
      <c r="L168" s="34" t="s">
        <v>20</v>
      </c>
      <c r="M168" s="34">
        <f t="shared" si="26"/>
        <v>0</v>
      </c>
      <c r="N168" s="34">
        <f t="shared" si="27"/>
        <v>0</v>
      </c>
      <c r="O168" s="26">
        <f t="shared" si="28"/>
        <v>0</v>
      </c>
      <c r="Q168" s="27"/>
    </row>
    <row r="169" spans="1:17">
      <c r="A169" s="20"/>
      <c r="B169" s="10" t="s">
        <v>21</v>
      </c>
      <c r="C169" s="28">
        <v>1</v>
      </c>
      <c r="D169" s="29"/>
      <c r="F169" s="23">
        <f t="shared" si="22"/>
        <v>1</v>
      </c>
      <c r="G169" s="30"/>
      <c r="H169" s="31" t="s">
        <v>21</v>
      </c>
      <c r="I169" s="32">
        <v>1</v>
      </c>
      <c r="J169">
        <f t="shared" si="23"/>
        <v>0</v>
      </c>
      <c r="K169" s="33" t="str">
        <f t="shared" si="29"/>
        <v>CALLE 50</v>
      </c>
      <c r="L169" s="34" t="s">
        <v>21</v>
      </c>
      <c r="M169" s="34">
        <f t="shared" si="26"/>
        <v>1</v>
      </c>
      <c r="N169" s="34">
        <f t="shared" si="27"/>
        <v>1</v>
      </c>
      <c r="O169" s="26">
        <f t="shared" si="28"/>
        <v>0</v>
      </c>
      <c r="Q169" s="27"/>
    </row>
    <row r="170" spans="1:17">
      <c r="A170" s="20"/>
      <c r="B170" s="10" t="s">
        <v>206</v>
      </c>
      <c r="C170" s="28"/>
      <c r="D170" s="29"/>
      <c r="F170" s="23">
        <f t="shared" si="22"/>
        <v>0</v>
      </c>
      <c r="G170" s="30"/>
      <c r="H170" s="31" t="s">
        <v>206</v>
      </c>
      <c r="I170" s="32">
        <v>0</v>
      </c>
      <c r="J170">
        <f t="shared" si="23"/>
        <v>0</v>
      </c>
      <c r="K170" s="33" t="str">
        <f t="shared" si="29"/>
        <v>CALLE 50</v>
      </c>
      <c r="L170" s="34" t="s">
        <v>206</v>
      </c>
      <c r="M170" s="34">
        <f t="shared" si="26"/>
        <v>0</v>
      </c>
      <c r="N170" s="34">
        <f t="shared" si="27"/>
        <v>0</v>
      </c>
      <c r="O170" s="26">
        <f t="shared" si="28"/>
        <v>0</v>
      </c>
      <c r="Q170" s="27"/>
    </row>
    <row r="171" spans="1:17">
      <c r="A171" s="20"/>
      <c r="B171" s="10" t="s">
        <v>22</v>
      </c>
      <c r="C171" s="28">
        <v>1</v>
      </c>
      <c r="D171" s="29"/>
      <c r="F171" s="23">
        <f t="shared" si="22"/>
        <v>1</v>
      </c>
      <c r="G171" s="30"/>
      <c r="H171" s="31" t="s">
        <v>22</v>
      </c>
      <c r="I171" s="32">
        <v>1</v>
      </c>
      <c r="J171">
        <f t="shared" si="23"/>
        <v>0</v>
      </c>
      <c r="K171" s="33" t="str">
        <f t="shared" si="29"/>
        <v>CALLE 50</v>
      </c>
      <c r="L171" s="34" t="s">
        <v>22</v>
      </c>
      <c r="M171" s="34">
        <f t="shared" si="26"/>
        <v>1</v>
      </c>
      <c r="N171" s="34">
        <f t="shared" si="27"/>
        <v>1</v>
      </c>
      <c r="O171" s="26">
        <f t="shared" si="28"/>
        <v>0</v>
      </c>
      <c r="Q171" s="27"/>
    </row>
    <row r="172" spans="1:17">
      <c r="A172" s="20"/>
      <c r="B172" s="10" t="s">
        <v>23</v>
      </c>
      <c r="C172" s="28"/>
      <c r="D172" s="29"/>
      <c r="F172" s="23">
        <f t="shared" si="22"/>
        <v>0</v>
      </c>
      <c r="G172" s="30"/>
      <c r="H172" s="31" t="s">
        <v>23</v>
      </c>
      <c r="I172" s="32">
        <v>0</v>
      </c>
      <c r="J172">
        <f t="shared" si="23"/>
        <v>0</v>
      </c>
      <c r="K172" s="33" t="str">
        <f t="shared" si="29"/>
        <v>CALLE 50</v>
      </c>
      <c r="L172" s="34" t="s">
        <v>23</v>
      </c>
      <c r="M172" s="34">
        <f t="shared" si="26"/>
        <v>0</v>
      </c>
      <c r="N172" s="34">
        <f t="shared" si="27"/>
        <v>0</v>
      </c>
      <c r="O172" s="26">
        <f t="shared" si="28"/>
        <v>0</v>
      </c>
      <c r="Q172" s="27"/>
    </row>
    <row r="173" spans="1:17">
      <c r="A173" s="20"/>
      <c r="B173" s="10" t="s">
        <v>24</v>
      </c>
      <c r="C173" s="28"/>
      <c r="D173" s="29"/>
      <c r="F173" s="23">
        <f t="shared" si="22"/>
        <v>0</v>
      </c>
      <c r="G173" s="30"/>
      <c r="H173" s="31" t="s">
        <v>24</v>
      </c>
      <c r="I173" s="32">
        <v>0</v>
      </c>
      <c r="J173">
        <f t="shared" si="23"/>
        <v>0</v>
      </c>
      <c r="K173" s="33" t="str">
        <f t="shared" si="29"/>
        <v>CALLE 50</v>
      </c>
      <c r="L173" s="34" t="s">
        <v>24</v>
      </c>
      <c r="M173" s="34">
        <f t="shared" si="26"/>
        <v>0</v>
      </c>
      <c r="N173" s="34">
        <f t="shared" si="27"/>
        <v>0</v>
      </c>
      <c r="O173" s="26">
        <f t="shared" si="28"/>
        <v>0</v>
      </c>
      <c r="Q173" s="27"/>
    </row>
    <row r="174" spans="1:17">
      <c r="A174" s="20" t="s">
        <v>48</v>
      </c>
      <c r="B174" s="10"/>
      <c r="C174" s="28">
        <v>12</v>
      </c>
      <c r="D174" s="29"/>
      <c r="F174" s="23">
        <f t="shared" si="22"/>
        <v>12</v>
      </c>
      <c r="G174" s="11" t="s">
        <v>48</v>
      </c>
      <c r="H174" s="12"/>
      <c r="I174" s="24">
        <v>12</v>
      </c>
      <c r="J174">
        <f t="shared" si="23"/>
        <v>0</v>
      </c>
      <c r="K174" s="36" t="s">
        <v>47</v>
      </c>
      <c r="L174" s="37"/>
      <c r="M174" s="38">
        <f t="shared" si="26"/>
        <v>0</v>
      </c>
      <c r="N174" s="38">
        <f t="shared" si="27"/>
        <v>0</v>
      </c>
      <c r="O174" s="39">
        <f t="shared" si="28"/>
        <v>0</v>
      </c>
      <c r="Q174" s="27"/>
    </row>
    <row r="175" spans="1:17">
      <c r="A175" s="20" t="s">
        <v>49</v>
      </c>
      <c r="B175" s="10" t="s">
        <v>15</v>
      </c>
      <c r="C175" s="28">
        <v>7</v>
      </c>
      <c r="D175" s="29"/>
      <c r="F175" s="23">
        <f t="shared" si="22"/>
        <v>7</v>
      </c>
      <c r="G175" s="11" t="s">
        <v>49</v>
      </c>
      <c r="H175" s="11" t="s">
        <v>15</v>
      </c>
      <c r="I175" s="24">
        <v>7</v>
      </c>
      <c r="J175">
        <f t="shared" si="23"/>
        <v>0</v>
      </c>
      <c r="K175" s="147" t="s">
        <v>49</v>
      </c>
      <c r="L175" s="43" t="s">
        <v>15</v>
      </c>
      <c r="M175" s="25">
        <f t="shared" si="26"/>
        <v>7</v>
      </c>
      <c r="N175" s="25">
        <f t="shared" si="27"/>
        <v>7</v>
      </c>
      <c r="O175" s="40">
        <f t="shared" si="28"/>
        <v>0</v>
      </c>
      <c r="Q175" s="27"/>
    </row>
    <row r="176" spans="1:17">
      <c r="A176" s="20"/>
      <c r="B176" s="10" t="s">
        <v>16</v>
      </c>
      <c r="C176" s="28">
        <v>1</v>
      </c>
      <c r="D176" s="29"/>
      <c r="F176" s="23">
        <f t="shared" si="22"/>
        <v>1</v>
      </c>
      <c r="G176" s="30"/>
      <c r="H176" s="31" t="s">
        <v>16</v>
      </c>
      <c r="I176" s="32">
        <v>1</v>
      </c>
      <c r="J176">
        <f t="shared" si="23"/>
        <v>0</v>
      </c>
      <c r="K176" s="33" t="str">
        <f t="shared" ref="K176:K185" si="30">K175</f>
        <v>CASA MATRIZ</v>
      </c>
      <c r="L176" s="34" t="s">
        <v>16</v>
      </c>
      <c r="M176" s="34">
        <f t="shared" si="26"/>
        <v>1</v>
      </c>
      <c r="N176" s="34">
        <f t="shared" si="27"/>
        <v>1</v>
      </c>
      <c r="O176" s="26">
        <f t="shared" si="28"/>
        <v>0</v>
      </c>
      <c r="Q176" s="27"/>
    </row>
    <row r="177" spans="1:17">
      <c r="A177" s="20"/>
      <c r="B177" s="10" t="s">
        <v>17</v>
      </c>
      <c r="C177" s="28">
        <v>12</v>
      </c>
      <c r="D177" s="29">
        <v>2</v>
      </c>
      <c r="F177" s="23">
        <f t="shared" si="22"/>
        <v>10</v>
      </c>
      <c r="G177" s="30"/>
      <c r="H177" s="31" t="s">
        <v>17</v>
      </c>
      <c r="I177" s="32">
        <v>11</v>
      </c>
      <c r="J177">
        <f t="shared" si="23"/>
        <v>-1</v>
      </c>
      <c r="K177" s="33" t="str">
        <f t="shared" si="30"/>
        <v>CASA MATRIZ</v>
      </c>
      <c r="L177" s="34" t="s">
        <v>17</v>
      </c>
      <c r="M177" s="34">
        <f t="shared" si="26"/>
        <v>12</v>
      </c>
      <c r="N177" s="34">
        <f t="shared" si="27"/>
        <v>11</v>
      </c>
      <c r="O177" s="26">
        <f t="shared" si="28"/>
        <v>1</v>
      </c>
      <c r="Q177" s="27"/>
    </row>
    <row r="178" spans="1:17">
      <c r="A178" s="20"/>
      <c r="B178" s="10" t="s">
        <v>18</v>
      </c>
      <c r="C178" s="28">
        <v>1</v>
      </c>
      <c r="D178" s="29"/>
      <c r="F178" s="23">
        <f t="shared" si="22"/>
        <v>1</v>
      </c>
      <c r="G178" s="30"/>
      <c r="H178" s="31" t="s">
        <v>18</v>
      </c>
      <c r="I178" s="32">
        <v>2</v>
      </c>
      <c r="J178">
        <f t="shared" si="23"/>
        <v>-1</v>
      </c>
      <c r="K178" s="33" t="str">
        <f t="shared" si="30"/>
        <v>CASA MATRIZ</v>
      </c>
      <c r="L178" s="34" t="s">
        <v>18</v>
      </c>
      <c r="M178" s="34">
        <f t="shared" si="26"/>
        <v>1</v>
      </c>
      <c r="N178" s="34">
        <f t="shared" si="27"/>
        <v>2</v>
      </c>
      <c r="O178" s="26">
        <f t="shared" si="28"/>
        <v>-1</v>
      </c>
      <c r="P178" s="10" t="s">
        <v>339</v>
      </c>
      <c r="Q178" s="27"/>
    </row>
    <row r="179" spans="1:17">
      <c r="A179" s="20"/>
      <c r="B179" s="10" t="s">
        <v>19</v>
      </c>
      <c r="C179" s="28">
        <v>1</v>
      </c>
      <c r="D179" s="29"/>
      <c r="F179" s="23">
        <f t="shared" si="22"/>
        <v>1</v>
      </c>
      <c r="G179" s="30"/>
      <c r="H179" s="31" t="s">
        <v>19</v>
      </c>
      <c r="I179" s="32">
        <v>1</v>
      </c>
      <c r="J179">
        <f t="shared" si="23"/>
        <v>0</v>
      </c>
      <c r="K179" s="33" t="str">
        <f t="shared" si="30"/>
        <v>CASA MATRIZ</v>
      </c>
      <c r="L179" s="34" t="s">
        <v>19</v>
      </c>
      <c r="M179" s="34">
        <f t="shared" si="26"/>
        <v>1</v>
      </c>
      <c r="N179" s="34">
        <f t="shared" si="27"/>
        <v>1</v>
      </c>
      <c r="O179" s="26">
        <f t="shared" si="28"/>
        <v>0</v>
      </c>
      <c r="Q179" s="27"/>
    </row>
    <row r="180" spans="1:17">
      <c r="A180" s="20"/>
      <c r="B180" s="35" t="s">
        <v>20</v>
      </c>
      <c r="C180" s="154"/>
      <c r="D180" s="155"/>
      <c r="F180" s="23">
        <f t="shared" si="22"/>
        <v>0</v>
      </c>
      <c r="G180" s="30"/>
      <c r="H180" s="31" t="s">
        <v>20</v>
      </c>
      <c r="I180" s="32">
        <v>0</v>
      </c>
      <c r="J180">
        <f t="shared" si="23"/>
        <v>0</v>
      </c>
      <c r="K180" s="33" t="str">
        <f t="shared" si="30"/>
        <v>CASA MATRIZ</v>
      </c>
      <c r="L180" s="34" t="s">
        <v>20</v>
      </c>
      <c r="M180" s="34">
        <f t="shared" si="26"/>
        <v>0</v>
      </c>
      <c r="N180" s="34">
        <f t="shared" si="27"/>
        <v>0</v>
      </c>
      <c r="O180" s="26">
        <f t="shared" si="28"/>
        <v>0</v>
      </c>
      <c r="Q180" s="27"/>
    </row>
    <row r="181" spans="1:17">
      <c r="A181" s="20"/>
      <c r="B181" s="10" t="s">
        <v>21</v>
      </c>
      <c r="C181" s="28">
        <v>2</v>
      </c>
      <c r="D181" s="29"/>
      <c r="F181" s="23">
        <f t="shared" si="22"/>
        <v>2</v>
      </c>
      <c r="G181" s="30"/>
      <c r="H181" s="31" t="s">
        <v>21</v>
      </c>
      <c r="I181" s="32">
        <v>2</v>
      </c>
      <c r="J181">
        <f t="shared" si="23"/>
        <v>0</v>
      </c>
      <c r="K181" s="33" t="str">
        <f t="shared" si="30"/>
        <v>CASA MATRIZ</v>
      </c>
      <c r="L181" s="34" t="s">
        <v>21</v>
      </c>
      <c r="M181" s="34">
        <f t="shared" si="26"/>
        <v>2</v>
      </c>
      <c r="N181" s="34">
        <f t="shared" si="27"/>
        <v>2</v>
      </c>
      <c r="O181" s="26">
        <f t="shared" si="28"/>
        <v>0</v>
      </c>
      <c r="Q181" s="27"/>
    </row>
    <row r="182" spans="1:17">
      <c r="A182" s="20"/>
      <c r="B182" s="10" t="s">
        <v>206</v>
      </c>
      <c r="C182" s="28"/>
      <c r="D182" s="29"/>
      <c r="F182" s="23">
        <f t="shared" si="22"/>
        <v>0</v>
      </c>
      <c r="G182" s="30"/>
      <c r="H182" s="31" t="s">
        <v>206</v>
      </c>
      <c r="I182" s="32">
        <v>0</v>
      </c>
      <c r="J182">
        <f t="shared" si="23"/>
        <v>0</v>
      </c>
      <c r="K182" s="33" t="str">
        <f t="shared" si="30"/>
        <v>CASA MATRIZ</v>
      </c>
      <c r="L182" s="34" t="s">
        <v>206</v>
      </c>
      <c r="M182" s="34">
        <f t="shared" si="26"/>
        <v>0</v>
      </c>
      <c r="N182" s="34">
        <f t="shared" si="27"/>
        <v>0</v>
      </c>
      <c r="O182" s="26">
        <f t="shared" si="28"/>
        <v>0</v>
      </c>
      <c r="Q182" s="27"/>
    </row>
    <row r="183" spans="1:17">
      <c r="A183" s="20"/>
      <c r="B183" s="10" t="s">
        <v>22</v>
      </c>
      <c r="C183" s="28"/>
      <c r="D183" s="29"/>
      <c r="F183" s="23">
        <f t="shared" si="22"/>
        <v>0</v>
      </c>
      <c r="G183" s="30"/>
      <c r="H183" s="31" t="s">
        <v>22</v>
      </c>
      <c r="I183" s="32">
        <v>0</v>
      </c>
      <c r="J183">
        <f t="shared" si="23"/>
        <v>0</v>
      </c>
      <c r="K183" s="33" t="str">
        <f t="shared" si="30"/>
        <v>CASA MATRIZ</v>
      </c>
      <c r="L183" s="34" t="s">
        <v>22</v>
      </c>
      <c r="M183" s="34">
        <f t="shared" si="26"/>
        <v>0</v>
      </c>
      <c r="N183" s="34">
        <f t="shared" si="27"/>
        <v>0</v>
      </c>
      <c r="O183" s="26">
        <f t="shared" si="28"/>
        <v>0</v>
      </c>
      <c r="Q183" s="27"/>
    </row>
    <row r="184" spans="1:17">
      <c r="A184" s="20"/>
      <c r="B184" s="10" t="s">
        <v>23</v>
      </c>
      <c r="C184" s="28">
        <v>1</v>
      </c>
      <c r="D184" s="29"/>
      <c r="F184" s="23">
        <f t="shared" si="22"/>
        <v>1</v>
      </c>
      <c r="G184" s="30"/>
      <c r="H184" s="31" t="s">
        <v>23</v>
      </c>
      <c r="I184" s="32">
        <v>1</v>
      </c>
      <c r="J184">
        <f t="shared" si="23"/>
        <v>0</v>
      </c>
      <c r="K184" s="33" t="str">
        <f t="shared" si="30"/>
        <v>CASA MATRIZ</v>
      </c>
      <c r="L184" s="34" t="s">
        <v>23</v>
      </c>
      <c r="M184" s="34">
        <f t="shared" si="26"/>
        <v>1</v>
      </c>
      <c r="N184" s="34">
        <f t="shared" si="27"/>
        <v>1</v>
      </c>
      <c r="O184" s="26">
        <f t="shared" si="28"/>
        <v>0</v>
      </c>
      <c r="Q184" s="27"/>
    </row>
    <row r="185" spans="1:17">
      <c r="A185" s="20"/>
      <c r="B185" s="10" t="s">
        <v>24</v>
      </c>
      <c r="C185" s="28"/>
      <c r="D185" s="29"/>
      <c r="F185" s="23">
        <f t="shared" si="22"/>
        <v>0</v>
      </c>
      <c r="G185" s="30"/>
      <c r="H185" s="31" t="s">
        <v>24</v>
      </c>
      <c r="I185" s="32">
        <v>0</v>
      </c>
      <c r="J185">
        <f t="shared" si="23"/>
        <v>0</v>
      </c>
      <c r="K185" s="33" t="str">
        <f t="shared" si="30"/>
        <v>CASA MATRIZ</v>
      </c>
      <c r="L185" s="34" t="s">
        <v>24</v>
      </c>
      <c r="M185" s="34">
        <f t="shared" si="26"/>
        <v>0</v>
      </c>
      <c r="N185" s="34">
        <f t="shared" si="27"/>
        <v>0</v>
      </c>
      <c r="O185" s="26">
        <f t="shared" si="28"/>
        <v>0</v>
      </c>
      <c r="Q185" s="27"/>
    </row>
    <row r="186" spans="1:17">
      <c r="A186" s="20" t="s">
        <v>50</v>
      </c>
      <c r="B186" s="10"/>
      <c r="C186" s="28">
        <v>25</v>
      </c>
      <c r="D186" s="29">
        <v>2</v>
      </c>
      <c r="F186" s="23">
        <f t="shared" si="22"/>
        <v>23</v>
      </c>
      <c r="G186" s="11" t="s">
        <v>50</v>
      </c>
      <c r="H186" s="12"/>
      <c r="I186" s="24">
        <v>25</v>
      </c>
      <c r="J186">
        <f t="shared" si="23"/>
        <v>-2</v>
      </c>
      <c r="K186" s="36" t="s">
        <v>49</v>
      </c>
      <c r="L186" s="37"/>
      <c r="M186" s="38">
        <f t="shared" si="26"/>
        <v>0</v>
      </c>
      <c r="N186" s="38">
        <f t="shared" si="27"/>
        <v>0</v>
      </c>
      <c r="O186" s="39">
        <f t="shared" si="28"/>
        <v>0</v>
      </c>
      <c r="Q186" s="27"/>
    </row>
    <row r="187" spans="1:17">
      <c r="A187" s="20" t="s">
        <v>51</v>
      </c>
      <c r="B187" s="10" t="s">
        <v>15</v>
      </c>
      <c r="C187" s="28">
        <v>5</v>
      </c>
      <c r="D187" s="29">
        <v>1</v>
      </c>
      <c r="F187" s="23">
        <f t="shared" si="22"/>
        <v>4</v>
      </c>
      <c r="G187" s="11" t="s">
        <v>51</v>
      </c>
      <c r="H187" s="11" t="s">
        <v>15</v>
      </c>
      <c r="I187" s="24">
        <v>4</v>
      </c>
      <c r="J187">
        <f t="shared" si="23"/>
        <v>0</v>
      </c>
      <c r="K187" s="147" t="s">
        <v>51</v>
      </c>
      <c r="L187" s="43" t="s">
        <v>15</v>
      </c>
      <c r="M187" s="25">
        <f t="shared" si="26"/>
        <v>5</v>
      </c>
      <c r="N187" s="25">
        <f t="shared" si="27"/>
        <v>4</v>
      </c>
      <c r="O187" s="40">
        <f t="shared" si="28"/>
        <v>1</v>
      </c>
      <c r="Q187" s="27"/>
    </row>
    <row r="188" spans="1:17">
      <c r="A188" s="20"/>
      <c r="B188" s="10" t="s">
        <v>16</v>
      </c>
      <c r="C188" s="28">
        <v>1</v>
      </c>
      <c r="D188" s="29"/>
      <c r="F188" s="23">
        <f t="shared" si="22"/>
        <v>1</v>
      </c>
      <c r="G188" s="30"/>
      <c r="H188" s="31" t="s">
        <v>16</v>
      </c>
      <c r="I188" s="32">
        <v>1</v>
      </c>
      <c r="J188">
        <f t="shared" si="23"/>
        <v>0</v>
      </c>
      <c r="K188" s="33" t="str">
        <f t="shared" ref="K188:K197" si="31">K187</f>
        <v>CHANIS</v>
      </c>
      <c r="L188" s="34" t="s">
        <v>16</v>
      </c>
      <c r="M188" s="34">
        <f t="shared" si="26"/>
        <v>1</v>
      </c>
      <c r="N188" s="34">
        <f t="shared" si="27"/>
        <v>1</v>
      </c>
      <c r="O188" s="26">
        <f t="shared" si="28"/>
        <v>0</v>
      </c>
      <c r="P188"/>
      <c r="Q188" s="27"/>
    </row>
    <row r="189" spans="1:17">
      <c r="A189" s="20"/>
      <c r="B189" s="10" t="s">
        <v>17</v>
      </c>
      <c r="C189" s="28">
        <v>3</v>
      </c>
      <c r="D189" s="29"/>
      <c r="F189" s="23">
        <f t="shared" si="22"/>
        <v>3</v>
      </c>
      <c r="G189" s="30"/>
      <c r="H189" s="31" t="s">
        <v>17</v>
      </c>
      <c r="I189" s="32">
        <v>4</v>
      </c>
      <c r="J189">
        <f t="shared" si="23"/>
        <v>-1</v>
      </c>
      <c r="K189" s="33" t="str">
        <f t="shared" si="31"/>
        <v>CHANIS</v>
      </c>
      <c r="L189" s="34" t="s">
        <v>17</v>
      </c>
      <c r="M189" s="34">
        <f t="shared" si="26"/>
        <v>3</v>
      </c>
      <c r="N189" s="34">
        <f t="shared" si="27"/>
        <v>4</v>
      </c>
      <c r="O189" s="26">
        <f t="shared" si="28"/>
        <v>-1</v>
      </c>
      <c r="Q189" s="27"/>
    </row>
    <row r="190" spans="1:17">
      <c r="A190" s="20"/>
      <c r="B190" s="10" t="s">
        <v>18</v>
      </c>
      <c r="C190" s="28"/>
      <c r="D190" s="29"/>
      <c r="F190" s="23">
        <f t="shared" si="22"/>
        <v>0</v>
      </c>
      <c r="G190" s="30"/>
      <c r="H190" s="31" t="s">
        <v>18</v>
      </c>
      <c r="I190" s="32">
        <v>0</v>
      </c>
      <c r="J190">
        <f t="shared" si="23"/>
        <v>0</v>
      </c>
      <c r="K190" s="33" t="str">
        <f t="shared" si="31"/>
        <v>CHANIS</v>
      </c>
      <c r="L190" s="34" t="s">
        <v>18</v>
      </c>
      <c r="M190" s="34">
        <f t="shared" si="26"/>
        <v>0</v>
      </c>
      <c r="N190" s="34">
        <f t="shared" si="27"/>
        <v>0</v>
      </c>
      <c r="O190" s="26">
        <f t="shared" si="28"/>
        <v>0</v>
      </c>
      <c r="Q190" s="27"/>
    </row>
    <row r="191" spans="1:17">
      <c r="A191" s="20"/>
      <c r="B191" s="10" t="s">
        <v>19</v>
      </c>
      <c r="C191" s="28">
        <v>1</v>
      </c>
      <c r="D191" s="29"/>
      <c r="F191" s="23">
        <f t="shared" si="22"/>
        <v>1</v>
      </c>
      <c r="G191" s="30"/>
      <c r="H191" s="31" t="s">
        <v>19</v>
      </c>
      <c r="I191" s="32">
        <v>1</v>
      </c>
      <c r="J191">
        <f t="shared" si="23"/>
        <v>0</v>
      </c>
      <c r="K191" s="33" t="str">
        <f t="shared" si="31"/>
        <v>CHANIS</v>
      </c>
      <c r="L191" s="34" t="s">
        <v>19</v>
      </c>
      <c r="M191" s="34">
        <f t="shared" si="26"/>
        <v>1</v>
      </c>
      <c r="N191" s="34">
        <f t="shared" si="27"/>
        <v>1</v>
      </c>
      <c r="O191" s="26">
        <f t="shared" si="28"/>
        <v>0</v>
      </c>
      <c r="Q191" s="27"/>
    </row>
    <row r="192" spans="1:17">
      <c r="A192" s="20"/>
      <c r="B192" s="35" t="s">
        <v>20</v>
      </c>
      <c r="C192" s="154"/>
      <c r="D192" s="155"/>
      <c r="F192" s="23">
        <f t="shared" si="22"/>
        <v>0</v>
      </c>
      <c r="G192" s="30"/>
      <c r="H192" s="31" t="s">
        <v>20</v>
      </c>
      <c r="I192" s="32">
        <v>0</v>
      </c>
      <c r="J192">
        <f t="shared" si="23"/>
        <v>0</v>
      </c>
      <c r="K192" s="33" t="str">
        <f t="shared" si="31"/>
        <v>CHANIS</v>
      </c>
      <c r="L192" s="34" t="s">
        <v>20</v>
      </c>
      <c r="M192" s="34">
        <f t="shared" si="26"/>
        <v>0</v>
      </c>
      <c r="N192" s="34">
        <f t="shared" si="27"/>
        <v>0</v>
      </c>
      <c r="O192" s="26">
        <f t="shared" si="28"/>
        <v>0</v>
      </c>
      <c r="Q192" s="27"/>
    </row>
    <row r="193" spans="1:17">
      <c r="A193" s="20"/>
      <c r="B193" s="10" t="s">
        <v>21</v>
      </c>
      <c r="C193" s="28">
        <v>1</v>
      </c>
      <c r="D193" s="29"/>
      <c r="F193" s="23">
        <f t="shared" si="22"/>
        <v>1</v>
      </c>
      <c r="G193" s="30"/>
      <c r="H193" s="31" t="s">
        <v>21</v>
      </c>
      <c r="I193" s="32">
        <v>1</v>
      </c>
      <c r="J193">
        <f t="shared" si="23"/>
        <v>0</v>
      </c>
      <c r="K193" s="33" t="str">
        <f t="shared" si="31"/>
        <v>CHANIS</v>
      </c>
      <c r="L193" s="34" t="s">
        <v>21</v>
      </c>
      <c r="M193" s="34">
        <f t="shared" si="26"/>
        <v>1</v>
      </c>
      <c r="N193" s="34">
        <f t="shared" si="27"/>
        <v>1</v>
      </c>
      <c r="O193" s="26">
        <f t="shared" si="28"/>
        <v>0</v>
      </c>
      <c r="Q193" s="27"/>
    </row>
    <row r="194" spans="1:17">
      <c r="A194" s="20"/>
      <c r="B194" s="10" t="s">
        <v>206</v>
      </c>
      <c r="C194" s="28"/>
      <c r="D194" s="29"/>
      <c r="F194" s="23">
        <f t="shared" si="22"/>
        <v>0</v>
      </c>
      <c r="G194" s="30"/>
      <c r="H194" s="31" t="s">
        <v>206</v>
      </c>
      <c r="I194" s="32">
        <v>0</v>
      </c>
      <c r="J194">
        <f t="shared" si="23"/>
        <v>0</v>
      </c>
      <c r="K194" s="33" t="str">
        <f t="shared" si="31"/>
        <v>CHANIS</v>
      </c>
      <c r="L194" s="34" t="s">
        <v>206</v>
      </c>
      <c r="M194" s="34">
        <f t="shared" si="26"/>
        <v>0</v>
      </c>
      <c r="N194" s="34">
        <f t="shared" si="27"/>
        <v>0</v>
      </c>
      <c r="O194" s="26">
        <f t="shared" si="28"/>
        <v>0</v>
      </c>
      <c r="Q194" s="27"/>
    </row>
    <row r="195" spans="1:17">
      <c r="A195" s="20"/>
      <c r="B195" s="10" t="s">
        <v>22</v>
      </c>
      <c r="C195" s="28"/>
      <c r="D195" s="29"/>
      <c r="F195" s="23">
        <f t="shared" si="22"/>
        <v>0</v>
      </c>
      <c r="G195" s="30"/>
      <c r="H195" s="31" t="s">
        <v>22</v>
      </c>
      <c r="I195" s="32">
        <v>0</v>
      </c>
      <c r="J195">
        <f t="shared" si="23"/>
        <v>0</v>
      </c>
      <c r="K195" s="33" t="str">
        <f t="shared" si="31"/>
        <v>CHANIS</v>
      </c>
      <c r="L195" s="34" t="s">
        <v>22</v>
      </c>
      <c r="M195" s="34">
        <f t="shared" si="26"/>
        <v>0</v>
      </c>
      <c r="N195" s="34">
        <f t="shared" si="27"/>
        <v>0</v>
      </c>
      <c r="O195" s="26">
        <f t="shared" si="28"/>
        <v>0</v>
      </c>
      <c r="Q195" s="27"/>
    </row>
    <row r="196" spans="1:17">
      <c r="A196" s="20"/>
      <c r="B196" s="10" t="s">
        <v>23</v>
      </c>
      <c r="C196" s="28"/>
      <c r="D196" s="29"/>
      <c r="F196" s="23">
        <f t="shared" si="22"/>
        <v>0</v>
      </c>
      <c r="G196" s="30"/>
      <c r="H196" s="31" t="s">
        <v>23</v>
      </c>
      <c r="I196" s="32">
        <v>0</v>
      </c>
      <c r="J196">
        <f t="shared" si="23"/>
        <v>0</v>
      </c>
      <c r="K196" s="33" t="str">
        <f t="shared" si="31"/>
        <v>CHANIS</v>
      </c>
      <c r="L196" s="34" t="s">
        <v>23</v>
      </c>
      <c r="M196" s="34">
        <f t="shared" si="26"/>
        <v>0</v>
      </c>
      <c r="N196" s="34">
        <f t="shared" si="27"/>
        <v>0</v>
      </c>
      <c r="O196" s="26">
        <f t="shared" si="28"/>
        <v>0</v>
      </c>
      <c r="Q196" s="27"/>
    </row>
    <row r="197" spans="1:17">
      <c r="A197" s="20"/>
      <c r="B197" s="10" t="s">
        <v>24</v>
      </c>
      <c r="C197" s="28"/>
      <c r="D197" s="29"/>
      <c r="F197" s="23">
        <f t="shared" si="22"/>
        <v>0</v>
      </c>
      <c r="G197" s="30"/>
      <c r="H197" s="31" t="s">
        <v>24</v>
      </c>
      <c r="I197" s="32">
        <v>0</v>
      </c>
      <c r="J197">
        <f t="shared" si="23"/>
        <v>0</v>
      </c>
      <c r="K197" s="33" t="str">
        <f t="shared" si="31"/>
        <v>CHANIS</v>
      </c>
      <c r="L197" s="34" t="s">
        <v>24</v>
      </c>
      <c r="M197" s="34">
        <f t="shared" si="26"/>
        <v>0</v>
      </c>
      <c r="N197" s="34">
        <f t="shared" si="27"/>
        <v>0</v>
      </c>
      <c r="O197" s="26">
        <f t="shared" si="28"/>
        <v>0</v>
      </c>
      <c r="Q197" s="27"/>
    </row>
    <row r="198" spans="1:17">
      <c r="A198" s="20" t="s">
        <v>52</v>
      </c>
      <c r="B198" s="10"/>
      <c r="C198" s="28">
        <v>11</v>
      </c>
      <c r="D198" s="29">
        <v>1</v>
      </c>
      <c r="F198" s="23">
        <f t="shared" si="22"/>
        <v>10</v>
      </c>
      <c r="G198" s="11" t="s">
        <v>52</v>
      </c>
      <c r="H198" s="12"/>
      <c r="I198" s="24">
        <v>11</v>
      </c>
      <c r="J198">
        <f t="shared" si="23"/>
        <v>-1</v>
      </c>
      <c r="K198" s="36" t="s">
        <v>51</v>
      </c>
      <c r="L198" s="37"/>
      <c r="M198" s="38">
        <f t="shared" si="26"/>
        <v>0</v>
      </c>
      <c r="N198" s="38">
        <f t="shared" si="27"/>
        <v>0</v>
      </c>
      <c r="O198" s="39">
        <f t="shared" si="28"/>
        <v>0</v>
      </c>
      <c r="Q198" s="27"/>
    </row>
    <row r="199" spans="1:17">
      <c r="A199" s="20" t="s">
        <v>53</v>
      </c>
      <c r="B199" s="10" t="s">
        <v>15</v>
      </c>
      <c r="C199" s="28">
        <v>10</v>
      </c>
      <c r="D199" s="29">
        <v>1</v>
      </c>
      <c r="F199" s="23">
        <f t="shared" si="22"/>
        <v>9</v>
      </c>
      <c r="G199" s="11" t="s">
        <v>53</v>
      </c>
      <c r="H199" s="11" t="s">
        <v>15</v>
      </c>
      <c r="I199" s="24">
        <v>9</v>
      </c>
      <c r="J199">
        <f t="shared" si="23"/>
        <v>0</v>
      </c>
      <c r="K199" s="147" t="s">
        <v>53</v>
      </c>
      <c r="L199" s="43" t="s">
        <v>15</v>
      </c>
      <c r="M199" s="25">
        <f t="shared" si="26"/>
        <v>10</v>
      </c>
      <c r="N199" s="25">
        <f t="shared" si="27"/>
        <v>9</v>
      </c>
      <c r="O199" s="40">
        <f t="shared" si="28"/>
        <v>1</v>
      </c>
      <c r="P199" s="10" t="s">
        <v>330</v>
      </c>
      <c r="Q199" s="27"/>
    </row>
    <row r="200" spans="1:17">
      <c r="A200" s="20"/>
      <c r="B200" s="10" t="s">
        <v>16</v>
      </c>
      <c r="C200" s="28">
        <v>2</v>
      </c>
      <c r="D200" s="29"/>
      <c r="F200" s="23">
        <f t="shared" ref="F200:F263" si="32">C200-D200</f>
        <v>2</v>
      </c>
      <c r="G200" s="30"/>
      <c r="H200" s="31" t="s">
        <v>16</v>
      </c>
      <c r="I200" s="32">
        <v>2</v>
      </c>
      <c r="J200">
        <f t="shared" ref="J200:J263" si="33">F200-I200</f>
        <v>0</v>
      </c>
      <c r="K200" s="33" t="str">
        <f t="shared" ref="K200:K209" si="34">K199</f>
        <v>CHITRE</v>
      </c>
      <c r="L200" s="34" t="s">
        <v>16</v>
      </c>
      <c r="M200" s="34">
        <f t="shared" si="26"/>
        <v>2</v>
      </c>
      <c r="N200" s="34">
        <f t="shared" si="27"/>
        <v>2</v>
      </c>
      <c r="O200" s="26">
        <f t="shared" si="28"/>
        <v>0</v>
      </c>
      <c r="P200"/>
      <c r="Q200" s="27"/>
    </row>
    <row r="201" spans="1:17">
      <c r="A201" s="20"/>
      <c r="B201" s="10" t="s">
        <v>17</v>
      </c>
      <c r="C201" s="28">
        <v>6</v>
      </c>
      <c r="D201" s="29">
        <v>1</v>
      </c>
      <c r="F201" s="23">
        <f t="shared" si="32"/>
        <v>5</v>
      </c>
      <c r="G201" s="30"/>
      <c r="H201" s="31" t="s">
        <v>17</v>
      </c>
      <c r="I201" s="32">
        <v>5</v>
      </c>
      <c r="J201">
        <f t="shared" si="33"/>
        <v>0</v>
      </c>
      <c r="K201" s="33" t="str">
        <f t="shared" si="34"/>
        <v>CHITRE</v>
      </c>
      <c r="L201" s="34" t="s">
        <v>17</v>
      </c>
      <c r="M201" s="34">
        <f t="shared" si="26"/>
        <v>6</v>
      </c>
      <c r="N201" s="34">
        <f t="shared" si="27"/>
        <v>5</v>
      </c>
      <c r="O201" s="26">
        <f t="shared" si="28"/>
        <v>1</v>
      </c>
      <c r="Q201" s="27"/>
    </row>
    <row r="202" spans="1:17">
      <c r="A202" s="20"/>
      <c r="B202" s="10" t="s">
        <v>18</v>
      </c>
      <c r="C202" s="28">
        <v>2</v>
      </c>
      <c r="D202" s="29"/>
      <c r="F202" s="23">
        <f t="shared" si="32"/>
        <v>2</v>
      </c>
      <c r="G202" s="30"/>
      <c r="H202" s="31" t="s">
        <v>18</v>
      </c>
      <c r="I202" s="32">
        <v>2</v>
      </c>
      <c r="J202">
        <f t="shared" si="33"/>
        <v>0</v>
      </c>
      <c r="K202" s="33" t="str">
        <f t="shared" si="34"/>
        <v>CHITRE</v>
      </c>
      <c r="L202" s="34" t="s">
        <v>18</v>
      </c>
      <c r="M202" s="34">
        <f t="shared" si="26"/>
        <v>2</v>
      </c>
      <c r="N202" s="34">
        <f t="shared" si="27"/>
        <v>2</v>
      </c>
      <c r="O202" s="26">
        <f t="shared" si="28"/>
        <v>0</v>
      </c>
      <c r="Q202" s="27"/>
    </row>
    <row r="203" spans="1:17">
      <c r="A203" s="20"/>
      <c r="B203" s="10" t="s">
        <v>19</v>
      </c>
      <c r="C203" s="28">
        <v>1</v>
      </c>
      <c r="D203" s="29"/>
      <c r="F203" s="23">
        <f t="shared" si="32"/>
        <v>1</v>
      </c>
      <c r="G203" s="30"/>
      <c r="H203" s="31" t="s">
        <v>19</v>
      </c>
      <c r="I203" s="32">
        <v>1</v>
      </c>
      <c r="J203">
        <f t="shared" si="33"/>
        <v>0</v>
      </c>
      <c r="K203" s="33" t="str">
        <f t="shared" si="34"/>
        <v>CHITRE</v>
      </c>
      <c r="L203" s="34" t="s">
        <v>19</v>
      </c>
      <c r="M203" s="34">
        <f t="shared" si="26"/>
        <v>1</v>
      </c>
      <c r="N203" s="34">
        <f t="shared" si="27"/>
        <v>1</v>
      </c>
      <c r="O203" s="26">
        <f t="shared" si="28"/>
        <v>0</v>
      </c>
      <c r="Q203" s="27"/>
    </row>
    <row r="204" spans="1:17">
      <c r="A204" s="20"/>
      <c r="B204" s="35" t="s">
        <v>20</v>
      </c>
      <c r="C204" s="154">
        <v>1</v>
      </c>
      <c r="D204" s="155"/>
      <c r="F204" s="23">
        <f t="shared" si="32"/>
        <v>1</v>
      </c>
      <c r="G204" s="30"/>
      <c r="H204" s="31" t="s">
        <v>20</v>
      </c>
      <c r="I204" s="32">
        <v>1</v>
      </c>
      <c r="J204">
        <f t="shared" si="33"/>
        <v>0</v>
      </c>
      <c r="K204" s="33" t="str">
        <f t="shared" si="34"/>
        <v>CHITRE</v>
      </c>
      <c r="L204" s="34" t="s">
        <v>20</v>
      </c>
      <c r="M204" s="34">
        <f t="shared" si="26"/>
        <v>1</v>
      </c>
      <c r="N204" s="34">
        <f t="shared" si="27"/>
        <v>1</v>
      </c>
      <c r="O204" s="26">
        <f t="shared" si="28"/>
        <v>0</v>
      </c>
      <c r="Q204" s="27"/>
    </row>
    <row r="205" spans="1:17">
      <c r="A205" s="20"/>
      <c r="B205" s="10" t="s">
        <v>21</v>
      </c>
      <c r="C205" s="28">
        <v>4</v>
      </c>
      <c r="D205" s="29">
        <v>1</v>
      </c>
      <c r="F205" s="23">
        <f t="shared" si="32"/>
        <v>3</v>
      </c>
      <c r="G205" s="30"/>
      <c r="H205" s="31" t="s">
        <v>21</v>
      </c>
      <c r="I205" s="32">
        <v>3</v>
      </c>
      <c r="J205">
        <f t="shared" si="33"/>
        <v>0</v>
      </c>
      <c r="K205" s="33" t="str">
        <f t="shared" si="34"/>
        <v>CHITRE</v>
      </c>
      <c r="L205" s="34" t="s">
        <v>21</v>
      </c>
      <c r="M205" s="34">
        <f t="shared" si="26"/>
        <v>4</v>
      </c>
      <c r="N205" s="34">
        <f t="shared" si="27"/>
        <v>3</v>
      </c>
      <c r="O205" s="26">
        <f t="shared" si="28"/>
        <v>1</v>
      </c>
      <c r="Q205" s="27"/>
    </row>
    <row r="206" spans="1:17">
      <c r="A206" s="20"/>
      <c r="B206" s="10" t="s">
        <v>206</v>
      </c>
      <c r="C206" s="28"/>
      <c r="D206" s="29"/>
      <c r="F206" s="23">
        <f t="shared" si="32"/>
        <v>0</v>
      </c>
      <c r="G206" s="30"/>
      <c r="H206" s="31" t="s">
        <v>206</v>
      </c>
      <c r="I206" s="32">
        <v>0</v>
      </c>
      <c r="J206">
        <f t="shared" si="33"/>
        <v>0</v>
      </c>
      <c r="K206" s="33" t="str">
        <f t="shared" si="34"/>
        <v>CHITRE</v>
      </c>
      <c r="L206" s="34" t="s">
        <v>206</v>
      </c>
      <c r="M206" s="34">
        <f t="shared" si="26"/>
        <v>0</v>
      </c>
      <c r="N206" s="34">
        <f t="shared" si="27"/>
        <v>0</v>
      </c>
      <c r="O206" s="26">
        <f t="shared" si="28"/>
        <v>0</v>
      </c>
      <c r="Q206" s="27"/>
    </row>
    <row r="207" spans="1:17">
      <c r="A207" s="20"/>
      <c r="B207" s="10" t="s">
        <v>22</v>
      </c>
      <c r="C207" s="28"/>
      <c r="D207" s="29"/>
      <c r="F207" s="23">
        <f t="shared" si="32"/>
        <v>0</v>
      </c>
      <c r="G207" s="30"/>
      <c r="H207" s="31" t="s">
        <v>22</v>
      </c>
      <c r="I207" s="32">
        <v>0</v>
      </c>
      <c r="J207">
        <f t="shared" si="33"/>
        <v>0</v>
      </c>
      <c r="K207" s="33" t="str">
        <f t="shared" si="34"/>
        <v>CHITRE</v>
      </c>
      <c r="L207" s="34" t="s">
        <v>22</v>
      </c>
      <c r="M207" s="34">
        <f t="shared" si="26"/>
        <v>0</v>
      </c>
      <c r="N207" s="34">
        <f t="shared" si="27"/>
        <v>0</v>
      </c>
      <c r="O207" s="26">
        <f t="shared" si="28"/>
        <v>0</v>
      </c>
      <c r="Q207" s="27"/>
    </row>
    <row r="208" spans="1:17">
      <c r="A208" s="20"/>
      <c r="B208" s="10" t="s">
        <v>23</v>
      </c>
      <c r="C208" s="28"/>
      <c r="D208" s="29"/>
      <c r="F208" s="23">
        <f t="shared" si="32"/>
        <v>0</v>
      </c>
      <c r="G208" s="30"/>
      <c r="H208" s="31" t="s">
        <v>23</v>
      </c>
      <c r="I208" s="32">
        <v>0</v>
      </c>
      <c r="J208">
        <f t="shared" si="33"/>
        <v>0</v>
      </c>
      <c r="K208" s="33" t="str">
        <f t="shared" si="34"/>
        <v>CHITRE</v>
      </c>
      <c r="L208" s="34" t="s">
        <v>23</v>
      </c>
      <c r="M208" s="34">
        <f t="shared" si="26"/>
        <v>0</v>
      </c>
      <c r="N208" s="34">
        <f t="shared" si="27"/>
        <v>0</v>
      </c>
      <c r="O208" s="26">
        <f t="shared" si="28"/>
        <v>0</v>
      </c>
    </row>
    <row r="209" spans="1:16">
      <c r="A209" s="20"/>
      <c r="B209" s="10" t="s">
        <v>24</v>
      </c>
      <c r="C209" s="28"/>
      <c r="D209" s="29"/>
      <c r="F209" s="23">
        <f t="shared" si="32"/>
        <v>0</v>
      </c>
      <c r="G209" s="30"/>
      <c r="H209" s="31" t="s">
        <v>24</v>
      </c>
      <c r="I209" s="32">
        <v>0</v>
      </c>
      <c r="J209">
        <f t="shared" si="33"/>
        <v>0</v>
      </c>
      <c r="K209" s="33" t="str">
        <f t="shared" si="34"/>
        <v>CHITRE</v>
      </c>
      <c r="L209" s="34" t="s">
        <v>24</v>
      </c>
      <c r="M209" s="34">
        <f t="shared" si="26"/>
        <v>0</v>
      </c>
      <c r="N209" s="34">
        <f t="shared" si="27"/>
        <v>0</v>
      </c>
      <c r="O209" s="26">
        <f t="shared" si="28"/>
        <v>0</v>
      </c>
    </row>
    <row r="210" spans="1:16">
      <c r="A210" s="20" t="s">
        <v>54</v>
      </c>
      <c r="B210" s="10"/>
      <c r="C210" s="28">
        <v>26</v>
      </c>
      <c r="D210" s="29">
        <v>3</v>
      </c>
      <c r="F210" s="23">
        <f t="shared" si="32"/>
        <v>23</v>
      </c>
      <c r="G210" s="11" t="s">
        <v>54</v>
      </c>
      <c r="H210" s="12"/>
      <c r="I210" s="24">
        <v>23</v>
      </c>
      <c r="J210">
        <f t="shared" si="33"/>
        <v>0</v>
      </c>
      <c r="K210" s="36" t="s">
        <v>53</v>
      </c>
      <c r="L210" s="37"/>
      <c r="M210" s="38">
        <f t="shared" si="26"/>
        <v>0</v>
      </c>
      <c r="N210" s="38">
        <f t="shared" si="27"/>
        <v>0</v>
      </c>
      <c r="O210" s="39">
        <f t="shared" si="28"/>
        <v>0</v>
      </c>
    </row>
    <row r="211" spans="1:16">
      <c r="A211" s="20" t="s">
        <v>55</v>
      </c>
      <c r="B211" s="10" t="s">
        <v>15</v>
      </c>
      <c r="C211" s="28">
        <v>4</v>
      </c>
      <c r="D211" s="29"/>
      <c r="F211" s="23">
        <f t="shared" si="32"/>
        <v>4</v>
      </c>
      <c r="G211" s="11" t="s">
        <v>55</v>
      </c>
      <c r="H211" s="11" t="s">
        <v>15</v>
      </c>
      <c r="I211" s="24">
        <v>3</v>
      </c>
      <c r="J211">
        <f t="shared" si="33"/>
        <v>1</v>
      </c>
      <c r="K211" s="147" t="s">
        <v>55</v>
      </c>
      <c r="L211" s="43" t="s">
        <v>15</v>
      </c>
      <c r="M211" s="25">
        <f t="shared" si="26"/>
        <v>4</v>
      </c>
      <c r="N211" s="25">
        <f t="shared" si="27"/>
        <v>3</v>
      </c>
      <c r="O211" s="40">
        <f t="shared" si="28"/>
        <v>1</v>
      </c>
    </row>
    <row r="212" spans="1:16">
      <c r="A212" s="20"/>
      <c r="B212" s="10" t="s">
        <v>16</v>
      </c>
      <c r="C212" s="28">
        <v>2</v>
      </c>
      <c r="D212" s="29">
        <v>1</v>
      </c>
      <c r="F212" s="23">
        <f t="shared" si="32"/>
        <v>1</v>
      </c>
      <c r="G212" s="30"/>
      <c r="H212" s="31" t="s">
        <v>16</v>
      </c>
      <c r="I212" s="32">
        <v>1</v>
      </c>
      <c r="J212">
        <f t="shared" si="33"/>
        <v>0</v>
      </c>
      <c r="K212" s="33" t="str">
        <f t="shared" ref="K212:K221" si="35">K211</f>
        <v>CHORRERA</v>
      </c>
      <c r="L212" s="34" t="s">
        <v>16</v>
      </c>
      <c r="M212" s="34">
        <f t="shared" si="26"/>
        <v>2</v>
      </c>
      <c r="N212" s="34">
        <f t="shared" si="27"/>
        <v>1</v>
      </c>
      <c r="O212" s="26">
        <f t="shared" si="28"/>
        <v>1</v>
      </c>
    </row>
    <row r="213" spans="1:16">
      <c r="A213" s="20"/>
      <c r="B213" s="10" t="s">
        <v>17</v>
      </c>
      <c r="C213" s="28">
        <v>5</v>
      </c>
      <c r="D213" s="29"/>
      <c r="F213" s="23">
        <f t="shared" si="32"/>
        <v>5</v>
      </c>
      <c r="G213" s="30"/>
      <c r="H213" s="31" t="s">
        <v>17</v>
      </c>
      <c r="I213" s="32">
        <v>5</v>
      </c>
      <c r="J213">
        <f t="shared" si="33"/>
        <v>0</v>
      </c>
      <c r="K213" s="33" t="str">
        <f t="shared" si="35"/>
        <v>CHORRERA</v>
      </c>
      <c r="L213" s="34" t="s">
        <v>17</v>
      </c>
      <c r="M213" s="34">
        <f t="shared" si="26"/>
        <v>5</v>
      </c>
      <c r="N213" s="34">
        <f t="shared" si="27"/>
        <v>5</v>
      </c>
      <c r="O213" s="26">
        <f t="shared" si="28"/>
        <v>0</v>
      </c>
    </row>
    <row r="214" spans="1:16">
      <c r="A214" s="20"/>
      <c r="B214" s="10" t="s">
        <v>18</v>
      </c>
      <c r="C214" s="28"/>
      <c r="D214" s="29"/>
      <c r="F214" s="23">
        <f t="shared" si="32"/>
        <v>0</v>
      </c>
      <c r="G214" s="30"/>
      <c r="H214" s="31" t="s">
        <v>18</v>
      </c>
      <c r="I214" s="32">
        <v>0</v>
      </c>
      <c r="J214">
        <f t="shared" si="33"/>
        <v>0</v>
      </c>
      <c r="K214" s="33" t="str">
        <f t="shared" si="35"/>
        <v>CHORRERA</v>
      </c>
      <c r="L214" s="34" t="s">
        <v>18</v>
      </c>
      <c r="M214" s="34">
        <f t="shared" si="26"/>
        <v>0</v>
      </c>
      <c r="N214" s="34">
        <f t="shared" si="27"/>
        <v>0</v>
      </c>
      <c r="O214" s="26">
        <f t="shared" si="28"/>
        <v>0</v>
      </c>
    </row>
    <row r="215" spans="1:16">
      <c r="A215" s="20"/>
      <c r="B215" s="10" t="s">
        <v>19</v>
      </c>
      <c r="C215" s="28">
        <v>1</v>
      </c>
      <c r="D215" s="29"/>
      <c r="F215" s="23">
        <f t="shared" si="32"/>
        <v>1</v>
      </c>
      <c r="G215" s="30"/>
      <c r="H215" s="31" t="s">
        <v>19</v>
      </c>
      <c r="I215" s="32">
        <v>1</v>
      </c>
      <c r="J215">
        <f t="shared" si="33"/>
        <v>0</v>
      </c>
      <c r="K215" s="33" t="str">
        <f t="shared" si="35"/>
        <v>CHORRERA</v>
      </c>
      <c r="L215" s="34" t="s">
        <v>19</v>
      </c>
      <c r="M215" s="34">
        <f t="shared" si="26"/>
        <v>1</v>
      </c>
      <c r="N215" s="34">
        <f t="shared" si="27"/>
        <v>1</v>
      </c>
      <c r="O215" s="26">
        <f t="shared" si="28"/>
        <v>0</v>
      </c>
      <c r="P215" s="10" t="s">
        <v>206</v>
      </c>
    </row>
    <row r="216" spans="1:16">
      <c r="A216" s="20"/>
      <c r="B216" s="35" t="s">
        <v>20</v>
      </c>
      <c r="C216" s="154"/>
      <c r="D216" s="155"/>
      <c r="F216" s="23">
        <f t="shared" si="32"/>
        <v>0</v>
      </c>
      <c r="G216" s="30"/>
      <c r="H216" s="31" t="s">
        <v>20</v>
      </c>
      <c r="I216" s="32">
        <v>0</v>
      </c>
      <c r="J216">
        <f t="shared" si="33"/>
        <v>0</v>
      </c>
      <c r="K216" s="33" t="str">
        <f t="shared" si="35"/>
        <v>CHORRERA</v>
      </c>
      <c r="L216" s="34" t="s">
        <v>20</v>
      </c>
      <c r="M216" s="34">
        <f t="shared" si="26"/>
        <v>0</v>
      </c>
      <c r="N216" s="34">
        <f t="shared" si="27"/>
        <v>0</v>
      </c>
      <c r="O216" s="26">
        <f t="shared" si="28"/>
        <v>0</v>
      </c>
    </row>
    <row r="217" spans="1:16">
      <c r="A217" s="20"/>
      <c r="B217" s="10" t="s">
        <v>21</v>
      </c>
      <c r="C217" s="28">
        <v>1</v>
      </c>
      <c r="D217" s="29"/>
      <c r="F217" s="23">
        <f t="shared" si="32"/>
        <v>1</v>
      </c>
      <c r="G217" s="30"/>
      <c r="H217" s="31" t="s">
        <v>21</v>
      </c>
      <c r="I217" s="32">
        <v>1</v>
      </c>
      <c r="J217">
        <f t="shared" si="33"/>
        <v>0</v>
      </c>
      <c r="K217" s="33" t="str">
        <f t="shared" si="35"/>
        <v>CHORRERA</v>
      </c>
      <c r="L217" s="34" t="s">
        <v>21</v>
      </c>
      <c r="M217" s="34">
        <f t="shared" si="26"/>
        <v>1</v>
      </c>
      <c r="N217" s="34">
        <f t="shared" si="27"/>
        <v>1</v>
      </c>
      <c r="O217" s="26">
        <f t="shared" si="28"/>
        <v>0</v>
      </c>
    </row>
    <row r="218" spans="1:16">
      <c r="A218" s="20"/>
      <c r="B218" s="10" t="s">
        <v>206</v>
      </c>
      <c r="C218" s="28"/>
      <c r="D218" s="29"/>
      <c r="F218" s="23">
        <f t="shared" si="32"/>
        <v>0</v>
      </c>
      <c r="G218" s="30"/>
      <c r="H218" s="31" t="s">
        <v>206</v>
      </c>
      <c r="I218" s="32">
        <v>0</v>
      </c>
      <c r="J218">
        <f t="shared" si="33"/>
        <v>0</v>
      </c>
      <c r="K218" s="33" t="str">
        <f t="shared" si="35"/>
        <v>CHORRERA</v>
      </c>
      <c r="L218" s="34" t="s">
        <v>206</v>
      </c>
      <c r="M218" s="34">
        <f t="shared" si="26"/>
        <v>0</v>
      </c>
      <c r="N218" s="34">
        <f t="shared" si="27"/>
        <v>0</v>
      </c>
      <c r="O218" s="26">
        <f t="shared" si="28"/>
        <v>0</v>
      </c>
      <c r="P218" s="41" t="s">
        <v>206</v>
      </c>
    </row>
    <row r="219" spans="1:16">
      <c r="A219" s="20"/>
      <c r="B219" s="10" t="s">
        <v>22</v>
      </c>
      <c r="C219" s="28"/>
      <c r="D219" s="29"/>
      <c r="F219" s="23">
        <f t="shared" si="32"/>
        <v>0</v>
      </c>
      <c r="G219" s="30"/>
      <c r="H219" s="31" t="s">
        <v>22</v>
      </c>
      <c r="I219" s="32">
        <v>0</v>
      </c>
      <c r="J219">
        <f t="shared" si="33"/>
        <v>0</v>
      </c>
      <c r="K219" s="33" t="str">
        <f t="shared" si="35"/>
        <v>CHORRERA</v>
      </c>
      <c r="L219" s="34" t="s">
        <v>22</v>
      </c>
      <c r="M219" s="34">
        <f t="shared" si="26"/>
        <v>0</v>
      </c>
      <c r="N219" s="34">
        <f t="shared" si="27"/>
        <v>0</v>
      </c>
      <c r="O219" s="26">
        <f t="shared" si="28"/>
        <v>0</v>
      </c>
    </row>
    <row r="220" spans="1:16">
      <c r="A220" s="20"/>
      <c r="B220" s="10" t="s">
        <v>23</v>
      </c>
      <c r="C220" s="28"/>
      <c r="D220" s="29"/>
      <c r="F220" s="23">
        <f t="shared" si="32"/>
        <v>0</v>
      </c>
      <c r="G220" s="30"/>
      <c r="H220" s="31" t="s">
        <v>23</v>
      </c>
      <c r="I220" s="32">
        <v>0</v>
      </c>
      <c r="J220">
        <f t="shared" si="33"/>
        <v>0</v>
      </c>
      <c r="K220" s="33" t="str">
        <f t="shared" si="35"/>
        <v>CHORRERA</v>
      </c>
      <c r="L220" s="34" t="s">
        <v>23</v>
      </c>
      <c r="M220" s="34">
        <f t="shared" si="26"/>
        <v>0</v>
      </c>
      <c r="N220" s="34">
        <f t="shared" si="27"/>
        <v>0</v>
      </c>
      <c r="O220" s="26">
        <f t="shared" si="28"/>
        <v>0</v>
      </c>
    </row>
    <row r="221" spans="1:16">
      <c r="A221" s="20"/>
      <c r="B221" s="10" t="s">
        <v>24</v>
      </c>
      <c r="C221" s="28"/>
      <c r="D221" s="29"/>
      <c r="F221" s="23">
        <f t="shared" si="32"/>
        <v>0</v>
      </c>
      <c r="G221" s="30"/>
      <c r="H221" s="31" t="s">
        <v>24</v>
      </c>
      <c r="I221" s="32">
        <v>0</v>
      </c>
      <c r="J221">
        <f t="shared" si="33"/>
        <v>0</v>
      </c>
      <c r="K221" s="33" t="str">
        <f t="shared" si="35"/>
        <v>CHORRERA</v>
      </c>
      <c r="L221" s="34" t="s">
        <v>24</v>
      </c>
      <c r="M221" s="34">
        <f t="shared" si="26"/>
        <v>0</v>
      </c>
      <c r="N221" s="34">
        <f t="shared" si="27"/>
        <v>0</v>
      </c>
      <c r="O221" s="26">
        <f t="shared" si="28"/>
        <v>0</v>
      </c>
    </row>
    <row r="222" spans="1:16">
      <c r="A222" s="20" t="s">
        <v>56</v>
      </c>
      <c r="B222" s="10"/>
      <c r="C222" s="28">
        <v>13</v>
      </c>
      <c r="D222" s="29">
        <v>1</v>
      </c>
      <c r="F222" s="23">
        <f t="shared" si="32"/>
        <v>12</v>
      </c>
      <c r="G222" s="11" t="s">
        <v>56</v>
      </c>
      <c r="H222" s="12"/>
      <c r="I222" s="24">
        <v>11</v>
      </c>
      <c r="J222">
        <f t="shared" si="33"/>
        <v>1</v>
      </c>
      <c r="K222" s="36" t="s">
        <v>55</v>
      </c>
      <c r="L222" s="37"/>
      <c r="M222" s="34">
        <f t="shared" si="26"/>
        <v>0</v>
      </c>
      <c r="N222" s="34">
        <f t="shared" si="27"/>
        <v>0</v>
      </c>
      <c r="O222" s="26">
        <f t="shared" si="28"/>
        <v>0</v>
      </c>
    </row>
    <row r="223" spans="1:16">
      <c r="A223" s="20" t="s">
        <v>154</v>
      </c>
      <c r="B223" s="10" t="s">
        <v>15</v>
      </c>
      <c r="C223" s="28">
        <v>2</v>
      </c>
      <c r="D223" s="29"/>
      <c r="F223" s="23">
        <f t="shared" si="32"/>
        <v>2</v>
      </c>
      <c r="G223" s="11" t="s">
        <v>154</v>
      </c>
      <c r="H223" s="11" t="s">
        <v>15</v>
      </c>
      <c r="I223" s="24">
        <v>2</v>
      </c>
      <c r="J223">
        <f t="shared" si="33"/>
        <v>0</v>
      </c>
      <c r="K223" s="148" t="s">
        <v>154</v>
      </c>
      <c r="L223" s="43" t="s">
        <v>15</v>
      </c>
      <c r="M223" s="25">
        <f>IFERROR(GETPIVOTDATA("TOTAL",$A$5,"Cargo / Posición",L223,"Sucursal actual",K223),0)</f>
        <v>2</v>
      </c>
      <c r="N223" s="25">
        <f>IFERROR(GETPIVOTDATA("CANTIDAD",$G$5,"CARGOS",L223,"SUCURSAL",K223),0)</f>
        <v>2</v>
      </c>
      <c r="O223" s="40">
        <f>M223-N223</f>
        <v>0</v>
      </c>
    </row>
    <row r="224" spans="1:16">
      <c r="A224" s="20"/>
      <c r="B224" s="10" t="s">
        <v>16</v>
      </c>
      <c r="C224" s="28">
        <v>1</v>
      </c>
      <c r="D224" s="29"/>
      <c r="F224" s="23">
        <f t="shared" si="32"/>
        <v>1</v>
      </c>
      <c r="G224" s="30"/>
      <c r="H224" s="31" t="s">
        <v>16</v>
      </c>
      <c r="I224" s="32">
        <v>1</v>
      </c>
      <c r="J224">
        <f t="shared" si="33"/>
        <v>0</v>
      </c>
      <c r="K224" s="33" t="str">
        <f>K223</f>
        <v>CIUDAD DEL SABER</v>
      </c>
      <c r="L224" s="34" t="s">
        <v>16</v>
      </c>
      <c r="M224" s="34">
        <f t="shared" ref="M224:M234" si="36">IFERROR(GETPIVOTDATA("TOTAL",$A$5,"Cargo / Posición",L224,"Sucursal actual",K224),0)</f>
        <v>1</v>
      </c>
      <c r="N224" s="34">
        <f t="shared" ref="N224:N234" si="37">IFERROR(GETPIVOTDATA("CANTIDAD",$G$5,"CARGOS",L224,"SUCURSAL",K224),0)</f>
        <v>1</v>
      </c>
      <c r="O224" s="26">
        <f t="shared" ref="O224:O234" si="38">M224-N224</f>
        <v>0</v>
      </c>
    </row>
    <row r="225" spans="1:16">
      <c r="A225" s="20"/>
      <c r="B225" s="10" t="s">
        <v>17</v>
      </c>
      <c r="C225" s="28">
        <v>2</v>
      </c>
      <c r="D225" s="29">
        <v>1</v>
      </c>
      <c r="F225" s="23">
        <f t="shared" si="32"/>
        <v>1</v>
      </c>
      <c r="G225" s="30"/>
      <c r="H225" s="31" t="s">
        <v>17</v>
      </c>
      <c r="I225" s="32">
        <v>1</v>
      </c>
      <c r="J225">
        <f t="shared" si="33"/>
        <v>0</v>
      </c>
      <c r="K225" s="33" t="str">
        <f t="shared" ref="K225:K233" si="39">K224</f>
        <v>CIUDAD DEL SABER</v>
      </c>
      <c r="L225" s="34" t="s">
        <v>17</v>
      </c>
      <c r="M225" s="34">
        <f t="shared" si="36"/>
        <v>2</v>
      </c>
      <c r="N225" s="34">
        <f t="shared" si="37"/>
        <v>1</v>
      </c>
      <c r="O225" s="26">
        <f t="shared" si="38"/>
        <v>1</v>
      </c>
    </row>
    <row r="226" spans="1:16">
      <c r="A226" s="20"/>
      <c r="B226" s="10" t="s">
        <v>18</v>
      </c>
      <c r="C226" s="28"/>
      <c r="D226" s="29"/>
      <c r="F226" s="23">
        <f t="shared" si="32"/>
        <v>0</v>
      </c>
      <c r="G226" s="30"/>
      <c r="H226" s="31" t="s">
        <v>18</v>
      </c>
      <c r="I226" s="32">
        <v>0</v>
      </c>
      <c r="J226">
        <f t="shared" si="33"/>
        <v>0</v>
      </c>
      <c r="K226" s="33" t="str">
        <f t="shared" si="39"/>
        <v>CIUDAD DEL SABER</v>
      </c>
      <c r="L226" s="34" t="s">
        <v>18</v>
      </c>
      <c r="M226" s="34">
        <f t="shared" si="36"/>
        <v>0</v>
      </c>
      <c r="N226" s="34">
        <f t="shared" si="37"/>
        <v>0</v>
      </c>
      <c r="O226" s="26">
        <f t="shared" si="38"/>
        <v>0</v>
      </c>
    </row>
    <row r="227" spans="1:16">
      <c r="A227" s="20"/>
      <c r="B227" s="10" t="s">
        <v>19</v>
      </c>
      <c r="C227" s="28"/>
      <c r="D227" s="29"/>
      <c r="F227" s="23">
        <f t="shared" si="32"/>
        <v>0</v>
      </c>
      <c r="G227" s="30"/>
      <c r="H227" s="31" t="s">
        <v>19</v>
      </c>
      <c r="I227" s="32">
        <v>1</v>
      </c>
      <c r="J227">
        <f t="shared" si="33"/>
        <v>-1</v>
      </c>
      <c r="K227" s="33" t="str">
        <f t="shared" si="39"/>
        <v>CIUDAD DEL SABER</v>
      </c>
      <c r="L227" s="34" t="s">
        <v>19</v>
      </c>
      <c r="M227" s="34">
        <f t="shared" si="36"/>
        <v>0</v>
      </c>
      <c r="N227" s="34">
        <f t="shared" si="37"/>
        <v>1</v>
      </c>
      <c r="O227" s="26">
        <f t="shared" si="38"/>
        <v>-1</v>
      </c>
    </row>
    <row r="228" spans="1:16">
      <c r="A228" s="20"/>
      <c r="B228" s="35" t="s">
        <v>20</v>
      </c>
      <c r="C228" s="154"/>
      <c r="D228" s="155"/>
      <c r="F228" s="23">
        <f t="shared" si="32"/>
        <v>0</v>
      </c>
      <c r="G228" s="30"/>
      <c r="H228" s="31" t="s">
        <v>20</v>
      </c>
      <c r="I228" s="32">
        <v>0</v>
      </c>
      <c r="J228">
        <f t="shared" si="33"/>
        <v>0</v>
      </c>
      <c r="K228" s="33" t="str">
        <f t="shared" si="39"/>
        <v>CIUDAD DEL SABER</v>
      </c>
      <c r="L228" s="34" t="s">
        <v>20</v>
      </c>
      <c r="M228" s="34">
        <f t="shared" si="36"/>
        <v>0</v>
      </c>
      <c r="N228" s="34">
        <f t="shared" si="37"/>
        <v>0</v>
      </c>
      <c r="O228" s="26">
        <f t="shared" si="38"/>
        <v>0</v>
      </c>
    </row>
    <row r="229" spans="1:16">
      <c r="A229" s="20"/>
      <c r="B229" s="10" t="s">
        <v>21</v>
      </c>
      <c r="C229" s="28">
        <v>1</v>
      </c>
      <c r="D229" s="29"/>
      <c r="F229" s="23">
        <f t="shared" si="32"/>
        <v>1</v>
      </c>
      <c r="G229" s="30"/>
      <c r="H229" s="31" t="s">
        <v>21</v>
      </c>
      <c r="I229" s="32">
        <v>1</v>
      </c>
      <c r="J229">
        <f t="shared" si="33"/>
        <v>0</v>
      </c>
      <c r="K229" s="33" t="str">
        <f t="shared" si="39"/>
        <v>CIUDAD DEL SABER</v>
      </c>
      <c r="L229" s="34" t="s">
        <v>21</v>
      </c>
      <c r="M229" s="34">
        <f t="shared" si="36"/>
        <v>1</v>
      </c>
      <c r="N229" s="34">
        <f t="shared" si="37"/>
        <v>1</v>
      </c>
      <c r="O229" s="26">
        <f t="shared" si="38"/>
        <v>0</v>
      </c>
    </row>
    <row r="230" spans="1:16">
      <c r="A230" s="20"/>
      <c r="B230" s="10" t="s">
        <v>206</v>
      </c>
      <c r="C230" s="28">
        <v>1</v>
      </c>
      <c r="D230" s="29"/>
      <c r="F230" s="23">
        <f t="shared" si="32"/>
        <v>1</v>
      </c>
      <c r="G230" s="30"/>
      <c r="H230" s="31" t="s">
        <v>206</v>
      </c>
      <c r="I230" s="32">
        <v>0</v>
      </c>
      <c r="J230">
        <f t="shared" si="33"/>
        <v>1</v>
      </c>
      <c r="K230" s="33" t="str">
        <f t="shared" si="39"/>
        <v>CIUDAD DEL SABER</v>
      </c>
      <c r="L230" s="34" t="s">
        <v>206</v>
      </c>
      <c r="M230" s="34">
        <f t="shared" si="36"/>
        <v>1</v>
      </c>
      <c r="N230" s="34">
        <f t="shared" si="37"/>
        <v>0</v>
      </c>
      <c r="O230" s="26">
        <f t="shared" si="38"/>
        <v>1</v>
      </c>
    </row>
    <row r="231" spans="1:16">
      <c r="A231" s="20"/>
      <c r="B231" s="10" t="s">
        <v>22</v>
      </c>
      <c r="C231" s="28"/>
      <c r="D231" s="29"/>
      <c r="F231" s="23">
        <f t="shared" si="32"/>
        <v>0</v>
      </c>
      <c r="G231" s="30"/>
      <c r="H231" s="31" t="s">
        <v>22</v>
      </c>
      <c r="I231" s="32">
        <v>0</v>
      </c>
      <c r="J231">
        <f t="shared" si="33"/>
        <v>0</v>
      </c>
      <c r="K231" s="33" t="str">
        <f t="shared" si="39"/>
        <v>CIUDAD DEL SABER</v>
      </c>
      <c r="L231" s="34" t="s">
        <v>22</v>
      </c>
      <c r="M231" s="34">
        <f t="shared" si="36"/>
        <v>0</v>
      </c>
      <c r="N231" s="34">
        <f t="shared" si="37"/>
        <v>0</v>
      </c>
      <c r="O231" s="26">
        <f t="shared" si="38"/>
        <v>0</v>
      </c>
    </row>
    <row r="232" spans="1:16">
      <c r="A232" s="20"/>
      <c r="B232" s="10" t="s">
        <v>23</v>
      </c>
      <c r="C232" s="28"/>
      <c r="D232" s="29"/>
      <c r="F232" s="23">
        <f t="shared" si="32"/>
        <v>0</v>
      </c>
      <c r="G232" s="30"/>
      <c r="H232" s="31" t="s">
        <v>23</v>
      </c>
      <c r="I232" s="32">
        <v>0</v>
      </c>
      <c r="J232">
        <f t="shared" si="33"/>
        <v>0</v>
      </c>
      <c r="K232" s="33" t="str">
        <f t="shared" si="39"/>
        <v>CIUDAD DEL SABER</v>
      </c>
      <c r="L232" s="34" t="s">
        <v>23</v>
      </c>
      <c r="M232" s="34">
        <f t="shared" si="36"/>
        <v>0</v>
      </c>
      <c r="N232" s="34">
        <f t="shared" si="37"/>
        <v>0</v>
      </c>
      <c r="O232" s="26">
        <f t="shared" si="38"/>
        <v>0</v>
      </c>
    </row>
    <row r="233" spans="1:16">
      <c r="A233" s="20"/>
      <c r="B233" s="10" t="s">
        <v>24</v>
      </c>
      <c r="C233" s="28"/>
      <c r="D233" s="29"/>
      <c r="F233" s="23">
        <f t="shared" si="32"/>
        <v>0</v>
      </c>
      <c r="G233" s="30"/>
      <c r="H233" s="31" t="s">
        <v>24</v>
      </c>
      <c r="I233" s="32">
        <v>0</v>
      </c>
      <c r="J233">
        <f t="shared" si="33"/>
        <v>0</v>
      </c>
      <c r="K233" s="33" t="str">
        <f t="shared" si="39"/>
        <v>CIUDAD DEL SABER</v>
      </c>
      <c r="L233" s="34" t="s">
        <v>24</v>
      </c>
      <c r="M233" s="34">
        <f t="shared" si="36"/>
        <v>0</v>
      </c>
      <c r="N233" s="34">
        <f t="shared" si="37"/>
        <v>0</v>
      </c>
      <c r="O233" s="26">
        <f t="shared" si="38"/>
        <v>0</v>
      </c>
    </row>
    <row r="234" spans="1:16">
      <c r="A234" s="20" t="s">
        <v>191</v>
      </c>
      <c r="B234" s="10"/>
      <c r="C234" s="28">
        <v>7</v>
      </c>
      <c r="D234" s="29">
        <v>1</v>
      </c>
      <c r="F234" s="23">
        <f t="shared" si="32"/>
        <v>6</v>
      </c>
      <c r="G234" s="11" t="s">
        <v>191</v>
      </c>
      <c r="H234" s="12"/>
      <c r="I234" s="24">
        <v>6</v>
      </c>
      <c r="J234">
        <f t="shared" si="33"/>
        <v>0</v>
      </c>
      <c r="K234" s="36" t="s">
        <v>155</v>
      </c>
      <c r="L234" s="37"/>
      <c r="M234" s="34">
        <f t="shared" si="36"/>
        <v>0</v>
      </c>
      <c r="N234" s="34">
        <f t="shared" si="37"/>
        <v>0</v>
      </c>
      <c r="O234" s="26">
        <f t="shared" si="38"/>
        <v>0</v>
      </c>
    </row>
    <row r="235" spans="1:16">
      <c r="A235" s="20" t="s">
        <v>155</v>
      </c>
      <c r="B235" s="10" t="s">
        <v>15</v>
      </c>
      <c r="C235" s="28">
        <v>5</v>
      </c>
      <c r="D235" s="29">
        <v>1</v>
      </c>
      <c r="F235" s="23">
        <f t="shared" si="32"/>
        <v>4</v>
      </c>
      <c r="G235" s="11" t="s">
        <v>155</v>
      </c>
      <c r="H235" s="11" t="s">
        <v>15</v>
      </c>
      <c r="I235" s="24">
        <v>4</v>
      </c>
      <c r="J235">
        <f t="shared" si="33"/>
        <v>0</v>
      </c>
      <c r="K235" s="148" t="s">
        <v>155</v>
      </c>
      <c r="L235" s="43" t="s">
        <v>15</v>
      </c>
      <c r="M235" s="25">
        <f>IFERROR(GETPIVOTDATA("TOTAL",$A$5,"Cargo / Posición",L235,"Sucursal actual",K235),0)</f>
        <v>5</v>
      </c>
      <c r="N235" s="25">
        <f>IFERROR(GETPIVOTDATA("CANTIDAD",$G$5,"CARGOS",L235,"SUCURSAL",K235),0)</f>
        <v>4</v>
      </c>
      <c r="O235" s="40">
        <f>M235-N235</f>
        <v>1</v>
      </c>
      <c r="P235" s="10" t="s">
        <v>370</v>
      </c>
    </row>
    <row r="236" spans="1:16">
      <c r="A236" s="20"/>
      <c r="B236" s="10" t="s">
        <v>16</v>
      </c>
      <c r="C236" s="28">
        <v>2</v>
      </c>
      <c r="D236" s="29">
        <v>1</v>
      </c>
      <c r="F236" s="23">
        <f t="shared" si="32"/>
        <v>1</v>
      </c>
      <c r="G236" s="30"/>
      <c r="H236" s="31" t="s">
        <v>16</v>
      </c>
      <c r="I236" s="32">
        <v>1</v>
      </c>
      <c r="J236">
        <f t="shared" si="33"/>
        <v>0</v>
      </c>
      <c r="K236" s="33" t="s">
        <v>155</v>
      </c>
      <c r="L236" s="34" t="s">
        <v>16</v>
      </c>
      <c r="M236" s="34">
        <f t="shared" ref="M236:M246" si="40">IFERROR(GETPIVOTDATA("TOTAL",$A$5,"Cargo / Posición",L236,"Sucursal actual",K236),0)</f>
        <v>2</v>
      </c>
      <c r="N236" s="34">
        <f t="shared" ref="N236:N246" si="41">IFERROR(GETPIVOTDATA("CANTIDAD",$G$5,"CARGOS",L236,"SUCURSAL",K236),0)</f>
        <v>1</v>
      </c>
      <c r="O236" s="26">
        <f t="shared" ref="O236:O246" si="42">M236-N236</f>
        <v>1</v>
      </c>
    </row>
    <row r="237" spans="1:16">
      <c r="A237" s="20"/>
      <c r="B237" s="10" t="s">
        <v>17</v>
      </c>
      <c r="C237" s="28">
        <v>4</v>
      </c>
      <c r="D237" s="29">
        <v>1</v>
      </c>
      <c r="F237" s="23">
        <f t="shared" si="32"/>
        <v>3</v>
      </c>
      <c r="G237" s="30"/>
      <c r="H237" s="31" t="s">
        <v>17</v>
      </c>
      <c r="I237" s="32">
        <v>3</v>
      </c>
      <c r="J237">
        <f t="shared" si="33"/>
        <v>0</v>
      </c>
      <c r="K237" s="33" t="s">
        <v>155</v>
      </c>
      <c r="L237" s="34" t="s">
        <v>17</v>
      </c>
      <c r="M237" s="34">
        <f t="shared" si="40"/>
        <v>4</v>
      </c>
      <c r="N237" s="34">
        <f t="shared" si="41"/>
        <v>3</v>
      </c>
      <c r="O237" s="26">
        <f t="shared" si="42"/>
        <v>1</v>
      </c>
    </row>
    <row r="238" spans="1:16">
      <c r="A238" s="20"/>
      <c r="B238" s="10" t="s">
        <v>18</v>
      </c>
      <c r="C238" s="28"/>
      <c r="D238" s="29"/>
      <c r="F238" s="23">
        <f t="shared" si="32"/>
        <v>0</v>
      </c>
      <c r="G238" s="30"/>
      <c r="H238" s="31" t="s">
        <v>18</v>
      </c>
      <c r="I238" s="32">
        <v>0</v>
      </c>
      <c r="J238">
        <f t="shared" si="33"/>
        <v>0</v>
      </c>
      <c r="K238" s="33" t="s">
        <v>155</v>
      </c>
      <c r="L238" s="34" t="s">
        <v>18</v>
      </c>
      <c r="M238" s="34">
        <f t="shared" si="40"/>
        <v>0</v>
      </c>
      <c r="N238" s="34">
        <f t="shared" si="41"/>
        <v>0</v>
      </c>
      <c r="O238" s="26">
        <f t="shared" si="42"/>
        <v>0</v>
      </c>
    </row>
    <row r="239" spans="1:16">
      <c r="A239" s="20"/>
      <c r="B239" s="10" t="s">
        <v>19</v>
      </c>
      <c r="C239" s="28"/>
      <c r="D239" s="29"/>
      <c r="F239" s="23">
        <f t="shared" si="32"/>
        <v>0</v>
      </c>
      <c r="G239" s="30"/>
      <c r="H239" s="31" t="s">
        <v>19</v>
      </c>
      <c r="I239" s="32">
        <v>1</v>
      </c>
      <c r="J239">
        <f t="shared" si="33"/>
        <v>-1</v>
      </c>
      <c r="K239" s="33" t="s">
        <v>155</v>
      </c>
      <c r="L239" s="34" t="s">
        <v>19</v>
      </c>
      <c r="M239" s="34">
        <f t="shared" si="40"/>
        <v>0</v>
      </c>
      <c r="N239" s="34">
        <f t="shared" si="41"/>
        <v>1</v>
      </c>
      <c r="O239" s="26">
        <f t="shared" si="42"/>
        <v>-1</v>
      </c>
    </row>
    <row r="240" spans="1:16">
      <c r="A240" s="20"/>
      <c r="B240" s="35" t="s">
        <v>20</v>
      </c>
      <c r="C240" s="154"/>
      <c r="D240" s="155"/>
      <c r="F240" s="23">
        <f t="shared" si="32"/>
        <v>0</v>
      </c>
      <c r="G240" s="30"/>
      <c r="H240" s="31" t="s">
        <v>20</v>
      </c>
      <c r="I240" s="32">
        <v>0</v>
      </c>
      <c r="J240">
        <f t="shared" si="33"/>
        <v>0</v>
      </c>
      <c r="K240" s="33" t="s">
        <v>155</v>
      </c>
      <c r="L240" s="34" t="s">
        <v>20</v>
      </c>
      <c r="M240" s="34">
        <f t="shared" si="40"/>
        <v>0</v>
      </c>
      <c r="N240" s="34">
        <f t="shared" si="41"/>
        <v>0</v>
      </c>
      <c r="O240" s="26">
        <f t="shared" si="42"/>
        <v>0</v>
      </c>
    </row>
    <row r="241" spans="1:15">
      <c r="A241" s="20"/>
      <c r="B241" s="10" t="s">
        <v>21</v>
      </c>
      <c r="C241" s="28">
        <v>1</v>
      </c>
      <c r="D241" s="29"/>
      <c r="F241" s="23">
        <f t="shared" si="32"/>
        <v>1</v>
      </c>
      <c r="G241" s="30"/>
      <c r="H241" s="31" t="s">
        <v>21</v>
      </c>
      <c r="I241" s="32">
        <v>1</v>
      </c>
      <c r="J241">
        <f t="shared" si="33"/>
        <v>0</v>
      </c>
      <c r="K241" s="33" t="s">
        <v>155</v>
      </c>
      <c r="L241" s="34" t="s">
        <v>21</v>
      </c>
      <c r="M241" s="34">
        <f t="shared" si="40"/>
        <v>1</v>
      </c>
      <c r="N241" s="34">
        <f t="shared" si="41"/>
        <v>1</v>
      </c>
      <c r="O241" s="26">
        <f t="shared" si="42"/>
        <v>0</v>
      </c>
    </row>
    <row r="242" spans="1:15">
      <c r="A242" s="20"/>
      <c r="B242" s="10" t="s">
        <v>206</v>
      </c>
      <c r="C242" s="28">
        <v>1</v>
      </c>
      <c r="D242" s="29"/>
      <c r="F242" s="23">
        <f t="shared" si="32"/>
        <v>1</v>
      </c>
      <c r="G242" s="30"/>
      <c r="H242" s="31" t="s">
        <v>206</v>
      </c>
      <c r="I242" s="32">
        <v>0</v>
      </c>
      <c r="J242">
        <f t="shared" si="33"/>
        <v>1</v>
      </c>
      <c r="K242" s="33" t="s">
        <v>155</v>
      </c>
      <c r="L242" s="34" t="s">
        <v>206</v>
      </c>
      <c r="M242" s="34">
        <f t="shared" si="40"/>
        <v>1</v>
      </c>
      <c r="N242" s="34">
        <f t="shared" si="41"/>
        <v>0</v>
      </c>
      <c r="O242" s="26">
        <f t="shared" si="42"/>
        <v>1</v>
      </c>
    </row>
    <row r="243" spans="1:15">
      <c r="A243" s="20"/>
      <c r="B243" s="10" t="s">
        <v>22</v>
      </c>
      <c r="C243" s="28"/>
      <c r="D243" s="29"/>
      <c r="F243" s="23">
        <f t="shared" si="32"/>
        <v>0</v>
      </c>
      <c r="G243" s="30"/>
      <c r="H243" s="31" t="s">
        <v>22</v>
      </c>
      <c r="I243" s="32">
        <v>0</v>
      </c>
      <c r="J243">
        <f t="shared" si="33"/>
        <v>0</v>
      </c>
      <c r="K243" s="33" t="s">
        <v>155</v>
      </c>
      <c r="L243" s="34" t="s">
        <v>22</v>
      </c>
      <c r="M243" s="34">
        <f t="shared" si="40"/>
        <v>0</v>
      </c>
      <c r="N243" s="34">
        <f t="shared" si="41"/>
        <v>0</v>
      </c>
      <c r="O243" s="26">
        <f t="shared" si="42"/>
        <v>0</v>
      </c>
    </row>
    <row r="244" spans="1:15">
      <c r="A244" s="20"/>
      <c r="B244" s="10" t="s">
        <v>23</v>
      </c>
      <c r="C244" s="28"/>
      <c r="D244" s="29"/>
      <c r="F244" s="23">
        <f t="shared" si="32"/>
        <v>0</v>
      </c>
      <c r="G244" s="30"/>
      <c r="H244" s="31" t="s">
        <v>23</v>
      </c>
      <c r="I244" s="32">
        <v>0</v>
      </c>
      <c r="J244">
        <f t="shared" si="33"/>
        <v>0</v>
      </c>
      <c r="K244" s="33" t="s">
        <v>155</v>
      </c>
      <c r="L244" s="34" t="s">
        <v>23</v>
      </c>
      <c r="M244" s="34">
        <f t="shared" si="40"/>
        <v>0</v>
      </c>
      <c r="N244" s="34">
        <f t="shared" si="41"/>
        <v>0</v>
      </c>
      <c r="O244" s="26">
        <f t="shared" si="42"/>
        <v>0</v>
      </c>
    </row>
    <row r="245" spans="1:15">
      <c r="A245" s="20"/>
      <c r="B245" s="10" t="s">
        <v>24</v>
      </c>
      <c r="C245" s="28"/>
      <c r="D245" s="29"/>
      <c r="F245" s="23">
        <f t="shared" si="32"/>
        <v>0</v>
      </c>
      <c r="G245" s="30"/>
      <c r="H245" s="31" t="s">
        <v>24</v>
      </c>
      <c r="I245" s="32">
        <v>0</v>
      </c>
      <c r="J245">
        <f t="shared" si="33"/>
        <v>0</v>
      </c>
      <c r="K245" s="33" t="s">
        <v>155</v>
      </c>
      <c r="L245" s="34" t="s">
        <v>24</v>
      </c>
      <c r="M245" s="34">
        <f t="shared" si="40"/>
        <v>0</v>
      </c>
      <c r="N245" s="34">
        <f t="shared" si="41"/>
        <v>0</v>
      </c>
      <c r="O245" s="26">
        <f t="shared" si="42"/>
        <v>0</v>
      </c>
    </row>
    <row r="246" spans="1:15">
      <c r="A246" s="20" t="s">
        <v>183</v>
      </c>
      <c r="B246" s="10"/>
      <c r="C246" s="28">
        <v>13</v>
      </c>
      <c r="D246" s="29">
        <v>3</v>
      </c>
      <c r="F246" s="23">
        <f t="shared" si="32"/>
        <v>10</v>
      </c>
      <c r="G246" s="11" t="s">
        <v>183</v>
      </c>
      <c r="H246" s="12"/>
      <c r="I246" s="24">
        <v>10</v>
      </c>
      <c r="J246">
        <f t="shared" si="33"/>
        <v>0</v>
      </c>
      <c r="K246" s="33" t="s">
        <v>155</v>
      </c>
      <c r="L246" s="37"/>
      <c r="M246" s="34">
        <f t="shared" si="40"/>
        <v>0</v>
      </c>
      <c r="N246" s="34">
        <f t="shared" si="41"/>
        <v>0</v>
      </c>
      <c r="O246" s="26">
        <f t="shared" si="42"/>
        <v>0</v>
      </c>
    </row>
    <row r="247" spans="1:15">
      <c r="A247" s="20" t="s">
        <v>57</v>
      </c>
      <c r="B247" s="10" t="s">
        <v>15</v>
      </c>
      <c r="C247" s="28">
        <v>7</v>
      </c>
      <c r="D247" s="29">
        <v>1</v>
      </c>
      <c r="F247" s="23">
        <f t="shared" si="32"/>
        <v>6</v>
      </c>
      <c r="G247" s="11" t="s">
        <v>57</v>
      </c>
      <c r="H247" s="11" t="s">
        <v>15</v>
      </c>
      <c r="I247" s="24">
        <v>6</v>
      </c>
      <c r="J247">
        <f t="shared" si="33"/>
        <v>0</v>
      </c>
      <c r="K247" s="147" t="s">
        <v>57</v>
      </c>
      <c r="L247" s="43" t="s">
        <v>15</v>
      </c>
      <c r="M247" s="25">
        <f t="shared" ref="M247:M278" si="43">IFERROR(GETPIVOTDATA("TOTAL",$A$5,"Cargo / Posición",L247,"Sucursal actual",K247),0)</f>
        <v>7</v>
      </c>
      <c r="N247" s="25">
        <f t="shared" ref="N247:N278" si="44">IFERROR(GETPIVOTDATA("CANTIDAD",$G$5,"CARGOS",L247,"SUCURSAL",K247),0)</f>
        <v>6</v>
      </c>
      <c r="O247" s="40">
        <f t="shared" ref="O247:O278" si="45">M247-N247</f>
        <v>1</v>
      </c>
    </row>
    <row r="248" spans="1:15">
      <c r="A248" s="20"/>
      <c r="B248" s="10" t="s">
        <v>16</v>
      </c>
      <c r="C248" s="28">
        <v>1</v>
      </c>
      <c r="D248" s="29"/>
      <c r="F248" s="23">
        <f t="shared" si="32"/>
        <v>1</v>
      </c>
      <c r="G248" s="30"/>
      <c r="H248" s="31" t="s">
        <v>16</v>
      </c>
      <c r="I248" s="32">
        <v>1</v>
      </c>
      <c r="J248">
        <f t="shared" si="33"/>
        <v>0</v>
      </c>
      <c r="K248" s="33" t="str">
        <f t="shared" ref="K248:K257" si="46">K247</f>
        <v>COLON</v>
      </c>
      <c r="L248" s="34" t="s">
        <v>16</v>
      </c>
      <c r="M248" s="34">
        <f t="shared" si="43"/>
        <v>1</v>
      </c>
      <c r="N248" s="34">
        <f t="shared" si="44"/>
        <v>1</v>
      </c>
      <c r="O248" s="26">
        <f t="shared" si="45"/>
        <v>0</v>
      </c>
    </row>
    <row r="249" spans="1:15">
      <c r="A249" s="20"/>
      <c r="B249" s="10" t="s">
        <v>17</v>
      </c>
      <c r="C249" s="28">
        <v>5</v>
      </c>
      <c r="D249" s="29"/>
      <c r="F249" s="23">
        <f t="shared" si="32"/>
        <v>5</v>
      </c>
      <c r="G249" s="30"/>
      <c r="H249" s="31" t="s">
        <v>17</v>
      </c>
      <c r="I249" s="32">
        <v>5</v>
      </c>
      <c r="J249">
        <f t="shared" si="33"/>
        <v>0</v>
      </c>
      <c r="K249" s="33" t="str">
        <f t="shared" si="46"/>
        <v>COLON</v>
      </c>
      <c r="L249" s="34" t="s">
        <v>17</v>
      </c>
      <c r="M249" s="34">
        <f t="shared" si="43"/>
        <v>5</v>
      </c>
      <c r="N249" s="34">
        <f t="shared" si="44"/>
        <v>5</v>
      </c>
      <c r="O249" s="26">
        <f t="shared" si="45"/>
        <v>0</v>
      </c>
    </row>
    <row r="250" spans="1:15">
      <c r="A250" s="20"/>
      <c r="B250" s="10" t="s">
        <v>18</v>
      </c>
      <c r="C250" s="28">
        <v>1</v>
      </c>
      <c r="D250" s="29"/>
      <c r="F250" s="23">
        <f t="shared" si="32"/>
        <v>1</v>
      </c>
      <c r="G250" s="30"/>
      <c r="H250" s="31" t="s">
        <v>18</v>
      </c>
      <c r="I250" s="32">
        <v>1</v>
      </c>
      <c r="J250">
        <f t="shared" si="33"/>
        <v>0</v>
      </c>
      <c r="K250" s="33" t="str">
        <f t="shared" si="46"/>
        <v>COLON</v>
      </c>
      <c r="L250" s="34" t="s">
        <v>18</v>
      </c>
      <c r="M250" s="34">
        <f t="shared" si="43"/>
        <v>1</v>
      </c>
      <c r="N250" s="34">
        <f t="shared" si="44"/>
        <v>1</v>
      </c>
      <c r="O250" s="26">
        <f t="shared" si="45"/>
        <v>0</v>
      </c>
    </row>
    <row r="251" spans="1:15">
      <c r="A251" s="20"/>
      <c r="B251" s="10" t="s">
        <v>19</v>
      </c>
      <c r="C251" s="28">
        <v>1</v>
      </c>
      <c r="D251" s="29"/>
      <c r="F251" s="23">
        <f t="shared" si="32"/>
        <v>1</v>
      </c>
      <c r="G251" s="30"/>
      <c r="H251" s="31" t="s">
        <v>19</v>
      </c>
      <c r="I251" s="32">
        <v>1</v>
      </c>
      <c r="J251">
        <f t="shared" si="33"/>
        <v>0</v>
      </c>
      <c r="K251" s="33" t="str">
        <f t="shared" si="46"/>
        <v>COLON</v>
      </c>
      <c r="L251" s="34" t="s">
        <v>19</v>
      </c>
      <c r="M251" s="34">
        <f t="shared" si="43"/>
        <v>1</v>
      </c>
      <c r="N251" s="34">
        <f t="shared" si="44"/>
        <v>1</v>
      </c>
      <c r="O251" s="26">
        <f t="shared" si="45"/>
        <v>0</v>
      </c>
    </row>
    <row r="252" spans="1:15">
      <c r="A252" s="20"/>
      <c r="B252" s="35" t="s">
        <v>20</v>
      </c>
      <c r="C252" s="154">
        <v>1</v>
      </c>
      <c r="D252" s="155"/>
      <c r="F252" s="23">
        <f t="shared" si="32"/>
        <v>1</v>
      </c>
      <c r="G252" s="30"/>
      <c r="H252" s="31" t="s">
        <v>20</v>
      </c>
      <c r="I252" s="32">
        <v>1</v>
      </c>
      <c r="J252">
        <f t="shared" si="33"/>
        <v>0</v>
      </c>
      <c r="K252" s="33" t="str">
        <f t="shared" si="46"/>
        <v>COLON</v>
      </c>
      <c r="L252" s="34" t="s">
        <v>20</v>
      </c>
      <c r="M252" s="34">
        <f t="shared" si="43"/>
        <v>1</v>
      </c>
      <c r="N252" s="34">
        <f t="shared" si="44"/>
        <v>1</v>
      </c>
      <c r="O252" s="26">
        <f t="shared" si="45"/>
        <v>0</v>
      </c>
    </row>
    <row r="253" spans="1:15">
      <c r="A253" s="20"/>
      <c r="B253" s="10" t="s">
        <v>21</v>
      </c>
      <c r="C253" s="28">
        <v>1</v>
      </c>
      <c r="D253" s="29"/>
      <c r="F253" s="23">
        <f t="shared" si="32"/>
        <v>1</v>
      </c>
      <c r="G253" s="30"/>
      <c r="H253" s="31" t="s">
        <v>21</v>
      </c>
      <c r="I253" s="32">
        <v>1</v>
      </c>
      <c r="J253">
        <f t="shared" si="33"/>
        <v>0</v>
      </c>
      <c r="K253" s="33" t="str">
        <f t="shared" si="46"/>
        <v>COLON</v>
      </c>
      <c r="L253" s="34" t="s">
        <v>21</v>
      </c>
      <c r="M253" s="34">
        <f t="shared" si="43"/>
        <v>1</v>
      </c>
      <c r="N253" s="34">
        <f t="shared" si="44"/>
        <v>1</v>
      </c>
      <c r="O253" s="26">
        <f t="shared" si="45"/>
        <v>0</v>
      </c>
    </row>
    <row r="254" spans="1:15">
      <c r="A254" s="20"/>
      <c r="B254" s="10" t="s">
        <v>206</v>
      </c>
      <c r="C254" s="28"/>
      <c r="D254" s="29"/>
      <c r="F254" s="23">
        <f t="shared" si="32"/>
        <v>0</v>
      </c>
      <c r="G254" s="30"/>
      <c r="H254" s="31" t="s">
        <v>206</v>
      </c>
      <c r="I254" s="32">
        <v>0</v>
      </c>
      <c r="J254">
        <f t="shared" si="33"/>
        <v>0</v>
      </c>
      <c r="K254" s="33" t="str">
        <f t="shared" si="46"/>
        <v>COLON</v>
      </c>
      <c r="L254" s="34" t="s">
        <v>206</v>
      </c>
      <c r="M254" s="34">
        <f t="shared" si="43"/>
        <v>0</v>
      </c>
      <c r="N254" s="34">
        <f t="shared" si="44"/>
        <v>0</v>
      </c>
      <c r="O254" s="26">
        <f t="shared" si="45"/>
        <v>0</v>
      </c>
    </row>
    <row r="255" spans="1:15">
      <c r="A255" s="20"/>
      <c r="B255" s="10" t="s">
        <v>22</v>
      </c>
      <c r="C255" s="28">
        <v>1</v>
      </c>
      <c r="D255" s="29"/>
      <c r="F255" s="23">
        <f t="shared" si="32"/>
        <v>1</v>
      </c>
      <c r="G255" s="30"/>
      <c r="H255" s="31" t="s">
        <v>22</v>
      </c>
      <c r="I255" s="32">
        <v>1</v>
      </c>
      <c r="J255">
        <f t="shared" si="33"/>
        <v>0</v>
      </c>
      <c r="K255" s="33" t="str">
        <f t="shared" si="46"/>
        <v>COLON</v>
      </c>
      <c r="L255" s="34" t="s">
        <v>22</v>
      </c>
      <c r="M255" s="34">
        <f t="shared" si="43"/>
        <v>1</v>
      </c>
      <c r="N255" s="34">
        <f t="shared" si="44"/>
        <v>1</v>
      </c>
      <c r="O255" s="26">
        <f t="shared" si="45"/>
        <v>0</v>
      </c>
    </row>
    <row r="256" spans="1:15">
      <c r="A256" s="20"/>
      <c r="B256" s="10" t="s">
        <v>23</v>
      </c>
      <c r="C256" s="28"/>
      <c r="D256" s="29"/>
      <c r="F256" s="23">
        <f t="shared" si="32"/>
        <v>0</v>
      </c>
      <c r="G256" s="30"/>
      <c r="H256" s="31" t="s">
        <v>23</v>
      </c>
      <c r="I256" s="32">
        <v>0</v>
      </c>
      <c r="J256">
        <f t="shared" si="33"/>
        <v>0</v>
      </c>
      <c r="K256" s="33" t="str">
        <f t="shared" si="46"/>
        <v>COLON</v>
      </c>
      <c r="L256" s="34" t="s">
        <v>23</v>
      </c>
      <c r="M256" s="34">
        <f t="shared" si="43"/>
        <v>0</v>
      </c>
      <c r="N256" s="34">
        <f t="shared" si="44"/>
        <v>0</v>
      </c>
      <c r="O256" s="26">
        <f t="shared" si="45"/>
        <v>0</v>
      </c>
    </row>
    <row r="257" spans="1:16">
      <c r="A257" s="20"/>
      <c r="B257" s="10" t="s">
        <v>24</v>
      </c>
      <c r="C257" s="28"/>
      <c r="D257" s="29"/>
      <c r="F257" s="23">
        <f t="shared" si="32"/>
        <v>0</v>
      </c>
      <c r="G257" s="30"/>
      <c r="H257" s="31" t="s">
        <v>24</v>
      </c>
      <c r="I257" s="32">
        <v>0</v>
      </c>
      <c r="J257">
        <f t="shared" si="33"/>
        <v>0</v>
      </c>
      <c r="K257" s="33" t="str">
        <f t="shared" si="46"/>
        <v>COLON</v>
      </c>
      <c r="L257" s="34" t="s">
        <v>24</v>
      </c>
      <c r="M257" s="34">
        <f t="shared" si="43"/>
        <v>0</v>
      </c>
      <c r="N257" s="34">
        <f t="shared" si="44"/>
        <v>0</v>
      </c>
      <c r="O257" s="26">
        <f t="shared" si="45"/>
        <v>0</v>
      </c>
    </row>
    <row r="258" spans="1:16">
      <c r="A258" s="20" t="s">
        <v>58</v>
      </c>
      <c r="B258" s="10"/>
      <c r="C258" s="28">
        <v>18</v>
      </c>
      <c r="D258" s="29">
        <v>1</v>
      </c>
      <c r="F258" s="23">
        <f t="shared" si="32"/>
        <v>17</v>
      </c>
      <c r="G258" s="11" t="s">
        <v>58</v>
      </c>
      <c r="H258" s="12"/>
      <c r="I258" s="24">
        <v>17</v>
      </c>
      <c r="J258">
        <f t="shared" si="33"/>
        <v>0</v>
      </c>
      <c r="K258" s="36" t="s">
        <v>57</v>
      </c>
      <c r="L258" s="37"/>
      <c r="M258" s="38">
        <f t="shared" si="43"/>
        <v>0</v>
      </c>
      <c r="N258" s="38">
        <f t="shared" si="44"/>
        <v>0</v>
      </c>
      <c r="O258" s="39">
        <f t="shared" si="45"/>
        <v>0</v>
      </c>
    </row>
    <row r="259" spans="1:16">
      <c r="A259" s="20" t="s">
        <v>59</v>
      </c>
      <c r="B259" s="10" t="s">
        <v>15</v>
      </c>
      <c r="C259" s="28">
        <v>4</v>
      </c>
      <c r="D259" s="29"/>
      <c r="F259" s="23">
        <f t="shared" si="32"/>
        <v>4</v>
      </c>
      <c r="G259" s="11" t="s">
        <v>59</v>
      </c>
      <c r="H259" s="11" t="s">
        <v>15</v>
      </c>
      <c r="I259" s="24">
        <v>3</v>
      </c>
      <c r="J259">
        <f t="shared" si="33"/>
        <v>1</v>
      </c>
      <c r="K259" s="147" t="s">
        <v>59</v>
      </c>
      <c r="L259" s="43" t="s">
        <v>15</v>
      </c>
      <c r="M259" s="25">
        <f t="shared" si="43"/>
        <v>4</v>
      </c>
      <c r="N259" s="25">
        <f t="shared" si="44"/>
        <v>3</v>
      </c>
      <c r="O259" s="40">
        <f t="shared" si="45"/>
        <v>1</v>
      </c>
    </row>
    <row r="260" spans="1:16">
      <c r="A260" s="20"/>
      <c r="B260" s="10" t="s">
        <v>16</v>
      </c>
      <c r="C260" s="28">
        <v>1</v>
      </c>
      <c r="D260" s="29"/>
      <c r="F260" s="23">
        <f t="shared" si="32"/>
        <v>1</v>
      </c>
      <c r="G260" s="30"/>
      <c r="H260" s="31" t="s">
        <v>16</v>
      </c>
      <c r="I260" s="32">
        <v>1</v>
      </c>
      <c r="J260">
        <f t="shared" si="33"/>
        <v>0</v>
      </c>
      <c r="K260" s="33" t="str">
        <f t="shared" ref="K260:K269" si="47">K259</f>
        <v>CONCEPCIÓN</v>
      </c>
      <c r="L260" s="34" t="s">
        <v>16</v>
      </c>
      <c r="M260" s="34">
        <f t="shared" si="43"/>
        <v>1</v>
      </c>
      <c r="N260" s="34">
        <f t="shared" si="44"/>
        <v>1</v>
      </c>
      <c r="O260" s="26">
        <f t="shared" si="45"/>
        <v>0</v>
      </c>
    </row>
    <row r="261" spans="1:16">
      <c r="A261" s="20"/>
      <c r="B261" s="10" t="s">
        <v>17</v>
      </c>
      <c r="C261" s="28">
        <v>2</v>
      </c>
      <c r="D261" s="29">
        <v>1</v>
      </c>
      <c r="F261" s="23">
        <f t="shared" si="32"/>
        <v>1</v>
      </c>
      <c r="G261" s="30"/>
      <c r="H261" s="31" t="s">
        <v>17</v>
      </c>
      <c r="I261" s="32">
        <v>1</v>
      </c>
      <c r="J261">
        <f t="shared" si="33"/>
        <v>0</v>
      </c>
      <c r="K261" s="33" t="str">
        <f t="shared" si="47"/>
        <v>CONCEPCIÓN</v>
      </c>
      <c r="L261" s="34" t="s">
        <v>17</v>
      </c>
      <c r="M261" s="34">
        <f t="shared" si="43"/>
        <v>2</v>
      </c>
      <c r="N261" s="34">
        <f t="shared" si="44"/>
        <v>1</v>
      </c>
      <c r="O261" s="26">
        <f t="shared" si="45"/>
        <v>1</v>
      </c>
      <c r="P261" s="10" t="s">
        <v>330</v>
      </c>
    </row>
    <row r="262" spans="1:16">
      <c r="A262" s="20"/>
      <c r="B262" s="10" t="s">
        <v>18</v>
      </c>
      <c r="C262" s="28"/>
      <c r="D262" s="29"/>
      <c r="F262" s="23">
        <f t="shared" si="32"/>
        <v>0</v>
      </c>
      <c r="G262" s="30"/>
      <c r="H262" s="31" t="s">
        <v>18</v>
      </c>
      <c r="I262" s="32">
        <v>0</v>
      </c>
      <c r="J262">
        <f t="shared" si="33"/>
        <v>0</v>
      </c>
      <c r="K262" s="33" t="str">
        <f t="shared" si="47"/>
        <v>CONCEPCIÓN</v>
      </c>
      <c r="L262" s="34" t="s">
        <v>18</v>
      </c>
      <c r="M262" s="34">
        <f t="shared" si="43"/>
        <v>0</v>
      </c>
      <c r="N262" s="34">
        <f t="shared" si="44"/>
        <v>0</v>
      </c>
      <c r="O262" s="26">
        <f t="shared" si="45"/>
        <v>0</v>
      </c>
    </row>
    <row r="263" spans="1:16">
      <c r="A263" s="20"/>
      <c r="B263" s="10" t="s">
        <v>19</v>
      </c>
      <c r="C263" s="28">
        <v>1</v>
      </c>
      <c r="D263" s="29"/>
      <c r="F263" s="23">
        <f t="shared" si="32"/>
        <v>1</v>
      </c>
      <c r="G263" s="30"/>
      <c r="H263" s="31" t="s">
        <v>19</v>
      </c>
      <c r="I263" s="32">
        <v>1</v>
      </c>
      <c r="J263">
        <f t="shared" si="33"/>
        <v>0</v>
      </c>
      <c r="K263" s="33" t="str">
        <f t="shared" si="47"/>
        <v>CONCEPCIÓN</v>
      </c>
      <c r="L263" s="34" t="s">
        <v>19</v>
      </c>
      <c r="M263" s="34">
        <f t="shared" si="43"/>
        <v>1</v>
      </c>
      <c r="N263" s="34">
        <f t="shared" si="44"/>
        <v>1</v>
      </c>
      <c r="O263" s="26">
        <f t="shared" si="45"/>
        <v>0</v>
      </c>
    </row>
    <row r="264" spans="1:16">
      <c r="A264" s="20"/>
      <c r="B264" s="35" t="s">
        <v>20</v>
      </c>
      <c r="C264" s="154"/>
      <c r="D264" s="155"/>
      <c r="F264" s="23">
        <f t="shared" ref="F264:F327" si="48">C264-D264</f>
        <v>0</v>
      </c>
      <c r="G264" s="30"/>
      <c r="H264" s="31" t="s">
        <v>20</v>
      </c>
      <c r="I264" s="32">
        <v>0</v>
      </c>
      <c r="J264">
        <f t="shared" ref="J264:J327" si="49">F264-I264</f>
        <v>0</v>
      </c>
      <c r="K264" s="33" t="str">
        <f t="shared" si="47"/>
        <v>CONCEPCIÓN</v>
      </c>
      <c r="L264" s="34" t="s">
        <v>20</v>
      </c>
      <c r="M264" s="34">
        <f t="shared" si="43"/>
        <v>0</v>
      </c>
      <c r="N264" s="34">
        <f t="shared" si="44"/>
        <v>0</v>
      </c>
      <c r="O264" s="26">
        <f t="shared" si="45"/>
        <v>0</v>
      </c>
    </row>
    <row r="265" spans="1:16">
      <c r="A265" s="20"/>
      <c r="B265" s="10" t="s">
        <v>21</v>
      </c>
      <c r="C265" s="28">
        <v>1</v>
      </c>
      <c r="D265" s="29"/>
      <c r="F265" s="23">
        <f t="shared" si="48"/>
        <v>1</v>
      </c>
      <c r="G265" s="30"/>
      <c r="H265" s="31" t="s">
        <v>21</v>
      </c>
      <c r="I265" s="32">
        <v>1</v>
      </c>
      <c r="J265">
        <f t="shared" si="49"/>
        <v>0</v>
      </c>
      <c r="K265" s="33" t="str">
        <f t="shared" si="47"/>
        <v>CONCEPCIÓN</v>
      </c>
      <c r="L265" s="34" t="s">
        <v>21</v>
      </c>
      <c r="M265" s="34">
        <f t="shared" si="43"/>
        <v>1</v>
      </c>
      <c r="N265" s="34">
        <f t="shared" si="44"/>
        <v>1</v>
      </c>
      <c r="O265" s="26">
        <f t="shared" si="45"/>
        <v>0</v>
      </c>
    </row>
    <row r="266" spans="1:16">
      <c r="A266" s="20"/>
      <c r="B266" s="10" t="s">
        <v>206</v>
      </c>
      <c r="C266" s="28"/>
      <c r="D266" s="29"/>
      <c r="F266" s="23">
        <f t="shared" si="48"/>
        <v>0</v>
      </c>
      <c r="G266" s="30"/>
      <c r="H266" s="31" t="s">
        <v>206</v>
      </c>
      <c r="I266" s="32">
        <v>0</v>
      </c>
      <c r="J266">
        <f t="shared" si="49"/>
        <v>0</v>
      </c>
      <c r="K266" s="33" t="str">
        <f t="shared" si="47"/>
        <v>CONCEPCIÓN</v>
      </c>
      <c r="L266" s="34" t="s">
        <v>206</v>
      </c>
      <c r="M266" s="34">
        <f t="shared" si="43"/>
        <v>0</v>
      </c>
      <c r="N266" s="34">
        <f t="shared" si="44"/>
        <v>0</v>
      </c>
      <c r="O266" s="26">
        <f t="shared" si="45"/>
        <v>0</v>
      </c>
    </row>
    <row r="267" spans="1:16">
      <c r="A267" s="20"/>
      <c r="B267" s="10" t="s">
        <v>22</v>
      </c>
      <c r="C267" s="28"/>
      <c r="D267" s="29"/>
      <c r="F267" s="23">
        <f t="shared" si="48"/>
        <v>0</v>
      </c>
      <c r="G267" s="30"/>
      <c r="H267" s="31" t="s">
        <v>22</v>
      </c>
      <c r="I267" s="32">
        <v>0</v>
      </c>
      <c r="J267">
        <f t="shared" si="49"/>
        <v>0</v>
      </c>
      <c r="K267" s="33" t="str">
        <f t="shared" si="47"/>
        <v>CONCEPCIÓN</v>
      </c>
      <c r="L267" s="34" t="s">
        <v>22</v>
      </c>
      <c r="M267" s="34">
        <f t="shared" si="43"/>
        <v>0</v>
      </c>
      <c r="N267" s="34">
        <f t="shared" si="44"/>
        <v>0</v>
      </c>
      <c r="O267" s="26">
        <f t="shared" si="45"/>
        <v>0</v>
      </c>
    </row>
    <row r="268" spans="1:16">
      <c r="A268" s="20"/>
      <c r="B268" s="10" t="s">
        <v>23</v>
      </c>
      <c r="C268" s="28"/>
      <c r="D268" s="29"/>
      <c r="F268" s="23">
        <f t="shared" si="48"/>
        <v>0</v>
      </c>
      <c r="G268" s="30"/>
      <c r="H268" s="31" t="s">
        <v>23</v>
      </c>
      <c r="I268" s="32">
        <v>0</v>
      </c>
      <c r="J268">
        <f t="shared" si="49"/>
        <v>0</v>
      </c>
      <c r="K268" s="33" t="str">
        <f t="shared" si="47"/>
        <v>CONCEPCIÓN</v>
      </c>
      <c r="L268" s="34" t="s">
        <v>23</v>
      </c>
      <c r="M268" s="34">
        <f t="shared" si="43"/>
        <v>0</v>
      </c>
      <c r="N268" s="34">
        <f t="shared" si="44"/>
        <v>0</v>
      </c>
      <c r="O268" s="26">
        <f t="shared" si="45"/>
        <v>0</v>
      </c>
    </row>
    <row r="269" spans="1:16">
      <c r="A269" s="20"/>
      <c r="B269" s="10" t="s">
        <v>24</v>
      </c>
      <c r="C269" s="28"/>
      <c r="D269" s="29"/>
      <c r="F269" s="23">
        <f t="shared" si="48"/>
        <v>0</v>
      </c>
      <c r="G269" s="30"/>
      <c r="H269" s="31" t="s">
        <v>24</v>
      </c>
      <c r="I269" s="32">
        <v>0</v>
      </c>
      <c r="J269">
        <f t="shared" si="49"/>
        <v>0</v>
      </c>
      <c r="K269" s="33" t="str">
        <f t="shared" si="47"/>
        <v>CONCEPCIÓN</v>
      </c>
      <c r="L269" s="34" t="s">
        <v>24</v>
      </c>
      <c r="M269" s="34">
        <f t="shared" si="43"/>
        <v>0</v>
      </c>
      <c r="N269" s="34">
        <f t="shared" si="44"/>
        <v>0</v>
      </c>
      <c r="O269" s="26">
        <f t="shared" si="45"/>
        <v>0</v>
      </c>
    </row>
    <row r="270" spans="1:16">
      <c r="A270" s="20" t="s">
        <v>60</v>
      </c>
      <c r="B270" s="10"/>
      <c r="C270" s="28">
        <v>9</v>
      </c>
      <c r="D270" s="29">
        <v>1</v>
      </c>
      <c r="F270" s="23">
        <f t="shared" si="48"/>
        <v>8</v>
      </c>
      <c r="G270" s="11" t="s">
        <v>60</v>
      </c>
      <c r="H270" s="12"/>
      <c r="I270" s="24">
        <v>7</v>
      </c>
      <c r="J270">
        <f t="shared" si="49"/>
        <v>1</v>
      </c>
      <c r="K270" s="36" t="s">
        <v>61</v>
      </c>
      <c r="L270" s="37"/>
      <c r="M270" s="38">
        <f t="shared" si="43"/>
        <v>0</v>
      </c>
      <c r="N270" s="38">
        <f t="shared" si="44"/>
        <v>0</v>
      </c>
      <c r="O270" s="39">
        <f t="shared" si="45"/>
        <v>0</v>
      </c>
    </row>
    <row r="271" spans="1:16">
      <c r="A271" s="20" t="s">
        <v>62</v>
      </c>
      <c r="B271" s="10" t="s">
        <v>15</v>
      </c>
      <c r="C271" s="28">
        <v>3</v>
      </c>
      <c r="D271" s="29"/>
      <c r="F271" s="23">
        <f t="shared" si="48"/>
        <v>3</v>
      </c>
      <c r="G271" s="11" t="s">
        <v>62</v>
      </c>
      <c r="H271" s="11" t="s">
        <v>15</v>
      </c>
      <c r="I271" s="24">
        <v>3</v>
      </c>
      <c r="J271">
        <f t="shared" si="49"/>
        <v>0</v>
      </c>
      <c r="K271" s="147" t="s">
        <v>62</v>
      </c>
      <c r="L271" s="43" t="s">
        <v>15</v>
      </c>
      <c r="M271" s="25">
        <f t="shared" si="43"/>
        <v>3</v>
      </c>
      <c r="N271" s="25">
        <f t="shared" si="44"/>
        <v>3</v>
      </c>
      <c r="O271" s="40">
        <f t="shared" si="45"/>
        <v>0</v>
      </c>
    </row>
    <row r="272" spans="1:16">
      <c r="A272" s="20"/>
      <c r="B272" s="10" t="s">
        <v>16</v>
      </c>
      <c r="C272" s="28"/>
      <c r="D272" s="29"/>
      <c r="F272" s="23">
        <f t="shared" si="48"/>
        <v>0</v>
      </c>
      <c r="G272" s="30"/>
      <c r="H272" s="31" t="s">
        <v>16</v>
      </c>
      <c r="I272" s="32">
        <v>0</v>
      </c>
      <c r="J272">
        <f t="shared" si="49"/>
        <v>0</v>
      </c>
      <c r="K272" s="33" t="str">
        <f t="shared" ref="K272:K281" si="50">K271</f>
        <v>CORONADO</v>
      </c>
      <c r="L272" s="34" t="s">
        <v>16</v>
      </c>
      <c r="M272" s="34">
        <f t="shared" si="43"/>
        <v>0</v>
      </c>
      <c r="N272" s="34">
        <f t="shared" si="44"/>
        <v>0</v>
      </c>
      <c r="O272" s="26">
        <f t="shared" si="45"/>
        <v>0</v>
      </c>
      <c r="P272" s="10" t="s">
        <v>330</v>
      </c>
    </row>
    <row r="273" spans="1:16">
      <c r="A273" s="20"/>
      <c r="B273" s="10" t="s">
        <v>17</v>
      </c>
      <c r="C273" s="28">
        <v>2</v>
      </c>
      <c r="D273" s="29"/>
      <c r="F273" s="23">
        <f t="shared" si="48"/>
        <v>2</v>
      </c>
      <c r="G273" s="30"/>
      <c r="H273" s="31" t="s">
        <v>17</v>
      </c>
      <c r="I273" s="32">
        <v>2</v>
      </c>
      <c r="J273">
        <f t="shared" si="49"/>
        <v>0</v>
      </c>
      <c r="K273" s="33" t="str">
        <f t="shared" si="50"/>
        <v>CORONADO</v>
      </c>
      <c r="L273" s="34" t="s">
        <v>17</v>
      </c>
      <c r="M273" s="34">
        <f t="shared" si="43"/>
        <v>2</v>
      </c>
      <c r="N273" s="34">
        <f t="shared" si="44"/>
        <v>2</v>
      </c>
      <c r="O273" s="26">
        <f t="shared" si="45"/>
        <v>0</v>
      </c>
    </row>
    <row r="274" spans="1:16">
      <c r="A274" s="20"/>
      <c r="B274" s="10" t="s">
        <v>18</v>
      </c>
      <c r="C274" s="28"/>
      <c r="D274" s="29"/>
      <c r="F274" s="23">
        <f t="shared" si="48"/>
        <v>0</v>
      </c>
      <c r="G274" s="30"/>
      <c r="H274" s="31" t="s">
        <v>18</v>
      </c>
      <c r="I274" s="32">
        <v>0</v>
      </c>
      <c r="J274">
        <f t="shared" si="49"/>
        <v>0</v>
      </c>
      <c r="K274" s="33" t="str">
        <f t="shared" si="50"/>
        <v>CORONADO</v>
      </c>
      <c r="L274" s="34" t="s">
        <v>18</v>
      </c>
      <c r="M274" s="34">
        <f t="shared" si="43"/>
        <v>0</v>
      </c>
      <c r="N274" s="34">
        <f t="shared" si="44"/>
        <v>0</v>
      </c>
      <c r="O274" s="26">
        <f t="shared" si="45"/>
        <v>0</v>
      </c>
    </row>
    <row r="275" spans="1:16">
      <c r="A275" s="20"/>
      <c r="B275" s="10" t="s">
        <v>19</v>
      </c>
      <c r="C275" s="28">
        <v>1</v>
      </c>
      <c r="D275" s="29"/>
      <c r="F275" s="23">
        <f t="shared" si="48"/>
        <v>1</v>
      </c>
      <c r="G275" s="30"/>
      <c r="H275" s="31" t="s">
        <v>19</v>
      </c>
      <c r="I275" s="32">
        <v>1</v>
      </c>
      <c r="J275">
        <f t="shared" si="49"/>
        <v>0</v>
      </c>
      <c r="K275" s="33" t="str">
        <f t="shared" si="50"/>
        <v>CORONADO</v>
      </c>
      <c r="L275" s="34" t="s">
        <v>19</v>
      </c>
      <c r="M275" s="34">
        <f t="shared" si="43"/>
        <v>1</v>
      </c>
      <c r="N275" s="34">
        <f t="shared" si="44"/>
        <v>1</v>
      </c>
      <c r="O275" s="26">
        <f t="shared" si="45"/>
        <v>0</v>
      </c>
    </row>
    <row r="276" spans="1:16">
      <c r="A276" s="20"/>
      <c r="B276" s="35" t="s">
        <v>20</v>
      </c>
      <c r="C276" s="154"/>
      <c r="D276" s="155"/>
      <c r="F276" s="23">
        <f t="shared" si="48"/>
        <v>0</v>
      </c>
      <c r="G276" s="30"/>
      <c r="H276" s="31" t="s">
        <v>20</v>
      </c>
      <c r="I276" s="32">
        <v>0</v>
      </c>
      <c r="J276">
        <f t="shared" si="49"/>
        <v>0</v>
      </c>
      <c r="K276" s="33" t="str">
        <f t="shared" si="50"/>
        <v>CORONADO</v>
      </c>
      <c r="L276" s="34" t="s">
        <v>20</v>
      </c>
      <c r="M276" s="34">
        <f t="shared" si="43"/>
        <v>0</v>
      </c>
      <c r="N276" s="34">
        <f t="shared" si="44"/>
        <v>0</v>
      </c>
      <c r="O276" s="26">
        <f t="shared" si="45"/>
        <v>0</v>
      </c>
    </row>
    <row r="277" spans="1:16">
      <c r="A277" s="20"/>
      <c r="B277" s="10" t="s">
        <v>21</v>
      </c>
      <c r="C277" s="28">
        <v>1</v>
      </c>
      <c r="D277" s="29"/>
      <c r="F277" s="23">
        <f t="shared" si="48"/>
        <v>1</v>
      </c>
      <c r="G277" s="30"/>
      <c r="H277" s="31" t="s">
        <v>21</v>
      </c>
      <c r="I277" s="32">
        <v>1</v>
      </c>
      <c r="J277">
        <f t="shared" si="49"/>
        <v>0</v>
      </c>
      <c r="K277" s="33" t="str">
        <f t="shared" si="50"/>
        <v>CORONADO</v>
      </c>
      <c r="L277" s="34" t="s">
        <v>21</v>
      </c>
      <c r="M277" s="34">
        <f t="shared" si="43"/>
        <v>1</v>
      </c>
      <c r="N277" s="34">
        <f t="shared" si="44"/>
        <v>1</v>
      </c>
      <c r="O277" s="26">
        <f t="shared" si="45"/>
        <v>0</v>
      </c>
    </row>
    <row r="278" spans="1:16">
      <c r="A278" s="20"/>
      <c r="B278" s="10" t="s">
        <v>206</v>
      </c>
      <c r="C278" s="28"/>
      <c r="D278" s="29"/>
      <c r="F278" s="23">
        <f t="shared" si="48"/>
        <v>0</v>
      </c>
      <c r="G278" s="30"/>
      <c r="H278" s="31" t="s">
        <v>206</v>
      </c>
      <c r="I278" s="32">
        <v>0</v>
      </c>
      <c r="J278">
        <f t="shared" si="49"/>
        <v>0</v>
      </c>
      <c r="K278" s="33" t="str">
        <f t="shared" si="50"/>
        <v>CORONADO</v>
      </c>
      <c r="L278" s="34" t="s">
        <v>206</v>
      </c>
      <c r="M278" s="34">
        <f t="shared" si="43"/>
        <v>0</v>
      </c>
      <c r="N278" s="34">
        <f t="shared" si="44"/>
        <v>0</v>
      </c>
      <c r="O278" s="26">
        <f t="shared" si="45"/>
        <v>0</v>
      </c>
    </row>
    <row r="279" spans="1:16">
      <c r="A279" s="20"/>
      <c r="B279" s="10" t="s">
        <v>22</v>
      </c>
      <c r="C279" s="28"/>
      <c r="D279" s="29"/>
      <c r="F279" s="23">
        <f t="shared" si="48"/>
        <v>0</v>
      </c>
      <c r="G279" s="30"/>
      <c r="H279" s="31" t="s">
        <v>22</v>
      </c>
      <c r="I279" s="32">
        <v>0</v>
      </c>
      <c r="J279">
        <f t="shared" si="49"/>
        <v>0</v>
      </c>
      <c r="K279" s="33" t="str">
        <f t="shared" si="50"/>
        <v>CORONADO</v>
      </c>
      <c r="L279" s="34" t="s">
        <v>22</v>
      </c>
      <c r="M279" s="34">
        <f t="shared" ref="M279:M305" si="51">IFERROR(GETPIVOTDATA("TOTAL",$A$5,"Cargo / Posición",L279,"Sucursal actual",K279),0)</f>
        <v>0</v>
      </c>
      <c r="N279" s="34">
        <f t="shared" ref="N279:N305" si="52">IFERROR(GETPIVOTDATA("CANTIDAD",$G$5,"CARGOS",L279,"SUCURSAL",K279),0)</f>
        <v>0</v>
      </c>
      <c r="O279" s="26">
        <f t="shared" ref="O279:O305" si="53">M279-N279</f>
        <v>0</v>
      </c>
    </row>
    <row r="280" spans="1:16">
      <c r="A280" s="20"/>
      <c r="B280" s="10" t="s">
        <v>23</v>
      </c>
      <c r="C280" s="28"/>
      <c r="D280" s="29"/>
      <c r="F280" s="23">
        <f t="shared" si="48"/>
        <v>0</v>
      </c>
      <c r="G280" s="30"/>
      <c r="H280" s="31" t="s">
        <v>23</v>
      </c>
      <c r="I280" s="32">
        <v>0</v>
      </c>
      <c r="J280">
        <f t="shared" si="49"/>
        <v>0</v>
      </c>
      <c r="K280" s="33" t="str">
        <f t="shared" si="50"/>
        <v>CORONADO</v>
      </c>
      <c r="L280" s="34" t="s">
        <v>23</v>
      </c>
      <c r="M280" s="34">
        <f t="shared" si="51"/>
        <v>0</v>
      </c>
      <c r="N280" s="34">
        <f t="shared" si="52"/>
        <v>0</v>
      </c>
      <c r="O280" s="26">
        <f t="shared" si="53"/>
        <v>0</v>
      </c>
    </row>
    <row r="281" spans="1:16">
      <c r="A281" s="20"/>
      <c r="B281" s="10" t="s">
        <v>24</v>
      </c>
      <c r="C281" s="28"/>
      <c r="D281" s="29"/>
      <c r="F281" s="23">
        <f t="shared" si="48"/>
        <v>0</v>
      </c>
      <c r="G281" s="30"/>
      <c r="H281" s="31" t="s">
        <v>24</v>
      </c>
      <c r="I281" s="32">
        <v>0</v>
      </c>
      <c r="J281">
        <f t="shared" si="49"/>
        <v>0</v>
      </c>
      <c r="K281" s="33" t="str">
        <f t="shared" si="50"/>
        <v>CORONADO</v>
      </c>
      <c r="L281" s="34" t="s">
        <v>24</v>
      </c>
      <c r="M281" s="34">
        <f t="shared" si="51"/>
        <v>0</v>
      </c>
      <c r="N281" s="34">
        <f t="shared" si="52"/>
        <v>0</v>
      </c>
      <c r="O281" s="26">
        <f t="shared" si="53"/>
        <v>0</v>
      </c>
    </row>
    <row r="282" spans="1:16">
      <c r="A282" s="20" t="s">
        <v>63</v>
      </c>
      <c r="B282" s="10"/>
      <c r="C282" s="28">
        <v>7</v>
      </c>
      <c r="D282" s="29"/>
      <c r="F282" s="23">
        <f t="shared" si="48"/>
        <v>7</v>
      </c>
      <c r="G282" s="11" t="s">
        <v>63</v>
      </c>
      <c r="H282" s="12"/>
      <c r="I282" s="24">
        <v>7</v>
      </c>
      <c r="J282">
        <f t="shared" si="49"/>
        <v>0</v>
      </c>
      <c r="K282" s="36" t="s">
        <v>62</v>
      </c>
      <c r="L282" s="37"/>
      <c r="M282" s="38">
        <f t="shared" si="51"/>
        <v>0</v>
      </c>
      <c r="N282" s="38">
        <f t="shared" si="52"/>
        <v>0</v>
      </c>
      <c r="O282" s="39">
        <f t="shared" si="53"/>
        <v>0</v>
      </c>
    </row>
    <row r="283" spans="1:16">
      <c r="A283" s="20" t="s">
        <v>64</v>
      </c>
      <c r="B283" s="10" t="s">
        <v>15</v>
      </c>
      <c r="C283" s="28">
        <v>13</v>
      </c>
      <c r="D283" s="29">
        <v>2</v>
      </c>
      <c r="F283" s="23">
        <f t="shared" si="48"/>
        <v>11</v>
      </c>
      <c r="G283" s="11" t="s">
        <v>64</v>
      </c>
      <c r="H283" s="11" t="s">
        <v>15</v>
      </c>
      <c r="I283" s="24">
        <v>11</v>
      </c>
      <c r="J283">
        <f t="shared" si="49"/>
        <v>0</v>
      </c>
      <c r="K283" s="147" t="s">
        <v>64</v>
      </c>
      <c r="L283" s="43" t="s">
        <v>15</v>
      </c>
      <c r="M283" s="25">
        <f t="shared" si="51"/>
        <v>13</v>
      </c>
      <c r="N283" s="25">
        <f t="shared" si="52"/>
        <v>11</v>
      </c>
      <c r="O283" s="40">
        <f t="shared" si="53"/>
        <v>2</v>
      </c>
      <c r="P283" s="10" t="s">
        <v>330</v>
      </c>
    </row>
    <row r="284" spans="1:16">
      <c r="A284" s="20"/>
      <c r="B284" s="10" t="s">
        <v>16</v>
      </c>
      <c r="C284" s="28">
        <v>2</v>
      </c>
      <c r="D284" s="29"/>
      <c r="F284" s="23">
        <f t="shared" si="48"/>
        <v>2</v>
      </c>
      <c r="G284" s="30"/>
      <c r="H284" s="31" t="s">
        <v>16</v>
      </c>
      <c r="I284" s="32">
        <v>2</v>
      </c>
      <c r="J284">
        <f t="shared" si="49"/>
        <v>0</v>
      </c>
      <c r="K284" s="33" t="str">
        <f t="shared" ref="K284:K293" si="54">K283</f>
        <v>COSTA DEL ESTE</v>
      </c>
      <c r="L284" s="34" t="s">
        <v>16</v>
      </c>
      <c r="M284" s="34">
        <f t="shared" si="51"/>
        <v>2</v>
      </c>
      <c r="N284" s="34">
        <f t="shared" si="52"/>
        <v>2</v>
      </c>
      <c r="O284" s="26">
        <f t="shared" si="53"/>
        <v>0</v>
      </c>
    </row>
    <row r="285" spans="1:16">
      <c r="A285" s="20"/>
      <c r="B285" s="10" t="s">
        <v>17</v>
      </c>
      <c r="C285" s="28">
        <v>9</v>
      </c>
      <c r="D285" s="29">
        <v>2</v>
      </c>
      <c r="F285" s="23">
        <f t="shared" si="48"/>
        <v>7</v>
      </c>
      <c r="G285" s="30"/>
      <c r="H285" s="31" t="s">
        <v>17</v>
      </c>
      <c r="I285" s="32">
        <v>7</v>
      </c>
      <c r="J285">
        <f t="shared" si="49"/>
        <v>0</v>
      </c>
      <c r="K285" s="33" t="str">
        <f t="shared" si="54"/>
        <v>COSTA DEL ESTE</v>
      </c>
      <c r="L285" s="34" t="s">
        <v>17</v>
      </c>
      <c r="M285" s="34">
        <f t="shared" si="51"/>
        <v>9</v>
      </c>
      <c r="N285" s="34">
        <f t="shared" si="52"/>
        <v>7</v>
      </c>
      <c r="O285" s="26">
        <f t="shared" si="53"/>
        <v>2</v>
      </c>
    </row>
    <row r="286" spans="1:16">
      <c r="A286" s="20"/>
      <c r="B286" s="10" t="s">
        <v>18</v>
      </c>
      <c r="C286" s="28">
        <v>2</v>
      </c>
      <c r="D286" s="29"/>
      <c r="F286" s="23">
        <f t="shared" si="48"/>
        <v>2</v>
      </c>
      <c r="G286" s="30"/>
      <c r="H286" s="31" t="s">
        <v>18</v>
      </c>
      <c r="I286" s="32">
        <v>2</v>
      </c>
      <c r="J286">
        <f t="shared" si="49"/>
        <v>0</v>
      </c>
      <c r="K286" s="33" t="str">
        <f t="shared" si="54"/>
        <v>COSTA DEL ESTE</v>
      </c>
      <c r="L286" s="34" t="s">
        <v>18</v>
      </c>
      <c r="M286" s="34">
        <f t="shared" si="51"/>
        <v>2</v>
      </c>
      <c r="N286" s="34">
        <f t="shared" si="52"/>
        <v>2</v>
      </c>
      <c r="O286" s="26">
        <f t="shared" si="53"/>
        <v>0</v>
      </c>
    </row>
    <row r="287" spans="1:16">
      <c r="A287" s="20"/>
      <c r="B287" s="10" t="s">
        <v>19</v>
      </c>
      <c r="C287" s="28">
        <v>1</v>
      </c>
      <c r="D287" s="29"/>
      <c r="F287" s="23">
        <f t="shared" si="48"/>
        <v>1</v>
      </c>
      <c r="G287" s="30"/>
      <c r="H287" s="31" t="s">
        <v>19</v>
      </c>
      <c r="I287" s="32">
        <v>1</v>
      </c>
      <c r="J287">
        <f t="shared" si="49"/>
        <v>0</v>
      </c>
      <c r="K287" s="33" t="str">
        <f t="shared" si="54"/>
        <v>COSTA DEL ESTE</v>
      </c>
      <c r="L287" s="34" t="s">
        <v>19</v>
      </c>
      <c r="M287" s="34">
        <f t="shared" si="51"/>
        <v>1</v>
      </c>
      <c r="N287" s="34">
        <f t="shared" si="52"/>
        <v>1</v>
      </c>
      <c r="O287" s="26">
        <f t="shared" si="53"/>
        <v>0</v>
      </c>
    </row>
    <row r="288" spans="1:16">
      <c r="A288" s="20"/>
      <c r="B288" s="35" t="s">
        <v>20</v>
      </c>
      <c r="C288" s="154"/>
      <c r="D288" s="155"/>
      <c r="F288" s="23">
        <f t="shared" si="48"/>
        <v>0</v>
      </c>
      <c r="G288" s="30"/>
      <c r="H288" s="31" t="s">
        <v>20</v>
      </c>
      <c r="I288" s="32">
        <v>0</v>
      </c>
      <c r="J288">
        <f t="shared" si="49"/>
        <v>0</v>
      </c>
      <c r="K288" s="33" t="str">
        <f t="shared" si="54"/>
        <v>COSTA DEL ESTE</v>
      </c>
      <c r="L288" s="34" t="s">
        <v>20</v>
      </c>
      <c r="M288" s="34">
        <f t="shared" si="51"/>
        <v>0</v>
      </c>
      <c r="N288" s="34">
        <f t="shared" si="52"/>
        <v>0</v>
      </c>
      <c r="O288" s="26">
        <f t="shared" si="53"/>
        <v>0</v>
      </c>
    </row>
    <row r="289" spans="1:16">
      <c r="A289" s="20"/>
      <c r="B289" s="10" t="s">
        <v>21</v>
      </c>
      <c r="C289" s="28">
        <v>3</v>
      </c>
      <c r="D289" s="29"/>
      <c r="F289" s="23">
        <f t="shared" si="48"/>
        <v>3</v>
      </c>
      <c r="G289" s="30"/>
      <c r="H289" s="31" t="s">
        <v>21</v>
      </c>
      <c r="I289" s="32">
        <v>3</v>
      </c>
      <c r="J289">
        <f t="shared" si="49"/>
        <v>0</v>
      </c>
      <c r="K289" s="33" t="str">
        <f t="shared" si="54"/>
        <v>COSTA DEL ESTE</v>
      </c>
      <c r="L289" s="34" t="s">
        <v>21</v>
      </c>
      <c r="M289" s="34">
        <f t="shared" si="51"/>
        <v>3</v>
      </c>
      <c r="N289" s="34">
        <f t="shared" si="52"/>
        <v>3</v>
      </c>
      <c r="O289" s="26">
        <f t="shared" si="53"/>
        <v>0</v>
      </c>
    </row>
    <row r="290" spans="1:16">
      <c r="A290" s="20"/>
      <c r="B290" s="10" t="s">
        <v>206</v>
      </c>
      <c r="C290" s="28"/>
      <c r="D290" s="29"/>
      <c r="F290" s="23">
        <f t="shared" si="48"/>
        <v>0</v>
      </c>
      <c r="G290" s="30"/>
      <c r="H290" s="31" t="s">
        <v>206</v>
      </c>
      <c r="I290" s="32">
        <v>0</v>
      </c>
      <c r="J290">
        <f t="shared" si="49"/>
        <v>0</v>
      </c>
      <c r="K290" s="33" t="str">
        <f t="shared" si="54"/>
        <v>COSTA DEL ESTE</v>
      </c>
      <c r="L290" s="34" t="s">
        <v>206</v>
      </c>
      <c r="M290" s="34">
        <f t="shared" si="51"/>
        <v>0</v>
      </c>
      <c r="N290" s="34">
        <f t="shared" si="52"/>
        <v>0</v>
      </c>
      <c r="O290" s="26">
        <f t="shared" si="53"/>
        <v>0</v>
      </c>
    </row>
    <row r="291" spans="1:16">
      <c r="A291" s="20"/>
      <c r="B291" s="10" t="s">
        <v>22</v>
      </c>
      <c r="C291" s="28">
        <v>1</v>
      </c>
      <c r="D291" s="29"/>
      <c r="F291" s="23">
        <f t="shared" si="48"/>
        <v>1</v>
      </c>
      <c r="G291" s="30"/>
      <c r="H291" s="31" t="s">
        <v>22</v>
      </c>
      <c r="I291" s="32">
        <v>1</v>
      </c>
      <c r="J291">
        <f t="shared" si="49"/>
        <v>0</v>
      </c>
      <c r="K291" s="33" t="str">
        <f t="shared" si="54"/>
        <v>COSTA DEL ESTE</v>
      </c>
      <c r="L291" s="34" t="s">
        <v>22</v>
      </c>
      <c r="M291" s="34">
        <f t="shared" si="51"/>
        <v>1</v>
      </c>
      <c r="N291" s="34">
        <f t="shared" si="52"/>
        <v>1</v>
      </c>
      <c r="O291" s="26">
        <f t="shared" si="53"/>
        <v>0</v>
      </c>
    </row>
    <row r="292" spans="1:16">
      <c r="A292" s="20"/>
      <c r="B292" s="10" t="s">
        <v>23</v>
      </c>
      <c r="C292" s="28"/>
      <c r="D292" s="29"/>
      <c r="F292" s="23">
        <f t="shared" si="48"/>
        <v>0</v>
      </c>
      <c r="G292" s="30"/>
      <c r="H292" s="31" t="s">
        <v>23</v>
      </c>
      <c r="I292" s="32">
        <v>0</v>
      </c>
      <c r="J292">
        <f t="shared" si="49"/>
        <v>0</v>
      </c>
      <c r="K292" s="33" t="str">
        <f t="shared" si="54"/>
        <v>COSTA DEL ESTE</v>
      </c>
      <c r="L292" s="34" t="s">
        <v>23</v>
      </c>
      <c r="M292" s="34">
        <f t="shared" si="51"/>
        <v>0</v>
      </c>
      <c r="N292" s="34">
        <f t="shared" si="52"/>
        <v>0</v>
      </c>
      <c r="O292" s="26">
        <f t="shared" si="53"/>
        <v>0</v>
      </c>
    </row>
    <row r="293" spans="1:16">
      <c r="A293" s="20"/>
      <c r="B293" s="10" t="s">
        <v>24</v>
      </c>
      <c r="C293" s="28"/>
      <c r="D293" s="29"/>
      <c r="F293" s="23">
        <f t="shared" si="48"/>
        <v>0</v>
      </c>
      <c r="G293" s="30"/>
      <c r="H293" s="31" t="s">
        <v>24</v>
      </c>
      <c r="I293" s="32">
        <v>0</v>
      </c>
      <c r="J293">
        <f t="shared" si="49"/>
        <v>0</v>
      </c>
      <c r="K293" s="33" t="str">
        <f t="shared" si="54"/>
        <v>COSTA DEL ESTE</v>
      </c>
      <c r="L293" s="34" t="s">
        <v>24</v>
      </c>
      <c r="M293" s="34">
        <f t="shared" si="51"/>
        <v>0</v>
      </c>
      <c r="N293" s="34">
        <f t="shared" si="52"/>
        <v>0</v>
      </c>
      <c r="O293" s="26">
        <f t="shared" si="53"/>
        <v>0</v>
      </c>
    </row>
    <row r="294" spans="1:16">
      <c r="A294" s="20" t="s">
        <v>65</v>
      </c>
      <c r="B294" s="10"/>
      <c r="C294" s="28">
        <v>31</v>
      </c>
      <c r="D294" s="29">
        <v>4</v>
      </c>
      <c r="F294" s="23">
        <f t="shared" si="48"/>
        <v>27</v>
      </c>
      <c r="G294" s="11" t="s">
        <v>65</v>
      </c>
      <c r="H294" s="12"/>
      <c r="I294" s="24">
        <v>27</v>
      </c>
      <c r="J294">
        <f t="shared" si="49"/>
        <v>0</v>
      </c>
      <c r="K294" s="36" t="s">
        <v>64</v>
      </c>
      <c r="L294" s="37"/>
      <c r="M294" s="38">
        <f t="shared" si="51"/>
        <v>0</v>
      </c>
      <c r="N294" s="38">
        <f t="shared" si="52"/>
        <v>0</v>
      </c>
      <c r="O294" s="39">
        <f t="shared" si="53"/>
        <v>0</v>
      </c>
    </row>
    <row r="295" spans="1:16">
      <c r="A295" s="20" t="s">
        <v>66</v>
      </c>
      <c r="B295" s="10" t="s">
        <v>15</v>
      </c>
      <c r="C295" s="28">
        <v>5</v>
      </c>
      <c r="D295" s="29">
        <v>1</v>
      </c>
      <c r="F295" s="23">
        <f t="shared" si="48"/>
        <v>4</v>
      </c>
      <c r="G295" s="11" t="s">
        <v>66</v>
      </c>
      <c r="H295" s="11" t="s">
        <v>15</v>
      </c>
      <c r="I295" s="24">
        <v>5</v>
      </c>
      <c r="J295">
        <f t="shared" si="49"/>
        <v>-1</v>
      </c>
      <c r="K295" s="147" t="s">
        <v>66</v>
      </c>
      <c r="L295" s="43" t="s">
        <v>15</v>
      </c>
      <c r="M295" s="25">
        <f t="shared" si="51"/>
        <v>5</v>
      </c>
      <c r="N295" s="25">
        <f t="shared" si="52"/>
        <v>5</v>
      </c>
      <c r="O295" s="40">
        <f t="shared" si="53"/>
        <v>0</v>
      </c>
      <c r="P295" s="10" t="s">
        <v>371</v>
      </c>
    </row>
    <row r="296" spans="1:16">
      <c r="A296" s="20"/>
      <c r="B296" s="10" t="s">
        <v>16</v>
      </c>
      <c r="C296" s="28">
        <v>2</v>
      </c>
      <c r="D296" s="29">
        <v>1</v>
      </c>
      <c r="F296" s="23">
        <f t="shared" si="48"/>
        <v>1</v>
      </c>
      <c r="G296" s="30"/>
      <c r="H296" s="31" t="s">
        <v>16</v>
      </c>
      <c r="I296" s="32">
        <v>1</v>
      </c>
      <c r="J296">
        <f t="shared" si="49"/>
        <v>0</v>
      </c>
      <c r="K296" s="33" t="str">
        <f t="shared" ref="K296:K305" si="55">K295</f>
        <v>COSTA DEL ESTE - CENTENARIO</v>
      </c>
      <c r="L296" s="34" t="s">
        <v>16</v>
      </c>
      <c r="M296" s="34">
        <f t="shared" si="51"/>
        <v>2</v>
      </c>
      <c r="N296" s="34">
        <f t="shared" si="52"/>
        <v>1</v>
      </c>
      <c r="O296" s="26">
        <f t="shared" si="53"/>
        <v>1</v>
      </c>
    </row>
    <row r="297" spans="1:16">
      <c r="A297" s="20"/>
      <c r="B297" s="10" t="s">
        <v>17</v>
      </c>
      <c r="C297" s="28">
        <v>4</v>
      </c>
      <c r="D297" s="29"/>
      <c r="F297" s="23">
        <f t="shared" si="48"/>
        <v>4</v>
      </c>
      <c r="G297" s="30"/>
      <c r="H297" s="31" t="s">
        <v>17</v>
      </c>
      <c r="I297" s="32">
        <v>4</v>
      </c>
      <c r="J297">
        <f t="shared" si="49"/>
        <v>0</v>
      </c>
      <c r="K297" s="33" t="str">
        <f t="shared" si="55"/>
        <v>COSTA DEL ESTE - CENTENARIO</v>
      </c>
      <c r="L297" s="34" t="s">
        <v>17</v>
      </c>
      <c r="M297" s="34">
        <f t="shared" si="51"/>
        <v>4</v>
      </c>
      <c r="N297" s="34">
        <f t="shared" si="52"/>
        <v>4</v>
      </c>
      <c r="O297" s="26">
        <f t="shared" si="53"/>
        <v>0</v>
      </c>
    </row>
    <row r="298" spans="1:16">
      <c r="A298" s="20"/>
      <c r="B298" s="10" t="s">
        <v>18</v>
      </c>
      <c r="C298" s="28"/>
      <c r="D298" s="29"/>
      <c r="F298" s="23">
        <f t="shared" si="48"/>
        <v>0</v>
      </c>
      <c r="G298" s="30"/>
      <c r="H298" s="31" t="s">
        <v>18</v>
      </c>
      <c r="I298" s="32">
        <v>0</v>
      </c>
      <c r="J298">
        <f t="shared" si="49"/>
        <v>0</v>
      </c>
      <c r="K298" s="33" t="str">
        <f t="shared" si="55"/>
        <v>COSTA DEL ESTE - CENTENARIO</v>
      </c>
      <c r="L298" s="34" t="s">
        <v>18</v>
      </c>
      <c r="M298" s="34">
        <f t="shared" si="51"/>
        <v>0</v>
      </c>
      <c r="N298" s="34">
        <f t="shared" si="52"/>
        <v>0</v>
      </c>
      <c r="O298" s="26">
        <f t="shared" si="53"/>
        <v>0</v>
      </c>
      <c r="P298" s="41"/>
    </row>
    <row r="299" spans="1:16">
      <c r="A299" s="20"/>
      <c r="B299" s="10" t="s">
        <v>19</v>
      </c>
      <c r="C299" s="28">
        <v>1</v>
      </c>
      <c r="D299" s="29"/>
      <c r="F299" s="23">
        <f t="shared" si="48"/>
        <v>1</v>
      </c>
      <c r="G299" s="30"/>
      <c r="H299" s="31" t="s">
        <v>19</v>
      </c>
      <c r="I299" s="32">
        <v>1</v>
      </c>
      <c r="J299">
        <f t="shared" si="49"/>
        <v>0</v>
      </c>
      <c r="K299" s="33" t="str">
        <f t="shared" si="55"/>
        <v>COSTA DEL ESTE - CENTENARIO</v>
      </c>
      <c r="L299" s="34" t="s">
        <v>19</v>
      </c>
      <c r="M299" s="34">
        <f t="shared" si="51"/>
        <v>1</v>
      </c>
      <c r="N299" s="34">
        <f t="shared" si="52"/>
        <v>1</v>
      </c>
      <c r="O299" s="26">
        <f t="shared" si="53"/>
        <v>0</v>
      </c>
    </row>
    <row r="300" spans="1:16">
      <c r="A300" s="20"/>
      <c r="B300" s="35" t="s">
        <v>20</v>
      </c>
      <c r="C300" s="154"/>
      <c r="D300" s="155"/>
      <c r="F300" s="23">
        <f t="shared" si="48"/>
        <v>0</v>
      </c>
      <c r="G300" s="30"/>
      <c r="H300" s="31" t="s">
        <v>20</v>
      </c>
      <c r="I300" s="32">
        <v>0</v>
      </c>
      <c r="J300">
        <f t="shared" si="49"/>
        <v>0</v>
      </c>
      <c r="K300" s="33" t="str">
        <f t="shared" si="55"/>
        <v>COSTA DEL ESTE - CENTENARIO</v>
      </c>
      <c r="L300" s="34" t="s">
        <v>20</v>
      </c>
      <c r="M300" s="34">
        <f t="shared" si="51"/>
        <v>0</v>
      </c>
      <c r="N300" s="34">
        <f t="shared" si="52"/>
        <v>0</v>
      </c>
      <c r="O300" s="26">
        <f t="shared" si="53"/>
        <v>0</v>
      </c>
    </row>
    <row r="301" spans="1:16">
      <c r="A301" s="20"/>
      <c r="B301" s="10" t="s">
        <v>21</v>
      </c>
      <c r="C301" s="28">
        <v>1</v>
      </c>
      <c r="D301" s="29"/>
      <c r="F301" s="23">
        <f t="shared" si="48"/>
        <v>1</v>
      </c>
      <c r="G301" s="30"/>
      <c r="H301" s="31" t="s">
        <v>21</v>
      </c>
      <c r="I301" s="32">
        <v>1</v>
      </c>
      <c r="J301">
        <f t="shared" si="49"/>
        <v>0</v>
      </c>
      <c r="K301" s="33" t="str">
        <f t="shared" si="55"/>
        <v>COSTA DEL ESTE - CENTENARIO</v>
      </c>
      <c r="L301" s="34" t="s">
        <v>21</v>
      </c>
      <c r="M301" s="34">
        <f t="shared" si="51"/>
        <v>1</v>
      </c>
      <c r="N301" s="34">
        <f t="shared" si="52"/>
        <v>1</v>
      </c>
      <c r="O301" s="26">
        <f t="shared" si="53"/>
        <v>0</v>
      </c>
      <c r="P301" s="10" t="s">
        <v>330</v>
      </c>
    </row>
    <row r="302" spans="1:16">
      <c r="A302" s="20"/>
      <c r="B302" s="10" t="s">
        <v>206</v>
      </c>
      <c r="C302" s="28"/>
      <c r="D302" s="29"/>
      <c r="F302" s="23">
        <f t="shared" si="48"/>
        <v>0</v>
      </c>
      <c r="G302" s="30"/>
      <c r="H302" s="31" t="s">
        <v>206</v>
      </c>
      <c r="I302" s="32">
        <v>0</v>
      </c>
      <c r="J302">
        <f t="shared" si="49"/>
        <v>0</v>
      </c>
      <c r="K302" s="33" t="str">
        <f t="shared" si="55"/>
        <v>COSTA DEL ESTE - CENTENARIO</v>
      </c>
      <c r="L302" s="34" t="s">
        <v>206</v>
      </c>
      <c r="M302" s="34">
        <f t="shared" si="51"/>
        <v>0</v>
      </c>
      <c r="N302" s="34">
        <f t="shared" si="52"/>
        <v>0</v>
      </c>
      <c r="O302" s="26">
        <f t="shared" si="53"/>
        <v>0</v>
      </c>
    </row>
    <row r="303" spans="1:16">
      <c r="A303" s="20"/>
      <c r="B303" s="10" t="s">
        <v>22</v>
      </c>
      <c r="C303" s="28"/>
      <c r="D303" s="29"/>
      <c r="F303" s="23">
        <f t="shared" si="48"/>
        <v>0</v>
      </c>
      <c r="G303" s="30"/>
      <c r="H303" s="31" t="s">
        <v>22</v>
      </c>
      <c r="I303" s="32">
        <v>0</v>
      </c>
      <c r="J303">
        <f t="shared" si="49"/>
        <v>0</v>
      </c>
      <c r="K303" s="33" t="str">
        <f t="shared" si="55"/>
        <v>COSTA DEL ESTE - CENTENARIO</v>
      </c>
      <c r="L303" s="34" t="s">
        <v>22</v>
      </c>
      <c r="M303" s="34">
        <f t="shared" si="51"/>
        <v>0</v>
      </c>
      <c r="N303" s="34">
        <f t="shared" si="52"/>
        <v>0</v>
      </c>
      <c r="O303" s="26">
        <f t="shared" si="53"/>
        <v>0</v>
      </c>
      <c r="P303" s="10" t="s">
        <v>330</v>
      </c>
    </row>
    <row r="304" spans="1:16">
      <c r="A304" s="20"/>
      <c r="B304" s="10" t="s">
        <v>23</v>
      </c>
      <c r="C304" s="28"/>
      <c r="D304" s="29"/>
      <c r="F304" s="23">
        <f t="shared" si="48"/>
        <v>0</v>
      </c>
      <c r="G304" s="30"/>
      <c r="H304" s="31" t="s">
        <v>23</v>
      </c>
      <c r="I304" s="32">
        <v>0</v>
      </c>
      <c r="J304">
        <f t="shared" si="49"/>
        <v>0</v>
      </c>
      <c r="K304" s="33" t="str">
        <f t="shared" si="55"/>
        <v>COSTA DEL ESTE - CENTENARIO</v>
      </c>
      <c r="L304" s="34" t="s">
        <v>23</v>
      </c>
      <c r="M304" s="34">
        <f t="shared" si="51"/>
        <v>0</v>
      </c>
      <c r="N304" s="34">
        <f t="shared" si="52"/>
        <v>0</v>
      </c>
      <c r="O304" s="26">
        <f t="shared" si="53"/>
        <v>0</v>
      </c>
    </row>
    <row r="305" spans="1:16">
      <c r="A305" s="20"/>
      <c r="B305" s="10" t="s">
        <v>24</v>
      </c>
      <c r="C305" s="28"/>
      <c r="D305" s="29"/>
      <c r="F305" s="23">
        <f t="shared" si="48"/>
        <v>0</v>
      </c>
      <c r="G305" s="30"/>
      <c r="H305" s="31" t="s">
        <v>24</v>
      </c>
      <c r="I305" s="32">
        <v>0</v>
      </c>
      <c r="J305">
        <f t="shared" si="49"/>
        <v>0</v>
      </c>
      <c r="K305" s="33" t="str">
        <f t="shared" si="55"/>
        <v>COSTA DEL ESTE - CENTENARIO</v>
      </c>
      <c r="L305" s="34" t="s">
        <v>24</v>
      </c>
      <c r="M305" s="34">
        <f t="shared" si="51"/>
        <v>0</v>
      </c>
      <c r="N305" s="34">
        <f t="shared" si="52"/>
        <v>0</v>
      </c>
      <c r="O305" s="26">
        <f t="shared" si="53"/>
        <v>0</v>
      </c>
    </row>
    <row r="306" spans="1:16">
      <c r="A306" s="20" t="s">
        <v>67</v>
      </c>
      <c r="B306" s="10"/>
      <c r="C306" s="28">
        <v>13</v>
      </c>
      <c r="D306" s="29">
        <v>2</v>
      </c>
      <c r="F306" s="23">
        <f t="shared" si="48"/>
        <v>11</v>
      </c>
      <c r="G306" s="11" t="s">
        <v>67</v>
      </c>
      <c r="H306" s="12"/>
      <c r="I306" s="24">
        <v>12</v>
      </c>
      <c r="J306">
        <f t="shared" si="49"/>
        <v>-1</v>
      </c>
      <c r="K306" s="36" t="s">
        <v>66</v>
      </c>
      <c r="L306" s="37"/>
      <c r="M306" s="34">
        <f t="shared" ref="M306:M317" si="56">IFERROR(GETPIVOTDATA("TOTAL",$A$5,"Cargo / Posición",L306,"Sucursal actual",K306),0)</f>
        <v>0</v>
      </c>
      <c r="N306" s="34">
        <f t="shared" ref="N306:N317" si="57">IFERROR(GETPIVOTDATA("CANTIDAD",$G$5,"CARGOS",L306,"SUCURSAL",K306),0)</f>
        <v>0</v>
      </c>
      <c r="O306" s="26">
        <f t="shared" ref="O306:O317" si="58">M306-N306</f>
        <v>0</v>
      </c>
    </row>
    <row r="307" spans="1:16">
      <c r="A307" s="20" t="s">
        <v>200</v>
      </c>
      <c r="B307" s="10" t="s">
        <v>15</v>
      </c>
      <c r="C307" s="28">
        <v>6</v>
      </c>
      <c r="D307" s="29">
        <v>3</v>
      </c>
      <c r="F307" s="23">
        <f t="shared" si="48"/>
        <v>3</v>
      </c>
      <c r="G307" s="11" t="s">
        <v>200</v>
      </c>
      <c r="H307" s="11" t="s">
        <v>15</v>
      </c>
      <c r="I307" s="24">
        <v>4</v>
      </c>
      <c r="J307">
        <f t="shared" si="49"/>
        <v>-1</v>
      </c>
      <c r="K307" s="147" t="s">
        <v>200</v>
      </c>
      <c r="L307" s="151" t="s">
        <v>15</v>
      </c>
      <c r="M307" s="25">
        <f t="shared" si="56"/>
        <v>6</v>
      </c>
      <c r="N307" s="25">
        <f>IFERROR(GETPIVOTDATA("CANTIDAD",$G$5,"CARGOS",L307,"SUCURSAL",K307),0)</f>
        <v>4</v>
      </c>
      <c r="O307" s="40">
        <f t="shared" si="58"/>
        <v>2</v>
      </c>
    </row>
    <row r="308" spans="1:16">
      <c r="A308" s="20"/>
      <c r="B308" s="10" t="s">
        <v>16</v>
      </c>
      <c r="C308" s="28">
        <v>2</v>
      </c>
      <c r="D308" s="29">
        <v>1</v>
      </c>
      <c r="F308" s="23">
        <f t="shared" si="48"/>
        <v>1</v>
      </c>
      <c r="G308" s="30"/>
      <c r="H308" s="31" t="s">
        <v>16</v>
      </c>
      <c r="I308" s="32">
        <v>1</v>
      </c>
      <c r="J308">
        <f t="shared" si="49"/>
        <v>0</v>
      </c>
      <c r="K308" s="33" t="s">
        <v>200</v>
      </c>
      <c r="L308" s="10" t="s">
        <v>16</v>
      </c>
      <c r="M308" s="34">
        <f t="shared" si="56"/>
        <v>2</v>
      </c>
      <c r="N308" s="34">
        <f t="shared" si="57"/>
        <v>1</v>
      </c>
      <c r="O308" s="26">
        <f t="shared" si="58"/>
        <v>1</v>
      </c>
    </row>
    <row r="309" spans="1:16">
      <c r="A309" s="20"/>
      <c r="B309" s="10" t="s">
        <v>17</v>
      </c>
      <c r="C309" s="28">
        <v>3</v>
      </c>
      <c r="D309" s="29"/>
      <c r="F309" s="23">
        <f t="shared" si="48"/>
        <v>3</v>
      </c>
      <c r="G309" s="30"/>
      <c r="H309" s="31" t="s">
        <v>17</v>
      </c>
      <c r="I309" s="32">
        <v>3</v>
      </c>
      <c r="J309">
        <f t="shared" si="49"/>
        <v>0</v>
      </c>
      <c r="K309" s="33" t="s">
        <v>200</v>
      </c>
      <c r="L309" s="10" t="s">
        <v>17</v>
      </c>
      <c r="M309" s="34">
        <f t="shared" si="56"/>
        <v>3</v>
      </c>
      <c r="N309" s="34">
        <f t="shared" si="57"/>
        <v>3</v>
      </c>
      <c r="O309" s="26">
        <f t="shared" si="58"/>
        <v>0</v>
      </c>
    </row>
    <row r="310" spans="1:16">
      <c r="A310" s="20"/>
      <c r="B310" s="10" t="s">
        <v>18</v>
      </c>
      <c r="C310" s="28"/>
      <c r="D310" s="29"/>
      <c r="F310" s="23">
        <f t="shared" si="48"/>
        <v>0</v>
      </c>
      <c r="G310" s="30"/>
      <c r="H310" s="31" t="s">
        <v>18</v>
      </c>
      <c r="I310" s="32">
        <v>0</v>
      </c>
      <c r="J310">
        <f t="shared" si="49"/>
        <v>0</v>
      </c>
      <c r="K310" s="33" t="s">
        <v>200</v>
      </c>
      <c r="L310" s="10" t="s">
        <v>18</v>
      </c>
      <c r="M310" s="34">
        <f t="shared" si="56"/>
        <v>0</v>
      </c>
      <c r="N310" s="34">
        <f t="shared" si="57"/>
        <v>0</v>
      </c>
      <c r="O310" s="26">
        <f t="shared" si="58"/>
        <v>0</v>
      </c>
    </row>
    <row r="311" spans="1:16">
      <c r="A311" s="20"/>
      <c r="B311" s="10" t="s">
        <v>19</v>
      </c>
      <c r="C311" s="28">
        <v>1</v>
      </c>
      <c r="D311" s="29"/>
      <c r="F311" s="23">
        <f t="shared" si="48"/>
        <v>1</v>
      </c>
      <c r="G311" s="30"/>
      <c r="H311" s="31" t="s">
        <v>19</v>
      </c>
      <c r="I311" s="32">
        <v>1</v>
      </c>
      <c r="J311">
        <f t="shared" si="49"/>
        <v>0</v>
      </c>
      <c r="K311" s="33" t="s">
        <v>200</v>
      </c>
      <c r="L311" s="10" t="s">
        <v>19</v>
      </c>
      <c r="M311" s="34">
        <f t="shared" si="56"/>
        <v>1</v>
      </c>
      <c r="N311" s="34">
        <f t="shared" si="57"/>
        <v>1</v>
      </c>
      <c r="O311" s="26">
        <f t="shared" si="58"/>
        <v>0</v>
      </c>
    </row>
    <row r="312" spans="1:16">
      <c r="A312" s="20"/>
      <c r="B312" s="35" t="s">
        <v>20</v>
      </c>
      <c r="C312" s="154"/>
      <c r="D312" s="155"/>
      <c r="F312" s="23">
        <f t="shared" si="48"/>
        <v>0</v>
      </c>
      <c r="G312" s="30"/>
      <c r="H312" s="31" t="s">
        <v>20</v>
      </c>
      <c r="I312" s="32">
        <v>0</v>
      </c>
      <c r="J312">
        <f t="shared" si="49"/>
        <v>0</v>
      </c>
      <c r="K312" s="33" t="s">
        <v>200</v>
      </c>
      <c r="L312" s="10" t="s">
        <v>20</v>
      </c>
      <c r="M312" s="34">
        <f t="shared" si="56"/>
        <v>0</v>
      </c>
      <c r="N312" s="34">
        <f t="shared" si="57"/>
        <v>0</v>
      </c>
      <c r="O312" s="26">
        <f t="shared" si="58"/>
        <v>0</v>
      </c>
    </row>
    <row r="313" spans="1:16">
      <c r="A313" s="20"/>
      <c r="B313" s="10" t="s">
        <v>21</v>
      </c>
      <c r="C313" s="28">
        <v>1</v>
      </c>
      <c r="D313" s="29"/>
      <c r="F313" s="23">
        <f t="shared" si="48"/>
        <v>1</v>
      </c>
      <c r="G313" s="30"/>
      <c r="H313" s="31" t="s">
        <v>21</v>
      </c>
      <c r="I313" s="32">
        <v>1</v>
      </c>
      <c r="J313">
        <f t="shared" si="49"/>
        <v>0</v>
      </c>
      <c r="K313" s="33" t="s">
        <v>200</v>
      </c>
      <c r="L313" s="10" t="s">
        <v>21</v>
      </c>
      <c r="M313" s="34">
        <f t="shared" si="56"/>
        <v>1</v>
      </c>
      <c r="N313" s="34">
        <f t="shared" si="57"/>
        <v>1</v>
      </c>
      <c r="O313" s="26">
        <f t="shared" si="58"/>
        <v>0</v>
      </c>
    </row>
    <row r="314" spans="1:16">
      <c r="A314" s="20"/>
      <c r="B314" s="10" t="s">
        <v>206</v>
      </c>
      <c r="C314" s="28"/>
      <c r="D314" s="29"/>
      <c r="F314" s="23">
        <f t="shared" si="48"/>
        <v>0</v>
      </c>
      <c r="G314" s="30"/>
      <c r="H314" s="31" t="s">
        <v>206</v>
      </c>
      <c r="I314" s="32">
        <v>0</v>
      </c>
      <c r="J314">
        <f t="shared" si="49"/>
        <v>0</v>
      </c>
      <c r="K314" s="33" t="s">
        <v>200</v>
      </c>
      <c r="L314" s="10" t="s">
        <v>206</v>
      </c>
      <c r="M314" s="34">
        <f t="shared" si="56"/>
        <v>0</v>
      </c>
      <c r="N314" s="34">
        <f t="shared" si="57"/>
        <v>0</v>
      </c>
      <c r="O314" s="26">
        <f t="shared" si="58"/>
        <v>0</v>
      </c>
    </row>
    <row r="315" spans="1:16">
      <c r="A315" s="20"/>
      <c r="B315" s="10" t="s">
        <v>22</v>
      </c>
      <c r="C315" s="28"/>
      <c r="D315" s="29"/>
      <c r="F315" s="23">
        <f t="shared" si="48"/>
        <v>0</v>
      </c>
      <c r="G315" s="30"/>
      <c r="H315" s="31" t="s">
        <v>22</v>
      </c>
      <c r="I315" s="32">
        <v>0</v>
      </c>
      <c r="J315">
        <f t="shared" si="49"/>
        <v>0</v>
      </c>
      <c r="K315" s="33" t="s">
        <v>200</v>
      </c>
      <c r="L315" s="10" t="s">
        <v>22</v>
      </c>
      <c r="M315" s="34">
        <f t="shared" si="56"/>
        <v>0</v>
      </c>
      <c r="N315" s="34">
        <f t="shared" si="57"/>
        <v>0</v>
      </c>
      <c r="O315" s="26">
        <f t="shared" si="58"/>
        <v>0</v>
      </c>
    </row>
    <row r="316" spans="1:16">
      <c r="A316" s="20"/>
      <c r="B316" s="10" t="s">
        <v>23</v>
      </c>
      <c r="C316" s="28"/>
      <c r="D316" s="29"/>
      <c r="F316" s="23">
        <f t="shared" si="48"/>
        <v>0</v>
      </c>
      <c r="G316" s="30"/>
      <c r="H316" s="31" t="s">
        <v>23</v>
      </c>
      <c r="I316" s="32">
        <v>0</v>
      </c>
      <c r="J316">
        <f t="shared" si="49"/>
        <v>0</v>
      </c>
      <c r="K316" s="33" t="s">
        <v>200</v>
      </c>
      <c r="L316" s="10" t="s">
        <v>23</v>
      </c>
      <c r="M316" s="34">
        <f t="shared" si="56"/>
        <v>0</v>
      </c>
      <c r="N316" s="34">
        <f t="shared" si="57"/>
        <v>0</v>
      </c>
      <c r="O316" s="26">
        <f t="shared" si="58"/>
        <v>0</v>
      </c>
    </row>
    <row r="317" spans="1:16">
      <c r="A317" s="20"/>
      <c r="B317" s="10" t="s">
        <v>24</v>
      </c>
      <c r="C317" s="28"/>
      <c r="D317" s="29"/>
      <c r="F317" s="23">
        <f t="shared" si="48"/>
        <v>0</v>
      </c>
      <c r="G317" s="30"/>
      <c r="H317" s="31" t="s">
        <v>24</v>
      </c>
      <c r="I317" s="32">
        <v>0</v>
      </c>
      <c r="J317">
        <f t="shared" si="49"/>
        <v>0</v>
      </c>
      <c r="K317" s="33" t="s">
        <v>200</v>
      </c>
      <c r="L317" s="34" t="s">
        <v>24</v>
      </c>
      <c r="M317" s="14">
        <f t="shared" si="56"/>
        <v>0</v>
      </c>
      <c r="N317" s="34">
        <f t="shared" si="57"/>
        <v>0</v>
      </c>
      <c r="O317" s="26">
        <f t="shared" si="58"/>
        <v>0</v>
      </c>
    </row>
    <row r="318" spans="1:16">
      <c r="A318" s="20" t="s">
        <v>209</v>
      </c>
      <c r="B318" s="10"/>
      <c r="C318" s="28">
        <v>13</v>
      </c>
      <c r="D318" s="29">
        <v>4</v>
      </c>
      <c r="F318" s="23">
        <f t="shared" si="48"/>
        <v>9</v>
      </c>
      <c r="G318" s="11" t="s">
        <v>209</v>
      </c>
      <c r="H318" s="12"/>
      <c r="I318" s="24">
        <v>10</v>
      </c>
      <c r="J318">
        <f t="shared" si="49"/>
        <v>-1</v>
      </c>
      <c r="K318" s="33"/>
      <c r="M318" s="38">
        <f t="shared" ref="M318" si="59">IFERROR(GETPIVOTDATA("TOTAL",$A$5,"Cargo / Posición",L318,"Sucursal actual",K318),0)</f>
        <v>0</v>
      </c>
      <c r="N318" s="38">
        <f t="shared" ref="N318" si="60">IFERROR(GETPIVOTDATA("CANTIDAD",$G$5,"CARGOS",L318,"SUCURSAL",K318),0)</f>
        <v>0</v>
      </c>
      <c r="O318" s="39">
        <f t="shared" ref="O318" si="61">M318-N318</f>
        <v>0</v>
      </c>
    </row>
    <row r="319" spans="1:16">
      <c r="A319" s="20" t="s">
        <v>68</v>
      </c>
      <c r="B319" s="10" t="s">
        <v>15</v>
      </c>
      <c r="C319" s="28">
        <v>19</v>
      </c>
      <c r="D319" s="29">
        <v>3</v>
      </c>
      <c r="F319" s="23">
        <f t="shared" si="48"/>
        <v>16</v>
      </c>
      <c r="G319" s="11" t="s">
        <v>68</v>
      </c>
      <c r="H319" s="11" t="s">
        <v>15</v>
      </c>
      <c r="I319" s="24">
        <v>17</v>
      </c>
      <c r="J319">
        <f t="shared" si="49"/>
        <v>-1</v>
      </c>
      <c r="K319" s="147" t="s">
        <v>68</v>
      </c>
      <c r="L319" s="43" t="s">
        <v>15</v>
      </c>
      <c r="M319" s="25">
        <f t="shared" ref="M319:M382" si="62">IFERROR(GETPIVOTDATA("TOTAL",$A$5,"Cargo / Posición",L319,"Sucursal actual",K319),0)</f>
        <v>19</v>
      </c>
      <c r="N319" s="25">
        <f t="shared" ref="N319:N382" si="63">IFERROR(GETPIVOTDATA("CANTIDAD",$G$5,"CARGOS",L319,"SUCURSAL",K319),0)</f>
        <v>17</v>
      </c>
      <c r="O319" s="40">
        <f t="shared" ref="O319:O382" si="64">M319-N319</f>
        <v>2</v>
      </c>
      <c r="P319" s="10" t="s">
        <v>330</v>
      </c>
    </row>
    <row r="320" spans="1:16">
      <c r="A320" s="20"/>
      <c r="B320" s="10" t="s">
        <v>16</v>
      </c>
      <c r="C320" s="28">
        <v>5</v>
      </c>
      <c r="D320" s="29">
        <v>2</v>
      </c>
      <c r="F320" s="23">
        <f t="shared" si="48"/>
        <v>3</v>
      </c>
      <c r="G320" s="30"/>
      <c r="H320" s="31" t="s">
        <v>16</v>
      </c>
      <c r="I320" s="32">
        <v>3</v>
      </c>
      <c r="J320">
        <f t="shared" si="49"/>
        <v>0</v>
      </c>
      <c r="K320" s="33" t="str">
        <f t="shared" ref="K320:K329" si="65">K319</f>
        <v xml:space="preserve">DAVID  </v>
      </c>
      <c r="L320" s="34" t="s">
        <v>16</v>
      </c>
      <c r="M320" s="34">
        <f t="shared" si="62"/>
        <v>5</v>
      </c>
      <c r="N320" s="34">
        <f t="shared" si="63"/>
        <v>3</v>
      </c>
      <c r="O320" s="26">
        <f t="shared" si="64"/>
        <v>2</v>
      </c>
    </row>
    <row r="321" spans="1:16">
      <c r="A321" s="20"/>
      <c r="B321" s="10" t="s">
        <v>17</v>
      </c>
      <c r="C321" s="28">
        <v>8</v>
      </c>
      <c r="D321" s="29"/>
      <c r="F321" s="23">
        <f t="shared" si="48"/>
        <v>8</v>
      </c>
      <c r="G321" s="30"/>
      <c r="H321" s="31" t="s">
        <v>17</v>
      </c>
      <c r="I321" s="32">
        <v>11</v>
      </c>
      <c r="J321">
        <f t="shared" si="49"/>
        <v>-3</v>
      </c>
      <c r="K321" s="33" t="str">
        <f t="shared" si="65"/>
        <v xml:space="preserve">DAVID  </v>
      </c>
      <c r="L321" s="34" t="s">
        <v>17</v>
      </c>
      <c r="M321" s="34">
        <f t="shared" si="62"/>
        <v>8</v>
      </c>
      <c r="N321" s="34">
        <f t="shared" si="63"/>
        <v>11</v>
      </c>
      <c r="O321" s="26">
        <f t="shared" si="64"/>
        <v>-3</v>
      </c>
      <c r="P321" s="10" t="s">
        <v>330</v>
      </c>
    </row>
    <row r="322" spans="1:16">
      <c r="A322" s="20"/>
      <c r="B322" s="10" t="s">
        <v>18</v>
      </c>
      <c r="C322" s="28">
        <v>2</v>
      </c>
      <c r="D322" s="29"/>
      <c r="F322" s="23">
        <f t="shared" si="48"/>
        <v>2</v>
      </c>
      <c r="G322" s="30"/>
      <c r="H322" s="31" t="s">
        <v>18</v>
      </c>
      <c r="I322" s="32">
        <v>2</v>
      </c>
      <c r="J322">
        <f t="shared" si="49"/>
        <v>0</v>
      </c>
      <c r="K322" s="33" t="str">
        <f t="shared" si="65"/>
        <v xml:space="preserve">DAVID  </v>
      </c>
      <c r="L322" s="34" t="s">
        <v>18</v>
      </c>
      <c r="M322" s="34">
        <f t="shared" si="62"/>
        <v>2</v>
      </c>
      <c r="N322" s="34">
        <f t="shared" si="63"/>
        <v>2</v>
      </c>
      <c r="O322" s="26">
        <f t="shared" si="64"/>
        <v>0</v>
      </c>
    </row>
    <row r="323" spans="1:16">
      <c r="A323" s="20"/>
      <c r="B323" s="10" t="s">
        <v>19</v>
      </c>
      <c r="C323" s="28">
        <v>1</v>
      </c>
      <c r="D323" s="29"/>
      <c r="F323" s="23">
        <f t="shared" si="48"/>
        <v>1</v>
      </c>
      <c r="G323" s="30"/>
      <c r="H323" s="31" t="s">
        <v>19</v>
      </c>
      <c r="I323" s="32">
        <v>1</v>
      </c>
      <c r="J323">
        <f t="shared" si="49"/>
        <v>0</v>
      </c>
      <c r="K323" s="33" t="str">
        <f t="shared" si="65"/>
        <v xml:space="preserve">DAVID  </v>
      </c>
      <c r="L323" s="34" t="s">
        <v>19</v>
      </c>
      <c r="M323" s="34">
        <f t="shared" si="62"/>
        <v>1</v>
      </c>
      <c r="N323" s="34">
        <f t="shared" si="63"/>
        <v>1</v>
      </c>
      <c r="O323" s="26">
        <f t="shared" si="64"/>
        <v>0</v>
      </c>
    </row>
    <row r="324" spans="1:16">
      <c r="A324" s="20"/>
      <c r="B324" s="35" t="s">
        <v>20</v>
      </c>
      <c r="C324" s="154"/>
      <c r="D324" s="155"/>
      <c r="F324" s="23">
        <f t="shared" si="48"/>
        <v>0</v>
      </c>
      <c r="G324" s="30"/>
      <c r="H324" s="31" t="s">
        <v>20</v>
      </c>
      <c r="I324" s="32">
        <v>0</v>
      </c>
      <c r="J324">
        <f t="shared" si="49"/>
        <v>0</v>
      </c>
      <c r="K324" s="33" t="str">
        <f t="shared" si="65"/>
        <v xml:space="preserve">DAVID  </v>
      </c>
      <c r="L324" s="34" t="s">
        <v>20</v>
      </c>
      <c r="M324" s="34">
        <f t="shared" si="62"/>
        <v>0</v>
      </c>
      <c r="N324" s="34">
        <f t="shared" si="63"/>
        <v>0</v>
      </c>
      <c r="O324" s="26">
        <f t="shared" si="64"/>
        <v>0</v>
      </c>
    </row>
    <row r="325" spans="1:16">
      <c r="A325" s="20"/>
      <c r="B325" s="10" t="s">
        <v>21</v>
      </c>
      <c r="C325" s="28">
        <v>4</v>
      </c>
      <c r="D325" s="29"/>
      <c r="F325" s="23">
        <f t="shared" si="48"/>
        <v>4</v>
      </c>
      <c r="G325" s="30"/>
      <c r="H325" s="31" t="s">
        <v>21</v>
      </c>
      <c r="I325" s="32">
        <v>4</v>
      </c>
      <c r="J325">
        <f t="shared" si="49"/>
        <v>0</v>
      </c>
      <c r="K325" s="33" t="str">
        <f t="shared" si="65"/>
        <v xml:space="preserve">DAVID  </v>
      </c>
      <c r="L325" s="34" t="s">
        <v>21</v>
      </c>
      <c r="M325" s="34">
        <f t="shared" si="62"/>
        <v>4</v>
      </c>
      <c r="N325" s="34">
        <f t="shared" si="63"/>
        <v>4</v>
      </c>
      <c r="O325" s="26">
        <f t="shared" si="64"/>
        <v>0</v>
      </c>
      <c r="P325" s="10" t="s">
        <v>369</v>
      </c>
    </row>
    <row r="326" spans="1:16">
      <c r="A326" s="20"/>
      <c r="B326" s="10" t="s">
        <v>206</v>
      </c>
      <c r="C326" s="28"/>
      <c r="D326" s="29"/>
      <c r="F326" s="23">
        <f t="shared" si="48"/>
        <v>0</v>
      </c>
      <c r="G326" s="30"/>
      <c r="H326" s="31" t="s">
        <v>206</v>
      </c>
      <c r="I326" s="32">
        <v>0</v>
      </c>
      <c r="J326">
        <f t="shared" si="49"/>
        <v>0</v>
      </c>
      <c r="K326" s="33" t="str">
        <f t="shared" si="65"/>
        <v xml:space="preserve">DAVID  </v>
      </c>
      <c r="L326" s="34" t="s">
        <v>206</v>
      </c>
      <c r="M326" s="34">
        <f t="shared" si="62"/>
        <v>0</v>
      </c>
      <c r="N326" s="34">
        <f t="shared" si="63"/>
        <v>0</v>
      </c>
      <c r="O326" s="26">
        <f t="shared" si="64"/>
        <v>0</v>
      </c>
    </row>
    <row r="327" spans="1:16">
      <c r="A327" s="20"/>
      <c r="B327" s="10" t="s">
        <v>22</v>
      </c>
      <c r="C327" s="28">
        <v>1</v>
      </c>
      <c r="D327" s="29"/>
      <c r="F327" s="23">
        <f t="shared" si="48"/>
        <v>1</v>
      </c>
      <c r="G327" s="30"/>
      <c r="H327" s="31" t="s">
        <v>22</v>
      </c>
      <c r="I327" s="32">
        <v>2</v>
      </c>
      <c r="J327">
        <f t="shared" si="49"/>
        <v>-1</v>
      </c>
      <c r="K327" s="33" t="str">
        <f t="shared" si="65"/>
        <v xml:space="preserve">DAVID  </v>
      </c>
      <c r="L327" s="34" t="s">
        <v>22</v>
      </c>
      <c r="M327" s="34">
        <f t="shared" si="62"/>
        <v>1</v>
      </c>
      <c r="N327" s="34">
        <f t="shared" si="63"/>
        <v>2</v>
      </c>
      <c r="O327" s="26">
        <f t="shared" si="64"/>
        <v>-1</v>
      </c>
    </row>
    <row r="328" spans="1:16">
      <c r="A328" s="20"/>
      <c r="B328" s="10" t="s">
        <v>23</v>
      </c>
      <c r="C328" s="28"/>
      <c r="D328" s="29"/>
      <c r="F328" s="23">
        <f t="shared" ref="F328:F391" si="66">C328-D328</f>
        <v>0</v>
      </c>
      <c r="G328" s="30"/>
      <c r="H328" s="31" t="s">
        <v>23</v>
      </c>
      <c r="I328" s="32">
        <v>0</v>
      </c>
      <c r="J328">
        <f t="shared" ref="J328:J391" si="67">F328-I328</f>
        <v>0</v>
      </c>
      <c r="K328" s="33" t="str">
        <f t="shared" si="65"/>
        <v xml:space="preserve">DAVID  </v>
      </c>
      <c r="L328" s="34" t="s">
        <v>23</v>
      </c>
      <c r="M328" s="34">
        <f t="shared" si="62"/>
        <v>0</v>
      </c>
      <c r="N328" s="34">
        <f t="shared" si="63"/>
        <v>0</v>
      </c>
      <c r="O328" s="26">
        <f t="shared" si="64"/>
        <v>0</v>
      </c>
    </row>
    <row r="329" spans="1:16">
      <c r="A329" s="20"/>
      <c r="B329" s="10" t="s">
        <v>24</v>
      </c>
      <c r="C329" s="28">
        <v>1</v>
      </c>
      <c r="D329" s="29"/>
      <c r="F329" s="23">
        <f t="shared" si="66"/>
        <v>1</v>
      </c>
      <c r="G329" s="30"/>
      <c r="H329" s="31" t="s">
        <v>24</v>
      </c>
      <c r="I329" s="32">
        <v>1</v>
      </c>
      <c r="J329">
        <f t="shared" si="67"/>
        <v>0</v>
      </c>
      <c r="K329" s="33" t="str">
        <f t="shared" si="65"/>
        <v xml:space="preserve">DAVID  </v>
      </c>
      <c r="L329" s="34" t="s">
        <v>24</v>
      </c>
      <c r="M329" s="34">
        <f t="shared" si="62"/>
        <v>1</v>
      </c>
      <c r="N329" s="34">
        <f t="shared" si="63"/>
        <v>1</v>
      </c>
      <c r="O329" s="26">
        <f t="shared" si="64"/>
        <v>0</v>
      </c>
    </row>
    <row r="330" spans="1:16">
      <c r="A330" s="20" t="s">
        <v>69</v>
      </c>
      <c r="B330" s="10"/>
      <c r="C330" s="28">
        <v>41</v>
      </c>
      <c r="D330" s="29">
        <v>5</v>
      </c>
      <c r="F330" s="23">
        <f t="shared" si="66"/>
        <v>36</v>
      </c>
      <c r="G330" s="11" t="s">
        <v>69</v>
      </c>
      <c r="H330" s="12"/>
      <c r="I330" s="24">
        <v>41</v>
      </c>
      <c r="J330">
        <f t="shared" si="67"/>
        <v>-5</v>
      </c>
      <c r="K330" s="36" t="s">
        <v>70</v>
      </c>
      <c r="L330" s="37"/>
      <c r="M330" s="38">
        <f t="shared" si="62"/>
        <v>0</v>
      </c>
      <c r="N330" s="38">
        <f t="shared" si="63"/>
        <v>0</v>
      </c>
      <c r="O330" s="39">
        <f t="shared" si="64"/>
        <v>0</v>
      </c>
    </row>
    <row r="331" spans="1:16">
      <c r="A331" s="20" t="s">
        <v>71</v>
      </c>
      <c r="B331" s="10" t="s">
        <v>15</v>
      </c>
      <c r="C331" s="28">
        <v>5</v>
      </c>
      <c r="D331" s="29">
        <v>1</v>
      </c>
      <c r="F331" s="23">
        <f t="shared" si="66"/>
        <v>4</v>
      </c>
      <c r="G331" s="11" t="s">
        <v>71</v>
      </c>
      <c r="H331" s="11" t="s">
        <v>15</v>
      </c>
      <c r="I331" s="24">
        <v>4</v>
      </c>
      <c r="J331">
        <f t="shared" si="67"/>
        <v>0</v>
      </c>
      <c r="K331" s="147" t="s">
        <v>71</v>
      </c>
      <c r="L331" s="43" t="s">
        <v>15</v>
      </c>
      <c r="M331" s="25">
        <f t="shared" si="62"/>
        <v>5</v>
      </c>
      <c r="N331" s="25">
        <f t="shared" si="63"/>
        <v>4</v>
      </c>
      <c r="O331" s="40">
        <f t="shared" si="64"/>
        <v>1</v>
      </c>
      <c r="P331" s="10" t="s">
        <v>315</v>
      </c>
    </row>
    <row r="332" spans="1:16">
      <c r="A332" s="20"/>
      <c r="B332" s="10" t="s">
        <v>16</v>
      </c>
      <c r="C332" s="28">
        <v>1</v>
      </c>
      <c r="D332" s="29"/>
      <c r="F332" s="23">
        <f t="shared" si="66"/>
        <v>1</v>
      </c>
      <c r="G332" s="30"/>
      <c r="H332" s="31" t="s">
        <v>16</v>
      </c>
      <c r="I332" s="32">
        <v>1</v>
      </c>
      <c r="J332">
        <f t="shared" si="67"/>
        <v>0</v>
      </c>
      <c r="K332" s="33" t="str">
        <f t="shared" ref="K332:K341" si="68">K331</f>
        <v>DAVID TERRONAL</v>
      </c>
      <c r="L332" s="34" t="s">
        <v>16</v>
      </c>
      <c r="M332" s="34">
        <f t="shared" si="62"/>
        <v>1</v>
      </c>
      <c r="N332" s="34">
        <f t="shared" si="63"/>
        <v>1</v>
      </c>
      <c r="O332" s="26">
        <f t="shared" si="64"/>
        <v>0</v>
      </c>
    </row>
    <row r="333" spans="1:16">
      <c r="A333" s="20"/>
      <c r="B333" s="10" t="s">
        <v>17</v>
      </c>
      <c r="C333" s="28">
        <v>3</v>
      </c>
      <c r="D333" s="29"/>
      <c r="F333" s="23">
        <f t="shared" si="66"/>
        <v>3</v>
      </c>
      <c r="G333" s="30"/>
      <c r="H333" s="31" t="s">
        <v>17</v>
      </c>
      <c r="I333" s="32">
        <v>3</v>
      </c>
      <c r="J333">
        <f t="shared" si="67"/>
        <v>0</v>
      </c>
      <c r="K333" s="33" t="str">
        <f t="shared" si="68"/>
        <v>DAVID TERRONAL</v>
      </c>
      <c r="L333" s="34" t="s">
        <v>17</v>
      </c>
      <c r="M333" s="34">
        <f t="shared" si="62"/>
        <v>3</v>
      </c>
      <c r="N333" s="34">
        <f t="shared" si="63"/>
        <v>3</v>
      </c>
      <c r="O333" s="26">
        <f t="shared" si="64"/>
        <v>0</v>
      </c>
    </row>
    <row r="334" spans="1:16">
      <c r="A334" s="20"/>
      <c r="B334" s="10" t="s">
        <v>18</v>
      </c>
      <c r="C334" s="28">
        <v>1</v>
      </c>
      <c r="D334" s="29"/>
      <c r="F334" s="23">
        <f t="shared" si="66"/>
        <v>1</v>
      </c>
      <c r="G334" s="30"/>
      <c r="H334" s="31" t="s">
        <v>18</v>
      </c>
      <c r="I334" s="32">
        <v>1</v>
      </c>
      <c r="J334">
        <f t="shared" si="67"/>
        <v>0</v>
      </c>
      <c r="K334" s="33" t="str">
        <f t="shared" si="68"/>
        <v>DAVID TERRONAL</v>
      </c>
      <c r="L334" s="34" t="s">
        <v>18</v>
      </c>
      <c r="M334" s="34">
        <f t="shared" si="62"/>
        <v>1</v>
      </c>
      <c r="N334" s="34">
        <f t="shared" si="63"/>
        <v>1</v>
      </c>
      <c r="O334" s="26">
        <f t="shared" si="64"/>
        <v>0</v>
      </c>
    </row>
    <row r="335" spans="1:16">
      <c r="A335" s="20"/>
      <c r="B335" s="10" t="s">
        <v>19</v>
      </c>
      <c r="C335" s="28">
        <v>1</v>
      </c>
      <c r="D335" s="29"/>
      <c r="F335" s="23">
        <f t="shared" si="66"/>
        <v>1</v>
      </c>
      <c r="G335" s="30"/>
      <c r="H335" s="31" t="s">
        <v>19</v>
      </c>
      <c r="I335" s="32">
        <v>1</v>
      </c>
      <c r="J335">
        <f t="shared" si="67"/>
        <v>0</v>
      </c>
      <c r="K335" s="33" t="str">
        <f t="shared" si="68"/>
        <v>DAVID TERRONAL</v>
      </c>
      <c r="L335" s="34" t="s">
        <v>19</v>
      </c>
      <c r="M335" s="34">
        <f t="shared" si="62"/>
        <v>1</v>
      </c>
      <c r="N335" s="34">
        <f t="shared" si="63"/>
        <v>1</v>
      </c>
      <c r="O335" s="26">
        <f t="shared" si="64"/>
        <v>0</v>
      </c>
    </row>
    <row r="336" spans="1:16">
      <c r="A336" s="20"/>
      <c r="B336" s="35" t="s">
        <v>20</v>
      </c>
      <c r="C336" s="154"/>
      <c r="D336" s="155"/>
      <c r="F336" s="23">
        <f t="shared" si="66"/>
        <v>0</v>
      </c>
      <c r="G336" s="30"/>
      <c r="H336" s="31" t="s">
        <v>20</v>
      </c>
      <c r="I336" s="32">
        <v>0</v>
      </c>
      <c r="J336">
        <f t="shared" si="67"/>
        <v>0</v>
      </c>
      <c r="K336" s="33" t="str">
        <f t="shared" si="68"/>
        <v>DAVID TERRONAL</v>
      </c>
      <c r="L336" s="34" t="s">
        <v>20</v>
      </c>
      <c r="M336" s="34">
        <f t="shared" si="62"/>
        <v>0</v>
      </c>
      <c r="N336" s="34">
        <f t="shared" si="63"/>
        <v>0</v>
      </c>
      <c r="O336" s="26">
        <f t="shared" si="64"/>
        <v>0</v>
      </c>
    </row>
    <row r="337" spans="1:15">
      <c r="A337" s="20"/>
      <c r="B337" s="10" t="s">
        <v>21</v>
      </c>
      <c r="C337" s="28">
        <v>1</v>
      </c>
      <c r="D337" s="29"/>
      <c r="F337" s="23">
        <f t="shared" si="66"/>
        <v>1</v>
      </c>
      <c r="G337" s="30"/>
      <c r="H337" s="31" t="s">
        <v>21</v>
      </c>
      <c r="I337" s="32">
        <v>1</v>
      </c>
      <c r="J337">
        <f t="shared" si="67"/>
        <v>0</v>
      </c>
      <c r="K337" s="33" t="str">
        <f t="shared" si="68"/>
        <v>DAVID TERRONAL</v>
      </c>
      <c r="L337" s="34" t="s">
        <v>21</v>
      </c>
      <c r="M337" s="34">
        <f t="shared" si="62"/>
        <v>1</v>
      </c>
      <c r="N337" s="34">
        <f t="shared" si="63"/>
        <v>1</v>
      </c>
      <c r="O337" s="26">
        <f t="shared" si="64"/>
        <v>0</v>
      </c>
    </row>
    <row r="338" spans="1:15">
      <c r="A338" s="20"/>
      <c r="B338" s="10" t="s">
        <v>206</v>
      </c>
      <c r="C338" s="28"/>
      <c r="D338" s="29"/>
      <c r="F338" s="23">
        <f t="shared" si="66"/>
        <v>0</v>
      </c>
      <c r="G338" s="30"/>
      <c r="H338" s="31" t="s">
        <v>206</v>
      </c>
      <c r="I338" s="32">
        <v>0</v>
      </c>
      <c r="J338">
        <f t="shared" si="67"/>
        <v>0</v>
      </c>
      <c r="K338" s="33" t="str">
        <f t="shared" si="68"/>
        <v>DAVID TERRONAL</v>
      </c>
      <c r="L338" s="34" t="s">
        <v>206</v>
      </c>
      <c r="M338" s="34">
        <f t="shared" si="62"/>
        <v>0</v>
      </c>
      <c r="N338" s="34">
        <f t="shared" si="63"/>
        <v>0</v>
      </c>
      <c r="O338" s="26">
        <f t="shared" si="64"/>
        <v>0</v>
      </c>
    </row>
    <row r="339" spans="1:15">
      <c r="A339" s="20"/>
      <c r="B339" s="10" t="s">
        <v>22</v>
      </c>
      <c r="C339" s="28">
        <v>1</v>
      </c>
      <c r="D339" s="29"/>
      <c r="F339" s="23">
        <f t="shared" si="66"/>
        <v>1</v>
      </c>
      <c r="G339" s="30"/>
      <c r="H339" s="31" t="s">
        <v>22</v>
      </c>
      <c r="I339" s="32">
        <v>1</v>
      </c>
      <c r="J339">
        <f t="shared" si="67"/>
        <v>0</v>
      </c>
      <c r="K339" s="33" t="str">
        <f t="shared" si="68"/>
        <v>DAVID TERRONAL</v>
      </c>
      <c r="L339" s="34" t="s">
        <v>22</v>
      </c>
      <c r="M339" s="34">
        <f t="shared" si="62"/>
        <v>1</v>
      </c>
      <c r="N339" s="34">
        <f t="shared" si="63"/>
        <v>1</v>
      </c>
      <c r="O339" s="26">
        <f t="shared" si="64"/>
        <v>0</v>
      </c>
    </row>
    <row r="340" spans="1:15">
      <c r="A340" s="20"/>
      <c r="B340" s="10" t="s">
        <v>23</v>
      </c>
      <c r="C340" s="28"/>
      <c r="D340" s="29"/>
      <c r="F340" s="23">
        <f t="shared" si="66"/>
        <v>0</v>
      </c>
      <c r="G340" s="30"/>
      <c r="H340" s="31" t="s">
        <v>23</v>
      </c>
      <c r="I340" s="32">
        <v>0</v>
      </c>
      <c r="J340">
        <f t="shared" si="67"/>
        <v>0</v>
      </c>
      <c r="K340" s="33" t="str">
        <f t="shared" si="68"/>
        <v>DAVID TERRONAL</v>
      </c>
      <c r="L340" s="34" t="s">
        <v>23</v>
      </c>
      <c r="M340" s="34">
        <f t="shared" si="62"/>
        <v>0</v>
      </c>
      <c r="N340" s="34">
        <f t="shared" si="63"/>
        <v>0</v>
      </c>
      <c r="O340" s="26">
        <f t="shared" si="64"/>
        <v>0</v>
      </c>
    </row>
    <row r="341" spans="1:15">
      <c r="A341" s="20"/>
      <c r="B341" s="10" t="s">
        <v>24</v>
      </c>
      <c r="C341" s="28"/>
      <c r="D341" s="29"/>
      <c r="F341" s="23">
        <f t="shared" si="66"/>
        <v>0</v>
      </c>
      <c r="G341" s="30"/>
      <c r="H341" s="31" t="s">
        <v>24</v>
      </c>
      <c r="I341" s="32">
        <v>0</v>
      </c>
      <c r="J341">
        <f t="shared" si="67"/>
        <v>0</v>
      </c>
      <c r="K341" s="33" t="str">
        <f t="shared" si="68"/>
        <v>DAVID TERRONAL</v>
      </c>
      <c r="L341" s="34" t="s">
        <v>24</v>
      </c>
      <c r="M341" s="34">
        <f t="shared" si="62"/>
        <v>0</v>
      </c>
      <c r="N341" s="34">
        <f t="shared" si="63"/>
        <v>0</v>
      </c>
      <c r="O341" s="26">
        <f t="shared" si="64"/>
        <v>0</v>
      </c>
    </row>
    <row r="342" spans="1:15">
      <c r="A342" s="20" t="s">
        <v>72</v>
      </c>
      <c r="B342" s="10"/>
      <c r="C342" s="28">
        <v>13</v>
      </c>
      <c r="D342" s="29">
        <v>1</v>
      </c>
      <c r="F342" s="23">
        <f t="shared" si="66"/>
        <v>12</v>
      </c>
      <c r="G342" s="11" t="s">
        <v>72</v>
      </c>
      <c r="H342" s="12"/>
      <c r="I342" s="24">
        <v>12</v>
      </c>
      <c r="J342">
        <f t="shared" si="67"/>
        <v>0</v>
      </c>
      <c r="K342" s="36" t="s">
        <v>71</v>
      </c>
      <c r="L342" s="37"/>
      <c r="M342" s="38">
        <f t="shared" si="62"/>
        <v>0</v>
      </c>
      <c r="N342" s="38">
        <f t="shared" si="63"/>
        <v>0</v>
      </c>
      <c r="O342" s="39">
        <f t="shared" si="64"/>
        <v>0</v>
      </c>
    </row>
    <row r="343" spans="1:15">
      <c r="A343" s="20" t="s">
        <v>73</v>
      </c>
      <c r="B343" s="10" t="s">
        <v>15</v>
      </c>
      <c r="C343" s="28">
        <v>13</v>
      </c>
      <c r="D343" s="29">
        <v>3</v>
      </c>
      <c r="F343" s="23">
        <f t="shared" si="66"/>
        <v>10</v>
      </c>
      <c r="G343" s="11" t="s">
        <v>73</v>
      </c>
      <c r="H343" s="11" t="s">
        <v>15</v>
      </c>
      <c r="I343" s="24">
        <v>12</v>
      </c>
      <c r="J343">
        <f t="shared" si="67"/>
        <v>-2</v>
      </c>
      <c r="K343" s="147" t="s">
        <v>73</v>
      </c>
      <c r="L343" s="43" t="s">
        <v>15</v>
      </c>
      <c r="M343" s="25">
        <f t="shared" si="62"/>
        <v>13</v>
      </c>
      <c r="N343" s="25">
        <f t="shared" si="63"/>
        <v>12</v>
      </c>
      <c r="O343" s="40">
        <f t="shared" si="64"/>
        <v>1</v>
      </c>
    </row>
    <row r="344" spans="1:15">
      <c r="A344" s="20"/>
      <c r="B344" s="10" t="s">
        <v>16</v>
      </c>
      <c r="C344" s="28">
        <v>2</v>
      </c>
      <c r="D344" s="29"/>
      <c r="F344" s="23">
        <f t="shared" si="66"/>
        <v>2</v>
      </c>
      <c r="G344" s="30"/>
      <c r="H344" s="31" t="s">
        <v>16</v>
      </c>
      <c r="I344" s="32">
        <v>2</v>
      </c>
      <c r="J344">
        <f t="shared" si="67"/>
        <v>0</v>
      </c>
      <c r="K344" s="33" t="str">
        <f t="shared" ref="K344:K353" si="69">K343</f>
        <v>DORADO</v>
      </c>
      <c r="L344" s="34" t="s">
        <v>16</v>
      </c>
      <c r="M344" s="34">
        <f t="shared" si="62"/>
        <v>2</v>
      </c>
      <c r="N344" s="34">
        <f t="shared" si="63"/>
        <v>2</v>
      </c>
      <c r="O344" s="26">
        <f t="shared" si="64"/>
        <v>0</v>
      </c>
    </row>
    <row r="345" spans="1:15">
      <c r="A345" s="20"/>
      <c r="B345" s="10" t="s">
        <v>17</v>
      </c>
      <c r="C345" s="28">
        <v>11</v>
      </c>
      <c r="D345" s="29">
        <v>1</v>
      </c>
      <c r="F345" s="23">
        <f t="shared" si="66"/>
        <v>10</v>
      </c>
      <c r="G345" s="30"/>
      <c r="H345" s="31" t="s">
        <v>17</v>
      </c>
      <c r="I345" s="32">
        <v>12</v>
      </c>
      <c r="J345">
        <f t="shared" si="67"/>
        <v>-2</v>
      </c>
      <c r="K345" s="33" t="str">
        <f t="shared" si="69"/>
        <v>DORADO</v>
      </c>
      <c r="L345" s="34" t="s">
        <v>17</v>
      </c>
      <c r="M345" s="34">
        <f t="shared" si="62"/>
        <v>11</v>
      </c>
      <c r="N345" s="34">
        <f t="shared" si="63"/>
        <v>12</v>
      </c>
      <c r="O345" s="26">
        <f t="shared" si="64"/>
        <v>-1</v>
      </c>
    </row>
    <row r="346" spans="1:15">
      <c r="A346" s="20"/>
      <c r="B346" s="10" t="s">
        <v>18</v>
      </c>
      <c r="C346" s="28">
        <v>2</v>
      </c>
      <c r="D346" s="29"/>
      <c r="F346" s="23">
        <f t="shared" si="66"/>
        <v>2</v>
      </c>
      <c r="G346" s="30"/>
      <c r="H346" s="31" t="s">
        <v>18</v>
      </c>
      <c r="I346" s="32">
        <v>2</v>
      </c>
      <c r="J346">
        <f t="shared" si="67"/>
        <v>0</v>
      </c>
      <c r="K346" s="33" t="str">
        <f t="shared" si="69"/>
        <v>DORADO</v>
      </c>
      <c r="L346" s="34" t="s">
        <v>18</v>
      </c>
      <c r="M346" s="34">
        <f t="shared" si="62"/>
        <v>2</v>
      </c>
      <c r="N346" s="34">
        <f t="shared" si="63"/>
        <v>2</v>
      </c>
      <c r="O346" s="26">
        <f t="shared" si="64"/>
        <v>0</v>
      </c>
    </row>
    <row r="347" spans="1:15">
      <c r="A347" s="20"/>
      <c r="B347" s="10" t="s">
        <v>19</v>
      </c>
      <c r="C347" s="28">
        <v>1</v>
      </c>
      <c r="D347" s="29"/>
      <c r="F347" s="23">
        <f t="shared" si="66"/>
        <v>1</v>
      </c>
      <c r="G347" s="30"/>
      <c r="H347" s="31" t="s">
        <v>19</v>
      </c>
      <c r="I347" s="32">
        <v>1</v>
      </c>
      <c r="J347">
        <f t="shared" si="67"/>
        <v>0</v>
      </c>
      <c r="K347" s="33" t="str">
        <f t="shared" si="69"/>
        <v>DORADO</v>
      </c>
      <c r="L347" s="34" t="s">
        <v>19</v>
      </c>
      <c r="M347" s="34">
        <f t="shared" si="62"/>
        <v>1</v>
      </c>
      <c r="N347" s="34">
        <f t="shared" si="63"/>
        <v>1</v>
      </c>
      <c r="O347" s="26">
        <f t="shared" si="64"/>
        <v>0</v>
      </c>
    </row>
    <row r="348" spans="1:15">
      <c r="A348" s="20"/>
      <c r="B348" s="35" t="s">
        <v>20</v>
      </c>
      <c r="C348" s="154"/>
      <c r="D348" s="155"/>
      <c r="F348" s="23">
        <f t="shared" si="66"/>
        <v>0</v>
      </c>
      <c r="G348" s="30"/>
      <c r="H348" s="31" t="s">
        <v>20</v>
      </c>
      <c r="I348" s="32">
        <v>0</v>
      </c>
      <c r="J348">
        <f t="shared" si="67"/>
        <v>0</v>
      </c>
      <c r="K348" s="33" t="str">
        <f t="shared" si="69"/>
        <v>DORADO</v>
      </c>
      <c r="L348" s="34" t="s">
        <v>20</v>
      </c>
      <c r="M348" s="34">
        <f t="shared" si="62"/>
        <v>0</v>
      </c>
      <c r="N348" s="34">
        <f t="shared" si="63"/>
        <v>0</v>
      </c>
      <c r="O348" s="26">
        <f t="shared" si="64"/>
        <v>0</v>
      </c>
    </row>
    <row r="349" spans="1:15">
      <c r="A349" s="20"/>
      <c r="B349" s="10" t="s">
        <v>21</v>
      </c>
      <c r="C349" s="28">
        <v>3</v>
      </c>
      <c r="D349" s="29">
        <v>1</v>
      </c>
      <c r="F349" s="23">
        <f t="shared" si="66"/>
        <v>2</v>
      </c>
      <c r="G349" s="30"/>
      <c r="H349" s="31" t="s">
        <v>21</v>
      </c>
      <c r="I349" s="32">
        <v>3</v>
      </c>
      <c r="J349">
        <f t="shared" si="67"/>
        <v>-1</v>
      </c>
      <c r="K349" s="33" t="str">
        <f t="shared" si="69"/>
        <v>DORADO</v>
      </c>
      <c r="L349" s="34" t="s">
        <v>21</v>
      </c>
      <c r="M349" s="34">
        <f t="shared" si="62"/>
        <v>3</v>
      </c>
      <c r="N349" s="34">
        <f t="shared" si="63"/>
        <v>3</v>
      </c>
      <c r="O349" s="26">
        <f t="shared" si="64"/>
        <v>0</v>
      </c>
    </row>
    <row r="350" spans="1:15">
      <c r="A350" s="20"/>
      <c r="B350" s="10" t="s">
        <v>206</v>
      </c>
      <c r="C350" s="28"/>
      <c r="D350" s="29"/>
      <c r="F350" s="23">
        <f t="shared" si="66"/>
        <v>0</v>
      </c>
      <c r="G350" s="30"/>
      <c r="H350" s="31" t="s">
        <v>206</v>
      </c>
      <c r="I350" s="32">
        <v>0</v>
      </c>
      <c r="J350">
        <f t="shared" si="67"/>
        <v>0</v>
      </c>
      <c r="K350" s="33" t="str">
        <f t="shared" si="69"/>
        <v>DORADO</v>
      </c>
      <c r="L350" s="34" t="s">
        <v>206</v>
      </c>
      <c r="M350" s="34">
        <f t="shared" si="62"/>
        <v>0</v>
      </c>
      <c r="N350" s="34">
        <f t="shared" si="63"/>
        <v>0</v>
      </c>
      <c r="O350" s="26">
        <f t="shared" si="64"/>
        <v>0</v>
      </c>
    </row>
    <row r="351" spans="1:15">
      <c r="A351" s="20"/>
      <c r="B351" s="10" t="s">
        <v>22</v>
      </c>
      <c r="C351" s="28">
        <v>1</v>
      </c>
      <c r="D351" s="29"/>
      <c r="F351" s="23">
        <f t="shared" si="66"/>
        <v>1</v>
      </c>
      <c r="G351" s="30"/>
      <c r="H351" s="31" t="s">
        <v>22</v>
      </c>
      <c r="I351" s="32">
        <v>1</v>
      </c>
      <c r="J351">
        <f t="shared" si="67"/>
        <v>0</v>
      </c>
      <c r="K351" s="33" t="str">
        <f t="shared" si="69"/>
        <v>DORADO</v>
      </c>
      <c r="L351" s="34" t="s">
        <v>22</v>
      </c>
      <c r="M351" s="34">
        <f t="shared" si="62"/>
        <v>1</v>
      </c>
      <c r="N351" s="34">
        <f t="shared" si="63"/>
        <v>1</v>
      </c>
      <c r="O351" s="26">
        <f t="shared" si="64"/>
        <v>0</v>
      </c>
    </row>
    <row r="352" spans="1:15">
      <c r="A352" s="20"/>
      <c r="B352" s="10" t="s">
        <v>23</v>
      </c>
      <c r="C352" s="28"/>
      <c r="D352" s="29"/>
      <c r="F352" s="23">
        <f t="shared" si="66"/>
        <v>0</v>
      </c>
      <c r="G352" s="30"/>
      <c r="H352" s="31" t="s">
        <v>23</v>
      </c>
      <c r="I352" s="32">
        <v>0</v>
      </c>
      <c r="J352">
        <f t="shared" si="67"/>
        <v>0</v>
      </c>
      <c r="K352" s="33" t="str">
        <f t="shared" si="69"/>
        <v>DORADO</v>
      </c>
      <c r="L352" s="34" t="s">
        <v>23</v>
      </c>
      <c r="M352" s="34">
        <f t="shared" si="62"/>
        <v>0</v>
      </c>
      <c r="N352" s="34">
        <f t="shared" si="63"/>
        <v>0</v>
      </c>
      <c r="O352" s="26">
        <f t="shared" si="64"/>
        <v>0</v>
      </c>
    </row>
    <row r="353" spans="1:16">
      <c r="A353" s="20"/>
      <c r="B353" s="10" t="s">
        <v>24</v>
      </c>
      <c r="C353" s="28"/>
      <c r="D353" s="29"/>
      <c r="F353" s="23">
        <f t="shared" si="66"/>
        <v>0</v>
      </c>
      <c r="G353" s="30"/>
      <c r="H353" s="31" t="s">
        <v>24</v>
      </c>
      <c r="I353" s="32">
        <v>0</v>
      </c>
      <c r="J353">
        <f t="shared" si="67"/>
        <v>0</v>
      </c>
      <c r="K353" s="33" t="str">
        <f t="shared" si="69"/>
        <v>DORADO</v>
      </c>
      <c r="L353" s="34" t="s">
        <v>24</v>
      </c>
      <c r="M353" s="34">
        <f t="shared" si="62"/>
        <v>0</v>
      </c>
      <c r="N353" s="34">
        <f t="shared" si="63"/>
        <v>0</v>
      </c>
      <c r="O353" s="26">
        <f t="shared" si="64"/>
        <v>0</v>
      </c>
    </row>
    <row r="354" spans="1:16">
      <c r="A354" s="20" t="s">
        <v>74</v>
      </c>
      <c r="B354" s="10"/>
      <c r="C354" s="28">
        <v>33</v>
      </c>
      <c r="D354" s="29">
        <v>5</v>
      </c>
      <c r="F354" s="23">
        <f t="shared" si="66"/>
        <v>28</v>
      </c>
      <c r="G354" s="11" t="s">
        <v>74</v>
      </c>
      <c r="H354" s="12"/>
      <c r="I354" s="24">
        <v>33</v>
      </c>
      <c r="J354">
        <f t="shared" si="67"/>
        <v>-5</v>
      </c>
      <c r="K354" s="36" t="s">
        <v>73</v>
      </c>
      <c r="L354" s="37"/>
      <c r="M354" s="38">
        <f t="shared" si="62"/>
        <v>0</v>
      </c>
      <c r="N354" s="38">
        <f t="shared" si="63"/>
        <v>0</v>
      </c>
      <c r="O354" s="39">
        <f t="shared" si="64"/>
        <v>0</v>
      </c>
    </row>
    <row r="355" spans="1:16">
      <c r="A355" s="20" t="s">
        <v>75</v>
      </c>
      <c r="B355" s="10" t="s">
        <v>15</v>
      </c>
      <c r="C355" s="28">
        <v>12</v>
      </c>
      <c r="D355" s="29">
        <v>2</v>
      </c>
      <c r="F355" s="23">
        <f t="shared" si="66"/>
        <v>10</v>
      </c>
      <c r="G355" s="11" t="s">
        <v>75</v>
      </c>
      <c r="H355" s="11" t="s">
        <v>15</v>
      </c>
      <c r="I355" s="24">
        <v>11</v>
      </c>
      <c r="J355">
        <f t="shared" si="67"/>
        <v>-1</v>
      </c>
      <c r="K355" s="147" t="s">
        <v>75</v>
      </c>
      <c r="L355" s="43" t="s">
        <v>15</v>
      </c>
      <c r="M355" s="25">
        <f t="shared" si="62"/>
        <v>12</v>
      </c>
      <c r="N355" s="25">
        <f t="shared" si="63"/>
        <v>11</v>
      </c>
      <c r="O355" s="40">
        <f t="shared" si="64"/>
        <v>1</v>
      </c>
    </row>
    <row r="356" spans="1:16">
      <c r="A356" s="20"/>
      <c r="B356" s="10" t="s">
        <v>16</v>
      </c>
      <c r="C356" s="28">
        <v>2</v>
      </c>
      <c r="D356" s="29">
        <v>1</v>
      </c>
      <c r="F356" s="23">
        <f t="shared" si="66"/>
        <v>1</v>
      </c>
      <c r="G356" s="30"/>
      <c r="H356" s="31" t="s">
        <v>16</v>
      </c>
      <c r="I356" s="32">
        <v>2</v>
      </c>
      <c r="J356">
        <f t="shared" si="67"/>
        <v>-1</v>
      </c>
      <c r="K356" s="33" t="str">
        <f t="shared" ref="K356:K365" si="70">K355</f>
        <v>HATO PINTADO</v>
      </c>
      <c r="L356" s="34" t="s">
        <v>16</v>
      </c>
      <c r="M356" s="34">
        <f t="shared" si="62"/>
        <v>2</v>
      </c>
      <c r="N356" s="34">
        <f t="shared" si="63"/>
        <v>2</v>
      </c>
      <c r="O356" s="26">
        <f t="shared" si="64"/>
        <v>0</v>
      </c>
    </row>
    <row r="357" spans="1:16">
      <c r="A357" s="20"/>
      <c r="B357" s="10" t="s">
        <v>17</v>
      </c>
      <c r="C357" s="28">
        <v>7</v>
      </c>
      <c r="D357" s="29"/>
      <c r="F357" s="23">
        <f t="shared" si="66"/>
        <v>7</v>
      </c>
      <c r="G357" s="30"/>
      <c r="H357" s="31" t="s">
        <v>17</v>
      </c>
      <c r="I357" s="32">
        <v>7</v>
      </c>
      <c r="J357">
        <f t="shared" si="67"/>
        <v>0</v>
      </c>
      <c r="K357" s="33" t="str">
        <f t="shared" si="70"/>
        <v>HATO PINTADO</v>
      </c>
      <c r="L357" s="34" t="s">
        <v>17</v>
      </c>
      <c r="M357" s="34">
        <f t="shared" si="62"/>
        <v>7</v>
      </c>
      <c r="N357" s="34">
        <f t="shared" si="63"/>
        <v>7</v>
      </c>
      <c r="O357" s="26">
        <f t="shared" si="64"/>
        <v>0</v>
      </c>
    </row>
    <row r="358" spans="1:16">
      <c r="A358" s="20"/>
      <c r="B358" s="10" t="s">
        <v>18</v>
      </c>
      <c r="C358" s="28">
        <v>2</v>
      </c>
      <c r="D358" s="29"/>
      <c r="F358" s="23">
        <f t="shared" si="66"/>
        <v>2</v>
      </c>
      <c r="G358" s="30"/>
      <c r="H358" s="31" t="s">
        <v>18</v>
      </c>
      <c r="I358" s="32">
        <v>2</v>
      </c>
      <c r="J358">
        <f t="shared" si="67"/>
        <v>0</v>
      </c>
      <c r="K358" s="33" t="str">
        <f t="shared" si="70"/>
        <v>HATO PINTADO</v>
      </c>
      <c r="L358" s="34" t="s">
        <v>18</v>
      </c>
      <c r="M358" s="34">
        <f t="shared" si="62"/>
        <v>2</v>
      </c>
      <c r="N358" s="34">
        <f t="shared" si="63"/>
        <v>2</v>
      </c>
      <c r="O358" s="26">
        <f t="shared" si="64"/>
        <v>0</v>
      </c>
    </row>
    <row r="359" spans="1:16">
      <c r="A359" s="20"/>
      <c r="B359" s="10" t="s">
        <v>19</v>
      </c>
      <c r="C359" s="28">
        <v>1</v>
      </c>
      <c r="D359" s="29"/>
      <c r="F359" s="23">
        <f t="shared" si="66"/>
        <v>1</v>
      </c>
      <c r="G359" s="30"/>
      <c r="H359" s="31" t="s">
        <v>19</v>
      </c>
      <c r="I359" s="32">
        <v>1</v>
      </c>
      <c r="J359">
        <f t="shared" si="67"/>
        <v>0</v>
      </c>
      <c r="K359" s="33" t="str">
        <f t="shared" si="70"/>
        <v>HATO PINTADO</v>
      </c>
      <c r="L359" s="34" t="s">
        <v>19</v>
      </c>
      <c r="M359" s="34">
        <f t="shared" si="62"/>
        <v>1</v>
      </c>
      <c r="N359" s="34">
        <f t="shared" si="63"/>
        <v>1</v>
      </c>
      <c r="O359" s="26">
        <f t="shared" si="64"/>
        <v>0</v>
      </c>
    </row>
    <row r="360" spans="1:16">
      <c r="A360" s="20"/>
      <c r="B360" s="35" t="s">
        <v>20</v>
      </c>
      <c r="C360" s="154"/>
      <c r="D360" s="155"/>
      <c r="F360" s="23">
        <f t="shared" si="66"/>
        <v>0</v>
      </c>
      <c r="G360" s="30"/>
      <c r="H360" s="31" t="s">
        <v>20</v>
      </c>
      <c r="I360" s="32">
        <v>0</v>
      </c>
      <c r="J360">
        <f t="shared" si="67"/>
        <v>0</v>
      </c>
      <c r="K360" s="33" t="str">
        <f t="shared" si="70"/>
        <v>HATO PINTADO</v>
      </c>
      <c r="L360" s="34" t="s">
        <v>20</v>
      </c>
      <c r="M360" s="34">
        <f t="shared" si="62"/>
        <v>0</v>
      </c>
      <c r="N360" s="34">
        <f t="shared" si="63"/>
        <v>0</v>
      </c>
      <c r="O360" s="26">
        <f t="shared" si="64"/>
        <v>0</v>
      </c>
    </row>
    <row r="361" spans="1:16">
      <c r="A361" s="20"/>
      <c r="B361" s="10" t="s">
        <v>21</v>
      </c>
      <c r="C361" s="28">
        <v>3</v>
      </c>
      <c r="D361" s="29"/>
      <c r="F361" s="23">
        <f t="shared" si="66"/>
        <v>3</v>
      </c>
      <c r="G361" s="30"/>
      <c r="H361" s="31" t="s">
        <v>21</v>
      </c>
      <c r="I361" s="32">
        <v>3</v>
      </c>
      <c r="J361">
        <f t="shared" si="67"/>
        <v>0</v>
      </c>
      <c r="K361" s="33" t="str">
        <f t="shared" si="70"/>
        <v>HATO PINTADO</v>
      </c>
      <c r="L361" s="34" t="s">
        <v>21</v>
      </c>
      <c r="M361" s="34">
        <f t="shared" si="62"/>
        <v>3</v>
      </c>
      <c r="N361" s="34">
        <f t="shared" si="63"/>
        <v>3</v>
      </c>
      <c r="O361" s="26">
        <f t="shared" si="64"/>
        <v>0</v>
      </c>
    </row>
    <row r="362" spans="1:16">
      <c r="A362" s="20"/>
      <c r="B362" s="10" t="s">
        <v>206</v>
      </c>
      <c r="C362" s="28"/>
      <c r="D362" s="29"/>
      <c r="F362" s="23">
        <f t="shared" si="66"/>
        <v>0</v>
      </c>
      <c r="G362" s="30"/>
      <c r="H362" s="31" t="s">
        <v>206</v>
      </c>
      <c r="I362" s="32">
        <v>0</v>
      </c>
      <c r="J362">
        <f t="shared" si="67"/>
        <v>0</v>
      </c>
      <c r="K362" s="33" t="str">
        <f t="shared" si="70"/>
        <v>HATO PINTADO</v>
      </c>
      <c r="L362" s="34" t="s">
        <v>206</v>
      </c>
      <c r="M362" s="34">
        <f t="shared" si="62"/>
        <v>0</v>
      </c>
      <c r="N362" s="34">
        <f t="shared" si="63"/>
        <v>0</v>
      </c>
      <c r="O362" s="26">
        <f t="shared" si="64"/>
        <v>0</v>
      </c>
    </row>
    <row r="363" spans="1:16">
      <c r="A363" s="20"/>
      <c r="B363" s="10" t="s">
        <v>22</v>
      </c>
      <c r="C363" s="28">
        <v>1</v>
      </c>
      <c r="D363" s="29"/>
      <c r="F363" s="23">
        <f t="shared" si="66"/>
        <v>1</v>
      </c>
      <c r="G363" s="30"/>
      <c r="H363" s="31" t="s">
        <v>22</v>
      </c>
      <c r="I363" s="32">
        <v>1</v>
      </c>
      <c r="J363">
        <f t="shared" si="67"/>
        <v>0</v>
      </c>
      <c r="K363" s="33" t="str">
        <f t="shared" si="70"/>
        <v>HATO PINTADO</v>
      </c>
      <c r="L363" s="34" t="s">
        <v>22</v>
      </c>
      <c r="M363" s="34">
        <f t="shared" si="62"/>
        <v>1</v>
      </c>
      <c r="N363" s="34">
        <f t="shared" si="63"/>
        <v>1</v>
      </c>
      <c r="O363" s="26">
        <f t="shared" si="64"/>
        <v>0</v>
      </c>
    </row>
    <row r="364" spans="1:16">
      <c r="A364" s="20"/>
      <c r="B364" s="10" t="s">
        <v>23</v>
      </c>
      <c r="C364" s="28"/>
      <c r="D364" s="29"/>
      <c r="F364" s="23">
        <f t="shared" si="66"/>
        <v>0</v>
      </c>
      <c r="G364" s="30"/>
      <c r="H364" s="31" t="s">
        <v>23</v>
      </c>
      <c r="I364" s="32">
        <v>0</v>
      </c>
      <c r="J364">
        <f t="shared" si="67"/>
        <v>0</v>
      </c>
      <c r="K364" s="33" t="str">
        <f t="shared" si="70"/>
        <v>HATO PINTADO</v>
      </c>
      <c r="L364" s="34" t="s">
        <v>23</v>
      </c>
      <c r="M364" s="34">
        <f t="shared" si="62"/>
        <v>0</v>
      </c>
      <c r="N364" s="34">
        <f t="shared" si="63"/>
        <v>0</v>
      </c>
      <c r="O364" s="26">
        <f t="shared" si="64"/>
        <v>0</v>
      </c>
    </row>
    <row r="365" spans="1:16">
      <c r="A365" s="20"/>
      <c r="B365" s="10" t="s">
        <v>24</v>
      </c>
      <c r="C365" s="28"/>
      <c r="D365" s="29"/>
      <c r="F365" s="23">
        <f t="shared" si="66"/>
        <v>0</v>
      </c>
      <c r="G365" s="30"/>
      <c r="H365" s="31" t="s">
        <v>24</v>
      </c>
      <c r="I365" s="32">
        <v>0</v>
      </c>
      <c r="J365">
        <f t="shared" si="67"/>
        <v>0</v>
      </c>
      <c r="K365" s="33" t="str">
        <f t="shared" si="70"/>
        <v>HATO PINTADO</v>
      </c>
      <c r="L365" s="34" t="s">
        <v>24</v>
      </c>
      <c r="M365" s="34">
        <f t="shared" si="62"/>
        <v>0</v>
      </c>
      <c r="N365" s="34">
        <f t="shared" si="63"/>
        <v>0</v>
      </c>
      <c r="O365" s="26">
        <f t="shared" si="64"/>
        <v>0</v>
      </c>
    </row>
    <row r="366" spans="1:16">
      <c r="A366" s="20" t="s">
        <v>76</v>
      </c>
      <c r="B366" s="10"/>
      <c r="C366" s="28">
        <v>28</v>
      </c>
      <c r="D366" s="29">
        <v>3</v>
      </c>
      <c r="F366" s="23">
        <f t="shared" si="66"/>
        <v>25</v>
      </c>
      <c r="G366" s="11" t="s">
        <v>76</v>
      </c>
      <c r="H366" s="12"/>
      <c r="I366" s="24">
        <v>27</v>
      </c>
      <c r="J366">
        <f t="shared" si="67"/>
        <v>-2</v>
      </c>
      <c r="K366" s="36" t="s">
        <v>75</v>
      </c>
      <c r="L366" s="37"/>
      <c r="M366" s="38">
        <f t="shared" si="62"/>
        <v>0</v>
      </c>
      <c r="N366" s="38">
        <f t="shared" si="63"/>
        <v>0</v>
      </c>
      <c r="O366" s="39">
        <f t="shared" si="64"/>
        <v>0</v>
      </c>
    </row>
    <row r="367" spans="1:16">
      <c r="A367" s="20" t="s">
        <v>77</v>
      </c>
      <c r="B367" s="10" t="s">
        <v>15</v>
      </c>
      <c r="C367" s="28">
        <v>2</v>
      </c>
      <c r="D367" s="29"/>
      <c r="F367" s="23">
        <f t="shared" si="66"/>
        <v>2</v>
      </c>
      <c r="G367" s="11" t="s">
        <v>77</v>
      </c>
      <c r="H367" s="11" t="s">
        <v>15</v>
      </c>
      <c r="I367" s="24">
        <v>2</v>
      </c>
      <c r="J367">
        <f t="shared" si="67"/>
        <v>0</v>
      </c>
      <c r="K367" s="147" t="s">
        <v>77</v>
      </c>
      <c r="L367" s="43" t="s">
        <v>15</v>
      </c>
      <c r="M367" s="25">
        <f t="shared" si="62"/>
        <v>2</v>
      </c>
      <c r="N367" s="25">
        <f t="shared" si="63"/>
        <v>2</v>
      </c>
      <c r="O367" s="40">
        <f t="shared" si="64"/>
        <v>0</v>
      </c>
      <c r="P367" s="10" t="s">
        <v>330</v>
      </c>
    </row>
    <row r="368" spans="1:16">
      <c r="A368" s="20"/>
      <c r="B368" s="10" t="s">
        <v>16</v>
      </c>
      <c r="C368" s="28">
        <v>1</v>
      </c>
      <c r="D368" s="29"/>
      <c r="F368" s="23">
        <f t="shared" si="66"/>
        <v>1</v>
      </c>
      <c r="G368" s="30"/>
      <c r="H368" s="31" t="s">
        <v>16</v>
      </c>
      <c r="I368" s="32">
        <v>0</v>
      </c>
      <c r="J368">
        <f t="shared" si="67"/>
        <v>1</v>
      </c>
      <c r="K368" s="33" t="str">
        <f t="shared" ref="K368:K377" si="71">K367</f>
        <v>HOSPITAL PUNTA PACIFICA</v>
      </c>
      <c r="L368" s="34" t="s">
        <v>16</v>
      </c>
      <c r="M368" s="34">
        <f t="shared" si="62"/>
        <v>1</v>
      </c>
      <c r="N368" s="34">
        <f t="shared" si="63"/>
        <v>0</v>
      </c>
      <c r="O368" s="26">
        <f t="shared" si="64"/>
        <v>1</v>
      </c>
    </row>
    <row r="369" spans="1:16">
      <c r="A369" s="20"/>
      <c r="B369" s="10" t="s">
        <v>17</v>
      </c>
      <c r="C369" s="28">
        <v>1</v>
      </c>
      <c r="D369" s="29"/>
      <c r="F369" s="23">
        <f t="shared" si="66"/>
        <v>1</v>
      </c>
      <c r="G369" s="30"/>
      <c r="H369" s="31" t="s">
        <v>17</v>
      </c>
      <c r="I369" s="32">
        <v>2</v>
      </c>
      <c r="J369">
        <f t="shared" si="67"/>
        <v>-1</v>
      </c>
      <c r="K369" s="33" t="str">
        <f t="shared" si="71"/>
        <v>HOSPITAL PUNTA PACIFICA</v>
      </c>
      <c r="L369" s="34" t="s">
        <v>17</v>
      </c>
      <c r="M369" s="34">
        <f t="shared" si="62"/>
        <v>1</v>
      </c>
      <c r="N369" s="34">
        <f t="shared" si="63"/>
        <v>2</v>
      </c>
      <c r="O369" s="26">
        <f t="shared" si="64"/>
        <v>-1</v>
      </c>
    </row>
    <row r="370" spans="1:16">
      <c r="A370" s="20"/>
      <c r="B370" s="10" t="s">
        <v>18</v>
      </c>
      <c r="C370" s="28"/>
      <c r="D370" s="29"/>
      <c r="F370" s="23">
        <f t="shared" si="66"/>
        <v>0</v>
      </c>
      <c r="G370" s="30"/>
      <c r="H370" s="31" t="s">
        <v>18</v>
      </c>
      <c r="I370" s="32">
        <v>0</v>
      </c>
      <c r="J370">
        <f t="shared" si="67"/>
        <v>0</v>
      </c>
      <c r="K370" s="33" t="str">
        <f t="shared" si="71"/>
        <v>HOSPITAL PUNTA PACIFICA</v>
      </c>
      <c r="L370" s="34" t="s">
        <v>18</v>
      </c>
      <c r="M370" s="34">
        <f t="shared" si="62"/>
        <v>0</v>
      </c>
      <c r="N370" s="34">
        <f t="shared" si="63"/>
        <v>0</v>
      </c>
      <c r="O370" s="26">
        <f t="shared" si="64"/>
        <v>0</v>
      </c>
    </row>
    <row r="371" spans="1:16">
      <c r="A371" s="20"/>
      <c r="B371" s="10" t="s">
        <v>19</v>
      </c>
      <c r="C371" s="28">
        <v>1</v>
      </c>
      <c r="D371" s="29"/>
      <c r="F371" s="23">
        <f t="shared" si="66"/>
        <v>1</v>
      </c>
      <c r="G371" s="30"/>
      <c r="H371" s="31" t="s">
        <v>19</v>
      </c>
      <c r="I371" s="32">
        <v>1</v>
      </c>
      <c r="J371">
        <f t="shared" si="67"/>
        <v>0</v>
      </c>
      <c r="K371" s="33" t="str">
        <f t="shared" si="71"/>
        <v>HOSPITAL PUNTA PACIFICA</v>
      </c>
      <c r="L371" s="34" t="s">
        <v>19</v>
      </c>
      <c r="M371" s="34">
        <f t="shared" si="62"/>
        <v>1</v>
      </c>
      <c r="N371" s="34">
        <f t="shared" si="63"/>
        <v>1</v>
      </c>
      <c r="O371" s="26">
        <f t="shared" si="64"/>
        <v>0</v>
      </c>
    </row>
    <row r="372" spans="1:16">
      <c r="A372" s="20"/>
      <c r="B372" s="35" t="s">
        <v>20</v>
      </c>
      <c r="C372" s="154"/>
      <c r="D372" s="155"/>
      <c r="F372" s="23">
        <f t="shared" si="66"/>
        <v>0</v>
      </c>
      <c r="G372" s="30"/>
      <c r="H372" s="31" t="s">
        <v>20</v>
      </c>
      <c r="I372" s="32">
        <v>0</v>
      </c>
      <c r="J372">
        <f t="shared" si="67"/>
        <v>0</v>
      </c>
      <c r="K372" s="33" t="str">
        <f t="shared" si="71"/>
        <v>HOSPITAL PUNTA PACIFICA</v>
      </c>
      <c r="L372" s="34" t="s">
        <v>20</v>
      </c>
      <c r="M372" s="34">
        <f t="shared" si="62"/>
        <v>0</v>
      </c>
      <c r="N372" s="34">
        <f t="shared" si="63"/>
        <v>0</v>
      </c>
      <c r="O372" s="26">
        <f t="shared" si="64"/>
        <v>0</v>
      </c>
    </row>
    <row r="373" spans="1:16">
      <c r="A373" s="20"/>
      <c r="B373" s="10" t="s">
        <v>21</v>
      </c>
      <c r="C373" s="28">
        <v>1</v>
      </c>
      <c r="D373" s="29"/>
      <c r="F373" s="23">
        <f t="shared" si="66"/>
        <v>1</v>
      </c>
      <c r="G373" s="30"/>
      <c r="H373" s="31" t="s">
        <v>21</v>
      </c>
      <c r="I373" s="32">
        <v>1</v>
      </c>
      <c r="J373">
        <f t="shared" si="67"/>
        <v>0</v>
      </c>
      <c r="K373" s="33" t="str">
        <f t="shared" si="71"/>
        <v>HOSPITAL PUNTA PACIFICA</v>
      </c>
      <c r="L373" s="34" t="s">
        <v>21</v>
      </c>
      <c r="M373" s="34">
        <f t="shared" si="62"/>
        <v>1</v>
      </c>
      <c r="N373" s="34">
        <f t="shared" si="63"/>
        <v>1</v>
      </c>
      <c r="O373" s="26">
        <f t="shared" si="64"/>
        <v>0</v>
      </c>
    </row>
    <row r="374" spans="1:16">
      <c r="A374" s="20"/>
      <c r="B374" s="10" t="s">
        <v>206</v>
      </c>
      <c r="C374" s="28"/>
      <c r="D374" s="29"/>
      <c r="F374" s="23">
        <f t="shared" si="66"/>
        <v>0</v>
      </c>
      <c r="G374" s="30"/>
      <c r="H374" s="31" t="s">
        <v>206</v>
      </c>
      <c r="I374" s="32">
        <v>0</v>
      </c>
      <c r="J374">
        <f t="shared" si="67"/>
        <v>0</v>
      </c>
      <c r="K374" s="33" t="str">
        <f t="shared" si="71"/>
        <v>HOSPITAL PUNTA PACIFICA</v>
      </c>
      <c r="L374" s="34" t="s">
        <v>206</v>
      </c>
      <c r="M374" s="34">
        <f t="shared" si="62"/>
        <v>0</v>
      </c>
      <c r="N374" s="34">
        <f t="shared" si="63"/>
        <v>0</v>
      </c>
      <c r="O374" s="26">
        <f t="shared" si="64"/>
        <v>0</v>
      </c>
    </row>
    <row r="375" spans="1:16">
      <c r="A375" s="20"/>
      <c r="B375" s="10" t="s">
        <v>22</v>
      </c>
      <c r="C375" s="28"/>
      <c r="D375" s="29"/>
      <c r="F375" s="23">
        <f t="shared" si="66"/>
        <v>0</v>
      </c>
      <c r="G375" s="30"/>
      <c r="H375" s="31" t="s">
        <v>22</v>
      </c>
      <c r="I375" s="32">
        <v>0</v>
      </c>
      <c r="J375">
        <f t="shared" si="67"/>
        <v>0</v>
      </c>
      <c r="K375" s="33" t="str">
        <f t="shared" si="71"/>
        <v>HOSPITAL PUNTA PACIFICA</v>
      </c>
      <c r="L375" s="34" t="s">
        <v>22</v>
      </c>
      <c r="M375" s="34">
        <f t="shared" si="62"/>
        <v>0</v>
      </c>
      <c r="N375" s="34">
        <f t="shared" si="63"/>
        <v>0</v>
      </c>
      <c r="O375" s="26">
        <f t="shared" si="64"/>
        <v>0</v>
      </c>
    </row>
    <row r="376" spans="1:16">
      <c r="A376" s="20"/>
      <c r="B376" s="10" t="s">
        <v>23</v>
      </c>
      <c r="C376" s="28"/>
      <c r="D376" s="29"/>
      <c r="F376" s="23">
        <f t="shared" si="66"/>
        <v>0</v>
      </c>
      <c r="G376" s="30"/>
      <c r="H376" s="31" t="s">
        <v>23</v>
      </c>
      <c r="I376" s="32">
        <v>0</v>
      </c>
      <c r="J376">
        <f t="shared" si="67"/>
        <v>0</v>
      </c>
      <c r="K376" s="33" t="str">
        <f t="shared" si="71"/>
        <v>HOSPITAL PUNTA PACIFICA</v>
      </c>
      <c r="L376" s="34" t="s">
        <v>23</v>
      </c>
      <c r="M376" s="34">
        <f t="shared" si="62"/>
        <v>0</v>
      </c>
      <c r="N376" s="34">
        <f t="shared" si="63"/>
        <v>0</v>
      </c>
      <c r="O376" s="26">
        <f t="shared" si="64"/>
        <v>0</v>
      </c>
    </row>
    <row r="377" spans="1:16">
      <c r="A377" s="20"/>
      <c r="B377" s="10" t="s">
        <v>24</v>
      </c>
      <c r="C377" s="28"/>
      <c r="D377" s="29"/>
      <c r="F377" s="23">
        <f t="shared" si="66"/>
        <v>0</v>
      </c>
      <c r="G377" s="30"/>
      <c r="H377" s="31" t="s">
        <v>24</v>
      </c>
      <c r="I377" s="32">
        <v>0</v>
      </c>
      <c r="J377">
        <f t="shared" si="67"/>
        <v>0</v>
      </c>
      <c r="K377" s="33" t="str">
        <f t="shared" si="71"/>
        <v>HOSPITAL PUNTA PACIFICA</v>
      </c>
      <c r="L377" s="34" t="s">
        <v>24</v>
      </c>
      <c r="M377" s="34">
        <f t="shared" si="62"/>
        <v>0</v>
      </c>
      <c r="N377" s="34">
        <f t="shared" si="63"/>
        <v>0</v>
      </c>
      <c r="O377" s="26">
        <f t="shared" si="64"/>
        <v>0</v>
      </c>
    </row>
    <row r="378" spans="1:16">
      <c r="A378" s="20" t="s">
        <v>78</v>
      </c>
      <c r="B378" s="10"/>
      <c r="C378" s="28">
        <v>6</v>
      </c>
      <c r="D378" s="29"/>
      <c r="F378" s="23">
        <f t="shared" si="66"/>
        <v>6</v>
      </c>
      <c r="G378" s="11" t="s">
        <v>78</v>
      </c>
      <c r="H378" s="12"/>
      <c r="I378" s="24">
        <v>6</v>
      </c>
      <c r="J378">
        <f t="shared" si="67"/>
        <v>0</v>
      </c>
      <c r="K378" s="36" t="s">
        <v>77</v>
      </c>
      <c r="L378" s="37"/>
      <c r="M378" s="38">
        <f t="shared" si="62"/>
        <v>0</v>
      </c>
      <c r="N378" s="38">
        <f t="shared" si="63"/>
        <v>0</v>
      </c>
      <c r="O378" s="39">
        <f t="shared" si="64"/>
        <v>0</v>
      </c>
    </row>
    <row r="379" spans="1:16">
      <c r="A379" s="20" t="s">
        <v>79</v>
      </c>
      <c r="B379" s="10" t="s">
        <v>15</v>
      </c>
      <c r="C379" s="28">
        <v>5</v>
      </c>
      <c r="D379" s="29">
        <v>1</v>
      </c>
      <c r="F379" s="23">
        <f t="shared" si="66"/>
        <v>4</v>
      </c>
      <c r="G379" s="11" t="s">
        <v>79</v>
      </c>
      <c r="H379" s="11" t="s">
        <v>15</v>
      </c>
      <c r="I379" s="24">
        <v>4</v>
      </c>
      <c r="J379">
        <f t="shared" si="67"/>
        <v>0</v>
      </c>
      <c r="K379" s="147" t="s">
        <v>79</v>
      </c>
      <c r="L379" s="43" t="s">
        <v>15</v>
      </c>
      <c r="M379" s="25">
        <f t="shared" si="62"/>
        <v>5</v>
      </c>
      <c r="N379" s="25">
        <f t="shared" si="63"/>
        <v>4</v>
      </c>
      <c r="O379" s="40">
        <f t="shared" si="64"/>
        <v>1</v>
      </c>
    </row>
    <row r="380" spans="1:16">
      <c r="A380" s="20"/>
      <c r="B380" s="10" t="s">
        <v>16</v>
      </c>
      <c r="C380" s="28">
        <v>1</v>
      </c>
      <c r="D380" s="29"/>
      <c r="F380" s="23">
        <f t="shared" si="66"/>
        <v>1</v>
      </c>
      <c r="G380" s="30"/>
      <c r="H380" s="31" t="s">
        <v>16</v>
      </c>
      <c r="I380" s="32">
        <v>1</v>
      </c>
      <c r="J380">
        <f t="shared" si="67"/>
        <v>0</v>
      </c>
      <c r="K380" s="33" t="str">
        <f t="shared" ref="K380:K389" si="72">K379</f>
        <v>INGENIO</v>
      </c>
      <c r="L380" s="34" t="s">
        <v>16</v>
      </c>
      <c r="M380" s="34">
        <f t="shared" si="62"/>
        <v>1</v>
      </c>
      <c r="N380" s="34">
        <f t="shared" si="63"/>
        <v>1</v>
      </c>
      <c r="O380" s="26">
        <f t="shared" si="64"/>
        <v>0</v>
      </c>
      <c r="P380" s="41" t="s">
        <v>376</v>
      </c>
    </row>
    <row r="381" spans="1:16">
      <c r="A381" s="20"/>
      <c r="B381" s="10" t="s">
        <v>17</v>
      </c>
      <c r="C381" s="28">
        <v>5</v>
      </c>
      <c r="D381" s="29">
        <v>1</v>
      </c>
      <c r="F381" s="23">
        <f t="shared" si="66"/>
        <v>4</v>
      </c>
      <c r="G381" s="30"/>
      <c r="H381" s="31" t="s">
        <v>17</v>
      </c>
      <c r="I381" s="32">
        <v>4</v>
      </c>
      <c r="J381">
        <f t="shared" si="67"/>
        <v>0</v>
      </c>
      <c r="K381" s="33" t="str">
        <f t="shared" si="72"/>
        <v>INGENIO</v>
      </c>
      <c r="L381" s="34" t="s">
        <v>17</v>
      </c>
      <c r="M381" s="34">
        <f t="shared" si="62"/>
        <v>5</v>
      </c>
      <c r="N381" s="34">
        <f t="shared" si="63"/>
        <v>4</v>
      </c>
      <c r="O381" s="26">
        <f t="shared" si="64"/>
        <v>1</v>
      </c>
    </row>
    <row r="382" spans="1:16">
      <c r="A382" s="20"/>
      <c r="B382" s="10" t="s">
        <v>18</v>
      </c>
      <c r="C382" s="28"/>
      <c r="D382" s="29"/>
      <c r="F382" s="23">
        <f t="shared" si="66"/>
        <v>0</v>
      </c>
      <c r="G382" s="30"/>
      <c r="H382" s="31" t="s">
        <v>18</v>
      </c>
      <c r="I382" s="32">
        <v>0</v>
      </c>
      <c r="J382">
        <f t="shared" si="67"/>
        <v>0</v>
      </c>
      <c r="K382" s="33" t="str">
        <f t="shared" si="72"/>
        <v>INGENIO</v>
      </c>
      <c r="L382" s="34" t="s">
        <v>18</v>
      </c>
      <c r="M382" s="34">
        <f t="shared" si="62"/>
        <v>0</v>
      </c>
      <c r="N382" s="34">
        <f t="shared" si="63"/>
        <v>0</v>
      </c>
      <c r="O382" s="26">
        <f t="shared" si="64"/>
        <v>0</v>
      </c>
    </row>
    <row r="383" spans="1:16">
      <c r="A383" s="20"/>
      <c r="B383" s="10" t="s">
        <v>19</v>
      </c>
      <c r="C383" s="28">
        <v>1</v>
      </c>
      <c r="D383" s="29"/>
      <c r="F383" s="23">
        <f t="shared" si="66"/>
        <v>1</v>
      </c>
      <c r="G383" s="30"/>
      <c r="H383" s="31" t="s">
        <v>19</v>
      </c>
      <c r="I383" s="32">
        <v>1</v>
      </c>
      <c r="J383">
        <f t="shared" si="67"/>
        <v>0</v>
      </c>
      <c r="K383" s="33" t="str">
        <f t="shared" si="72"/>
        <v>INGENIO</v>
      </c>
      <c r="L383" s="34" t="s">
        <v>19</v>
      </c>
      <c r="M383" s="34">
        <f t="shared" ref="M383:M446" si="73">IFERROR(GETPIVOTDATA("TOTAL",$A$5,"Cargo / Posición",L383,"Sucursal actual",K383),0)</f>
        <v>1</v>
      </c>
      <c r="N383" s="34">
        <f t="shared" ref="N383:N446" si="74">IFERROR(GETPIVOTDATA("CANTIDAD",$G$5,"CARGOS",L383,"SUCURSAL",K383),0)</f>
        <v>1</v>
      </c>
      <c r="O383" s="26">
        <f t="shared" ref="O383:O446" si="75">M383-N383</f>
        <v>0</v>
      </c>
    </row>
    <row r="384" spans="1:16">
      <c r="A384" s="20"/>
      <c r="B384" s="35" t="s">
        <v>20</v>
      </c>
      <c r="C384" s="154"/>
      <c r="D384" s="155"/>
      <c r="F384" s="23">
        <f t="shared" si="66"/>
        <v>0</v>
      </c>
      <c r="G384" s="30"/>
      <c r="H384" s="31" t="s">
        <v>20</v>
      </c>
      <c r="I384" s="32">
        <v>0</v>
      </c>
      <c r="J384">
        <f t="shared" si="67"/>
        <v>0</v>
      </c>
      <c r="K384" s="33" t="str">
        <f t="shared" si="72"/>
        <v>INGENIO</v>
      </c>
      <c r="L384" s="34" t="s">
        <v>20</v>
      </c>
      <c r="M384" s="34">
        <f t="shared" si="73"/>
        <v>0</v>
      </c>
      <c r="N384" s="34">
        <f t="shared" si="74"/>
        <v>0</v>
      </c>
      <c r="O384" s="26">
        <f t="shared" si="75"/>
        <v>0</v>
      </c>
    </row>
    <row r="385" spans="1:16">
      <c r="A385" s="20"/>
      <c r="B385" s="10" t="s">
        <v>21</v>
      </c>
      <c r="C385" s="28">
        <v>1</v>
      </c>
      <c r="D385" s="29"/>
      <c r="F385" s="23">
        <f t="shared" si="66"/>
        <v>1</v>
      </c>
      <c r="G385" s="30"/>
      <c r="H385" s="31" t="s">
        <v>21</v>
      </c>
      <c r="I385" s="32">
        <v>1</v>
      </c>
      <c r="J385">
        <f t="shared" si="67"/>
        <v>0</v>
      </c>
      <c r="K385" s="33" t="str">
        <f t="shared" si="72"/>
        <v>INGENIO</v>
      </c>
      <c r="L385" s="34" t="s">
        <v>21</v>
      </c>
      <c r="M385" s="34">
        <f t="shared" si="73"/>
        <v>1</v>
      </c>
      <c r="N385" s="34">
        <f t="shared" si="74"/>
        <v>1</v>
      </c>
      <c r="O385" s="26">
        <f t="shared" si="75"/>
        <v>0</v>
      </c>
    </row>
    <row r="386" spans="1:16">
      <c r="A386" s="20"/>
      <c r="B386" s="10" t="s">
        <v>206</v>
      </c>
      <c r="C386" s="28"/>
      <c r="D386" s="29"/>
      <c r="F386" s="23">
        <f t="shared" si="66"/>
        <v>0</v>
      </c>
      <c r="G386" s="30"/>
      <c r="H386" s="31" t="s">
        <v>206</v>
      </c>
      <c r="I386" s="32">
        <v>0</v>
      </c>
      <c r="J386">
        <f t="shared" si="67"/>
        <v>0</v>
      </c>
      <c r="K386" s="33" t="str">
        <f t="shared" si="72"/>
        <v>INGENIO</v>
      </c>
      <c r="L386" s="34" t="s">
        <v>206</v>
      </c>
      <c r="M386" s="34">
        <f t="shared" si="73"/>
        <v>0</v>
      </c>
      <c r="N386" s="34">
        <f t="shared" si="74"/>
        <v>0</v>
      </c>
      <c r="O386" s="26">
        <f t="shared" si="75"/>
        <v>0</v>
      </c>
    </row>
    <row r="387" spans="1:16">
      <c r="A387" s="20"/>
      <c r="B387" s="10" t="s">
        <v>22</v>
      </c>
      <c r="C387" s="28"/>
      <c r="D387" s="29"/>
      <c r="F387" s="23">
        <f t="shared" si="66"/>
        <v>0</v>
      </c>
      <c r="G387" s="30"/>
      <c r="H387" s="31" t="s">
        <v>22</v>
      </c>
      <c r="I387" s="32">
        <v>0</v>
      </c>
      <c r="J387">
        <f t="shared" si="67"/>
        <v>0</v>
      </c>
      <c r="K387" s="33" t="str">
        <f t="shared" si="72"/>
        <v>INGENIO</v>
      </c>
      <c r="L387" s="34" t="s">
        <v>22</v>
      </c>
      <c r="M387" s="34">
        <f t="shared" si="73"/>
        <v>0</v>
      </c>
      <c r="N387" s="34">
        <f t="shared" si="74"/>
        <v>0</v>
      </c>
      <c r="O387" s="26">
        <f t="shared" si="75"/>
        <v>0</v>
      </c>
    </row>
    <row r="388" spans="1:16">
      <c r="A388" s="20"/>
      <c r="B388" s="10" t="s">
        <v>23</v>
      </c>
      <c r="C388" s="28"/>
      <c r="D388" s="29"/>
      <c r="F388" s="23">
        <f t="shared" si="66"/>
        <v>0</v>
      </c>
      <c r="G388" s="30"/>
      <c r="H388" s="31" t="s">
        <v>23</v>
      </c>
      <c r="I388" s="32">
        <v>0</v>
      </c>
      <c r="J388">
        <f t="shared" si="67"/>
        <v>0</v>
      </c>
      <c r="K388" s="33" t="str">
        <f t="shared" si="72"/>
        <v>INGENIO</v>
      </c>
      <c r="L388" s="34" t="s">
        <v>23</v>
      </c>
      <c r="M388" s="34">
        <f t="shared" si="73"/>
        <v>0</v>
      </c>
      <c r="N388" s="34">
        <f t="shared" si="74"/>
        <v>0</v>
      </c>
      <c r="O388" s="26">
        <f t="shared" si="75"/>
        <v>0</v>
      </c>
    </row>
    <row r="389" spans="1:16">
      <c r="A389" s="20"/>
      <c r="B389" s="10" t="s">
        <v>24</v>
      </c>
      <c r="C389" s="28"/>
      <c r="D389" s="29"/>
      <c r="F389" s="23">
        <f t="shared" si="66"/>
        <v>0</v>
      </c>
      <c r="G389" s="30"/>
      <c r="H389" s="31" t="s">
        <v>24</v>
      </c>
      <c r="I389" s="32">
        <v>0</v>
      </c>
      <c r="J389">
        <f t="shared" si="67"/>
        <v>0</v>
      </c>
      <c r="K389" s="33" t="str">
        <f t="shared" si="72"/>
        <v>INGENIO</v>
      </c>
      <c r="L389" s="34" t="s">
        <v>24</v>
      </c>
      <c r="M389" s="34">
        <f t="shared" si="73"/>
        <v>0</v>
      </c>
      <c r="N389" s="34">
        <f t="shared" si="74"/>
        <v>0</v>
      </c>
      <c r="O389" s="26">
        <f t="shared" si="75"/>
        <v>0</v>
      </c>
    </row>
    <row r="390" spans="1:16">
      <c r="A390" s="20" t="s">
        <v>80</v>
      </c>
      <c r="B390" s="10"/>
      <c r="C390" s="28">
        <v>13</v>
      </c>
      <c r="D390" s="29">
        <v>2</v>
      </c>
      <c r="F390" s="23">
        <f t="shared" si="66"/>
        <v>11</v>
      </c>
      <c r="G390" s="11" t="s">
        <v>80</v>
      </c>
      <c r="H390" s="12"/>
      <c r="I390" s="24">
        <v>11</v>
      </c>
      <c r="J390">
        <f t="shared" si="67"/>
        <v>0</v>
      </c>
      <c r="K390" s="36" t="s">
        <v>79</v>
      </c>
      <c r="L390" s="37"/>
      <c r="M390" s="38">
        <f t="shared" si="73"/>
        <v>0</v>
      </c>
      <c r="N390" s="38">
        <f t="shared" si="74"/>
        <v>0</v>
      </c>
      <c r="O390" s="39">
        <f t="shared" si="75"/>
        <v>0</v>
      </c>
    </row>
    <row r="391" spans="1:16">
      <c r="A391" s="20" t="s">
        <v>81</v>
      </c>
      <c r="B391" s="10" t="s">
        <v>15</v>
      </c>
      <c r="C391" s="28">
        <v>5</v>
      </c>
      <c r="D391" s="29">
        <v>1</v>
      </c>
      <c r="F391" s="23">
        <f t="shared" si="66"/>
        <v>4</v>
      </c>
      <c r="G391" s="11" t="s">
        <v>81</v>
      </c>
      <c r="H391" s="11" t="s">
        <v>15</v>
      </c>
      <c r="I391" s="24">
        <v>4</v>
      </c>
      <c r="J391">
        <f t="shared" si="67"/>
        <v>0</v>
      </c>
      <c r="K391" s="147" t="s">
        <v>81</v>
      </c>
      <c r="L391" s="43" t="s">
        <v>15</v>
      </c>
      <c r="M391" s="25">
        <f t="shared" si="73"/>
        <v>5</v>
      </c>
      <c r="N391" s="25">
        <f t="shared" si="74"/>
        <v>4</v>
      </c>
      <c r="O391" s="40">
        <f t="shared" si="75"/>
        <v>1</v>
      </c>
    </row>
    <row r="392" spans="1:16">
      <c r="A392" s="20"/>
      <c r="B392" s="10" t="s">
        <v>16</v>
      </c>
      <c r="C392" s="28">
        <v>1</v>
      </c>
      <c r="D392" s="29"/>
      <c r="F392" s="23">
        <f t="shared" ref="F392:F455" si="76">C392-D392</f>
        <v>1</v>
      </c>
      <c r="G392" s="30"/>
      <c r="H392" s="31" t="s">
        <v>16</v>
      </c>
      <c r="I392" s="32">
        <v>1</v>
      </c>
      <c r="J392">
        <f t="shared" ref="J392:J455" si="77">F392-I392</f>
        <v>0</v>
      </c>
      <c r="K392" s="33" t="str">
        <f t="shared" ref="K392:K401" si="78">K391</f>
        <v>JUSTO AROSEMENA</v>
      </c>
      <c r="L392" s="34" t="s">
        <v>16</v>
      </c>
      <c r="M392" s="34">
        <f t="shared" si="73"/>
        <v>1</v>
      </c>
      <c r="N392" s="34">
        <f t="shared" si="74"/>
        <v>1</v>
      </c>
      <c r="O392" s="26">
        <f t="shared" si="75"/>
        <v>0</v>
      </c>
    </row>
    <row r="393" spans="1:16">
      <c r="A393" s="20"/>
      <c r="B393" s="10" t="s">
        <v>17</v>
      </c>
      <c r="C393" s="28">
        <v>2</v>
      </c>
      <c r="D393" s="29"/>
      <c r="F393" s="23">
        <f t="shared" si="76"/>
        <v>2</v>
      </c>
      <c r="G393" s="30"/>
      <c r="H393" s="31" t="s">
        <v>17</v>
      </c>
      <c r="I393" s="32">
        <v>2</v>
      </c>
      <c r="J393">
        <f t="shared" si="77"/>
        <v>0</v>
      </c>
      <c r="K393" s="33" t="str">
        <f t="shared" si="78"/>
        <v>JUSTO AROSEMENA</v>
      </c>
      <c r="L393" s="34" t="s">
        <v>17</v>
      </c>
      <c r="M393" s="34">
        <f t="shared" si="73"/>
        <v>2</v>
      </c>
      <c r="N393" s="34">
        <f t="shared" si="74"/>
        <v>2</v>
      </c>
      <c r="O393" s="26">
        <f t="shared" si="75"/>
        <v>0</v>
      </c>
    </row>
    <row r="394" spans="1:16">
      <c r="A394" s="20"/>
      <c r="B394" s="10" t="s">
        <v>18</v>
      </c>
      <c r="C394" s="28"/>
      <c r="D394" s="29"/>
      <c r="F394" s="23">
        <f t="shared" si="76"/>
        <v>0</v>
      </c>
      <c r="G394" s="30"/>
      <c r="H394" s="31" t="s">
        <v>18</v>
      </c>
      <c r="I394" s="32">
        <v>0</v>
      </c>
      <c r="J394">
        <f t="shared" si="77"/>
        <v>0</v>
      </c>
      <c r="K394" s="33" t="str">
        <f t="shared" si="78"/>
        <v>JUSTO AROSEMENA</v>
      </c>
      <c r="L394" s="34" t="s">
        <v>18</v>
      </c>
      <c r="M394" s="34">
        <f t="shared" si="73"/>
        <v>0</v>
      </c>
      <c r="N394" s="34">
        <f t="shared" si="74"/>
        <v>0</v>
      </c>
      <c r="O394" s="26">
        <f t="shared" si="75"/>
        <v>0</v>
      </c>
      <c r="P394" s="10" t="s">
        <v>341</v>
      </c>
    </row>
    <row r="395" spans="1:16">
      <c r="A395" s="20"/>
      <c r="B395" s="10" t="s">
        <v>19</v>
      </c>
      <c r="C395" s="28">
        <v>1</v>
      </c>
      <c r="D395" s="29"/>
      <c r="F395" s="23">
        <f t="shared" si="76"/>
        <v>1</v>
      </c>
      <c r="G395" s="30"/>
      <c r="H395" s="31" t="s">
        <v>19</v>
      </c>
      <c r="I395" s="32">
        <v>1</v>
      </c>
      <c r="J395">
        <f t="shared" si="77"/>
        <v>0</v>
      </c>
      <c r="K395" s="33" t="str">
        <f t="shared" si="78"/>
        <v>JUSTO AROSEMENA</v>
      </c>
      <c r="L395" s="34" t="s">
        <v>19</v>
      </c>
      <c r="M395" s="34">
        <f t="shared" si="73"/>
        <v>1</v>
      </c>
      <c r="N395" s="34">
        <f t="shared" si="74"/>
        <v>1</v>
      </c>
      <c r="O395" s="26">
        <f t="shared" si="75"/>
        <v>0</v>
      </c>
    </row>
    <row r="396" spans="1:16">
      <c r="A396" s="20"/>
      <c r="B396" s="35" t="s">
        <v>20</v>
      </c>
      <c r="C396" s="154"/>
      <c r="D396" s="155"/>
      <c r="F396" s="23">
        <f t="shared" si="76"/>
        <v>0</v>
      </c>
      <c r="G396" s="30"/>
      <c r="H396" s="31" t="s">
        <v>20</v>
      </c>
      <c r="I396" s="32">
        <v>0</v>
      </c>
      <c r="J396">
        <f t="shared" si="77"/>
        <v>0</v>
      </c>
      <c r="K396" s="33" t="str">
        <f t="shared" si="78"/>
        <v>JUSTO AROSEMENA</v>
      </c>
      <c r="L396" s="34" t="s">
        <v>20</v>
      </c>
      <c r="M396" s="34">
        <f t="shared" si="73"/>
        <v>0</v>
      </c>
      <c r="N396" s="34">
        <f t="shared" si="74"/>
        <v>0</v>
      </c>
      <c r="O396" s="26">
        <f t="shared" si="75"/>
        <v>0</v>
      </c>
    </row>
    <row r="397" spans="1:16">
      <c r="A397" s="20"/>
      <c r="B397" s="10" t="s">
        <v>21</v>
      </c>
      <c r="C397" s="28">
        <v>2</v>
      </c>
      <c r="D397" s="29"/>
      <c r="F397" s="23">
        <f t="shared" si="76"/>
        <v>2</v>
      </c>
      <c r="G397" s="30"/>
      <c r="H397" s="31" t="s">
        <v>21</v>
      </c>
      <c r="I397" s="32">
        <v>1</v>
      </c>
      <c r="J397">
        <f t="shared" si="77"/>
        <v>1</v>
      </c>
      <c r="K397" s="33" t="str">
        <f t="shared" si="78"/>
        <v>JUSTO AROSEMENA</v>
      </c>
      <c r="L397" s="34" t="s">
        <v>21</v>
      </c>
      <c r="M397" s="34">
        <f t="shared" si="73"/>
        <v>2</v>
      </c>
      <c r="N397" s="34">
        <f t="shared" si="74"/>
        <v>1</v>
      </c>
      <c r="O397" s="26">
        <f t="shared" si="75"/>
        <v>1</v>
      </c>
    </row>
    <row r="398" spans="1:16">
      <c r="A398" s="20"/>
      <c r="B398" s="10" t="s">
        <v>206</v>
      </c>
      <c r="C398" s="28"/>
      <c r="D398" s="29"/>
      <c r="F398" s="23">
        <f t="shared" si="76"/>
        <v>0</v>
      </c>
      <c r="G398" s="30"/>
      <c r="H398" s="31" t="s">
        <v>206</v>
      </c>
      <c r="I398" s="32">
        <v>0</v>
      </c>
      <c r="J398">
        <f t="shared" si="77"/>
        <v>0</v>
      </c>
      <c r="K398" s="33" t="str">
        <f t="shared" si="78"/>
        <v>JUSTO AROSEMENA</v>
      </c>
      <c r="L398" s="34" t="s">
        <v>206</v>
      </c>
      <c r="M398" s="34">
        <f t="shared" si="73"/>
        <v>0</v>
      </c>
      <c r="N398" s="34">
        <f t="shared" si="74"/>
        <v>0</v>
      </c>
      <c r="O398" s="26">
        <f t="shared" si="75"/>
        <v>0</v>
      </c>
    </row>
    <row r="399" spans="1:16">
      <c r="A399" s="20"/>
      <c r="B399" s="10" t="s">
        <v>22</v>
      </c>
      <c r="C399" s="28"/>
      <c r="D399" s="29"/>
      <c r="F399" s="23">
        <f t="shared" si="76"/>
        <v>0</v>
      </c>
      <c r="G399" s="30"/>
      <c r="H399" s="31" t="s">
        <v>22</v>
      </c>
      <c r="I399" s="32">
        <v>0</v>
      </c>
      <c r="J399">
        <f t="shared" si="77"/>
        <v>0</v>
      </c>
      <c r="K399" s="33" t="str">
        <f t="shared" si="78"/>
        <v>JUSTO AROSEMENA</v>
      </c>
      <c r="L399" s="34" t="s">
        <v>22</v>
      </c>
      <c r="M399" s="34">
        <f t="shared" si="73"/>
        <v>0</v>
      </c>
      <c r="N399" s="34">
        <f t="shared" si="74"/>
        <v>0</v>
      </c>
      <c r="O399" s="26">
        <f t="shared" si="75"/>
        <v>0</v>
      </c>
    </row>
    <row r="400" spans="1:16">
      <c r="A400" s="20"/>
      <c r="B400" s="10" t="s">
        <v>23</v>
      </c>
      <c r="C400" s="28"/>
      <c r="D400" s="29"/>
      <c r="F400" s="23">
        <f t="shared" si="76"/>
        <v>0</v>
      </c>
      <c r="G400" s="30"/>
      <c r="H400" s="31" t="s">
        <v>23</v>
      </c>
      <c r="I400" s="32">
        <v>0</v>
      </c>
      <c r="J400">
        <f t="shared" si="77"/>
        <v>0</v>
      </c>
      <c r="K400" s="33" t="str">
        <f t="shared" si="78"/>
        <v>JUSTO AROSEMENA</v>
      </c>
      <c r="L400" s="34" t="s">
        <v>23</v>
      </c>
      <c r="M400" s="34">
        <f t="shared" si="73"/>
        <v>0</v>
      </c>
      <c r="N400" s="34">
        <f t="shared" si="74"/>
        <v>0</v>
      </c>
      <c r="O400" s="26">
        <f t="shared" si="75"/>
        <v>0</v>
      </c>
    </row>
    <row r="401" spans="1:16">
      <c r="A401" s="20"/>
      <c r="B401" s="10" t="s">
        <v>24</v>
      </c>
      <c r="C401" s="28"/>
      <c r="D401" s="29"/>
      <c r="F401" s="23">
        <f t="shared" si="76"/>
        <v>0</v>
      </c>
      <c r="G401" s="30"/>
      <c r="H401" s="31" t="s">
        <v>24</v>
      </c>
      <c r="I401" s="32">
        <v>0</v>
      </c>
      <c r="J401">
        <f t="shared" si="77"/>
        <v>0</v>
      </c>
      <c r="K401" s="33" t="str">
        <f t="shared" si="78"/>
        <v>JUSTO AROSEMENA</v>
      </c>
      <c r="L401" s="34" t="s">
        <v>24</v>
      </c>
      <c r="M401" s="34">
        <f t="shared" si="73"/>
        <v>0</v>
      </c>
      <c r="N401" s="34">
        <f t="shared" si="74"/>
        <v>0</v>
      </c>
      <c r="O401" s="26">
        <f t="shared" si="75"/>
        <v>0</v>
      </c>
    </row>
    <row r="402" spans="1:16">
      <c r="A402" s="20" t="s">
        <v>82</v>
      </c>
      <c r="B402" s="10"/>
      <c r="C402" s="28">
        <v>11</v>
      </c>
      <c r="D402" s="29">
        <v>1</v>
      </c>
      <c r="F402" s="23">
        <f t="shared" si="76"/>
        <v>10</v>
      </c>
      <c r="G402" s="11" t="s">
        <v>82</v>
      </c>
      <c r="H402" s="12"/>
      <c r="I402" s="24">
        <v>9</v>
      </c>
      <c r="J402">
        <f t="shared" si="77"/>
        <v>1</v>
      </c>
      <c r="K402" s="36" t="s">
        <v>81</v>
      </c>
      <c r="L402" s="37"/>
      <c r="M402" s="38">
        <f t="shared" si="73"/>
        <v>0</v>
      </c>
      <c r="N402" s="38">
        <f t="shared" si="74"/>
        <v>0</v>
      </c>
      <c r="O402" s="39">
        <f t="shared" si="75"/>
        <v>0</v>
      </c>
    </row>
    <row r="403" spans="1:16">
      <c r="A403" s="20" t="s">
        <v>83</v>
      </c>
      <c r="B403" s="10" t="s">
        <v>15</v>
      </c>
      <c r="C403" s="28">
        <v>10</v>
      </c>
      <c r="D403" s="29">
        <v>1</v>
      </c>
      <c r="F403" s="23">
        <f t="shared" si="76"/>
        <v>9</v>
      </c>
      <c r="G403" s="11" t="s">
        <v>83</v>
      </c>
      <c r="H403" s="11" t="s">
        <v>15</v>
      </c>
      <c r="I403" s="24">
        <v>9</v>
      </c>
      <c r="J403">
        <f t="shared" si="77"/>
        <v>0</v>
      </c>
      <c r="K403" s="147" t="s">
        <v>83</v>
      </c>
      <c r="L403" s="43" t="s">
        <v>15</v>
      </c>
      <c r="M403" s="25">
        <f t="shared" si="73"/>
        <v>10</v>
      </c>
      <c r="N403" s="25">
        <f t="shared" si="74"/>
        <v>9</v>
      </c>
      <c r="O403" s="40">
        <f t="shared" si="75"/>
        <v>1</v>
      </c>
    </row>
    <row r="404" spans="1:16">
      <c r="A404" s="20"/>
      <c r="B404" s="10" t="s">
        <v>16</v>
      </c>
      <c r="C404" s="28">
        <v>3</v>
      </c>
      <c r="D404" s="29">
        <v>1</v>
      </c>
      <c r="F404" s="23">
        <f t="shared" si="76"/>
        <v>2</v>
      </c>
      <c r="G404" s="30"/>
      <c r="H404" s="31" t="s">
        <v>16</v>
      </c>
      <c r="I404" s="32">
        <v>2</v>
      </c>
      <c r="J404">
        <f t="shared" si="77"/>
        <v>0</v>
      </c>
      <c r="K404" s="33" t="str">
        <f t="shared" ref="K404:K413" si="79">K403</f>
        <v>LA CHORRERA - PARQUE 10 DE NOV.</v>
      </c>
      <c r="L404" s="34" t="s">
        <v>16</v>
      </c>
      <c r="M404" s="34">
        <f t="shared" si="73"/>
        <v>3</v>
      </c>
      <c r="N404" s="34">
        <f t="shared" si="74"/>
        <v>2</v>
      </c>
      <c r="O404" s="26">
        <f t="shared" si="75"/>
        <v>1</v>
      </c>
    </row>
    <row r="405" spans="1:16">
      <c r="A405" s="20"/>
      <c r="B405" s="10" t="s">
        <v>17</v>
      </c>
      <c r="C405" s="28">
        <v>9</v>
      </c>
      <c r="D405" s="29">
        <v>3</v>
      </c>
      <c r="F405" s="23">
        <f t="shared" si="76"/>
        <v>6</v>
      </c>
      <c r="G405" s="30"/>
      <c r="H405" s="31" t="s">
        <v>17</v>
      </c>
      <c r="I405" s="32">
        <v>6</v>
      </c>
      <c r="J405">
        <f t="shared" si="77"/>
        <v>0</v>
      </c>
      <c r="K405" s="33" t="str">
        <f t="shared" si="79"/>
        <v>LA CHORRERA - PARQUE 10 DE NOV.</v>
      </c>
      <c r="L405" s="34" t="s">
        <v>17</v>
      </c>
      <c r="M405" s="34">
        <f t="shared" si="73"/>
        <v>9</v>
      </c>
      <c r="N405" s="34">
        <f t="shared" si="74"/>
        <v>6</v>
      </c>
      <c r="O405" s="26">
        <f t="shared" si="75"/>
        <v>3</v>
      </c>
      <c r="P405" s="10" t="s">
        <v>330</v>
      </c>
    </row>
    <row r="406" spans="1:16">
      <c r="A406" s="20"/>
      <c r="B406" s="10" t="s">
        <v>18</v>
      </c>
      <c r="C406" s="28">
        <v>2</v>
      </c>
      <c r="D406" s="29"/>
      <c r="F406" s="23">
        <f t="shared" si="76"/>
        <v>2</v>
      </c>
      <c r="G406" s="30"/>
      <c r="H406" s="31" t="s">
        <v>18</v>
      </c>
      <c r="I406" s="32">
        <v>2</v>
      </c>
      <c r="J406">
        <f t="shared" si="77"/>
        <v>0</v>
      </c>
      <c r="K406" s="33" t="str">
        <f t="shared" si="79"/>
        <v>LA CHORRERA - PARQUE 10 DE NOV.</v>
      </c>
      <c r="L406" s="34" t="s">
        <v>18</v>
      </c>
      <c r="M406" s="34">
        <f t="shared" si="73"/>
        <v>2</v>
      </c>
      <c r="N406" s="34">
        <f t="shared" si="74"/>
        <v>2</v>
      </c>
      <c r="O406" s="26">
        <f t="shared" si="75"/>
        <v>0</v>
      </c>
    </row>
    <row r="407" spans="1:16">
      <c r="A407" s="20"/>
      <c r="B407" s="10" t="s">
        <v>19</v>
      </c>
      <c r="C407" s="28">
        <v>1</v>
      </c>
      <c r="D407" s="29"/>
      <c r="F407" s="23">
        <f t="shared" si="76"/>
        <v>1</v>
      </c>
      <c r="G407" s="30"/>
      <c r="H407" s="31" t="s">
        <v>19</v>
      </c>
      <c r="I407" s="32">
        <v>1</v>
      </c>
      <c r="J407">
        <f t="shared" si="77"/>
        <v>0</v>
      </c>
      <c r="K407" s="33" t="str">
        <f t="shared" si="79"/>
        <v>LA CHORRERA - PARQUE 10 DE NOV.</v>
      </c>
      <c r="L407" s="34" t="s">
        <v>19</v>
      </c>
      <c r="M407" s="34">
        <f t="shared" si="73"/>
        <v>1</v>
      </c>
      <c r="N407" s="34">
        <f t="shared" si="74"/>
        <v>1</v>
      </c>
      <c r="O407" s="26">
        <f t="shared" si="75"/>
        <v>0</v>
      </c>
    </row>
    <row r="408" spans="1:16">
      <c r="A408" s="20"/>
      <c r="B408" s="35" t="s">
        <v>20</v>
      </c>
      <c r="C408" s="154"/>
      <c r="D408" s="155"/>
      <c r="F408" s="23">
        <f t="shared" si="76"/>
        <v>0</v>
      </c>
      <c r="G408" s="30"/>
      <c r="H408" s="31" t="s">
        <v>20</v>
      </c>
      <c r="I408" s="32">
        <v>0</v>
      </c>
      <c r="J408">
        <f t="shared" si="77"/>
        <v>0</v>
      </c>
      <c r="K408" s="33" t="str">
        <f t="shared" si="79"/>
        <v>LA CHORRERA - PARQUE 10 DE NOV.</v>
      </c>
      <c r="L408" s="34" t="s">
        <v>20</v>
      </c>
      <c r="M408" s="34">
        <f t="shared" si="73"/>
        <v>0</v>
      </c>
      <c r="N408" s="34">
        <f t="shared" si="74"/>
        <v>0</v>
      </c>
      <c r="O408" s="26">
        <f t="shared" si="75"/>
        <v>0</v>
      </c>
    </row>
    <row r="409" spans="1:16">
      <c r="A409" s="20"/>
      <c r="B409" s="10" t="s">
        <v>21</v>
      </c>
      <c r="C409" s="28">
        <v>3</v>
      </c>
      <c r="D409" s="29"/>
      <c r="F409" s="23">
        <f t="shared" si="76"/>
        <v>3</v>
      </c>
      <c r="G409" s="30"/>
      <c r="H409" s="31" t="s">
        <v>21</v>
      </c>
      <c r="I409" s="32">
        <v>3</v>
      </c>
      <c r="J409">
        <f t="shared" si="77"/>
        <v>0</v>
      </c>
      <c r="K409" s="33" t="str">
        <f t="shared" si="79"/>
        <v>LA CHORRERA - PARQUE 10 DE NOV.</v>
      </c>
      <c r="L409" s="34" t="s">
        <v>21</v>
      </c>
      <c r="M409" s="34">
        <f t="shared" si="73"/>
        <v>3</v>
      </c>
      <c r="N409" s="34">
        <f t="shared" si="74"/>
        <v>3</v>
      </c>
      <c r="O409" s="26">
        <f t="shared" si="75"/>
        <v>0</v>
      </c>
    </row>
    <row r="410" spans="1:16">
      <c r="A410" s="20"/>
      <c r="B410" s="10" t="s">
        <v>206</v>
      </c>
      <c r="C410" s="28"/>
      <c r="D410" s="29"/>
      <c r="F410" s="23">
        <f t="shared" si="76"/>
        <v>0</v>
      </c>
      <c r="G410" s="30"/>
      <c r="H410" s="31" t="s">
        <v>206</v>
      </c>
      <c r="I410" s="32">
        <v>0</v>
      </c>
      <c r="J410">
        <f t="shared" si="77"/>
        <v>0</v>
      </c>
      <c r="K410" s="33" t="str">
        <f t="shared" si="79"/>
        <v>LA CHORRERA - PARQUE 10 DE NOV.</v>
      </c>
      <c r="L410" s="34" t="s">
        <v>206</v>
      </c>
      <c r="M410" s="34">
        <f t="shared" si="73"/>
        <v>0</v>
      </c>
      <c r="N410" s="34">
        <f t="shared" si="74"/>
        <v>0</v>
      </c>
      <c r="O410" s="26">
        <f t="shared" si="75"/>
        <v>0</v>
      </c>
    </row>
    <row r="411" spans="1:16">
      <c r="A411" s="20"/>
      <c r="B411" s="10" t="s">
        <v>22</v>
      </c>
      <c r="C411" s="28">
        <v>1</v>
      </c>
      <c r="D411" s="29"/>
      <c r="F411" s="23">
        <f t="shared" si="76"/>
        <v>1</v>
      </c>
      <c r="G411" s="30"/>
      <c r="H411" s="31" t="s">
        <v>22</v>
      </c>
      <c r="I411" s="32">
        <v>1</v>
      </c>
      <c r="J411">
        <f t="shared" si="77"/>
        <v>0</v>
      </c>
      <c r="K411" s="33" t="str">
        <f t="shared" si="79"/>
        <v>LA CHORRERA - PARQUE 10 DE NOV.</v>
      </c>
      <c r="L411" s="34" t="s">
        <v>22</v>
      </c>
      <c r="M411" s="34">
        <f t="shared" si="73"/>
        <v>1</v>
      </c>
      <c r="N411" s="34">
        <f t="shared" si="74"/>
        <v>1</v>
      </c>
      <c r="O411" s="26">
        <f t="shared" si="75"/>
        <v>0</v>
      </c>
    </row>
    <row r="412" spans="1:16">
      <c r="A412" s="20"/>
      <c r="B412" s="10" t="s">
        <v>23</v>
      </c>
      <c r="C412" s="28"/>
      <c r="D412" s="29"/>
      <c r="F412" s="23">
        <f t="shared" si="76"/>
        <v>0</v>
      </c>
      <c r="G412" s="30"/>
      <c r="H412" s="31" t="s">
        <v>23</v>
      </c>
      <c r="I412" s="32">
        <v>0</v>
      </c>
      <c r="J412">
        <f t="shared" si="77"/>
        <v>0</v>
      </c>
      <c r="K412" s="33" t="str">
        <f t="shared" si="79"/>
        <v>LA CHORRERA - PARQUE 10 DE NOV.</v>
      </c>
      <c r="L412" s="34" t="s">
        <v>23</v>
      </c>
      <c r="M412" s="34">
        <f t="shared" si="73"/>
        <v>0</v>
      </c>
      <c r="N412" s="34">
        <f t="shared" si="74"/>
        <v>0</v>
      </c>
      <c r="O412" s="26">
        <f t="shared" si="75"/>
        <v>0</v>
      </c>
    </row>
    <row r="413" spans="1:16">
      <c r="A413" s="20"/>
      <c r="B413" s="10" t="s">
        <v>24</v>
      </c>
      <c r="C413" s="28"/>
      <c r="D413" s="29"/>
      <c r="F413" s="23">
        <f t="shared" si="76"/>
        <v>0</v>
      </c>
      <c r="G413" s="30"/>
      <c r="H413" s="31" t="s">
        <v>24</v>
      </c>
      <c r="I413" s="32">
        <v>0</v>
      </c>
      <c r="J413">
        <f t="shared" si="77"/>
        <v>0</v>
      </c>
      <c r="K413" s="33" t="str">
        <f t="shared" si="79"/>
        <v>LA CHORRERA - PARQUE 10 DE NOV.</v>
      </c>
      <c r="L413" s="34" t="s">
        <v>24</v>
      </c>
      <c r="M413" s="34">
        <f t="shared" si="73"/>
        <v>0</v>
      </c>
      <c r="N413" s="34">
        <f t="shared" si="74"/>
        <v>0</v>
      </c>
      <c r="O413" s="26">
        <f t="shared" si="75"/>
        <v>0</v>
      </c>
    </row>
    <row r="414" spans="1:16">
      <c r="A414" s="20" t="s">
        <v>84</v>
      </c>
      <c r="B414" s="10"/>
      <c r="C414" s="28">
        <v>29</v>
      </c>
      <c r="D414" s="29">
        <v>5</v>
      </c>
      <c r="F414" s="23">
        <f t="shared" si="76"/>
        <v>24</v>
      </c>
      <c r="G414" s="11" t="s">
        <v>84</v>
      </c>
      <c r="H414" s="12"/>
      <c r="I414" s="24">
        <v>24</v>
      </c>
      <c r="J414">
        <f t="shared" si="77"/>
        <v>0</v>
      </c>
      <c r="K414" s="36" t="s">
        <v>83</v>
      </c>
      <c r="L414" s="37"/>
      <c r="M414" s="38">
        <f t="shared" si="73"/>
        <v>0</v>
      </c>
      <c r="N414" s="38">
        <f t="shared" si="74"/>
        <v>0</v>
      </c>
      <c r="O414" s="39">
        <f t="shared" si="75"/>
        <v>0</v>
      </c>
    </row>
    <row r="415" spans="1:16">
      <c r="A415" s="20" t="s">
        <v>85</v>
      </c>
      <c r="B415" s="10" t="s">
        <v>15</v>
      </c>
      <c r="C415" s="28">
        <v>2</v>
      </c>
      <c r="D415" s="29"/>
      <c r="F415" s="23">
        <f t="shared" si="76"/>
        <v>2</v>
      </c>
      <c r="G415" s="11" t="s">
        <v>85</v>
      </c>
      <c r="H415" s="11" t="s">
        <v>15</v>
      </c>
      <c r="I415" s="24">
        <v>2</v>
      </c>
      <c r="J415">
        <f t="shared" si="77"/>
        <v>0</v>
      </c>
      <c r="K415" s="147" t="s">
        <v>85</v>
      </c>
      <c r="L415" s="43" t="s">
        <v>15</v>
      </c>
      <c r="M415" s="25">
        <f t="shared" si="73"/>
        <v>2</v>
      </c>
      <c r="N415" s="25">
        <f t="shared" si="74"/>
        <v>2</v>
      </c>
      <c r="O415" s="40">
        <f t="shared" si="75"/>
        <v>0</v>
      </c>
    </row>
    <row r="416" spans="1:16">
      <c r="A416" s="20"/>
      <c r="B416" s="10" t="s">
        <v>16</v>
      </c>
      <c r="C416" s="28">
        <v>1</v>
      </c>
      <c r="D416" s="29"/>
      <c r="F416" s="23">
        <f t="shared" si="76"/>
        <v>1</v>
      </c>
      <c r="G416" s="30"/>
      <c r="H416" s="31" t="s">
        <v>16</v>
      </c>
      <c r="I416" s="32">
        <v>1</v>
      </c>
      <c r="J416">
        <f t="shared" si="77"/>
        <v>0</v>
      </c>
      <c r="K416" s="33" t="str">
        <f t="shared" ref="K416:K425" si="80">K415</f>
        <v>LAS TABLAS</v>
      </c>
      <c r="L416" s="34" t="s">
        <v>16</v>
      </c>
      <c r="M416" s="34">
        <f t="shared" si="73"/>
        <v>1</v>
      </c>
      <c r="N416" s="34">
        <f t="shared" si="74"/>
        <v>1</v>
      </c>
      <c r="O416" s="26">
        <f t="shared" si="75"/>
        <v>0</v>
      </c>
    </row>
    <row r="417" spans="1:15">
      <c r="A417" s="20"/>
      <c r="B417" s="10" t="s">
        <v>17</v>
      </c>
      <c r="C417" s="28">
        <v>2</v>
      </c>
      <c r="D417" s="29"/>
      <c r="F417" s="23">
        <f t="shared" si="76"/>
        <v>2</v>
      </c>
      <c r="G417" s="30"/>
      <c r="H417" s="31" t="s">
        <v>17</v>
      </c>
      <c r="I417" s="32">
        <v>2</v>
      </c>
      <c r="J417">
        <f t="shared" si="77"/>
        <v>0</v>
      </c>
      <c r="K417" s="33" t="str">
        <f t="shared" si="80"/>
        <v>LAS TABLAS</v>
      </c>
      <c r="L417" s="34" t="s">
        <v>17</v>
      </c>
      <c r="M417" s="34">
        <f t="shared" si="73"/>
        <v>2</v>
      </c>
      <c r="N417" s="34">
        <f t="shared" si="74"/>
        <v>2</v>
      </c>
      <c r="O417" s="26">
        <f t="shared" si="75"/>
        <v>0</v>
      </c>
    </row>
    <row r="418" spans="1:15">
      <c r="A418" s="20"/>
      <c r="B418" s="10" t="s">
        <v>18</v>
      </c>
      <c r="C418" s="28"/>
      <c r="D418" s="29"/>
      <c r="F418" s="23">
        <f t="shared" si="76"/>
        <v>0</v>
      </c>
      <c r="G418" s="30"/>
      <c r="H418" s="31" t="s">
        <v>18</v>
      </c>
      <c r="I418" s="32">
        <v>0</v>
      </c>
      <c r="J418">
        <f t="shared" si="77"/>
        <v>0</v>
      </c>
      <c r="K418" s="33" t="str">
        <f t="shared" si="80"/>
        <v>LAS TABLAS</v>
      </c>
      <c r="L418" s="34" t="s">
        <v>18</v>
      </c>
      <c r="M418" s="34">
        <f t="shared" si="73"/>
        <v>0</v>
      </c>
      <c r="N418" s="34">
        <f t="shared" si="74"/>
        <v>0</v>
      </c>
      <c r="O418" s="26">
        <f t="shared" si="75"/>
        <v>0</v>
      </c>
    </row>
    <row r="419" spans="1:15">
      <c r="A419" s="20"/>
      <c r="B419" s="10" t="s">
        <v>19</v>
      </c>
      <c r="C419" s="28">
        <v>1</v>
      </c>
      <c r="D419" s="29"/>
      <c r="F419" s="23">
        <f t="shared" si="76"/>
        <v>1</v>
      </c>
      <c r="G419" s="30"/>
      <c r="H419" s="31" t="s">
        <v>19</v>
      </c>
      <c r="I419" s="32">
        <v>1</v>
      </c>
      <c r="J419">
        <f t="shared" si="77"/>
        <v>0</v>
      </c>
      <c r="K419" s="33" t="str">
        <f t="shared" si="80"/>
        <v>LAS TABLAS</v>
      </c>
      <c r="L419" s="34" t="s">
        <v>19</v>
      </c>
      <c r="M419" s="34">
        <f t="shared" si="73"/>
        <v>1</v>
      </c>
      <c r="N419" s="34">
        <f t="shared" si="74"/>
        <v>1</v>
      </c>
      <c r="O419" s="26">
        <f t="shared" si="75"/>
        <v>0</v>
      </c>
    </row>
    <row r="420" spans="1:15">
      <c r="A420" s="20"/>
      <c r="B420" s="35" t="s">
        <v>20</v>
      </c>
      <c r="C420" s="154"/>
      <c r="D420" s="155"/>
      <c r="F420" s="23">
        <f t="shared" si="76"/>
        <v>0</v>
      </c>
      <c r="G420" s="30"/>
      <c r="H420" s="31" t="s">
        <v>20</v>
      </c>
      <c r="I420" s="32">
        <v>0</v>
      </c>
      <c r="J420">
        <f t="shared" si="77"/>
        <v>0</v>
      </c>
      <c r="K420" s="33" t="str">
        <f t="shared" si="80"/>
        <v>LAS TABLAS</v>
      </c>
      <c r="L420" s="34" t="s">
        <v>20</v>
      </c>
      <c r="M420" s="34">
        <f t="shared" si="73"/>
        <v>0</v>
      </c>
      <c r="N420" s="34">
        <f t="shared" si="74"/>
        <v>0</v>
      </c>
      <c r="O420" s="26">
        <f t="shared" si="75"/>
        <v>0</v>
      </c>
    </row>
    <row r="421" spans="1:15">
      <c r="A421" s="20"/>
      <c r="B421" s="10" t="s">
        <v>21</v>
      </c>
      <c r="C421" s="28">
        <v>1</v>
      </c>
      <c r="D421" s="29"/>
      <c r="F421" s="23">
        <f t="shared" si="76"/>
        <v>1</v>
      </c>
      <c r="G421" s="30"/>
      <c r="H421" s="31" t="s">
        <v>21</v>
      </c>
      <c r="I421" s="32">
        <v>1</v>
      </c>
      <c r="J421">
        <f t="shared" si="77"/>
        <v>0</v>
      </c>
      <c r="K421" s="33" t="str">
        <f t="shared" si="80"/>
        <v>LAS TABLAS</v>
      </c>
      <c r="L421" s="34" t="s">
        <v>21</v>
      </c>
      <c r="M421" s="34">
        <f t="shared" si="73"/>
        <v>1</v>
      </c>
      <c r="N421" s="34">
        <f t="shared" si="74"/>
        <v>1</v>
      </c>
      <c r="O421" s="26">
        <f t="shared" si="75"/>
        <v>0</v>
      </c>
    </row>
    <row r="422" spans="1:15">
      <c r="A422" s="20"/>
      <c r="B422" s="10" t="s">
        <v>206</v>
      </c>
      <c r="C422" s="28"/>
      <c r="D422" s="29"/>
      <c r="F422" s="23">
        <f t="shared" si="76"/>
        <v>0</v>
      </c>
      <c r="G422" s="30"/>
      <c r="H422" s="31" t="s">
        <v>206</v>
      </c>
      <c r="I422" s="32"/>
      <c r="J422">
        <f t="shared" si="77"/>
        <v>0</v>
      </c>
      <c r="K422" s="33" t="str">
        <f t="shared" si="80"/>
        <v>LAS TABLAS</v>
      </c>
      <c r="L422" s="34" t="s">
        <v>206</v>
      </c>
      <c r="M422" s="34">
        <f t="shared" si="73"/>
        <v>0</v>
      </c>
      <c r="N422" s="34">
        <f t="shared" si="74"/>
        <v>0</v>
      </c>
      <c r="O422" s="26">
        <f t="shared" si="75"/>
        <v>0</v>
      </c>
    </row>
    <row r="423" spans="1:15">
      <c r="A423" s="20"/>
      <c r="B423" s="10" t="s">
        <v>22</v>
      </c>
      <c r="C423" s="28"/>
      <c r="D423" s="29"/>
      <c r="F423" s="23">
        <f t="shared" si="76"/>
        <v>0</v>
      </c>
      <c r="G423" s="30"/>
      <c r="H423" s="31" t="s">
        <v>22</v>
      </c>
      <c r="I423" s="32">
        <v>0</v>
      </c>
      <c r="J423">
        <f t="shared" si="77"/>
        <v>0</v>
      </c>
      <c r="K423" s="33" t="str">
        <f t="shared" si="80"/>
        <v>LAS TABLAS</v>
      </c>
      <c r="L423" s="34" t="s">
        <v>22</v>
      </c>
      <c r="M423" s="34">
        <f t="shared" si="73"/>
        <v>0</v>
      </c>
      <c r="N423" s="34">
        <f t="shared" si="74"/>
        <v>0</v>
      </c>
      <c r="O423" s="26">
        <f t="shared" si="75"/>
        <v>0</v>
      </c>
    </row>
    <row r="424" spans="1:15">
      <c r="A424" s="20"/>
      <c r="B424" s="10" t="s">
        <v>23</v>
      </c>
      <c r="C424" s="28"/>
      <c r="D424" s="29"/>
      <c r="F424" s="23">
        <f t="shared" si="76"/>
        <v>0</v>
      </c>
      <c r="G424" s="30"/>
      <c r="H424" s="31" t="s">
        <v>23</v>
      </c>
      <c r="I424" s="32">
        <v>0</v>
      </c>
      <c r="J424">
        <f t="shared" si="77"/>
        <v>0</v>
      </c>
      <c r="K424" s="33" t="str">
        <f t="shared" si="80"/>
        <v>LAS TABLAS</v>
      </c>
      <c r="L424" s="34" t="s">
        <v>23</v>
      </c>
      <c r="M424" s="34">
        <f t="shared" si="73"/>
        <v>0</v>
      </c>
      <c r="N424" s="34">
        <f t="shared" si="74"/>
        <v>0</v>
      </c>
      <c r="O424" s="26">
        <f t="shared" si="75"/>
        <v>0</v>
      </c>
    </row>
    <row r="425" spans="1:15">
      <c r="A425" s="20"/>
      <c r="B425" s="10" t="s">
        <v>24</v>
      </c>
      <c r="C425" s="28"/>
      <c r="D425" s="29"/>
      <c r="F425" s="23">
        <f t="shared" si="76"/>
        <v>0</v>
      </c>
      <c r="G425" s="30"/>
      <c r="H425" s="31" t="s">
        <v>24</v>
      </c>
      <c r="I425" s="32">
        <v>0</v>
      </c>
      <c r="J425">
        <f t="shared" si="77"/>
        <v>0</v>
      </c>
      <c r="K425" s="33" t="str">
        <f t="shared" si="80"/>
        <v>LAS TABLAS</v>
      </c>
      <c r="L425" s="34" t="s">
        <v>24</v>
      </c>
      <c r="M425" s="34">
        <f t="shared" si="73"/>
        <v>0</v>
      </c>
      <c r="N425" s="34">
        <f t="shared" si="74"/>
        <v>0</v>
      </c>
      <c r="O425" s="26">
        <f t="shared" si="75"/>
        <v>0</v>
      </c>
    </row>
    <row r="426" spans="1:15">
      <c r="A426" s="20" t="s">
        <v>86</v>
      </c>
      <c r="B426" s="10"/>
      <c r="C426" s="28">
        <v>7</v>
      </c>
      <c r="D426" s="29"/>
      <c r="F426" s="23">
        <f t="shared" si="76"/>
        <v>7</v>
      </c>
      <c r="G426" s="11" t="s">
        <v>86</v>
      </c>
      <c r="H426" s="12"/>
      <c r="I426" s="24">
        <v>7</v>
      </c>
      <c r="J426">
        <f t="shared" si="77"/>
        <v>0</v>
      </c>
      <c r="K426" s="36" t="s">
        <v>85</v>
      </c>
      <c r="L426" s="37"/>
      <c r="M426" s="38">
        <f t="shared" si="73"/>
        <v>0</v>
      </c>
      <c r="N426" s="38">
        <f t="shared" si="74"/>
        <v>0</v>
      </c>
      <c r="O426" s="39">
        <f t="shared" si="75"/>
        <v>0</v>
      </c>
    </row>
    <row r="427" spans="1:15">
      <c r="A427" s="20" t="s">
        <v>87</v>
      </c>
      <c r="B427" s="10" t="s">
        <v>15</v>
      </c>
      <c r="C427" s="28">
        <v>10</v>
      </c>
      <c r="D427" s="29">
        <v>2</v>
      </c>
      <c r="F427" s="23">
        <f t="shared" si="76"/>
        <v>8</v>
      </c>
      <c r="G427" s="11" t="s">
        <v>87</v>
      </c>
      <c r="H427" s="11" t="s">
        <v>15</v>
      </c>
      <c r="I427" s="24">
        <v>8</v>
      </c>
      <c r="J427">
        <f t="shared" si="77"/>
        <v>0</v>
      </c>
      <c r="K427" s="147" t="s">
        <v>87</v>
      </c>
      <c r="L427" s="43" t="s">
        <v>15</v>
      </c>
      <c r="M427" s="25">
        <f t="shared" si="73"/>
        <v>10</v>
      </c>
      <c r="N427" s="25">
        <f t="shared" si="74"/>
        <v>8</v>
      </c>
      <c r="O427" s="40">
        <f t="shared" si="75"/>
        <v>2</v>
      </c>
    </row>
    <row r="428" spans="1:15">
      <c r="A428" s="20"/>
      <c r="B428" s="10" t="s">
        <v>16</v>
      </c>
      <c r="C428" s="28">
        <v>3</v>
      </c>
      <c r="D428" s="29">
        <v>1</v>
      </c>
      <c r="F428" s="23">
        <f t="shared" si="76"/>
        <v>2</v>
      </c>
      <c r="G428" s="30"/>
      <c r="H428" s="31" t="s">
        <v>16</v>
      </c>
      <c r="I428" s="32">
        <v>2</v>
      </c>
      <c r="J428">
        <f t="shared" si="77"/>
        <v>0</v>
      </c>
      <c r="K428" s="33" t="str">
        <f t="shared" ref="K428:K437" si="81">K427</f>
        <v>LOS ANDES</v>
      </c>
      <c r="L428" s="34" t="s">
        <v>16</v>
      </c>
      <c r="M428" s="34">
        <f t="shared" si="73"/>
        <v>3</v>
      </c>
      <c r="N428" s="34">
        <f t="shared" si="74"/>
        <v>2</v>
      </c>
      <c r="O428" s="26">
        <f t="shared" si="75"/>
        <v>1</v>
      </c>
    </row>
    <row r="429" spans="1:15">
      <c r="A429" s="20"/>
      <c r="B429" s="10" t="s">
        <v>17</v>
      </c>
      <c r="C429" s="28">
        <v>11</v>
      </c>
      <c r="D429" s="29">
        <v>1</v>
      </c>
      <c r="F429" s="23">
        <f t="shared" si="76"/>
        <v>10</v>
      </c>
      <c r="G429" s="30"/>
      <c r="H429" s="31" t="s">
        <v>17</v>
      </c>
      <c r="I429" s="32">
        <v>11</v>
      </c>
      <c r="J429">
        <f t="shared" si="77"/>
        <v>-1</v>
      </c>
      <c r="K429" s="33" t="str">
        <f t="shared" si="81"/>
        <v>LOS ANDES</v>
      </c>
      <c r="L429" s="34" t="s">
        <v>17</v>
      </c>
      <c r="M429" s="34">
        <f t="shared" si="73"/>
        <v>11</v>
      </c>
      <c r="N429" s="34">
        <f t="shared" si="74"/>
        <v>11</v>
      </c>
      <c r="O429" s="26">
        <f t="shared" si="75"/>
        <v>0</v>
      </c>
    </row>
    <row r="430" spans="1:15">
      <c r="A430" s="20"/>
      <c r="B430" s="10" t="s">
        <v>18</v>
      </c>
      <c r="C430" s="28">
        <v>2</v>
      </c>
      <c r="D430" s="29"/>
      <c r="F430" s="23">
        <f t="shared" si="76"/>
        <v>2</v>
      </c>
      <c r="G430" s="30"/>
      <c r="H430" s="31" t="s">
        <v>18</v>
      </c>
      <c r="I430" s="32">
        <v>2</v>
      </c>
      <c r="J430">
        <f t="shared" si="77"/>
        <v>0</v>
      </c>
      <c r="K430" s="33" t="str">
        <f t="shared" si="81"/>
        <v>LOS ANDES</v>
      </c>
      <c r="L430" s="34" t="s">
        <v>18</v>
      </c>
      <c r="M430" s="34">
        <f t="shared" si="73"/>
        <v>2</v>
      </c>
      <c r="N430" s="34">
        <f t="shared" si="74"/>
        <v>2</v>
      </c>
      <c r="O430" s="26">
        <f t="shared" si="75"/>
        <v>0</v>
      </c>
    </row>
    <row r="431" spans="1:15">
      <c r="A431" s="20"/>
      <c r="B431" s="10" t="s">
        <v>19</v>
      </c>
      <c r="C431" s="28">
        <v>1</v>
      </c>
      <c r="D431" s="29"/>
      <c r="F431" s="23">
        <f t="shared" si="76"/>
        <v>1</v>
      </c>
      <c r="G431" s="30"/>
      <c r="H431" s="31" t="s">
        <v>19</v>
      </c>
      <c r="I431" s="32">
        <v>1</v>
      </c>
      <c r="J431">
        <f t="shared" si="77"/>
        <v>0</v>
      </c>
      <c r="K431" s="33" t="str">
        <f t="shared" si="81"/>
        <v>LOS ANDES</v>
      </c>
      <c r="L431" s="34" t="s">
        <v>19</v>
      </c>
      <c r="M431" s="34">
        <f t="shared" si="73"/>
        <v>1</v>
      </c>
      <c r="N431" s="34">
        <f t="shared" si="74"/>
        <v>1</v>
      </c>
      <c r="O431" s="26">
        <f t="shared" si="75"/>
        <v>0</v>
      </c>
    </row>
    <row r="432" spans="1:15">
      <c r="A432" s="20"/>
      <c r="B432" s="35" t="s">
        <v>20</v>
      </c>
      <c r="C432" s="154"/>
      <c r="D432" s="155"/>
      <c r="F432" s="23">
        <f t="shared" si="76"/>
        <v>0</v>
      </c>
      <c r="G432" s="30"/>
      <c r="H432" s="31" t="s">
        <v>20</v>
      </c>
      <c r="I432" s="32">
        <v>0</v>
      </c>
      <c r="J432">
        <f t="shared" si="77"/>
        <v>0</v>
      </c>
      <c r="K432" s="33" t="str">
        <f t="shared" si="81"/>
        <v>LOS ANDES</v>
      </c>
      <c r="L432" s="34" t="s">
        <v>20</v>
      </c>
      <c r="M432" s="34">
        <f t="shared" si="73"/>
        <v>0</v>
      </c>
      <c r="N432" s="34">
        <f t="shared" si="74"/>
        <v>0</v>
      </c>
      <c r="O432" s="26">
        <f t="shared" si="75"/>
        <v>0</v>
      </c>
    </row>
    <row r="433" spans="1:15">
      <c r="A433" s="20"/>
      <c r="B433" s="10" t="s">
        <v>21</v>
      </c>
      <c r="C433" s="28">
        <v>3</v>
      </c>
      <c r="D433" s="29"/>
      <c r="F433" s="23">
        <f t="shared" si="76"/>
        <v>3</v>
      </c>
      <c r="G433" s="30"/>
      <c r="H433" s="31" t="s">
        <v>21</v>
      </c>
      <c r="I433" s="32">
        <v>3</v>
      </c>
      <c r="J433">
        <f t="shared" si="77"/>
        <v>0</v>
      </c>
      <c r="K433" s="33" t="str">
        <f t="shared" si="81"/>
        <v>LOS ANDES</v>
      </c>
      <c r="L433" s="34" t="s">
        <v>21</v>
      </c>
      <c r="M433" s="34">
        <f t="shared" si="73"/>
        <v>3</v>
      </c>
      <c r="N433" s="34">
        <f t="shared" si="74"/>
        <v>3</v>
      </c>
      <c r="O433" s="26">
        <f t="shared" si="75"/>
        <v>0</v>
      </c>
    </row>
    <row r="434" spans="1:15">
      <c r="A434" s="20"/>
      <c r="B434" s="10" t="s">
        <v>206</v>
      </c>
      <c r="C434" s="28"/>
      <c r="D434" s="29"/>
      <c r="F434" s="23">
        <f t="shared" si="76"/>
        <v>0</v>
      </c>
      <c r="G434" s="30"/>
      <c r="H434" s="31" t="s">
        <v>206</v>
      </c>
      <c r="I434" s="32">
        <v>0</v>
      </c>
      <c r="J434">
        <f t="shared" si="77"/>
        <v>0</v>
      </c>
      <c r="K434" s="33" t="str">
        <f t="shared" si="81"/>
        <v>LOS ANDES</v>
      </c>
      <c r="L434" s="34" t="s">
        <v>206</v>
      </c>
      <c r="M434" s="34">
        <f t="shared" si="73"/>
        <v>0</v>
      </c>
      <c r="N434" s="34">
        <f t="shared" si="74"/>
        <v>0</v>
      </c>
      <c r="O434" s="26">
        <f t="shared" si="75"/>
        <v>0</v>
      </c>
    </row>
    <row r="435" spans="1:15">
      <c r="A435" s="20"/>
      <c r="B435" s="10" t="s">
        <v>22</v>
      </c>
      <c r="C435" s="28">
        <v>1</v>
      </c>
      <c r="D435" s="29"/>
      <c r="F435" s="23">
        <f t="shared" si="76"/>
        <v>1</v>
      </c>
      <c r="G435" s="30"/>
      <c r="H435" s="31" t="s">
        <v>22</v>
      </c>
      <c r="I435" s="32">
        <v>1</v>
      </c>
      <c r="J435">
        <f t="shared" si="77"/>
        <v>0</v>
      </c>
      <c r="K435" s="33" t="str">
        <f t="shared" si="81"/>
        <v>LOS ANDES</v>
      </c>
      <c r="L435" s="34" t="s">
        <v>22</v>
      </c>
      <c r="M435" s="34">
        <f t="shared" si="73"/>
        <v>1</v>
      </c>
      <c r="N435" s="34">
        <f t="shared" si="74"/>
        <v>1</v>
      </c>
      <c r="O435" s="26">
        <f t="shared" si="75"/>
        <v>0</v>
      </c>
    </row>
    <row r="436" spans="1:15">
      <c r="A436" s="20"/>
      <c r="B436" s="10" t="s">
        <v>23</v>
      </c>
      <c r="C436" s="28"/>
      <c r="D436" s="29"/>
      <c r="F436" s="23">
        <f t="shared" si="76"/>
        <v>0</v>
      </c>
      <c r="G436" s="30"/>
      <c r="H436" s="31" t="s">
        <v>23</v>
      </c>
      <c r="I436" s="32">
        <v>0</v>
      </c>
      <c r="J436">
        <f t="shared" si="77"/>
        <v>0</v>
      </c>
      <c r="K436" s="33" t="str">
        <f t="shared" si="81"/>
        <v>LOS ANDES</v>
      </c>
      <c r="L436" s="34" t="s">
        <v>23</v>
      </c>
      <c r="M436" s="34">
        <f t="shared" si="73"/>
        <v>0</v>
      </c>
      <c r="N436" s="34">
        <f t="shared" si="74"/>
        <v>0</v>
      </c>
      <c r="O436" s="26">
        <f t="shared" si="75"/>
        <v>0</v>
      </c>
    </row>
    <row r="437" spans="1:15">
      <c r="A437" s="20"/>
      <c r="B437" s="10" t="s">
        <v>24</v>
      </c>
      <c r="C437" s="28"/>
      <c r="D437" s="29"/>
      <c r="F437" s="23">
        <f t="shared" si="76"/>
        <v>0</v>
      </c>
      <c r="G437" s="30"/>
      <c r="H437" s="31" t="s">
        <v>24</v>
      </c>
      <c r="I437" s="32">
        <v>0</v>
      </c>
      <c r="J437">
        <f t="shared" si="77"/>
        <v>0</v>
      </c>
      <c r="K437" s="33" t="str">
        <f t="shared" si="81"/>
        <v>LOS ANDES</v>
      </c>
      <c r="L437" s="34" t="s">
        <v>24</v>
      </c>
      <c r="M437" s="34">
        <f t="shared" si="73"/>
        <v>0</v>
      </c>
      <c r="N437" s="34">
        <f t="shared" si="74"/>
        <v>0</v>
      </c>
      <c r="O437" s="26">
        <f t="shared" si="75"/>
        <v>0</v>
      </c>
    </row>
    <row r="438" spans="1:15">
      <c r="A438" s="20" t="s">
        <v>88</v>
      </c>
      <c r="B438" s="10"/>
      <c r="C438" s="28">
        <v>31</v>
      </c>
      <c r="D438" s="29">
        <v>4</v>
      </c>
      <c r="F438" s="23">
        <f t="shared" si="76"/>
        <v>27</v>
      </c>
      <c r="G438" s="11" t="s">
        <v>88</v>
      </c>
      <c r="H438" s="12"/>
      <c r="I438" s="24">
        <v>28</v>
      </c>
      <c r="J438">
        <f t="shared" si="77"/>
        <v>-1</v>
      </c>
      <c r="K438" s="36" t="s">
        <v>87</v>
      </c>
      <c r="L438" s="37"/>
      <c r="M438" s="38">
        <f t="shared" si="73"/>
        <v>0</v>
      </c>
      <c r="N438" s="38">
        <f t="shared" si="74"/>
        <v>0</v>
      </c>
      <c r="O438" s="39">
        <f t="shared" si="75"/>
        <v>0</v>
      </c>
    </row>
    <row r="439" spans="1:15">
      <c r="A439" s="20" t="s">
        <v>89</v>
      </c>
      <c r="B439" s="10" t="s">
        <v>15</v>
      </c>
      <c r="C439" s="28">
        <v>5</v>
      </c>
      <c r="D439" s="29">
        <v>1</v>
      </c>
      <c r="F439" s="23">
        <f t="shared" si="76"/>
        <v>4</v>
      </c>
      <c r="G439" s="11" t="s">
        <v>89</v>
      </c>
      <c r="H439" s="11" t="s">
        <v>15</v>
      </c>
      <c r="I439" s="24">
        <v>4</v>
      </c>
      <c r="J439">
        <f t="shared" si="77"/>
        <v>0</v>
      </c>
      <c r="K439" s="147" t="s">
        <v>89</v>
      </c>
      <c r="L439" s="43" t="s">
        <v>15</v>
      </c>
      <c r="M439" s="25">
        <f t="shared" si="73"/>
        <v>5</v>
      </c>
      <c r="N439" s="25">
        <f t="shared" si="74"/>
        <v>4</v>
      </c>
      <c r="O439" s="40">
        <f t="shared" si="75"/>
        <v>1</v>
      </c>
    </row>
    <row r="440" spans="1:15">
      <c r="A440" s="20"/>
      <c r="B440" s="10" t="s">
        <v>16</v>
      </c>
      <c r="C440" s="28">
        <v>1</v>
      </c>
      <c r="D440" s="29"/>
      <c r="F440" s="23">
        <f t="shared" si="76"/>
        <v>1</v>
      </c>
      <c r="G440" s="30"/>
      <c r="H440" s="31" t="s">
        <v>16</v>
      </c>
      <c r="I440" s="32">
        <v>1</v>
      </c>
      <c r="J440">
        <f t="shared" si="77"/>
        <v>0</v>
      </c>
      <c r="K440" s="33" t="str">
        <f t="shared" ref="K440:K449" si="82">K439</f>
        <v>LOS ANGELES</v>
      </c>
      <c r="L440" s="34" t="s">
        <v>16</v>
      </c>
      <c r="M440" s="34">
        <f t="shared" si="73"/>
        <v>1</v>
      </c>
      <c r="N440" s="34">
        <f t="shared" si="74"/>
        <v>1</v>
      </c>
      <c r="O440" s="26">
        <f t="shared" si="75"/>
        <v>0</v>
      </c>
    </row>
    <row r="441" spans="1:15">
      <c r="A441" s="20"/>
      <c r="B441" s="10" t="s">
        <v>17</v>
      </c>
      <c r="C441" s="28">
        <v>5</v>
      </c>
      <c r="D441" s="29">
        <v>1</v>
      </c>
      <c r="F441" s="23">
        <f t="shared" si="76"/>
        <v>4</v>
      </c>
      <c r="G441" s="30"/>
      <c r="H441" s="31" t="s">
        <v>17</v>
      </c>
      <c r="I441" s="32">
        <v>4</v>
      </c>
      <c r="J441">
        <f t="shared" si="77"/>
        <v>0</v>
      </c>
      <c r="K441" s="33" t="str">
        <f t="shared" si="82"/>
        <v>LOS ANGELES</v>
      </c>
      <c r="L441" s="34" t="s">
        <v>17</v>
      </c>
      <c r="M441" s="34">
        <f t="shared" si="73"/>
        <v>5</v>
      </c>
      <c r="N441" s="34">
        <f t="shared" si="74"/>
        <v>4</v>
      </c>
      <c r="O441" s="26">
        <f t="shared" si="75"/>
        <v>1</v>
      </c>
    </row>
    <row r="442" spans="1:15">
      <c r="A442" s="20"/>
      <c r="B442" s="10" t="s">
        <v>18</v>
      </c>
      <c r="C442" s="28"/>
      <c r="D442" s="29"/>
      <c r="F442" s="23">
        <f t="shared" si="76"/>
        <v>0</v>
      </c>
      <c r="G442" s="30"/>
      <c r="H442" s="31" t="s">
        <v>18</v>
      </c>
      <c r="I442" s="32">
        <v>0</v>
      </c>
      <c r="J442">
        <f t="shared" si="77"/>
        <v>0</v>
      </c>
      <c r="K442" s="33" t="str">
        <f t="shared" si="82"/>
        <v>LOS ANGELES</v>
      </c>
      <c r="L442" s="34" t="s">
        <v>18</v>
      </c>
      <c r="M442" s="34">
        <f t="shared" si="73"/>
        <v>0</v>
      </c>
      <c r="N442" s="34">
        <f t="shared" si="74"/>
        <v>0</v>
      </c>
      <c r="O442" s="26">
        <f t="shared" si="75"/>
        <v>0</v>
      </c>
    </row>
    <row r="443" spans="1:15">
      <c r="A443" s="20"/>
      <c r="B443" s="10" t="s">
        <v>19</v>
      </c>
      <c r="C443" s="28">
        <v>1</v>
      </c>
      <c r="D443" s="29"/>
      <c r="F443" s="23">
        <f t="shared" si="76"/>
        <v>1</v>
      </c>
      <c r="G443" s="30"/>
      <c r="H443" s="31" t="s">
        <v>19</v>
      </c>
      <c r="I443" s="32">
        <v>1</v>
      </c>
      <c r="J443">
        <f t="shared" si="77"/>
        <v>0</v>
      </c>
      <c r="K443" s="33" t="str">
        <f t="shared" si="82"/>
        <v>LOS ANGELES</v>
      </c>
      <c r="L443" s="34" t="s">
        <v>19</v>
      </c>
      <c r="M443" s="34">
        <f t="shared" si="73"/>
        <v>1</v>
      </c>
      <c r="N443" s="34">
        <f t="shared" si="74"/>
        <v>1</v>
      </c>
      <c r="O443" s="26">
        <f t="shared" si="75"/>
        <v>0</v>
      </c>
    </row>
    <row r="444" spans="1:15">
      <c r="A444" s="20"/>
      <c r="B444" s="35" t="s">
        <v>20</v>
      </c>
      <c r="C444" s="154"/>
      <c r="D444" s="155"/>
      <c r="F444" s="23">
        <f t="shared" si="76"/>
        <v>0</v>
      </c>
      <c r="G444" s="30"/>
      <c r="H444" s="31" t="s">
        <v>20</v>
      </c>
      <c r="I444" s="32">
        <v>0</v>
      </c>
      <c r="J444">
        <f t="shared" si="77"/>
        <v>0</v>
      </c>
      <c r="K444" s="33" t="str">
        <f t="shared" si="82"/>
        <v>LOS ANGELES</v>
      </c>
      <c r="L444" s="34" t="s">
        <v>20</v>
      </c>
      <c r="M444" s="34">
        <f t="shared" si="73"/>
        <v>0</v>
      </c>
      <c r="N444" s="34">
        <f t="shared" si="74"/>
        <v>0</v>
      </c>
      <c r="O444" s="26">
        <f t="shared" si="75"/>
        <v>0</v>
      </c>
    </row>
    <row r="445" spans="1:15">
      <c r="A445" s="20"/>
      <c r="B445" s="10" t="s">
        <v>21</v>
      </c>
      <c r="C445" s="28">
        <v>1</v>
      </c>
      <c r="D445" s="29"/>
      <c r="F445" s="23">
        <f t="shared" si="76"/>
        <v>1</v>
      </c>
      <c r="G445" s="30"/>
      <c r="H445" s="31" t="s">
        <v>21</v>
      </c>
      <c r="I445" s="32">
        <v>1</v>
      </c>
      <c r="J445">
        <f t="shared" si="77"/>
        <v>0</v>
      </c>
      <c r="K445" s="33" t="str">
        <f t="shared" si="82"/>
        <v>LOS ANGELES</v>
      </c>
      <c r="L445" s="34" t="s">
        <v>21</v>
      </c>
      <c r="M445" s="34">
        <f t="shared" si="73"/>
        <v>1</v>
      </c>
      <c r="N445" s="34">
        <f t="shared" si="74"/>
        <v>1</v>
      </c>
      <c r="O445" s="26">
        <f t="shared" si="75"/>
        <v>0</v>
      </c>
    </row>
    <row r="446" spans="1:15">
      <c r="A446" s="20"/>
      <c r="B446" s="10" t="s">
        <v>206</v>
      </c>
      <c r="C446" s="28"/>
      <c r="D446" s="29"/>
      <c r="F446" s="23">
        <f t="shared" si="76"/>
        <v>0</v>
      </c>
      <c r="G446" s="30"/>
      <c r="H446" s="31" t="s">
        <v>206</v>
      </c>
      <c r="I446" s="32">
        <v>0</v>
      </c>
      <c r="J446">
        <f t="shared" si="77"/>
        <v>0</v>
      </c>
      <c r="K446" s="33" t="str">
        <f t="shared" si="82"/>
        <v>LOS ANGELES</v>
      </c>
      <c r="L446" s="34" t="s">
        <v>206</v>
      </c>
      <c r="M446" s="34">
        <f t="shared" si="73"/>
        <v>0</v>
      </c>
      <c r="N446" s="34">
        <f t="shared" si="74"/>
        <v>0</v>
      </c>
      <c r="O446" s="26">
        <f t="shared" si="75"/>
        <v>0</v>
      </c>
    </row>
    <row r="447" spans="1:15">
      <c r="A447" s="20"/>
      <c r="B447" s="10" t="s">
        <v>22</v>
      </c>
      <c r="C447" s="28"/>
      <c r="D447" s="29"/>
      <c r="F447" s="23">
        <f t="shared" si="76"/>
        <v>0</v>
      </c>
      <c r="G447" s="30"/>
      <c r="H447" s="31" t="s">
        <v>22</v>
      </c>
      <c r="I447" s="32">
        <v>0</v>
      </c>
      <c r="J447">
        <f t="shared" si="77"/>
        <v>0</v>
      </c>
      <c r="K447" s="33" t="str">
        <f t="shared" si="82"/>
        <v>LOS ANGELES</v>
      </c>
      <c r="L447" s="34" t="s">
        <v>22</v>
      </c>
      <c r="M447" s="34">
        <f t="shared" ref="M447:M510" si="83">IFERROR(GETPIVOTDATA("TOTAL",$A$5,"Cargo / Posición",L447,"Sucursal actual",K447),0)</f>
        <v>0</v>
      </c>
      <c r="N447" s="34">
        <f t="shared" ref="N447:N510" si="84">IFERROR(GETPIVOTDATA("CANTIDAD",$G$5,"CARGOS",L447,"SUCURSAL",K447),0)</f>
        <v>0</v>
      </c>
      <c r="O447" s="26">
        <f t="shared" ref="O447:O510" si="85">M447-N447</f>
        <v>0</v>
      </c>
    </row>
    <row r="448" spans="1:15">
      <c r="A448" s="20"/>
      <c r="B448" s="10" t="s">
        <v>23</v>
      </c>
      <c r="C448" s="28"/>
      <c r="D448" s="29"/>
      <c r="F448" s="23">
        <f t="shared" si="76"/>
        <v>0</v>
      </c>
      <c r="G448" s="30"/>
      <c r="H448" s="31" t="s">
        <v>23</v>
      </c>
      <c r="I448" s="32">
        <v>0</v>
      </c>
      <c r="J448">
        <f t="shared" si="77"/>
        <v>0</v>
      </c>
      <c r="K448" s="33" t="str">
        <f t="shared" si="82"/>
        <v>LOS ANGELES</v>
      </c>
      <c r="L448" s="34" t="s">
        <v>23</v>
      </c>
      <c r="M448" s="34">
        <f t="shared" si="83"/>
        <v>0</v>
      </c>
      <c r="N448" s="34">
        <f t="shared" si="84"/>
        <v>0</v>
      </c>
      <c r="O448" s="26">
        <f t="shared" si="85"/>
        <v>0</v>
      </c>
    </row>
    <row r="449" spans="1:15">
      <c r="A449" s="20"/>
      <c r="B449" s="10" t="s">
        <v>24</v>
      </c>
      <c r="C449" s="28"/>
      <c r="D449" s="29"/>
      <c r="F449" s="23">
        <f t="shared" si="76"/>
        <v>0</v>
      </c>
      <c r="G449" s="30"/>
      <c r="H449" s="31" t="s">
        <v>24</v>
      </c>
      <c r="I449" s="32">
        <v>0</v>
      </c>
      <c r="J449">
        <f t="shared" si="77"/>
        <v>0</v>
      </c>
      <c r="K449" s="33" t="str">
        <f t="shared" si="82"/>
        <v>LOS ANGELES</v>
      </c>
      <c r="L449" s="34" t="s">
        <v>24</v>
      </c>
      <c r="M449" s="34">
        <f t="shared" si="83"/>
        <v>0</v>
      </c>
      <c r="N449" s="34">
        <f t="shared" si="84"/>
        <v>0</v>
      </c>
      <c r="O449" s="26">
        <f t="shared" si="85"/>
        <v>0</v>
      </c>
    </row>
    <row r="450" spans="1:15">
      <c r="A450" s="20" t="s">
        <v>90</v>
      </c>
      <c r="B450" s="10"/>
      <c r="C450" s="28">
        <v>13</v>
      </c>
      <c r="D450" s="29">
        <v>2</v>
      </c>
      <c r="F450" s="23">
        <f t="shared" si="76"/>
        <v>11</v>
      </c>
      <c r="G450" s="11" t="s">
        <v>90</v>
      </c>
      <c r="H450" s="12"/>
      <c r="I450" s="24">
        <v>11</v>
      </c>
      <c r="J450">
        <f t="shared" si="77"/>
        <v>0</v>
      </c>
      <c r="K450" s="36" t="s">
        <v>89</v>
      </c>
      <c r="L450" s="37"/>
      <c r="M450" s="38">
        <f t="shared" si="83"/>
        <v>0</v>
      </c>
      <c r="N450" s="38">
        <f t="shared" si="84"/>
        <v>0</v>
      </c>
      <c r="O450" s="39">
        <f t="shared" si="85"/>
        <v>0</v>
      </c>
    </row>
    <row r="451" spans="1:15">
      <c r="A451" s="20" t="s">
        <v>91</v>
      </c>
      <c r="B451" s="10" t="s">
        <v>15</v>
      </c>
      <c r="C451" s="28">
        <v>10</v>
      </c>
      <c r="D451" s="29">
        <v>1</v>
      </c>
      <c r="F451" s="23">
        <f t="shared" si="76"/>
        <v>9</v>
      </c>
      <c r="G451" s="11" t="s">
        <v>91</v>
      </c>
      <c r="H451" s="11" t="s">
        <v>15</v>
      </c>
      <c r="I451" s="24">
        <v>9</v>
      </c>
      <c r="J451">
        <f t="shared" si="77"/>
        <v>0</v>
      </c>
      <c r="K451" s="147" t="s">
        <v>91</v>
      </c>
      <c r="L451" s="43" t="s">
        <v>15</v>
      </c>
      <c r="M451" s="25">
        <f t="shared" si="83"/>
        <v>10</v>
      </c>
      <c r="N451" s="25">
        <f t="shared" si="84"/>
        <v>9</v>
      </c>
      <c r="O451" s="40">
        <f t="shared" si="85"/>
        <v>1</v>
      </c>
    </row>
    <row r="452" spans="1:15">
      <c r="A452" s="20"/>
      <c r="B452" s="10" t="s">
        <v>16</v>
      </c>
      <c r="C452" s="28">
        <v>2</v>
      </c>
      <c r="D452" s="29"/>
      <c r="F452" s="23">
        <f t="shared" si="76"/>
        <v>2</v>
      </c>
      <c r="G452" s="30"/>
      <c r="H452" s="31" t="s">
        <v>16</v>
      </c>
      <c r="I452" s="32">
        <v>2</v>
      </c>
      <c r="J452">
        <f t="shared" si="77"/>
        <v>0</v>
      </c>
      <c r="K452" s="33" t="str">
        <f t="shared" ref="K452:K461" si="86">K451</f>
        <v>LOS PUEBLOS</v>
      </c>
      <c r="L452" s="34" t="s">
        <v>16</v>
      </c>
      <c r="M452" s="34">
        <f t="shared" si="83"/>
        <v>2</v>
      </c>
      <c r="N452" s="34">
        <f t="shared" si="84"/>
        <v>2</v>
      </c>
      <c r="O452" s="26">
        <f t="shared" si="85"/>
        <v>0</v>
      </c>
    </row>
    <row r="453" spans="1:15">
      <c r="A453" s="20"/>
      <c r="B453" s="10" t="s">
        <v>17</v>
      </c>
      <c r="C453" s="28">
        <v>12</v>
      </c>
      <c r="D453" s="29"/>
      <c r="F453" s="23">
        <f t="shared" si="76"/>
        <v>12</v>
      </c>
      <c r="G453" s="30"/>
      <c r="H453" s="31" t="s">
        <v>17</v>
      </c>
      <c r="I453" s="32">
        <v>12</v>
      </c>
      <c r="J453">
        <f t="shared" si="77"/>
        <v>0</v>
      </c>
      <c r="K453" s="33" t="str">
        <f t="shared" si="86"/>
        <v>LOS PUEBLOS</v>
      </c>
      <c r="L453" s="34" t="s">
        <v>17</v>
      </c>
      <c r="M453" s="34">
        <f t="shared" si="83"/>
        <v>12</v>
      </c>
      <c r="N453" s="34">
        <f t="shared" si="84"/>
        <v>12</v>
      </c>
      <c r="O453" s="26">
        <f t="shared" si="85"/>
        <v>0</v>
      </c>
    </row>
    <row r="454" spans="1:15">
      <c r="A454" s="20"/>
      <c r="B454" s="10" t="s">
        <v>18</v>
      </c>
      <c r="C454" s="28">
        <v>2</v>
      </c>
      <c r="D454" s="29"/>
      <c r="F454" s="23">
        <f t="shared" si="76"/>
        <v>2</v>
      </c>
      <c r="G454" s="30"/>
      <c r="H454" s="31" t="s">
        <v>18</v>
      </c>
      <c r="I454" s="32">
        <v>2</v>
      </c>
      <c r="J454">
        <f t="shared" si="77"/>
        <v>0</v>
      </c>
      <c r="K454" s="33" t="str">
        <f t="shared" si="86"/>
        <v>LOS PUEBLOS</v>
      </c>
      <c r="L454" s="34" t="s">
        <v>18</v>
      </c>
      <c r="M454" s="34">
        <f t="shared" si="83"/>
        <v>2</v>
      </c>
      <c r="N454" s="34">
        <f t="shared" si="84"/>
        <v>2</v>
      </c>
      <c r="O454" s="26">
        <f t="shared" si="85"/>
        <v>0</v>
      </c>
    </row>
    <row r="455" spans="1:15">
      <c r="A455" s="20"/>
      <c r="B455" s="10" t="s">
        <v>19</v>
      </c>
      <c r="C455" s="28">
        <v>1</v>
      </c>
      <c r="D455" s="29"/>
      <c r="F455" s="23">
        <f t="shared" si="76"/>
        <v>1</v>
      </c>
      <c r="G455" s="30"/>
      <c r="H455" s="31" t="s">
        <v>19</v>
      </c>
      <c r="I455" s="32">
        <v>1</v>
      </c>
      <c r="J455">
        <f t="shared" si="77"/>
        <v>0</v>
      </c>
      <c r="K455" s="33" t="str">
        <f t="shared" si="86"/>
        <v>LOS PUEBLOS</v>
      </c>
      <c r="L455" s="34" t="s">
        <v>19</v>
      </c>
      <c r="M455" s="34">
        <f t="shared" si="83"/>
        <v>1</v>
      </c>
      <c r="N455" s="34">
        <f t="shared" si="84"/>
        <v>1</v>
      </c>
      <c r="O455" s="26">
        <f t="shared" si="85"/>
        <v>0</v>
      </c>
    </row>
    <row r="456" spans="1:15">
      <c r="A456" s="20"/>
      <c r="B456" s="35" t="s">
        <v>20</v>
      </c>
      <c r="C456" s="154"/>
      <c r="D456" s="155"/>
      <c r="F456" s="23">
        <f t="shared" ref="F456:F519" si="87">C456-D456</f>
        <v>0</v>
      </c>
      <c r="G456" s="30"/>
      <c r="H456" s="31" t="s">
        <v>20</v>
      </c>
      <c r="I456" s="32">
        <v>0</v>
      </c>
      <c r="J456">
        <f t="shared" ref="J456:J519" si="88">F456-I456</f>
        <v>0</v>
      </c>
      <c r="K456" s="33" t="str">
        <f t="shared" si="86"/>
        <v>LOS PUEBLOS</v>
      </c>
      <c r="L456" s="34" t="s">
        <v>20</v>
      </c>
      <c r="M456" s="34">
        <f t="shared" si="83"/>
        <v>0</v>
      </c>
      <c r="N456" s="34">
        <f t="shared" si="84"/>
        <v>0</v>
      </c>
      <c r="O456" s="26">
        <f t="shared" si="85"/>
        <v>0</v>
      </c>
    </row>
    <row r="457" spans="1:15">
      <c r="A457" s="20"/>
      <c r="B457" s="10" t="s">
        <v>21</v>
      </c>
      <c r="C457" s="28">
        <v>3</v>
      </c>
      <c r="D457" s="29"/>
      <c r="F457" s="23">
        <f t="shared" si="87"/>
        <v>3</v>
      </c>
      <c r="G457" s="30"/>
      <c r="H457" s="31" t="s">
        <v>21</v>
      </c>
      <c r="I457" s="32">
        <v>3</v>
      </c>
      <c r="J457">
        <f t="shared" si="88"/>
        <v>0</v>
      </c>
      <c r="K457" s="33" t="str">
        <f t="shared" si="86"/>
        <v>LOS PUEBLOS</v>
      </c>
      <c r="L457" s="34" t="s">
        <v>21</v>
      </c>
      <c r="M457" s="34">
        <f t="shared" si="83"/>
        <v>3</v>
      </c>
      <c r="N457" s="34">
        <f t="shared" si="84"/>
        <v>3</v>
      </c>
      <c r="O457" s="26">
        <f t="shared" si="85"/>
        <v>0</v>
      </c>
    </row>
    <row r="458" spans="1:15">
      <c r="A458" s="20"/>
      <c r="B458" s="10" t="s">
        <v>206</v>
      </c>
      <c r="C458" s="28"/>
      <c r="D458" s="29"/>
      <c r="F458" s="23">
        <f t="shared" si="87"/>
        <v>0</v>
      </c>
      <c r="G458" s="30"/>
      <c r="H458" s="31" t="s">
        <v>206</v>
      </c>
      <c r="I458" s="32">
        <v>0</v>
      </c>
      <c r="J458">
        <f t="shared" si="88"/>
        <v>0</v>
      </c>
      <c r="K458" s="33" t="str">
        <f t="shared" si="86"/>
        <v>LOS PUEBLOS</v>
      </c>
      <c r="L458" s="34" t="s">
        <v>206</v>
      </c>
      <c r="M458" s="34">
        <f t="shared" si="83"/>
        <v>0</v>
      </c>
      <c r="N458" s="34">
        <f t="shared" si="84"/>
        <v>0</v>
      </c>
      <c r="O458" s="26">
        <f t="shared" si="85"/>
        <v>0</v>
      </c>
    </row>
    <row r="459" spans="1:15">
      <c r="A459" s="20"/>
      <c r="B459" s="10" t="s">
        <v>22</v>
      </c>
      <c r="C459" s="28">
        <v>1</v>
      </c>
      <c r="D459" s="29"/>
      <c r="F459" s="23">
        <f t="shared" si="87"/>
        <v>1</v>
      </c>
      <c r="G459" s="30"/>
      <c r="H459" s="31" t="s">
        <v>22</v>
      </c>
      <c r="I459" s="32">
        <v>1</v>
      </c>
      <c r="J459">
        <f t="shared" si="88"/>
        <v>0</v>
      </c>
      <c r="K459" s="33" t="str">
        <f t="shared" si="86"/>
        <v>LOS PUEBLOS</v>
      </c>
      <c r="L459" s="34" t="s">
        <v>22</v>
      </c>
      <c r="M459" s="34">
        <f t="shared" si="83"/>
        <v>1</v>
      </c>
      <c r="N459" s="34">
        <f t="shared" si="84"/>
        <v>1</v>
      </c>
      <c r="O459" s="26">
        <f t="shared" si="85"/>
        <v>0</v>
      </c>
    </row>
    <row r="460" spans="1:15">
      <c r="A460" s="20"/>
      <c r="B460" s="10" t="s">
        <v>23</v>
      </c>
      <c r="C460" s="28"/>
      <c r="D460" s="29"/>
      <c r="F460" s="23">
        <f t="shared" si="87"/>
        <v>0</v>
      </c>
      <c r="G460" s="30"/>
      <c r="H460" s="31" t="s">
        <v>23</v>
      </c>
      <c r="I460" s="32">
        <v>0</v>
      </c>
      <c r="J460">
        <f t="shared" si="88"/>
        <v>0</v>
      </c>
      <c r="K460" s="33" t="str">
        <f t="shared" si="86"/>
        <v>LOS PUEBLOS</v>
      </c>
      <c r="L460" s="34" t="s">
        <v>23</v>
      </c>
      <c r="M460" s="34">
        <f t="shared" si="83"/>
        <v>0</v>
      </c>
      <c r="N460" s="34">
        <f t="shared" si="84"/>
        <v>0</v>
      </c>
      <c r="O460" s="26">
        <f t="shared" si="85"/>
        <v>0</v>
      </c>
    </row>
    <row r="461" spans="1:15">
      <c r="A461" s="20"/>
      <c r="B461" s="10" t="s">
        <v>24</v>
      </c>
      <c r="C461" s="28"/>
      <c r="D461" s="29"/>
      <c r="F461" s="23">
        <f t="shared" si="87"/>
        <v>0</v>
      </c>
      <c r="G461" s="30"/>
      <c r="H461" s="31" t="s">
        <v>24</v>
      </c>
      <c r="I461" s="32">
        <v>0</v>
      </c>
      <c r="J461">
        <f t="shared" si="88"/>
        <v>0</v>
      </c>
      <c r="K461" s="33" t="str">
        <f t="shared" si="86"/>
        <v>LOS PUEBLOS</v>
      </c>
      <c r="L461" s="34" t="s">
        <v>24</v>
      </c>
      <c r="M461" s="34">
        <f t="shared" si="83"/>
        <v>0</v>
      </c>
      <c r="N461" s="34">
        <f t="shared" si="84"/>
        <v>0</v>
      </c>
      <c r="O461" s="26">
        <f t="shared" si="85"/>
        <v>0</v>
      </c>
    </row>
    <row r="462" spans="1:15">
      <c r="A462" s="20" t="s">
        <v>92</v>
      </c>
      <c r="B462" s="10"/>
      <c r="C462" s="28">
        <v>31</v>
      </c>
      <c r="D462" s="29">
        <v>1</v>
      </c>
      <c r="F462" s="23">
        <f t="shared" si="87"/>
        <v>30</v>
      </c>
      <c r="G462" s="11" t="s">
        <v>92</v>
      </c>
      <c r="H462" s="12"/>
      <c r="I462" s="24">
        <v>30</v>
      </c>
      <c r="J462">
        <f t="shared" si="88"/>
        <v>0</v>
      </c>
      <c r="K462" s="36" t="s">
        <v>91</v>
      </c>
      <c r="L462" s="37"/>
      <c r="M462" s="38">
        <f t="shared" si="83"/>
        <v>0</v>
      </c>
      <c r="N462" s="38">
        <f t="shared" si="84"/>
        <v>0</v>
      </c>
      <c r="O462" s="39">
        <f t="shared" si="85"/>
        <v>0</v>
      </c>
    </row>
    <row r="463" spans="1:15">
      <c r="A463" s="20" t="s">
        <v>93</v>
      </c>
      <c r="B463" s="10" t="s">
        <v>15</v>
      </c>
      <c r="C463" s="28">
        <v>5</v>
      </c>
      <c r="D463" s="29"/>
      <c r="F463" s="23">
        <f t="shared" si="87"/>
        <v>5</v>
      </c>
      <c r="G463" s="11" t="s">
        <v>93</v>
      </c>
      <c r="H463" s="11" t="s">
        <v>15</v>
      </c>
      <c r="I463" s="24">
        <v>5</v>
      </c>
      <c r="J463">
        <f t="shared" si="88"/>
        <v>0</v>
      </c>
      <c r="K463" s="147" t="s">
        <v>93</v>
      </c>
      <c r="L463" s="43" t="s">
        <v>15</v>
      </c>
      <c r="M463" s="25">
        <f t="shared" si="83"/>
        <v>5</v>
      </c>
      <c r="N463" s="25">
        <f t="shared" si="84"/>
        <v>5</v>
      </c>
      <c r="O463" s="40">
        <f t="shared" si="85"/>
        <v>0</v>
      </c>
    </row>
    <row r="464" spans="1:15">
      <c r="A464" s="20"/>
      <c r="B464" s="10" t="s">
        <v>16</v>
      </c>
      <c r="C464" s="28">
        <v>1</v>
      </c>
      <c r="D464" s="29"/>
      <c r="F464" s="23">
        <f t="shared" si="87"/>
        <v>1</v>
      </c>
      <c r="G464" s="30"/>
      <c r="H464" s="31" t="s">
        <v>16</v>
      </c>
      <c r="I464" s="32">
        <v>1</v>
      </c>
      <c r="J464">
        <f t="shared" si="88"/>
        <v>0</v>
      </c>
      <c r="K464" s="33" t="str">
        <f t="shared" ref="K464:K473" si="89">K463</f>
        <v>MARBELLA</v>
      </c>
      <c r="L464" s="34" t="s">
        <v>16</v>
      </c>
      <c r="M464" s="34">
        <f t="shared" si="83"/>
        <v>1</v>
      </c>
      <c r="N464" s="34">
        <f t="shared" si="84"/>
        <v>1</v>
      </c>
      <c r="O464" s="26">
        <f t="shared" si="85"/>
        <v>0</v>
      </c>
    </row>
    <row r="465" spans="1:15">
      <c r="A465" s="20"/>
      <c r="B465" s="10" t="s">
        <v>17</v>
      </c>
      <c r="C465" s="28">
        <v>5</v>
      </c>
      <c r="D465" s="29">
        <v>1</v>
      </c>
      <c r="F465" s="23">
        <f t="shared" si="87"/>
        <v>4</v>
      </c>
      <c r="G465" s="30"/>
      <c r="H465" s="31" t="s">
        <v>17</v>
      </c>
      <c r="I465" s="32">
        <v>4</v>
      </c>
      <c r="J465">
        <f t="shared" si="88"/>
        <v>0</v>
      </c>
      <c r="K465" s="33" t="str">
        <f t="shared" si="89"/>
        <v>MARBELLA</v>
      </c>
      <c r="L465" s="34" t="s">
        <v>17</v>
      </c>
      <c r="M465" s="34">
        <f t="shared" si="83"/>
        <v>5</v>
      </c>
      <c r="N465" s="34">
        <f t="shared" si="84"/>
        <v>4</v>
      </c>
      <c r="O465" s="26">
        <f t="shared" si="85"/>
        <v>1</v>
      </c>
    </row>
    <row r="466" spans="1:15">
      <c r="A466" s="20"/>
      <c r="B466" s="10" t="s">
        <v>18</v>
      </c>
      <c r="C466" s="28"/>
      <c r="D466" s="29"/>
      <c r="F466" s="23">
        <f t="shared" si="87"/>
        <v>0</v>
      </c>
      <c r="G466" s="30"/>
      <c r="H466" s="31" t="s">
        <v>18</v>
      </c>
      <c r="I466" s="32">
        <v>0</v>
      </c>
      <c r="J466">
        <f t="shared" si="88"/>
        <v>0</v>
      </c>
      <c r="K466" s="33" t="str">
        <f t="shared" si="89"/>
        <v>MARBELLA</v>
      </c>
      <c r="L466" s="34" t="s">
        <v>18</v>
      </c>
      <c r="M466" s="34">
        <f t="shared" si="83"/>
        <v>0</v>
      </c>
      <c r="N466" s="34">
        <f t="shared" si="84"/>
        <v>0</v>
      </c>
      <c r="O466" s="26">
        <f t="shared" si="85"/>
        <v>0</v>
      </c>
    </row>
    <row r="467" spans="1:15">
      <c r="A467" s="20"/>
      <c r="B467" s="10" t="s">
        <v>19</v>
      </c>
      <c r="C467" s="28">
        <v>1</v>
      </c>
      <c r="D467" s="29"/>
      <c r="F467" s="23">
        <f t="shared" si="87"/>
        <v>1</v>
      </c>
      <c r="G467" s="30"/>
      <c r="H467" s="31" t="s">
        <v>19</v>
      </c>
      <c r="I467" s="32">
        <v>1</v>
      </c>
      <c r="J467">
        <f t="shared" si="88"/>
        <v>0</v>
      </c>
      <c r="K467" s="33" t="str">
        <f t="shared" si="89"/>
        <v>MARBELLA</v>
      </c>
      <c r="L467" s="34" t="s">
        <v>19</v>
      </c>
      <c r="M467" s="34">
        <f t="shared" si="83"/>
        <v>1</v>
      </c>
      <c r="N467" s="34">
        <f t="shared" si="84"/>
        <v>1</v>
      </c>
      <c r="O467" s="26">
        <f t="shared" si="85"/>
        <v>0</v>
      </c>
    </row>
    <row r="468" spans="1:15">
      <c r="A468" s="20"/>
      <c r="B468" s="35" t="s">
        <v>20</v>
      </c>
      <c r="C468" s="154"/>
      <c r="D468" s="155"/>
      <c r="F468" s="23">
        <f t="shared" si="87"/>
        <v>0</v>
      </c>
      <c r="G468" s="30"/>
      <c r="H468" s="31" t="s">
        <v>20</v>
      </c>
      <c r="I468" s="32">
        <v>0</v>
      </c>
      <c r="J468">
        <f t="shared" si="88"/>
        <v>0</v>
      </c>
      <c r="K468" s="33" t="str">
        <f t="shared" si="89"/>
        <v>MARBELLA</v>
      </c>
      <c r="L468" s="34" t="s">
        <v>20</v>
      </c>
      <c r="M468" s="34">
        <f t="shared" si="83"/>
        <v>0</v>
      </c>
      <c r="N468" s="34">
        <f t="shared" si="84"/>
        <v>0</v>
      </c>
      <c r="O468" s="26">
        <f t="shared" si="85"/>
        <v>0</v>
      </c>
    </row>
    <row r="469" spans="1:15">
      <c r="A469" s="20"/>
      <c r="B469" s="10" t="s">
        <v>21</v>
      </c>
      <c r="C469" s="28">
        <v>1</v>
      </c>
      <c r="D469" s="29"/>
      <c r="F469" s="23">
        <f t="shared" si="87"/>
        <v>1</v>
      </c>
      <c r="G469" s="30"/>
      <c r="H469" s="31" t="s">
        <v>21</v>
      </c>
      <c r="I469" s="32">
        <v>1</v>
      </c>
      <c r="J469">
        <f t="shared" si="88"/>
        <v>0</v>
      </c>
      <c r="K469" s="33" t="str">
        <f t="shared" si="89"/>
        <v>MARBELLA</v>
      </c>
      <c r="L469" s="34" t="s">
        <v>21</v>
      </c>
      <c r="M469" s="34">
        <f t="shared" si="83"/>
        <v>1</v>
      </c>
      <c r="N469" s="34">
        <f t="shared" si="84"/>
        <v>1</v>
      </c>
      <c r="O469" s="26">
        <f t="shared" si="85"/>
        <v>0</v>
      </c>
    </row>
    <row r="470" spans="1:15">
      <c r="A470" s="20"/>
      <c r="B470" s="10" t="s">
        <v>206</v>
      </c>
      <c r="C470" s="28"/>
      <c r="D470" s="29"/>
      <c r="F470" s="23">
        <f t="shared" si="87"/>
        <v>0</v>
      </c>
      <c r="G470" s="30"/>
      <c r="H470" s="31" t="s">
        <v>206</v>
      </c>
      <c r="I470" s="32">
        <v>0</v>
      </c>
      <c r="J470">
        <f t="shared" si="88"/>
        <v>0</v>
      </c>
      <c r="K470" s="33" t="str">
        <f t="shared" si="89"/>
        <v>MARBELLA</v>
      </c>
      <c r="L470" s="34" t="s">
        <v>206</v>
      </c>
      <c r="M470" s="34">
        <f t="shared" si="83"/>
        <v>0</v>
      </c>
      <c r="N470" s="34">
        <f t="shared" si="84"/>
        <v>0</v>
      </c>
      <c r="O470" s="26">
        <f t="shared" si="85"/>
        <v>0</v>
      </c>
    </row>
    <row r="471" spans="1:15">
      <c r="A471" s="20"/>
      <c r="B471" s="10" t="s">
        <v>22</v>
      </c>
      <c r="C471" s="28"/>
      <c r="D471" s="29"/>
      <c r="F471" s="23">
        <f t="shared" si="87"/>
        <v>0</v>
      </c>
      <c r="G471" s="30"/>
      <c r="H471" s="31" t="s">
        <v>22</v>
      </c>
      <c r="I471" s="32">
        <v>0</v>
      </c>
      <c r="J471">
        <f t="shared" si="88"/>
        <v>0</v>
      </c>
      <c r="K471" s="33" t="str">
        <f t="shared" si="89"/>
        <v>MARBELLA</v>
      </c>
      <c r="L471" s="34" t="s">
        <v>22</v>
      </c>
      <c r="M471" s="34">
        <f t="shared" si="83"/>
        <v>0</v>
      </c>
      <c r="N471" s="34">
        <f t="shared" si="84"/>
        <v>0</v>
      </c>
      <c r="O471" s="26">
        <f t="shared" si="85"/>
        <v>0</v>
      </c>
    </row>
    <row r="472" spans="1:15">
      <c r="A472" s="20"/>
      <c r="B472" s="10" t="s">
        <v>23</v>
      </c>
      <c r="C472" s="28"/>
      <c r="D472" s="29"/>
      <c r="F472" s="23">
        <f t="shared" si="87"/>
        <v>0</v>
      </c>
      <c r="G472" s="30"/>
      <c r="H472" s="31" t="s">
        <v>23</v>
      </c>
      <c r="I472" s="32">
        <v>0</v>
      </c>
      <c r="J472">
        <f t="shared" si="88"/>
        <v>0</v>
      </c>
      <c r="K472" s="33" t="str">
        <f t="shared" si="89"/>
        <v>MARBELLA</v>
      </c>
      <c r="L472" s="34" t="s">
        <v>23</v>
      </c>
      <c r="M472" s="34">
        <f t="shared" si="83"/>
        <v>0</v>
      </c>
      <c r="N472" s="34">
        <f t="shared" si="84"/>
        <v>0</v>
      </c>
      <c r="O472" s="26">
        <f t="shared" si="85"/>
        <v>0</v>
      </c>
    </row>
    <row r="473" spans="1:15">
      <c r="A473" s="20"/>
      <c r="B473" s="10" t="s">
        <v>24</v>
      </c>
      <c r="C473" s="28"/>
      <c r="D473" s="29"/>
      <c r="F473" s="23">
        <f t="shared" si="87"/>
        <v>0</v>
      </c>
      <c r="G473" s="30"/>
      <c r="H473" s="31" t="s">
        <v>24</v>
      </c>
      <c r="I473" s="32">
        <v>0</v>
      </c>
      <c r="J473">
        <f t="shared" si="88"/>
        <v>0</v>
      </c>
      <c r="K473" s="33" t="str">
        <f t="shared" si="89"/>
        <v>MARBELLA</v>
      </c>
      <c r="L473" s="34" t="s">
        <v>24</v>
      </c>
      <c r="M473" s="34">
        <f t="shared" si="83"/>
        <v>0</v>
      </c>
      <c r="N473" s="34">
        <f t="shared" si="84"/>
        <v>0</v>
      </c>
      <c r="O473" s="26">
        <f t="shared" si="85"/>
        <v>0</v>
      </c>
    </row>
    <row r="474" spans="1:15">
      <c r="A474" s="20" t="s">
        <v>94</v>
      </c>
      <c r="B474" s="10"/>
      <c r="C474" s="28">
        <v>13</v>
      </c>
      <c r="D474" s="29">
        <v>1</v>
      </c>
      <c r="F474" s="23">
        <f t="shared" si="87"/>
        <v>12</v>
      </c>
      <c r="G474" s="11" t="s">
        <v>94</v>
      </c>
      <c r="H474" s="12"/>
      <c r="I474" s="24">
        <v>12</v>
      </c>
      <c r="J474">
        <f t="shared" si="88"/>
        <v>0</v>
      </c>
      <c r="K474" s="36" t="s">
        <v>93</v>
      </c>
      <c r="L474" s="37"/>
      <c r="M474" s="38">
        <f t="shared" si="83"/>
        <v>0</v>
      </c>
      <c r="N474" s="38">
        <f t="shared" si="84"/>
        <v>0</v>
      </c>
      <c r="O474" s="39">
        <f t="shared" si="85"/>
        <v>0</v>
      </c>
    </row>
    <row r="475" spans="1:15">
      <c r="A475" s="20" t="s">
        <v>95</v>
      </c>
      <c r="B475" s="10" t="s">
        <v>15</v>
      </c>
      <c r="C475" s="28">
        <v>4</v>
      </c>
      <c r="D475" s="29">
        <v>1</v>
      </c>
      <c r="F475" s="23">
        <f t="shared" si="87"/>
        <v>3</v>
      </c>
      <c r="G475" s="11" t="s">
        <v>95</v>
      </c>
      <c r="H475" s="11" t="s">
        <v>15</v>
      </c>
      <c r="I475" s="24">
        <v>3</v>
      </c>
      <c r="J475">
        <f t="shared" si="88"/>
        <v>0</v>
      </c>
      <c r="K475" s="147" t="s">
        <v>95</v>
      </c>
      <c r="L475" s="43" t="s">
        <v>15</v>
      </c>
      <c r="M475" s="25">
        <f t="shared" si="83"/>
        <v>4</v>
      </c>
      <c r="N475" s="25">
        <f t="shared" si="84"/>
        <v>3</v>
      </c>
      <c r="O475" s="40">
        <f t="shared" si="85"/>
        <v>1</v>
      </c>
    </row>
    <row r="476" spans="1:15">
      <c r="A476" s="20"/>
      <c r="B476" s="10" t="s">
        <v>16</v>
      </c>
      <c r="C476" s="28">
        <v>1</v>
      </c>
      <c r="D476" s="29"/>
      <c r="F476" s="23">
        <f t="shared" si="87"/>
        <v>1</v>
      </c>
      <c r="G476" s="30"/>
      <c r="H476" s="31" t="s">
        <v>16</v>
      </c>
      <c r="I476" s="32">
        <v>1</v>
      </c>
      <c r="J476">
        <f t="shared" si="88"/>
        <v>0</v>
      </c>
      <c r="K476" s="33" t="str">
        <f t="shared" ref="K476:K485" si="90">K475</f>
        <v>METROMALL</v>
      </c>
      <c r="L476" s="34" t="s">
        <v>16</v>
      </c>
      <c r="M476" s="34">
        <f t="shared" si="83"/>
        <v>1</v>
      </c>
      <c r="N476" s="34">
        <f t="shared" si="84"/>
        <v>1</v>
      </c>
      <c r="O476" s="26">
        <f t="shared" si="85"/>
        <v>0</v>
      </c>
    </row>
    <row r="477" spans="1:15">
      <c r="A477" s="20"/>
      <c r="B477" s="10" t="s">
        <v>17</v>
      </c>
      <c r="C477" s="28">
        <v>3</v>
      </c>
      <c r="D477" s="29">
        <v>1</v>
      </c>
      <c r="F477" s="23">
        <f t="shared" si="87"/>
        <v>2</v>
      </c>
      <c r="G477" s="30"/>
      <c r="H477" s="31" t="s">
        <v>17</v>
      </c>
      <c r="I477" s="32">
        <v>2</v>
      </c>
      <c r="J477">
        <f t="shared" si="88"/>
        <v>0</v>
      </c>
      <c r="K477" s="33" t="str">
        <f t="shared" si="90"/>
        <v>METROMALL</v>
      </c>
      <c r="L477" s="34" t="s">
        <v>17</v>
      </c>
      <c r="M477" s="34">
        <f t="shared" si="83"/>
        <v>3</v>
      </c>
      <c r="N477" s="34">
        <f t="shared" si="84"/>
        <v>2</v>
      </c>
      <c r="O477" s="26">
        <f t="shared" si="85"/>
        <v>1</v>
      </c>
    </row>
    <row r="478" spans="1:15">
      <c r="A478" s="20"/>
      <c r="B478" s="10" t="s">
        <v>18</v>
      </c>
      <c r="C478" s="28"/>
      <c r="D478" s="29"/>
      <c r="F478" s="23">
        <f t="shared" si="87"/>
        <v>0</v>
      </c>
      <c r="G478" s="30"/>
      <c r="H478" s="31" t="s">
        <v>18</v>
      </c>
      <c r="I478" s="32">
        <v>0</v>
      </c>
      <c r="J478">
        <f t="shared" si="88"/>
        <v>0</v>
      </c>
      <c r="K478" s="33" t="str">
        <f t="shared" si="90"/>
        <v>METROMALL</v>
      </c>
      <c r="L478" s="34" t="s">
        <v>18</v>
      </c>
      <c r="M478" s="34">
        <f t="shared" si="83"/>
        <v>0</v>
      </c>
      <c r="N478" s="34">
        <f t="shared" si="84"/>
        <v>0</v>
      </c>
      <c r="O478" s="26">
        <f t="shared" si="85"/>
        <v>0</v>
      </c>
    </row>
    <row r="479" spans="1:15">
      <c r="A479" s="20"/>
      <c r="B479" s="10" t="s">
        <v>19</v>
      </c>
      <c r="C479" s="28">
        <v>1</v>
      </c>
      <c r="D479" s="29"/>
      <c r="F479" s="23">
        <f t="shared" si="87"/>
        <v>1</v>
      </c>
      <c r="G479" s="30"/>
      <c r="H479" s="31" t="s">
        <v>19</v>
      </c>
      <c r="I479" s="32">
        <v>1</v>
      </c>
      <c r="J479">
        <f t="shared" si="88"/>
        <v>0</v>
      </c>
      <c r="K479" s="33" t="str">
        <f t="shared" si="90"/>
        <v>METROMALL</v>
      </c>
      <c r="L479" s="34" t="s">
        <v>19</v>
      </c>
      <c r="M479" s="34">
        <f t="shared" si="83"/>
        <v>1</v>
      </c>
      <c r="N479" s="34">
        <f t="shared" si="84"/>
        <v>1</v>
      </c>
      <c r="O479" s="26">
        <f t="shared" si="85"/>
        <v>0</v>
      </c>
    </row>
    <row r="480" spans="1:15">
      <c r="A480" s="20"/>
      <c r="B480" s="35" t="s">
        <v>20</v>
      </c>
      <c r="C480" s="154"/>
      <c r="D480" s="155"/>
      <c r="F480" s="23">
        <f t="shared" si="87"/>
        <v>0</v>
      </c>
      <c r="G480" s="30"/>
      <c r="H480" s="31" t="s">
        <v>20</v>
      </c>
      <c r="I480" s="32">
        <v>0</v>
      </c>
      <c r="J480">
        <f t="shared" si="88"/>
        <v>0</v>
      </c>
      <c r="K480" s="33" t="str">
        <f t="shared" si="90"/>
        <v>METROMALL</v>
      </c>
      <c r="L480" s="34" t="s">
        <v>20</v>
      </c>
      <c r="M480" s="34">
        <f t="shared" si="83"/>
        <v>0</v>
      </c>
      <c r="N480" s="34">
        <f t="shared" si="84"/>
        <v>0</v>
      </c>
      <c r="O480" s="26">
        <f t="shared" si="85"/>
        <v>0</v>
      </c>
    </row>
    <row r="481" spans="1:16">
      <c r="A481" s="20"/>
      <c r="B481" s="10" t="s">
        <v>21</v>
      </c>
      <c r="C481" s="28">
        <v>2</v>
      </c>
      <c r="D481" s="29">
        <v>1</v>
      </c>
      <c r="F481" s="23">
        <f t="shared" si="87"/>
        <v>1</v>
      </c>
      <c r="G481" s="30"/>
      <c r="H481" s="31" t="s">
        <v>21</v>
      </c>
      <c r="I481" s="32">
        <v>1</v>
      </c>
      <c r="J481">
        <f t="shared" si="88"/>
        <v>0</v>
      </c>
      <c r="K481" s="33" t="str">
        <f t="shared" si="90"/>
        <v>METROMALL</v>
      </c>
      <c r="L481" s="34" t="s">
        <v>21</v>
      </c>
      <c r="M481" s="34">
        <f t="shared" si="83"/>
        <v>2</v>
      </c>
      <c r="N481" s="34">
        <f t="shared" si="84"/>
        <v>1</v>
      </c>
      <c r="O481" s="26">
        <f t="shared" si="85"/>
        <v>1</v>
      </c>
    </row>
    <row r="482" spans="1:16">
      <c r="A482" s="20"/>
      <c r="B482" s="10" t="s">
        <v>206</v>
      </c>
      <c r="C482" s="28"/>
      <c r="D482" s="29"/>
      <c r="F482" s="23">
        <f t="shared" si="87"/>
        <v>0</v>
      </c>
      <c r="G482" s="30"/>
      <c r="H482" s="31" t="s">
        <v>206</v>
      </c>
      <c r="I482" s="32">
        <v>0</v>
      </c>
      <c r="J482">
        <f t="shared" si="88"/>
        <v>0</v>
      </c>
      <c r="K482" s="33" t="str">
        <f t="shared" si="90"/>
        <v>METROMALL</v>
      </c>
      <c r="L482" s="34" t="s">
        <v>206</v>
      </c>
      <c r="M482" s="34">
        <f t="shared" si="83"/>
        <v>0</v>
      </c>
      <c r="N482" s="34">
        <f t="shared" si="84"/>
        <v>0</v>
      </c>
      <c r="O482" s="26">
        <f t="shared" si="85"/>
        <v>0</v>
      </c>
    </row>
    <row r="483" spans="1:16">
      <c r="A483" s="20"/>
      <c r="B483" s="10" t="s">
        <v>22</v>
      </c>
      <c r="C483" s="28"/>
      <c r="D483" s="29"/>
      <c r="F483" s="23">
        <f t="shared" si="87"/>
        <v>0</v>
      </c>
      <c r="G483" s="30"/>
      <c r="H483" s="31" t="s">
        <v>22</v>
      </c>
      <c r="I483" s="32">
        <v>0</v>
      </c>
      <c r="J483">
        <f t="shared" si="88"/>
        <v>0</v>
      </c>
      <c r="K483" s="33" t="str">
        <f t="shared" si="90"/>
        <v>METROMALL</v>
      </c>
      <c r="L483" s="34" t="s">
        <v>22</v>
      </c>
      <c r="M483" s="34">
        <f t="shared" si="83"/>
        <v>0</v>
      </c>
      <c r="N483" s="34">
        <f t="shared" si="84"/>
        <v>0</v>
      </c>
      <c r="O483" s="26">
        <f t="shared" si="85"/>
        <v>0</v>
      </c>
    </row>
    <row r="484" spans="1:16">
      <c r="A484" s="20"/>
      <c r="B484" s="10" t="s">
        <v>23</v>
      </c>
      <c r="C484" s="28"/>
      <c r="D484" s="29"/>
      <c r="F484" s="23">
        <f t="shared" si="87"/>
        <v>0</v>
      </c>
      <c r="G484" s="30"/>
      <c r="H484" s="31" t="s">
        <v>23</v>
      </c>
      <c r="I484" s="32">
        <v>0</v>
      </c>
      <c r="J484">
        <f t="shared" si="88"/>
        <v>0</v>
      </c>
      <c r="K484" s="33" t="str">
        <f t="shared" si="90"/>
        <v>METROMALL</v>
      </c>
      <c r="L484" s="34" t="s">
        <v>23</v>
      </c>
      <c r="M484" s="34">
        <f t="shared" si="83"/>
        <v>0</v>
      </c>
      <c r="N484" s="34">
        <f t="shared" si="84"/>
        <v>0</v>
      </c>
      <c r="O484" s="26">
        <f t="shared" si="85"/>
        <v>0</v>
      </c>
    </row>
    <row r="485" spans="1:16">
      <c r="A485" s="20"/>
      <c r="B485" s="10" t="s">
        <v>24</v>
      </c>
      <c r="C485" s="28"/>
      <c r="D485" s="29"/>
      <c r="F485" s="23">
        <f t="shared" si="87"/>
        <v>0</v>
      </c>
      <c r="G485" s="30"/>
      <c r="H485" s="31" t="s">
        <v>24</v>
      </c>
      <c r="I485" s="32">
        <v>0</v>
      </c>
      <c r="J485">
        <f t="shared" si="88"/>
        <v>0</v>
      </c>
      <c r="K485" s="33" t="str">
        <f t="shared" si="90"/>
        <v>METROMALL</v>
      </c>
      <c r="L485" s="34" t="s">
        <v>24</v>
      </c>
      <c r="M485" s="34">
        <f t="shared" si="83"/>
        <v>0</v>
      </c>
      <c r="N485" s="34">
        <f t="shared" si="84"/>
        <v>0</v>
      </c>
      <c r="O485" s="26">
        <f t="shared" si="85"/>
        <v>0</v>
      </c>
    </row>
    <row r="486" spans="1:16">
      <c r="A486" s="20" t="s">
        <v>96</v>
      </c>
      <c r="B486" s="10"/>
      <c r="C486" s="28">
        <v>11</v>
      </c>
      <c r="D486" s="29">
        <v>3</v>
      </c>
      <c r="F486" s="23">
        <f t="shared" si="87"/>
        <v>8</v>
      </c>
      <c r="G486" s="11" t="s">
        <v>96</v>
      </c>
      <c r="H486" s="12"/>
      <c r="I486" s="24">
        <v>8</v>
      </c>
      <c r="J486">
        <f t="shared" si="88"/>
        <v>0</v>
      </c>
      <c r="K486" s="36" t="s">
        <v>95</v>
      </c>
      <c r="L486" s="37"/>
      <c r="M486" s="38">
        <f t="shared" si="83"/>
        <v>0</v>
      </c>
      <c r="N486" s="38">
        <f t="shared" si="84"/>
        <v>0</v>
      </c>
      <c r="O486" s="39">
        <f t="shared" si="85"/>
        <v>0</v>
      </c>
    </row>
    <row r="487" spans="1:16">
      <c r="A487" s="20" t="s">
        <v>97</v>
      </c>
      <c r="B487" s="10" t="s">
        <v>15</v>
      </c>
      <c r="C487" s="28">
        <v>7</v>
      </c>
      <c r="D487" s="29">
        <v>1</v>
      </c>
      <c r="F487" s="23">
        <f t="shared" si="87"/>
        <v>6</v>
      </c>
      <c r="G487" s="11" t="s">
        <v>97</v>
      </c>
      <c r="H487" s="11" t="s">
        <v>15</v>
      </c>
      <c r="I487" s="24">
        <v>6</v>
      </c>
      <c r="J487">
        <f t="shared" si="88"/>
        <v>0</v>
      </c>
      <c r="K487" s="147" t="s">
        <v>97</v>
      </c>
      <c r="L487" s="43" t="s">
        <v>15</v>
      </c>
      <c r="M487" s="25">
        <f t="shared" si="83"/>
        <v>7</v>
      </c>
      <c r="N487" s="25">
        <f t="shared" si="84"/>
        <v>6</v>
      </c>
      <c r="O487" s="40">
        <f t="shared" si="85"/>
        <v>1</v>
      </c>
    </row>
    <row r="488" spans="1:16">
      <c r="A488" s="20"/>
      <c r="B488" s="10" t="s">
        <v>16</v>
      </c>
      <c r="C488" s="28">
        <v>3</v>
      </c>
      <c r="D488" s="29">
        <v>1</v>
      </c>
      <c r="F488" s="23">
        <f t="shared" si="87"/>
        <v>2</v>
      </c>
      <c r="G488" s="30"/>
      <c r="H488" s="31" t="s">
        <v>16</v>
      </c>
      <c r="I488" s="32">
        <v>2</v>
      </c>
      <c r="J488">
        <f t="shared" si="88"/>
        <v>0</v>
      </c>
      <c r="K488" s="33" t="str">
        <f t="shared" ref="K488:K497" si="91">K487</f>
        <v>MULTIPLAZA</v>
      </c>
      <c r="L488" s="34" t="s">
        <v>16</v>
      </c>
      <c r="M488" s="34">
        <f t="shared" si="83"/>
        <v>3</v>
      </c>
      <c r="N488" s="34">
        <f t="shared" si="84"/>
        <v>2</v>
      </c>
      <c r="O488" s="26">
        <f t="shared" si="85"/>
        <v>1</v>
      </c>
      <c r="P488" s="10" t="s">
        <v>372</v>
      </c>
    </row>
    <row r="489" spans="1:16">
      <c r="A489" s="20"/>
      <c r="B489" s="10" t="s">
        <v>17</v>
      </c>
      <c r="C489" s="28">
        <v>4</v>
      </c>
      <c r="D489" s="29"/>
      <c r="F489" s="23">
        <f t="shared" si="87"/>
        <v>4</v>
      </c>
      <c r="G489" s="30"/>
      <c r="H489" s="31" t="s">
        <v>17</v>
      </c>
      <c r="I489" s="32">
        <v>4</v>
      </c>
      <c r="J489">
        <f t="shared" si="88"/>
        <v>0</v>
      </c>
      <c r="K489" s="33" t="str">
        <f t="shared" si="91"/>
        <v>MULTIPLAZA</v>
      </c>
      <c r="L489" s="34" t="s">
        <v>17</v>
      </c>
      <c r="M489" s="34">
        <f t="shared" si="83"/>
        <v>4</v>
      </c>
      <c r="N489" s="34">
        <f t="shared" si="84"/>
        <v>4</v>
      </c>
      <c r="O489" s="26">
        <f t="shared" si="85"/>
        <v>0</v>
      </c>
    </row>
    <row r="490" spans="1:16">
      <c r="A490" s="20"/>
      <c r="B490" s="10" t="s">
        <v>18</v>
      </c>
      <c r="C490" s="28"/>
      <c r="D490" s="29"/>
      <c r="F490" s="23">
        <f t="shared" si="87"/>
        <v>0</v>
      </c>
      <c r="G490" s="30"/>
      <c r="H490" s="31" t="s">
        <v>18</v>
      </c>
      <c r="I490" s="32">
        <v>0</v>
      </c>
      <c r="J490">
        <f t="shared" si="88"/>
        <v>0</v>
      </c>
      <c r="K490" s="33" t="str">
        <f t="shared" si="91"/>
        <v>MULTIPLAZA</v>
      </c>
      <c r="L490" s="34" t="s">
        <v>18</v>
      </c>
      <c r="M490" s="34">
        <f t="shared" si="83"/>
        <v>0</v>
      </c>
      <c r="N490" s="34">
        <f t="shared" si="84"/>
        <v>0</v>
      </c>
      <c r="O490" s="26">
        <f t="shared" si="85"/>
        <v>0</v>
      </c>
    </row>
    <row r="491" spans="1:16">
      <c r="A491" s="20"/>
      <c r="B491" s="10" t="s">
        <v>19</v>
      </c>
      <c r="C491" s="28">
        <v>1</v>
      </c>
      <c r="D491" s="29"/>
      <c r="F491" s="23">
        <f t="shared" si="87"/>
        <v>1</v>
      </c>
      <c r="G491" s="30"/>
      <c r="H491" s="31" t="s">
        <v>19</v>
      </c>
      <c r="I491" s="32">
        <v>1</v>
      </c>
      <c r="J491">
        <f t="shared" si="88"/>
        <v>0</v>
      </c>
      <c r="K491" s="33" t="str">
        <f t="shared" si="91"/>
        <v>MULTIPLAZA</v>
      </c>
      <c r="L491" s="34" t="s">
        <v>19</v>
      </c>
      <c r="M491" s="34">
        <f t="shared" si="83"/>
        <v>1</v>
      </c>
      <c r="N491" s="34">
        <f t="shared" si="84"/>
        <v>1</v>
      </c>
      <c r="O491" s="26">
        <f t="shared" si="85"/>
        <v>0</v>
      </c>
    </row>
    <row r="492" spans="1:16">
      <c r="A492" s="20"/>
      <c r="B492" s="35" t="s">
        <v>20</v>
      </c>
      <c r="C492" s="154"/>
      <c r="D492" s="155"/>
      <c r="F492" s="23">
        <f t="shared" si="87"/>
        <v>0</v>
      </c>
      <c r="G492" s="30"/>
      <c r="H492" s="31" t="s">
        <v>20</v>
      </c>
      <c r="I492" s="32">
        <v>0</v>
      </c>
      <c r="J492">
        <f t="shared" si="88"/>
        <v>0</v>
      </c>
      <c r="K492" s="33" t="str">
        <f t="shared" si="91"/>
        <v>MULTIPLAZA</v>
      </c>
      <c r="L492" s="34" t="s">
        <v>20</v>
      </c>
      <c r="M492" s="34">
        <f t="shared" si="83"/>
        <v>0</v>
      </c>
      <c r="N492" s="34">
        <f t="shared" si="84"/>
        <v>0</v>
      </c>
      <c r="O492" s="26">
        <f t="shared" si="85"/>
        <v>0</v>
      </c>
    </row>
    <row r="493" spans="1:16">
      <c r="A493" s="20"/>
      <c r="B493" s="10" t="s">
        <v>21</v>
      </c>
      <c r="C493" s="28">
        <v>2</v>
      </c>
      <c r="D493" s="29"/>
      <c r="F493" s="23">
        <f t="shared" si="87"/>
        <v>2</v>
      </c>
      <c r="G493" s="30"/>
      <c r="H493" s="31" t="s">
        <v>21</v>
      </c>
      <c r="I493" s="32">
        <v>2</v>
      </c>
      <c r="J493">
        <f t="shared" si="88"/>
        <v>0</v>
      </c>
      <c r="K493" s="33" t="str">
        <f t="shared" si="91"/>
        <v>MULTIPLAZA</v>
      </c>
      <c r="L493" s="34" t="s">
        <v>21</v>
      </c>
      <c r="M493" s="34">
        <f t="shared" si="83"/>
        <v>2</v>
      </c>
      <c r="N493" s="34">
        <f t="shared" si="84"/>
        <v>2</v>
      </c>
      <c r="O493" s="26">
        <f t="shared" si="85"/>
        <v>0</v>
      </c>
    </row>
    <row r="494" spans="1:16">
      <c r="A494" s="20"/>
      <c r="B494" s="10" t="s">
        <v>206</v>
      </c>
      <c r="C494" s="28"/>
      <c r="D494" s="29"/>
      <c r="F494" s="23">
        <f t="shared" si="87"/>
        <v>0</v>
      </c>
      <c r="G494" s="30"/>
      <c r="H494" s="31" t="s">
        <v>206</v>
      </c>
      <c r="I494" s="32">
        <v>0</v>
      </c>
      <c r="J494">
        <f t="shared" si="88"/>
        <v>0</v>
      </c>
      <c r="K494" s="33" t="str">
        <f t="shared" si="91"/>
        <v>MULTIPLAZA</v>
      </c>
      <c r="L494" s="34" t="s">
        <v>206</v>
      </c>
      <c r="M494" s="34">
        <f t="shared" si="83"/>
        <v>0</v>
      </c>
      <c r="N494" s="34">
        <f t="shared" si="84"/>
        <v>0</v>
      </c>
      <c r="O494" s="26">
        <f t="shared" si="85"/>
        <v>0</v>
      </c>
    </row>
    <row r="495" spans="1:16">
      <c r="A495" s="20"/>
      <c r="B495" s="10" t="s">
        <v>22</v>
      </c>
      <c r="C495" s="28"/>
      <c r="D495" s="29"/>
      <c r="F495" s="23">
        <f t="shared" si="87"/>
        <v>0</v>
      </c>
      <c r="G495" s="30"/>
      <c r="H495" s="31" t="s">
        <v>22</v>
      </c>
      <c r="I495" s="32">
        <v>0</v>
      </c>
      <c r="J495">
        <f t="shared" si="88"/>
        <v>0</v>
      </c>
      <c r="K495" s="33" t="str">
        <f t="shared" si="91"/>
        <v>MULTIPLAZA</v>
      </c>
      <c r="L495" s="34" t="s">
        <v>22</v>
      </c>
      <c r="M495" s="34">
        <f t="shared" si="83"/>
        <v>0</v>
      </c>
      <c r="N495" s="34">
        <f t="shared" si="84"/>
        <v>0</v>
      </c>
      <c r="O495" s="26">
        <f t="shared" si="85"/>
        <v>0</v>
      </c>
    </row>
    <row r="496" spans="1:16">
      <c r="A496" s="20"/>
      <c r="B496" s="10" t="s">
        <v>23</v>
      </c>
      <c r="C496" s="28"/>
      <c r="D496" s="29"/>
      <c r="F496" s="23">
        <f t="shared" si="87"/>
        <v>0</v>
      </c>
      <c r="G496" s="30"/>
      <c r="H496" s="31" t="s">
        <v>23</v>
      </c>
      <c r="I496" s="32">
        <v>0</v>
      </c>
      <c r="J496">
        <f t="shared" si="88"/>
        <v>0</v>
      </c>
      <c r="K496" s="33" t="str">
        <f t="shared" si="91"/>
        <v>MULTIPLAZA</v>
      </c>
      <c r="L496" s="34" t="s">
        <v>23</v>
      </c>
      <c r="M496" s="34">
        <f t="shared" si="83"/>
        <v>0</v>
      </c>
      <c r="N496" s="34">
        <f t="shared" si="84"/>
        <v>0</v>
      </c>
      <c r="O496" s="26">
        <f t="shared" si="85"/>
        <v>0</v>
      </c>
    </row>
    <row r="497" spans="1:15">
      <c r="A497" s="20"/>
      <c r="B497" s="10" t="s">
        <v>24</v>
      </c>
      <c r="C497" s="28"/>
      <c r="D497" s="29"/>
      <c r="F497" s="23">
        <f t="shared" si="87"/>
        <v>0</v>
      </c>
      <c r="G497" s="30"/>
      <c r="H497" s="31" t="s">
        <v>24</v>
      </c>
      <c r="I497" s="32">
        <v>0</v>
      </c>
      <c r="J497">
        <f t="shared" si="88"/>
        <v>0</v>
      </c>
      <c r="K497" s="33" t="str">
        <f t="shared" si="91"/>
        <v>MULTIPLAZA</v>
      </c>
      <c r="L497" s="34" t="s">
        <v>24</v>
      </c>
      <c r="M497" s="34">
        <f t="shared" si="83"/>
        <v>0</v>
      </c>
      <c r="N497" s="34">
        <f t="shared" si="84"/>
        <v>0</v>
      </c>
      <c r="O497" s="26">
        <f t="shared" si="85"/>
        <v>0</v>
      </c>
    </row>
    <row r="498" spans="1:15">
      <c r="A498" s="20" t="s">
        <v>98</v>
      </c>
      <c r="B498" s="10"/>
      <c r="C498" s="28">
        <v>17</v>
      </c>
      <c r="D498" s="29">
        <v>2</v>
      </c>
      <c r="F498" s="23">
        <f t="shared" si="87"/>
        <v>15</v>
      </c>
      <c r="G498" s="11" t="s">
        <v>98</v>
      </c>
      <c r="H498" s="12"/>
      <c r="I498" s="24">
        <v>15</v>
      </c>
      <c r="J498">
        <f t="shared" si="88"/>
        <v>0</v>
      </c>
      <c r="K498" s="36" t="s">
        <v>97</v>
      </c>
      <c r="L498" s="37"/>
      <c r="M498" s="38">
        <f t="shared" si="83"/>
        <v>0</v>
      </c>
      <c r="N498" s="38">
        <f t="shared" si="84"/>
        <v>0</v>
      </c>
      <c r="O498" s="39">
        <f t="shared" si="85"/>
        <v>0</v>
      </c>
    </row>
    <row r="499" spans="1:15">
      <c r="A499" s="20" t="s">
        <v>99</v>
      </c>
      <c r="B499" s="10" t="s">
        <v>15</v>
      </c>
      <c r="C499" s="28">
        <v>10</v>
      </c>
      <c r="D499" s="29">
        <v>2</v>
      </c>
      <c r="F499" s="23">
        <f t="shared" si="87"/>
        <v>8</v>
      </c>
      <c r="G499" s="11" t="s">
        <v>99</v>
      </c>
      <c r="H499" s="11" t="s">
        <v>15</v>
      </c>
      <c r="I499" s="24">
        <v>8</v>
      </c>
      <c r="J499">
        <f t="shared" si="88"/>
        <v>0</v>
      </c>
      <c r="K499" s="147" t="s">
        <v>99</v>
      </c>
      <c r="L499" s="43" t="s">
        <v>15</v>
      </c>
      <c r="M499" s="25">
        <f t="shared" si="83"/>
        <v>10</v>
      </c>
      <c r="N499" s="25">
        <f t="shared" si="84"/>
        <v>8</v>
      </c>
      <c r="O499" s="40">
        <f t="shared" si="85"/>
        <v>2</v>
      </c>
    </row>
    <row r="500" spans="1:15">
      <c r="A500" s="20"/>
      <c r="B500" s="10" t="s">
        <v>16</v>
      </c>
      <c r="C500" s="28">
        <v>2</v>
      </c>
      <c r="D500" s="29"/>
      <c r="F500" s="23">
        <f t="shared" si="87"/>
        <v>2</v>
      </c>
      <c r="G500" s="30"/>
      <c r="H500" s="31" t="s">
        <v>16</v>
      </c>
      <c r="I500" s="32">
        <v>2</v>
      </c>
      <c r="J500">
        <f t="shared" si="88"/>
        <v>0</v>
      </c>
      <c r="K500" s="33" t="str">
        <f t="shared" ref="K500:K509" si="92">K499</f>
        <v>OBARRIO</v>
      </c>
      <c r="L500" s="34" t="s">
        <v>16</v>
      </c>
      <c r="M500" s="34">
        <f t="shared" si="83"/>
        <v>2</v>
      </c>
      <c r="N500" s="34">
        <f t="shared" si="84"/>
        <v>2</v>
      </c>
      <c r="O500" s="26">
        <f t="shared" si="85"/>
        <v>0</v>
      </c>
    </row>
    <row r="501" spans="1:15">
      <c r="A501" s="20"/>
      <c r="B501" s="10" t="s">
        <v>17</v>
      </c>
      <c r="C501" s="28">
        <v>13</v>
      </c>
      <c r="D501" s="29">
        <v>4</v>
      </c>
      <c r="F501" s="23">
        <f t="shared" si="87"/>
        <v>9</v>
      </c>
      <c r="G501" s="30"/>
      <c r="H501" s="31" t="s">
        <v>17</v>
      </c>
      <c r="I501" s="32">
        <v>9</v>
      </c>
      <c r="J501">
        <f t="shared" si="88"/>
        <v>0</v>
      </c>
      <c r="K501" s="33" t="str">
        <f t="shared" si="92"/>
        <v>OBARRIO</v>
      </c>
      <c r="L501" s="34" t="s">
        <v>17</v>
      </c>
      <c r="M501" s="34">
        <f t="shared" si="83"/>
        <v>13</v>
      </c>
      <c r="N501" s="34">
        <f t="shared" si="84"/>
        <v>9</v>
      </c>
      <c r="O501" s="26">
        <f t="shared" si="85"/>
        <v>4</v>
      </c>
    </row>
    <row r="502" spans="1:15">
      <c r="A502" s="20"/>
      <c r="B502" s="10" t="s">
        <v>18</v>
      </c>
      <c r="C502" s="28">
        <v>1</v>
      </c>
      <c r="D502" s="29"/>
      <c r="F502" s="23">
        <f t="shared" si="87"/>
        <v>1</v>
      </c>
      <c r="G502" s="30"/>
      <c r="H502" s="31" t="s">
        <v>18</v>
      </c>
      <c r="I502" s="32">
        <v>2</v>
      </c>
      <c r="J502">
        <f t="shared" si="88"/>
        <v>-1</v>
      </c>
      <c r="K502" s="33" t="str">
        <f t="shared" si="92"/>
        <v>OBARRIO</v>
      </c>
      <c r="L502" s="34" t="s">
        <v>18</v>
      </c>
      <c r="M502" s="34">
        <f t="shared" si="83"/>
        <v>1</v>
      </c>
      <c r="N502" s="34">
        <f t="shared" si="84"/>
        <v>2</v>
      </c>
      <c r="O502" s="26">
        <f t="shared" si="85"/>
        <v>-1</v>
      </c>
    </row>
    <row r="503" spans="1:15">
      <c r="A503" s="20"/>
      <c r="B503" s="10" t="s">
        <v>19</v>
      </c>
      <c r="C503" s="28">
        <v>1</v>
      </c>
      <c r="D503" s="29"/>
      <c r="F503" s="23">
        <f t="shared" si="87"/>
        <v>1</v>
      </c>
      <c r="G503" s="30"/>
      <c r="H503" s="31" t="s">
        <v>19</v>
      </c>
      <c r="I503" s="32">
        <v>1</v>
      </c>
      <c r="J503">
        <f t="shared" si="88"/>
        <v>0</v>
      </c>
      <c r="K503" s="33" t="str">
        <f t="shared" si="92"/>
        <v>OBARRIO</v>
      </c>
      <c r="L503" s="34" t="s">
        <v>19</v>
      </c>
      <c r="M503" s="34">
        <f t="shared" si="83"/>
        <v>1</v>
      </c>
      <c r="N503" s="34">
        <f t="shared" si="84"/>
        <v>1</v>
      </c>
      <c r="O503" s="26">
        <f t="shared" si="85"/>
        <v>0</v>
      </c>
    </row>
    <row r="504" spans="1:15">
      <c r="A504" s="20"/>
      <c r="B504" s="35" t="s">
        <v>20</v>
      </c>
      <c r="C504" s="154"/>
      <c r="D504" s="155"/>
      <c r="F504" s="23">
        <f t="shared" si="87"/>
        <v>0</v>
      </c>
      <c r="G504" s="30"/>
      <c r="H504" s="31" t="s">
        <v>20</v>
      </c>
      <c r="I504" s="32">
        <v>0</v>
      </c>
      <c r="J504">
        <f t="shared" si="88"/>
        <v>0</v>
      </c>
      <c r="K504" s="33" t="str">
        <f t="shared" si="92"/>
        <v>OBARRIO</v>
      </c>
      <c r="L504" s="34" t="s">
        <v>20</v>
      </c>
      <c r="M504" s="34">
        <f t="shared" si="83"/>
        <v>0</v>
      </c>
      <c r="N504" s="34">
        <f t="shared" si="84"/>
        <v>0</v>
      </c>
      <c r="O504" s="26">
        <f t="shared" si="85"/>
        <v>0</v>
      </c>
    </row>
    <row r="505" spans="1:15">
      <c r="A505" s="20"/>
      <c r="B505" s="10" t="s">
        <v>21</v>
      </c>
      <c r="C505" s="28">
        <v>3</v>
      </c>
      <c r="D505" s="29"/>
      <c r="F505" s="23">
        <f t="shared" si="87"/>
        <v>3</v>
      </c>
      <c r="G505" s="30"/>
      <c r="H505" s="31" t="s">
        <v>21</v>
      </c>
      <c r="I505" s="32">
        <v>3</v>
      </c>
      <c r="J505">
        <f t="shared" si="88"/>
        <v>0</v>
      </c>
      <c r="K505" s="33" t="str">
        <f t="shared" si="92"/>
        <v>OBARRIO</v>
      </c>
      <c r="L505" s="34" t="s">
        <v>21</v>
      </c>
      <c r="M505" s="34">
        <f t="shared" si="83"/>
        <v>3</v>
      </c>
      <c r="N505" s="34">
        <f t="shared" si="84"/>
        <v>3</v>
      </c>
      <c r="O505" s="26">
        <f t="shared" si="85"/>
        <v>0</v>
      </c>
    </row>
    <row r="506" spans="1:15">
      <c r="A506" s="20"/>
      <c r="B506" s="10" t="s">
        <v>206</v>
      </c>
      <c r="C506" s="28"/>
      <c r="D506" s="29"/>
      <c r="F506" s="23">
        <f t="shared" si="87"/>
        <v>0</v>
      </c>
      <c r="G506" s="30"/>
      <c r="H506" s="31" t="s">
        <v>206</v>
      </c>
      <c r="I506" s="32">
        <v>0</v>
      </c>
      <c r="J506">
        <f t="shared" si="88"/>
        <v>0</v>
      </c>
      <c r="K506" s="33" t="str">
        <f t="shared" si="92"/>
        <v>OBARRIO</v>
      </c>
      <c r="L506" s="34" t="s">
        <v>206</v>
      </c>
      <c r="M506" s="34">
        <f t="shared" si="83"/>
        <v>0</v>
      </c>
      <c r="N506" s="34">
        <f t="shared" si="84"/>
        <v>0</v>
      </c>
      <c r="O506" s="26">
        <f t="shared" si="85"/>
        <v>0</v>
      </c>
    </row>
    <row r="507" spans="1:15">
      <c r="A507" s="20"/>
      <c r="B507" s="10" t="s">
        <v>22</v>
      </c>
      <c r="C507" s="28">
        <v>1</v>
      </c>
      <c r="D507" s="29"/>
      <c r="F507" s="23">
        <f t="shared" si="87"/>
        <v>1</v>
      </c>
      <c r="G507" s="30"/>
      <c r="H507" s="31" t="s">
        <v>22</v>
      </c>
      <c r="I507" s="32">
        <v>1</v>
      </c>
      <c r="J507">
        <f t="shared" si="88"/>
        <v>0</v>
      </c>
      <c r="K507" s="33" t="str">
        <f t="shared" si="92"/>
        <v>OBARRIO</v>
      </c>
      <c r="L507" s="34" t="s">
        <v>22</v>
      </c>
      <c r="M507" s="34">
        <f t="shared" si="83"/>
        <v>1</v>
      </c>
      <c r="N507" s="34">
        <f t="shared" si="84"/>
        <v>1</v>
      </c>
      <c r="O507" s="26">
        <f t="shared" si="85"/>
        <v>0</v>
      </c>
    </row>
    <row r="508" spans="1:15">
      <c r="A508" s="20"/>
      <c r="B508" s="10" t="s">
        <v>23</v>
      </c>
      <c r="C508" s="28"/>
      <c r="D508" s="29"/>
      <c r="F508" s="23">
        <f t="shared" si="87"/>
        <v>0</v>
      </c>
      <c r="G508" s="30"/>
      <c r="H508" s="31" t="s">
        <v>23</v>
      </c>
      <c r="I508" s="32">
        <v>0</v>
      </c>
      <c r="J508">
        <f t="shared" si="88"/>
        <v>0</v>
      </c>
      <c r="K508" s="33" t="str">
        <f t="shared" si="92"/>
        <v>OBARRIO</v>
      </c>
      <c r="L508" s="34" t="s">
        <v>23</v>
      </c>
      <c r="M508" s="34">
        <f t="shared" si="83"/>
        <v>0</v>
      </c>
      <c r="N508" s="34">
        <f t="shared" si="84"/>
        <v>0</v>
      </c>
      <c r="O508" s="26">
        <f t="shared" si="85"/>
        <v>0</v>
      </c>
    </row>
    <row r="509" spans="1:15">
      <c r="A509" s="20"/>
      <c r="B509" s="10" t="s">
        <v>24</v>
      </c>
      <c r="C509" s="28"/>
      <c r="D509" s="29"/>
      <c r="F509" s="23">
        <f t="shared" si="87"/>
        <v>0</v>
      </c>
      <c r="G509" s="30"/>
      <c r="H509" s="31" t="s">
        <v>24</v>
      </c>
      <c r="I509" s="32">
        <v>0</v>
      </c>
      <c r="J509">
        <f t="shared" si="88"/>
        <v>0</v>
      </c>
      <c r="K509" s="33" t="str">
        <f t="shared" si="92"/>
        <v>OBARRIO</v>
      </c>
      <c r="L509" s="34" t="s">
        <v>24</v>
      </c>
      <c r="M509" s="34">
        <f t="shared" si="83"/>
        <v>0</v>
      </c>
      <c r="N509" s="34">
        <f t="shared" si="84"/>
        <v>0</v>
      </c>
      <c r="O509" s="26">
        <f t="shared" si="85"/>
        <v>0</v>
      </c>
    </row>
    <row r="510" spans="1:15">
      <c r="A510" s="20" t="s">
        <v>100</v>
      </c>
      <c r="B510" s="10"/>
      <c r="C510" s="28">
        <v>31</v>
      </c>
      <c r="D510" s="29">
        <v>6</v>
      </c>
      <c r="F510" s="23">
        <f t="shared" si="87"/>
        <v>25</v>
      </c>
      <c r="G510" s="11" t="s">
        <v>100</v>
      </c>
      <c r="H510" s="12"/>
      <c r="I510" s="24">
        <v>26</v>
      </c>
      <c r="J510">
        <f t="shared" si="88"/>
        <v>-1</v>
      </c>
      <c r="K510" s="36" t="s">
        <v>99</v>
      </c>
      <c r="L510" s="37"/>
      <c r="M510" s="38">
        <f t="shared" si="83"/>
        <v>0</v>
      </c>
      <c r="N510" s="38">
        <f t="shared" si="84"/>
        <v>0</v>
      </c>
      <c r="O510" s="39">
        <f t="shared" si="85"/>
        <v>0</v>
      </c>
    </row>
    <row r="511" spans="1:15">
      <c r="A511" s="20" t="s">
        <v>101</v>
      </c>
      <c r="B511" s="10" t="s">
        <v>15</v>
      </c>
      <c r="C511" s="28">
        <v>9</v>
      </c>
      <c r="D511" s="29">
        <v>2</v>
      </c>
      <c r="F511" s="23">
        <f t="shared" si="87"/>
        <v>7</v>
      </c>
      <c r="G511" s="11" t="s">
        <v>101</v>
      </c>
      <c r="H511" s="11" t="s">
        <v>15</v>
      </c>
      <c r="I511" s="24">
        <v>7</v>
      </c>
      <c r="J511">
        <f t="shared" si="88"/>
        <v>0</v>
      </c>
      <c r="K511" s="147" t="s">
        <v>101</v>
      </c>
      <c r="L511" s="43" t="s">
        <v>15</v>
      </c>
      <c r="M511" s="25">
        <f t="shared" ref="M511:M521" si="93">IFERROR(GETPIVOTDATA("TOTAL",$A$5,"Cargo / Posición",L511,"Sucursal actual",K511),0)</f>
        <v>9</v>
      </c>
      <c r="N511" s="25">
        <f t="shared" ref="N511:N521" si="94">IFERROR(GETPIVOTDATA("CANTIDAD",$G$5,"CARGOS",L511,"SUCURSAL",K511),0)</f>
        <v>7</v>
      </c>
      <c r="O511" s="40">
        <f t="shared" ref="O511:O521" si="95">M511-N511</f>
        <v>2</v>
      </c>
    </row>
    <row r="512" spans="1:15">
      <c r="A512" s="20"/>
      <c r="B512" s="10" t="s">
        <v>16</v>
      </c>
      <c r="C512" s="28">
        <v>1</v>
      </c>
      <c r="D512" s="29"/>
      <c r="F512" s="23">
        <f t="shared" si="87"/>
        <v>1</v>
      </c>
      <c r="G512" s="30"/>
      <c r="H512" s="31" t="s">
        <v>16</v>
      </c>
      <c r="I512" s="32">
        <v>1</v>
      </c>
      <c r="J512">
        <f t="shared" si="88"/>
        <v>0</v>
      </c>
      <c r="K512" s="33" t="str">
        <f t="shared" ref="K512:K521" si="96">K511</f>
        <v>PAITILLA</v>
      </c>
      <c r="L512" s="34" t="s">
        <v>16</v>
      </c>
      <c r="M512" s="34">
        <f t="shared" si="93"/>
        <v>1</v>
      </c>
      <c r="N512" s="34">
        <f t="shared" si="94"/>
        <v>1</v>
      </c>
      <c r="O512" s="26">
        <f t="shared" si="95"/>
        <v>0</v>
      </c>
    </row>
    <row r="513" spans="1:15">
      <c r="A513" s="20"/>
      <c r="B513" s="10" t="s">
        <v>17</v>
      </c>
      <c r="C513" s="28">
        <v>5</v>
      </c>
      <c r="D513" s="29"/>
      <c r="F513" s="23">
        <f t="shared" si="87"/>
        <v>5</v>
      </c>
      <c r="G513" s="30"/>
      <c r="H513" s="31" t="s">
        <v>17</v>
      </c>
      <c r="I513" s="32">
        <v>5</v>
      </c>
      <c r="J513">
        <f t="shared" si="88"/>
        <v>0</v>
      </c>
      <c r="K513" s="33" t="str">
        <f t="shared" si="96"/>
        <v>PAITILLA</v>
      </c>
      <c r="L513" s="34" t="s">
        <v>17</v>
      </c>
      <c r="M513" s="34">
        <f t="shared" si="93"/>
        <v>5</v>
      </c>
      <c r="N513" s="34">
        <f t="shared" si="94"/>
        <v>5</v>
      </c>
      <c r="O513" s="26">
        <f t="shared" si="95"/>
        <v>0</v>
      </c>
    </row>
    <row r="514" spans="1:15">
      <c r="A514" s="20"/>
      <c r="B514" s="10" t="s">
        <v>18</v>
      </c>
      <c r="C514" s="28"/>
      <c r="D514" s="29"/>
      <c r="F514" s="23">
        <f t="shared" si="87"/>
        <v>0</v>
      </c>
      <c r="G514" s="30"/>
      <c r="H514" s="31" t="s">
        <v>18</v>
      </c>
      <c r="I514" s="32">
        <v>0</v>
      </c>
      <c r="J514">
        <f t="shared" si="88"/>
        <v>0</v>
      </c>
      <c r="K514" s="33" t="str">
        <f t="shared" si="96"/>
        <v>PAITILLA</v>
      </c>
      <c r="L514" s="34" t="s">
        <v>18</v>
      </c>
      <c r="M514" s="34">
        <f t="shared" si="93"/>
        <v>0</v>
      </c>
      <c r="N514" s="34">
        <f t="shared" si="94"/>
        <v>0</v>
      </c>
      <c r="O514" s="26">
        <f t="shared" si="95"/>
        <v>0</v>
      </c>
    </row>
    <row r="515" spans="1:15">
      <c r="A515" s="20"/>
      <c r="B515" s="10" t="s">
        <v>19</v>
      </c>
      <c r="C515" s="28">
        <v>1</v>
      </c>
      <c r="D515" s="29"/>
      <c r="F515" s="23">
        <f t="shared" si="87"/>
        <v>1</v>
      </c>
      <c r="G515" s="30"/>
      <c r="H515" s="31" t="s">
        <v>19</v>
      </c>
      <c r="I515" s="32">
        <v>1</v>
      </c>
      <c r="J515">
        <f t="shared" si="88"/>
        <v>0</v>
      </c>
      <c r="K515" s="33" t="str">
        <f t="shared" si="96"/>
        <v>PAITILLA</v>
      </c>
      <c r="L515" s="34" t="s">
        <v>19</v>
      </c>
      <c r="M515" s="34">
        <f t="shared" si="93"/>
        <v>1</v>
      </c>
      <c r="N515" s="34">
        <f t="shared" si="94"/>
        <v>1</v>
      </c>
      <c r="O515" s="26">
        <f t="shared" si="95"/>
        <v>0</v>
      </c>
    </row>
    <row r="516" spans="1:15">
      <c r="A516" s="20"/>
      <c r="B516" s="35" t="s">
        <v>20</v>
      </c>
      <c r="C516" s="154"/>
      <c r="D516" s="155"/>
      <c r="F516" s="23">
        <f t="shared" si="87"/>
        <v>0</v>
      </c>
      <c r="G516" s="30"/>
      <c r="H516" s="31" t="s">
        <v>20</v>
      </c>
      <c r="I516" s="32">
        <v>0</v>
      </c>
      <c r="J516">
        <f t="shared" si="88"/>
        <v>0</v>
      </c>
      <c r="K516" s="33" t="str">
        <f t="shared" si="96"/>
        <v>PAITILLA</v>
      </c>
      <c r="L516" s="34" t="s">
        <v>20</v>
      </c>
      <c r="M516" s="34">
        <f t="shared" si="93"/>
        <v>0</v>
      </c>
      <c r="N516" s="34">
        <f t="shared" si="94"/>
        <v>0</v>
      </c>
      <c r="O516" s="26">
        <f t="shared" si="95"/>
        <v>0</v>
      </c>
    </row>
    <row r="517" spans="1:15">
      <c r="A517" s="20"/>
      <c r="B517" s="10" t="s">
        <v>21</v>
      </c>
      <c r="C517" s="28">
        <v>2</v>
      </c>
      <c r="D517" s="29"/>
      <c r="F517" s="23">
        <f t="shared" si="87"/>
        <v>2</v>
      </c>
      <c r="G517" s="30"/>
      <c r="H517" s="31" t="s">
        <v>21</v>
      </c>
      <c r="I517" s="32">
        <v>2</v>
      </c>
      <c r="J517">
        <f t="shared" si="88"/>
        <v>0</v>
      </c>
      <c r="K517" s="33" t="str">
        <f t="shared" si="96"/>
        <v>PAITILLA</v>
      </c>
      <c r="L517" s="34" t="s">
        <v>21</v>
      </c>
      <c r="M517" s="34">
        <f t="shared" si="93"/>
        <v>2</v>
      </c>
      <c r="N517" s="34">
        <f t="shared" si="94"/>
        <v>2</v>
      </c>
      <c r="O517" s="26">
        <f t="shared" si="95"/>
        <v>0</v>
      </c>
    </row>
    <row r="518" spans="1:15">
      <c r="A518" s="20"/>
      <c r="B518" s="10" t="s">
        <v>206</v>
      </c>
      <c r="C518" s="28"/>
      <c r="D518" s="29"/>
      <c r="F518" s="23">
        <f t="shared" si="87"/>
        <v>0</v>
      </c>
      <c r="G518" s="30"/>
      <c r="H518" s="31" t="s">
        <v>206</v>
      </c>
      <c r="I518" s="32">
        <v>0</v>
      </c>
      <c r="J518">
        <f t="shared" si="88"/>
        <v>0</v>
      </c>
      <c r="K518" s="33" t="str">
        <f t="shared" si="96"/>
        <v>PAITILLA</v>
      </c>
      <c r="L518" s="34" t="s">
        <v>206</v>
      </c>
      <c r="M518" s="34">
        <f t="shared" si="93"/>
        <v>0</v>
      </c>
      <c r="N518" s="34">
        <f t="shared" si="94"/>
        <v>0</v>
      </c>
      <c r="O518" s="26">
        <f t="shared" si="95"/>
        <v>0</v>
      </c>
    </row>
    <row r="519" spans="1:15">
      <c r="A519" s="20"/>
      <c r="B519" s="10" t="s">
        <v>22</v>
      </c>
      <c r="C519" s="28">
        <v>1</v>
      </c>
      <c r="D519" s="29"/>
      <c r="F519" s="23">
        <f t="shared" si="87"/>
        <v>1</v>
      </c>
      <c r="G519" s="30"/>
      <c r="H519" s="31" t="s">
        <v>22</v>
      </c>
      <c r="I519" s="32">
        <v>1</v>
      </c>
      <c r="J519">
        <f t="shared" si="88"/>
        <v>0</v>
      </c>
      <c r="K519" s="33" t="str">
        <f t="shared" si="96"/>
        <v>PAITILLA</v>
      </c>
      <c r="L519" s="34" t="s">
        <v>22</v>
      </c>
      <c r="M519" s="34">
        <f t="shared" si="93"/>
        <v>1</v>
      </c>
      <c r="N519" s="34">
        <f t="shared" si="94"/>
        <v>1</v>
      </c>
      <c r="O519" s="26">
        <f t="shared" si="95"/>
        <v>0</v>
      </c>
    </row>
    <row r="520" spans="1:15">
      <c r="A520" s="20"/>
      <c r="B520" s="10" t="s">
        <v>23</v>
      </c>
      <c r="C520" s="28">
        <v>1</v>
      </c>
      <c r="D520" s="29"/>
      <c r="F520" s="23">
        <f t="shared" ref="F520:F583" si="97">C520-D520</f>
        <v>1</v>
      </c>
      <c r="G520" s="30"/>
      <c r="H520" s="31" t="s">
        <v>23</v>
      </c>
      <c r="I520" s="32">
        <v>1</v>
      </c>
      <c r="J520">
        <f t="shared" ref="J520:J583" si="98">F520-I520</f>
        <v>0</v>
      </c>
      <c r="K520" s="33" t="str">
        <f t="shared" si="96"/>
        <v>PAITILLA</v>
      </c>
      <c r="L520" s="34" t="s">
        <v>23</v>
      </c>
      <c r="M520" s="34">
        <f t="shared" si="93"/>
        <v>1</v>
      </c>
      <c r="N520" s="34">
        <f t="shared" si="94"/>
        <v>1</v>
      </c>
      <c r="O520" s="26">
        <f t="shared" si="95"/>
        <v>0</v>
      </c>
    </row>
    <row r="521" spans="1:15">
      <c r="A521" s="20"/>
      <c r="B521" s="10" t="s">
        <v>24</v>
      </c>
      <c r="C521" s="28"/>
      <c r="D521" s="29"/>
      <c r="F521" s="23">
        <f t="shared" si="97"/>
        <v>0</v>
      </c>
      <c r="G521" s="30"/>
      <c r="H521" s="31" t="s">
        <v>24</v>
      </c>
      <c r="I521" s="32">
        <v>0</v>
      </c>
      <c r="J521">
        <f t="shared" si="98"/>
        <v>0</v>
      </c>
      <c r="K521" s="33" t="str">
        <f t="shared" si="96"/>
        <v>PAITILLA</v>
      </c>
      <c r="L521" s="34" t="s">
        <v>24</v>
      </c>
      <c r="M521" s="34">
        <f t="shared" si="93"/>
        <v>0</v>
      </c>
      <c r="N521" s="34">
        <f t="shared" si="94"/>
        <v>0</v>
      </c>
      <c r="O521" s="26">
        <f t="shared" si="95"/>
        <v>0</v>
      </c>
    </row>
    <row r="522" spans="1:15">
      <c r="A522" s="20" t="s">
        <v>102</v>
      </c>
      <c r="B522" s="10"/>
      <c r="C522" s="28">
        <v>20</v>
      </c>
      <c r="D522" s="29">
        <v>2</v>
      </c>
      <c r="F522" s="23">
        <f t="shared" si="97"/>
        <v>18</v>
      </c>
      <c r="G522" s="11" t="s">
        <v>102</v>
      </c>
      <c r="H522" s="12"/>
      <c r="I522" s="24">
        <v>18</v>
      </c>
      <c r="J522">
        <f t="shared" si="98"/>
        <v>0</v>
      </c>
      <c r="K522" s="33" t="s">
        <v>101</v>
      </c>
      <c r="L522" s="37"/>
      <c r="M522" s="34">
        <f t="shared" ref="M522:M533" si="99">IFERROR(GETPIVOTDATA("TOTAL",$A$5,"Cargo / Posición",L522,"Sucursal actual",K522),0)</f>
        <v>0</v>
      </c>
      <c r="N522" s="34">
        <f t="shared" ref="N522:N533" si="100">IFERROR(GETPIVOTDATA("CANTIDAD",$G$5,"CARGOS",L522,"SUCURSAL",K522),0)</f>
        <v>0</v>
      </c>
      <c r="O522" s="26">
        <f t="shared" ref="O522:O533" si="101">M522-N522</f>
        <v>0</v>
      </c>
    </row>
    <row r="523" spans="1:15">
      <c r="A523" s="20" t="s">
        <v>157</v>
      </c>
      <c r="B523" s="10" t="s">
        <v>15</v>
      </c>
      <c r="C523" s="28">
        <v>2</v>
      </c>
      <c r="D523" s="29"/>
      <c r="F523" s="23">
        <f t="shared" si="97"/>
        <v>2</v>
      </c>
      <c r="G523" s="11" t="s">
        <v>157</v>
      </c>
      <c r="H523" s="11" t="s">
        <v>15</v>
      </c>
      <c r="I523" s="24">
        <v>2</v>
      </c>
      <c r="J523">
        <f t="shared" si="98"/>
        <v>0</v>
      </c>
      <c r="K523" s="147" t="s">
        <v>157</v>
      </c>
      <c r="L523" s="150" t="s">
        <v>15</v>
      </c>
      <c r="M523" s="25">
        <f t="shared" si="99"/>
        <v>2</v>
      </c>
      <c r="N523" s="25">
        <f t="shared" si="100"/>
        <v>2</v>
      </c>
      <c r="O523" s="40">
        <f t="shared" si="101"/>
        <v>0</v>
      </c>
    </row>
    <row r="524" spans="1:15">
      <c r="A524" s="20"/>
      <c r="B524" s="10" t="s">
        <v>16</v>
      </c>
      <c r="C524" s="28">
        <v>1</v>
      </c>
      <c r="D524" s="29"/>
      <c r="F524" s="23">
        <f t="shared" si="97"/>
        <v>1</v>
      </c>
      <c r="G524" s="30"/>
      <c r="H524" s="31" t="s">
        <v>16</v>
      </c>
      <c r="I524" s="32">
        <v>0</v>
      </c>
      <c r="J524">
        <f t="shared" si="98"/>
        <v>1</v>
      </c>
      <c r="K524" s="33" t="s">
        <v>157</v>
      </c>
      <c r="L524" s="10" t="s">
        <v>16</v>
      </c>
      <c r="M524" s="34">
        <f t="shared" si="99"/>
        <v>1</v>
      </c>
      <c r="N524" s="34">
        <f t="shared" si="100"/>
        <v>0</v>
      </c>
      <c r="O524" s="26">
        <f t="shared" si="101"/>
        <v>1</v>
      </c>
    </row>
    <row r="525" spans="1:15">
      <c r="A525" s="20"/>
      <c r="B525" s="10" t="s">
        <v>17</v>
      </c>
      <c r="C525" s="28">
        <v>1</v>
      </c>
      <c r="D525" s="29"/>
      <c r="F525" s="23">
        <f t="shared" si="97"/>
        <v>1</v>
      </c>
      <c r="G525" s="30"/>
      <c r="H525" s="31" t="s">
        <v>17</v>
      </c>
      <c r="I525" s="32">
        <v>2</v>
      </c>
      <c r="J525">
        <f t="shared" si="98"/>
        <v>-1</v>
      </c>
      <c r="K525" s="33" t="s">
        <v>157</v>
      </c>
      <c r="L525" s="10" t="s">
        <v>17</v>
      </c>
      <c r="M525" s="34">
        <f t="shared" si="99"/>
        <v>1</v>
      </c>
      <c r="N525" s="34">
        <f t="shared" si="100"/>
        <v>2</v>
      </c>
      <c r="O525" s="26">
        <f t="shared" si="101"/>
        <v>-1</v>
      </c>
    </row>
    <row r="526" spans="1:15">
      <c r="A526" s="20"/>
      <c r="B526" s="10" t="s">
        <v>18</v>
      </c>
      <c r="C526" s="28"/>
      <c r="D526" s="29"/>
      <c r="F526" s="23">
        <f t="shared" si="97"/>
        <v>0</v>
      </c>
      <c r="G526" s="30"/>
      <c r="H526" s="31" t="s">
        <v>18</v>
      </c>
      <c r="I526" s="32">
        <v>0</v>
      </c>
      <c r="J526">
        <f t="shared" si="98"/>
        <v>0</v>
      </c>
      <c r="K526" s="33" t="s">
        <v>157</v>
      </c>
      <c r="L526" s="10" t="s">
        <v>18</v>
      </c>
      <c r="M526" s="34">
        <f t="shared" si="99"/>
        <v>0</v>
      </c>
      <c r="N526" s="34">
        <f t="shared" si="100"/>
        <v>0</v>
      </c>
      <c r="O526" s="26">
        <f t="shared" si="101"/>
        <v>0</v>
      </c>
    </row>
    <row r="527" spans="1:15">
      <c r="A527" s="20"/>
      <c r="B527" s="10" t="s">
        <v>19</v>
      </c>
      <c r="C527" s="28">
        <v>1</v>
      </c>
      <c r="D527" s="29"/>
      <c r="F527" s="23">
        <f t="shared" si="97"/>
        <v>1</v>
      </c>
      <c r="G527" s="30"/>
      <c r="H527" s="31" t="s">
        <v>19</v>
      </c>
      <c r="I527" s="32">
        <v>1</v>
      </c>
      <c r="J527">
        <f t="shared" si="98"/>
        <v>0</v>
      </c>
      <c r="K527" s="33" t="s">
        <v>157</v>
      </c>
      <c r="L527" s="10" t="s">
        <v>19</v>
      </c>
      <c r="M527" s="34">
        <f t="shared" si="99"/>
        <v>1</v>
      </c>
      <c r="N527" s="34">
        <f t="shared" si="100"/>
        <v>1</v>
      </c>
      <c r="O527" s="26">
        <f t="shared" si="101"/>
        <v>0</v>
      </c>
    </row>
    <row r="528" spans="1:15">
      <c r="A528" s="20"/>
      <c r="B528" s="35" t="s">
        <v>20</v>
      </c>
      <c r="C528" s="154"/>
      <c r="D528" s="155"/>
      <c r="F528" s="23">
        <f t="shared" si="97"/>
        <v>0</v>
      </c>
      <c r="G528" s="30"/>
      <c r="H528" s="31" t="s">
        <v>20</v>
      </c>
      <c r="I528" s="32">
        <v>0</v>
      </c>
      <c r="J528">
        <f t="shared" si="98"/>
        <v>0</v>
      </c>
      <c r="K528" s="33" t="s">
        <v>157</v>
      </c>
      <c r="L528" s="10" t="s">
        <v>20</v>
      </c>
      <c r="M528" s="34">
        <f t="shared" si="99"/>
        <v>0</v>
      </c>
      <c r="N528" s="34">
        <f t="shared" si="100"/>
        <v>0</v>
      </c>
      <c r="O528" s="26">
        <f t="shared" si="101"/>
        <v>0</v>
      </c>
    </row>
    <row r="529" spans="1:15">
      <c r="A529" s="20"/>
      <c r="B529" s="10" t="s">
        <v>21</v>
      </c>
      <c r="C529" s="28">
        <v>1</v>
      </c>
      <c r="D529" s="29"/>
      <c r="F529" s="23">
        <f t="shared" si="97"/>
        <v>1</v>
      </c>
      <c r="G529" s="30"/>
      <c r="H529" s="31" t="s">
        <v>21</v>
      </c>
      <c r="I529" s="32">
        <v>1</v>
      </c>
      <c r="J529">
        <f t="shared" si="98"/>
        <v>0</v>
      </c>
      <c r="K529" s="33" t="s">
        <v>157</v>
      </c>
      <c r="L529" s="10" t="s">
        <v>21</v>
      </c>
      <c r="M529" s="34">
        <f t="shared" si="99"/>
        <v>1</v>
      </c>
      <c r="N529" s="34">
        <f t="shared" si="100"/>
        <v>1</v>
      </c>
      <c r="O529" s="26">
        <f t="shared" si="101"/>
        <v>0</v>
      </c>
    </row>
    <row r="530" spans="1:15">
      <c r="A530" s="20"/>
      <c r="B530" s="10" t="s">
        <v>206</v>
      </c>
      <c r="C530" s="28"/>
      <c r="D530" s="29"/>
      <c r="F530" s="23">
        <f t="shared" si="97"/>
        <v>0</v>
      </c>
      <c r="G530" s="30"/>
      <c r="H530" s="31" t="s">
        <v>206</v>
      </c>
      <c r="I530" s="32">
        <v>0</v>
      </c>
      <c r="J530">
        <f t="shared" si="98"/>
        <v>0</v>
      </c>
      <c r="K530" s="33" t="s">
        <v>157</v>
      </c>
      <c r="L530" s="10" t="s">
        <v>206</v>
      </c>
      <c r="M530" s="34">
        <f t="shared" si="99"/>
        <v>0</v>
      </c>
      <c r="N530" s="34">
        <f t="shared" si="100"/>
        <v>0</v>
      </c>
      <c r="O530" s="26">
        <f t="shared" si="101"/>
        <v>0</v>
      </c>
    </row>
    <row r="531" spans="1:15">
      <c r="A531" s="20"/>
      <c r="B531" s="10" t="s">
        <v>22</v>
      </c>
      <c r="C531" s="28"/>
      <c r="D531" s="29"/>
      <c r="F531" s="23">
        <f t="shared" si="97"/>
        <v>0</v>
      </c>
      <c r="G531" s="30"/>
      <c r="H531" s="31" t="s">
        <v>22</v>
      </c>
      <c r="I531" s="32">
        <v>0</v>
      </c>
      <c r="J531">
        <f t="shared" si="98"/>
        <v>0</v>
      </c>
      <c r="K531" s="33" t="s">
        <v>157</v>
      </c>
      <c r="L531" s="10" t="s">
        <v>22</v>
      </c>
      <c r="M531" s="34">
        <f t="shared" si="99"/>
        <v>0</v>
      </c>
      <c r="N531" s="34">
        <f t="shared" si="100"/>
        <v>0</v>
      </c>
      <c r="O531" s="26">
        <f t="shared" si="101"/>
        <v>0</v>
      </c>
    </row>
    <row r="532" spans="1:15">
      <c r="A532" s="20"/>
      <c r="B532" s="10" t="s">
        <v>23</v>
      </c>
      <c r="C532" s="28"/>
      <c r="D532" s="29"/>
      <c r="F532" s="23">
        <f t="shared" si="97"/>
        <v>0</v>
      </c>
      <c r="G532" s="30"/>
      <c r="H532" s="31" t="s">
        <v>23</v>
      </c>
      <c r="I532" s="32">
        <v>0</v>
      </c>
      <c r="J532">
        <f t="shared" si="98"/>
        <v>0</v>
      </c>
      <c r="K532" s="33" t="s">
        <v>157</v>
      </c>
      <c r="L532" s="10" t="s">
        <v>23</v>
      </c>
      <c r="M532" s="34">
        <f t="shared" si="99"/>
        <v>0</v>
      </c>
      <c r="N532" s="34">
        <f t="shared" si="100"/>
        <v>0</v>
      </c>
      <c r="O532" s="26">
        <f t="shared" si="101"/>
        <v>0</v>
      </c>
    </row>
    <row r="533" spans="1:15">
      <c r="A533" s="20"/>
      <c r="B533" s="10" t="s">
        <v>24</v>
      </c>
      <c r="C533" s="28"/>
      <c r="D533" s="29"/>
      <c r="F533" s="23">
        <f t="shared" si="97"/>
        <v>0</v>
      </c>
      <c r="G533" s="30"/>
      <c r="H533" s="31" t="s">
        <v>24</v>
      </c>
      <c r="I533" s="32">
        <v>0</v>
      </c>
      <c r="J533">
        <f t="shared" si="98"/>
        <v>0</v>
      </c>
      <c r="K533" s="33" t="s">
        <v>157</v>
      </c>
      <c r="L533" s="10" t="s">
        <v>24</v>
      </c>
      <c r="M533" s="34">
        <f t="shared" si="99"/>
        <v>0</v>
      </c>
      <c r="N533" s="34">
        <f t="shared" si="100"/>
        <v>0</v>
      </c>
      <c r="O533" s="26">
        <f t="shared" si="101"/>
        <v>0</v>
      </c>
    </row>
    <row r="534" spans="1:15">
      <c r="A534" s="20" t="s">
        <v>217</v>
      </c>
      <c r="B534" s="10"/>
      <c r="C534" s="28">
        <v>6</v>
      </c>
      <c r="D534" s="29"/>
      <c r="F534" s="23">
        <f t="shared" si="97"/>
        <v>6</v>
      </c>
      <c r="G534" s="11" t="s">
        <v>217</v>
      </c>
      <c r="H534" s="12"/>
      <c r="I534" s="24">
        <v>6</v>
      </c>
      <c r="J534">
        <f t="shared" si="98"/>
        <v>0</v>
      </c>
      <c r="K534" s="33"/>
      <c r="M534" s="38">
        <f t="shared" ref="M534" si="102">IFERROR(GETPIVOTDATA("TOTAL",$A$5,"Cargo / Posición",L534,"Sucursal actual",K534),0)</f>
        <v>0</v>
      </c>
      <c r="N534" s="38">
        <f t="shared" ref="N534" si="103">IFERROR(GETPIVOTDATA("CANTIDAD",$G$5,"CARGOS",L534,"SUCURSAL",K534),0)</f>
        <v>0</v>
      </c>
      <c r="O534" s="39">
        <f t="shared" ref="O534" si="104">M534-N534</f>
        <v>0</v>
      </c>
    </row>
    <row r="535" spans="1:15">
      <c r="A535" s="20" t="s">
        <v>103</v>
      </c>
      <c r="B535" s="10" t="s">
        <v>15</v>
      </c>
      <c r="C535" s="28">
        <v>7</v>
      </c>
      <c r="D535" s="29">
        <v>1</v>
      </c>
      <c r="F535" s="23">
        <f t="shared" si="97"/>
        <v>6</v>
      </c>
      <c r="G535" s="11" t="s">
        <v>103</v>
      </c>
      <c r="H535" s="11" t="s">
        <v>15</v>
      </c>
      <c r="I535" s="24">
        <v>6</v>
      </c>
      <c r="J535">
        <f t="shared" si="98"/>
        <v>0</v>
      </c>
      <c r="K535" s="147" t="s">
        <v>103</v>
      </c>
      <c r="L535" s="43" t="s">
        <v>15</v>
      </c>
      <c r="M535" s="25">
        <f t="shared" ref="M535:M566" si="105">IFERROR(GETPIVOTDATA("TOTAL",$A$5,"Cargo / Posición",L535,"Sucursal actual",K535),0)</f>
        <v>7</v>
      </c>
      <c r="N535" s="25">
        <f t="shared" ref="N535:N566" si="106">IFERROR(GETPIVOTDATA("CANTIDAD",$G$5,"CARGOS",L535,"SUCURSAL",K535),0)</f>
        <v>6</v>
      </c>
      <c r="O535" s="40">
        <f t="shared" ref="O535:O566" si="107">M535-N535</f>
        <v>1</v>
      </c>
    </row>
    <row r="536" spans="1:15">
      <c r="A536" s="20"/>
      <c r="B536" s="10" t="s">
        <v>16</v>
      </c>
      <c r="C536" s="28">
        <v>2</v>
      </c>
      <c r="D536" s="29">
        <v>1</v>
      </c>
      <c r="F536" s="23">
        <f t="shared" si="97"/>
        <v>1</v>
      </c>
      <c r="G536" s="30"/>
      <c r="H536" s="31" t="s">
        <v>16</v>
      </c>
      <c r="I536" s="32">
        <v>1</v>
      </c>
      <c r="J536">
        <f t="shared" si="98"/>
        <v>0</v>
      </c>
      <c r="K536" s="33" t="str">
        <f t="shared" ref="K536:K545" si="108">K535</f>
        <v>PARQUE LEFEVRE</v>
      </c>
      <c r="L536" s="34" t="s">
        <v>16</v>
      </c>
      <c r="M536" s="34">
        <f t="shared" si="105"/>
        <v>2</v>
      </c>
      <c r="N536" s="34">
        <f t="shared" si="106"/>
        <v>1</v>
      </c>
      <c r="O536" s="26">
        <f t="shared" si="107"/>
        <v>1</v>
      </c>
    </row>
    <row r="537" spans="1:15">
      <c r="A537" s="20"/>
      <c r="B537" s="10" t="s">
        <v>17</v>
      </c>
      <c r="C537" s="28">
        <v>5</v>
      </c>
      <c r="D537" s="29">
        <v>1</v>
      </c>
      <c r="F537" s="23">
        <f t="shared" si="97"/>
        <v>4</v>
      </c>
      <c r="G537" s="30"/>
      <c r="H537" s="31" t="s">
        <v>17</v>
      </c>
      <c r="I537" s="32">
        <v>4</v>
      </c>
      <c r="J537">
        <f t="shared" si="98"/>
        <v>0</v>
      </c>
      <c r="K537" s="33" t="str">
        <f t="shared" si="108"/>
        <v>PARQUE LEFEVRE</v>
      </c>
      <c r="L537" s="34" t="s">
        <v>17</v>
      </c>
      <c r="M537" s="34">
        <f t="shared" si="105"/>
        <v>5</v>
      </c>
      <c r="N537" s="34">
        <f t="shared" si="106"/>
        <v>4</v>
      </c>
      <c r="O537" s="26">
        <f t="shared" si="107"/>
        <v>1</v>
      </c>
    </row>
    <row r="538" spans="1:15">
      <c r="A538" s="20"/>
      <c r="B538" s="10" t="s">
        <v>18</v>
      </c>
      <c r="C538" s="28"/>
      <c r="D538" s="29"/>
      <c r="F538" s="23">
        <f t="shared" si="97"/>
        <v>0</v>
      </c>
      <c r="G538" s="30"/>
      <c r="H538" s="31" t="s">
        <v>18</v>
      </c>
      <c r="I538" s="32">
        <v>0</v>
      </c>
      <c r="J538">
        <f t="shared" si="98"/>
        <v>0</v>
      </c>
      <c r="K538" s="33" t="str">
        <f t="shared" si="108"/>
        <v>PARQUE LEFEVRE</v>
      </c>
      <c r="L538" s="34" t="s">
        <v>18</v>
      </c>
      <c r="M538" s="34">
        <f t="shared" si="105"/>
        <v>0</v>
      </c>
      <c r="N538" s="34">
        <f t="shared" si="106"/>
        <v>0</v>
      </c>
      <c r="O538" s="26">
        <f t="shared" si="107"/>
        <v>0</v>
      </c>
    </row>
    <row r="539" spans="1:15">
      <c r="A539" s="20"/>
      <c r="B539" s="10" t="s">
        <v>19</v>
      </c>
      <c r="C539" s="28">
        <v>1</v>
      </c>
      <c r="D539" s="29"/>
      <c r="F539" s="23">
        <f t="shared" si="97"/>
        <v>1</v>
      </c>
      <c r="G539" s="30"/>
      <c r="H539" s="31" t="s">
        <v>19</v>
      </c>
      <c r="I539" s="32">
        <v>1</v>
      </c>
      <c r="J539">
        <f t="shared" si="98"/>
        <v>0</v>
      </c>
      <c r="K539" s="33" t="str">
        <f t="shared" si="108"/>
        <v>PARQUE LEFEVRE</v>
      </c>
      <c r="L539" s="34" t="s">
        <v>19</v>
      </c>
      <c r="M539" s="34">
        <f t="shared" si="105"/>
        <v>1</v>
      </c>
      <c r="N539" s="34">
        <f t="shared" si="106"/>
        <v>1</v>
      </c>
      <c r="O539" s="26">
        <f t="shared" si="107"/>
        <v>0</v>
      </c>
    </row>
    <row r="540" spans="1:15">
      <c r="A540" s="20"/>
      <c r="B540" s="35" t="s">
        <v>20</v>
      </c>
      <c r="C540" s="154"/>
      <c r="D540" s="155"/>
      <c r="F540" s="23">
        <f t="shared" si="97"/>
        <v>0</v>
      </c>
      <c r="G540" s="30"/>
      <c r="H540" s="31" t="s">
        <v>20</v>
      </c>
      <c r="I540" s="32">
        <v>0</v>
      </c>
      <c r="J540">
        <f t="shared" si="98"/>
        <v>0</v>
      </c>
      <c r="K540" s="33" t="str">
        <f t="shared" si="108"/>
        <v>PARQUE LEFEVRE</v>
      </c>
      <c r="L540" s="34" t="s">
        <v>20</v>
      </c>
      <c r="M540" s="34">
        <f t="shared" si="105"/>
        <v>0</v>
      </c>
      <c r="N540" s="34">
        <f t="shared" si="106"/>
        <v>0</v>
      </c>
      <c r="O540" s="26">
        <f t="shared" si="107"/>
        <v>0</v>
      </c>
    </row>
    <row r="541" spans="1:15">
      <c r="A541" s="20"/>
      <c r="B541" s="10" t="s">
        <v>21</v>
      </c>
      <c r="C541" s="28">
        <v>1</v>
      </c>
      <c r="D541" s="29"/>
      <c r="F541" s="23">
        <f t="shared" si="97"/>
        <v>1</v>
      </c>
      <c r="G541" s="30"/>
      <c r="H541" s="31" t="s">
        <v>21</v>
      </c>
      <c r="I541" s="32">
        <v>1</v>
      </c>
      <c r="J541">
        <f t="shared" si="98"/>
        <v>0</v>
      </c>
      <c r="K541" s="33" t="str">
        <f t="shared" si="108"/>
        <v>PARQUE LEFEVRE</v>
      </c>
      <c r="L541" s="34" t="s">
        <v>21</v>
      </c>
      <c r="M541" s="34">
        <f t="shared" si="105"/>
        <v>1</v>
      </c>
      <c r="N541" s="34">
        <f t="shared" si="106"/>
        <v>1</v>
      </c>
      <c r="O541" s="26">
        <f t="shared" si="107"/>
        <v>0</v>
      </c>
    </row>
    <row r="542" spans="1:15">
      <c r="A542" s="20"/>
      <c r="B542" s="10" t="s">
        <v>206</v>
      </c>
      <c r="C542" s="28"/>
      <c r="D542" s="29"/>
      <c r="F542" s="23">
        <f t="shared" si="97"/>
        <v>0</v>
      </c>
      <c r="G542" s="30"/>
      <c r="H542" s="31" t="s">
        <v>206</v>
      </c>
      <c r="I542" s="32">
        <v>0</v>
      </c>
      <c r="J542">
        <f t="shared" si="98"/>
        <v>0</v>
      </c>
      <c r="K542" s="33" t="str">
        <f t="shared" si="108"/>
        <v>PARQUE LEFEVRE</v>
      </c>
      <c r="L542" s="34" t="s">
        <v>206</v>
      </c>
      <c r="M542" s="34">
        <f t="shared" si="105"/>
        <v>0</v>
      </c>
      <c r="N542" s="34">
        <f t="shared" si="106"/>
        <v>0</v>
      </c>
      <c r="O542" s="26">
        <f t="shared" si="107"/>
        <v>0</v>
      </c>
    </row>
    <row r="543" spans="1:15">
      <c r="A543" s="20"/>
      <c r="B543" s="10" t="s">
        <v>22</v>
      </c>
      <c r="C543" s="28"/>
      <c r="D543" s="29"/>
      <c r="F543" s="23">
        <f t="shared" si="97"/>
        <v>0</v>
      </c>
      <c r="G543" s="30"/>
      <c r="H543" s="31" t="s">
        <v>22</v>
      </c>
      <c r="I543" s="32">
        <v>0</v>
      </c>
      <c r="J543">
        <f t="shared" si="98"/>
        <v>0</v>
      </c>
      <c r="K543" s="33" t="str">
        <f t="shared" si="108"/>
        <v>PARQUE LEFEVRE</v>
      </c>
      <c r="L543" s="34" t="s">
        <v>22</v>
      </c>
      <c r="M543" s="34">
        <f t="shared" si="105"/>
        <v>0</v>
      </c>
      <c r="N543" s="34">
        <f t="shared" si="106"/>
        <v>0</v>
      </c>
      <c r="O543" s="26">
        <f t="shared" si="107"/>
        <v>0</v>
      </c>
    </row>
    <row r="544" spans="1:15">
      <c r="A544" s="20"/>
      <c r="B544" s="10" t="s">
        <v>23</v>
      </c>
      <c r="C544" s="28"/>
      <c r="D544" s="29"/>
      <c r="F544" s="23">
        <f t="shared" si="97"/>
        <v>0</v>
      </c>
      <c r="G544" s="30"/>
      <c r="H544" s="31" t="s">
        <v>23</v>
      </c>
      <c r="I544" s="32">
        <v>0</v>
      </c>
      <c r="J544">
        <f t="shared" si="98"/>
        <v>0</v>
      </c>
      <c r="K544" s="33" t="str">
        <f t="shared" si="108"/>
        <v>PARQUE LEFEVRE</v>
      </c>
      <c r="L544" s="34" t="s">
        <v>23</v>
      </c>
      <c r="M544" s="34">
        <f t="shared" si="105"/>
        <v>0</v>
      </c>
      <c r="N544" s="34">
        <f t="shared" si="106"/>
        <v>0</v>
      </c>
      <c r="O544" s="26">
        <f t="shared" si="107"/>
        <v>0</v>
      </c>
    </row>
    <row r="545" spans="1:16">
      <c r="A545" s="20"/>
      <c r="B545" s="10" t="s">
        <v>24</v>
      </c>
      <c r="C545" s="28"/>
      <c r="D545" s="29"/>
      <c r="F545" s="23">
        <f t="shared" si="97"/>
        <v>0</v>
      </c>
      <c r="G545" s="30"/>
      <c r="H545" s="31" t="s">
        <v>24</v>
      </c>
      <c r="I545" s="32">
        <v>0</v>
      </c>
      <c r="J545">
        <f t="shared" si="98"/>
        <v>0</v>
      </c>
      <c r="K545" s="33" t="str">
        <f t="shared" si="108"/>
        <v>PARQUE LEFEVRE</v>
      </c>
      <c r="L545" s="34" t="s">
        <v>24</v>
      </c>
      <c r="M545" s="34">
        <f t="shared" si="105"/>
        <v>0</v>
      </c>
      <c r="N545" s="34">
        <f t="shared" si="106"/>
        <v>0</v>
      </c>
      <c r="O545" s="26">
        <f t="shared" si="107"/>
        <v>0</v>
      </c>
    </row>
    <row r="546" spans="1:16">
      <c r="A546" s="20" t="s">
        <v>104</v>
      </c>
      <c r="B546" s="10"/>
      <c r="C546" s="28">
        <v>16</v>
      </c>
      <c r="D546" s="29">
        <v>3</v>
      </c>
      <c r="F546" s="23">
        <f t="shared" si="97"/>
        <v>13</v>
      </c>
      <c r="G546" s="11" t="s">
        <v>104</v>
      </c>
      <c r="H546" s="12"/>
      <c r="I546" s="24">
        <v>13</v>
      </c>
      <c r="J546">
        <f t="shared" si="98"/>
        <v>0</v>
      </c>
      <c r="K546" s="36" t="s">
        <v>103</v>
      </c>
      <c r="L546" s="37"/>
      <c r="M546" s="38">
        <f t="shared" si="105"/>
        <v>0</v>
      </c>
      <c r="N546" s="38">
        <f t="shared" si="106"/>
        <v>0</v>
      </c>
      <c r="O546" s="39">
        <f t="shared" si="107"/>
        <v>0</v>
      </c>
    </row>
    <row r="547" spans="1:16">
      <c r="A547" s="20" t="s">
        <v>105</v>
      </c>
      <c r="B547" s="10" t="s">
        <v>15</v>
      </c>
      <c r="C547" s="28">
        <v>4</v>
      </c>
      <c r="D547" s="29"/>
      <c r="F547" s="23">
        <f t="shared" si="97"/>
        <v>4</v>
      </c>
      <c r="G547" s="11" t="s">
        <v>105</v>
      </c>
      <c r="H547" s="11" t="s">
        <v>15</v>
      </c>
      <c r="I547" s="24">
        <v>4</v>
      </c>
      <c r="J547">
        <f t="shared" si="98"/>
        <v>0</v>
      </c>
      <c r="K547" s="147" t="s">
        <v>105</v>
      </c>
      <c r="L547" s="43" t="s">
        <v>15</v>
      </c>
      <c r="M547" s="25">
        <f t="shared" si="105"/>
        <v>4</v>
      </c>
      <c r="N547" s="25">
        <f t="shared" si="106"/>
        <v>4</v>
      </c>
      <c r="O547" s="40">
        <f t="shared" si="107"/>
        <v>0</v>
      </c>
    </row>
    <row r="548" spans="1:16">
      <c r="A548" s="20"/>
      <c r="B548" s="10" t="s">
        <v>16</v>
      </c>
      <c r="C548" s="28">
        <v>1</v>
      </c>
      <c r="D548" s="29"/>
      <c r="F548" s="23">
        <f t="shared" si="97"/>
        <v>1</v>
      </c>
      <c r="G548" s="30"/>
      <c r="H548" s="31" t="s">
        <v>16</v>
      </c>
      <c r="I548" s="32">
        <v>1</v>
      </c>
      <c r="J548">
        <f t="shared" si="98"/>
        <v>0</v>
      </c>
      <c r="K548" s="33" t="str">
        <f t="shared" ref="K548:K557" si="109">K547</f>
        <v>PENONOME</v>
      </c>
      <c r="L548" s="34" t="s">
        <v>16</v>
      </c>
      <c r="M548" s="34">
        <f t="shared" si="105"/>
        <v>1</v>
      </c>
      <c r="N548" s="34">
        <f t="shared" si="106"/>
        <v>1</v>
      </c>
      <c r="O548" s="26">
        <f t="shared" si="107"/>
        <v>0</v>
      </c>
    </row>
    <row r="549" spans="1:16">
      <c r="A549" s="20"/>
      <c r="B549" s="10" t="s">
        <v>17</v>
      </c>
      <c r="C549" s="28">
        <v>3</v>
      </c>
      <c r="D549" s="29"/>
      <c r="F549" s="23">
        <f t="shared" si="97"/>
        <v>3</v>
      </c>
      <c r="G549" s="30"/>
      <c r="H549" s="31" t="s">
        <v>17</v>
      </c>
      <c r="I549" s="32">
        <v>3</v>
      </c>
      <c r="J549">
        <f t="shared" si="98"/>
        <v>0</v>
      </c>
      <c r="K549" s="33" t="str">
        <f t="shared" si="109"/>
        <v>PENONOME</v>
      </c>
      <c r="L549" s="34" t="s">
        <v>17</v>
      </c>
      <c r="M549" s="34">
        <f t="shared" si="105"/>
        <v>3</v>
      </c>
      <c r="N549" s="34">
        <f t="shared" si="106"/>
        <v>3</v>
      </c>
      <c r="O549" s="26">
        <f t="shared" si="107"/>
        <v>0</v>
      </c>
    </row>
    <row r="550" spans="1:16">
      <c r="A550" s="20"/>
      <c r="B550" s="10" t="s">
        <v>18</v>
      </c>
      <c r="C550" s="28"/>
      <c r="D550" s="29"/>
      <c r="F550" s="23">
        <f t="shared" si="97"/>
        <v>0</v>
      </c>
      <c r="G550" s="30"/>
      <c r="H550" s="31" t="s">
        <v>18</v>
      </c>
      <c r="I550" s="32">
        <v>0</v>
      </c>
      <c r="J550">
        <f t="shared" si="98"/>
        <v>0</v>
      </c>
      <c r="K550" s="33" t="str">
        <f t="shared" si="109"/>
        <v>PENONOME</v>
      </c>
      <c r="L550" s="34" t="s">
        <v>18</v>
      </c>
      <c r="M550" s="34">
        <f t="shared" si="105"/>
        <v>0</v>
      </c>
      <c r="N550" s="34">
        <f t="shared" si="106"/>
        <v>0</v>
      </c>
      <c r="O550" s="26">
        <f t="shared" si="107"/>
        <v>0</v>
      </c>
    </row>
    <row r="551" spans="1:16">
      <c r="A551" s="20"/>
      <c r="B551" s="10" t="s">
        <v>19</v>
      </c>
      <c r="C551" s="28">
        <v>1</v>
      </c>
      <c r="D551" s="29"/>
      <c r="F551" s="23">
        <f t="shared" si="97"/>
        <v>1</v>
      </c>
      <c r="G551" s="30"/>
      <c r="H551" s="31" t="s">
        <v>19</v>
      </c>
      <c r="I551" s="32">
        <v>1</v>
      </c>
      <c r="J551">
        <f t="shared" si="98"/>
        <v>0</v>
      </c>
      <c r="K551" s="33" t="str">
        <f t="shared" si="109"/>
        <v>PENONOME</v>
      </c>
      <c r="L551" s="34" t="s">
        <v>19</v>
      </c>
      <c r="M551" s="34">
        <f t="shared" si="105"/>
        <v>1</v>
      </c>
      <c r="N551" s="34">
        <f t="shared" si="106"/>
        <v>1</v>
      </c>
      <c r="O551" s="26">
        <f t="shared" si="107"/>
        <v>0</v>
      </c>
    </row>
    <row r="552" spans="1:16">
      <c r="A552" s="20"/>
      <c r="B552" s="35" t="s">
        <v>20</v>
      </c>
      <c r="C552" s="154"/>
      <c r="D552" s="155"/>
      <c r="F552" s="23">
        <f t="shared" si="97"/>
        <v>0</v>
      </c>
      <c r="G552" s="30"/>
      <c r="H552" s="31" t="s">
        <v>20</v>
      </c>
      <c r="I552" s="32">
        <v>0</v>
      </c>
      <c r="J552">
        <f t="shared" si="98"/>
        <v>0</v>
      </c>
      <c r="K552" s="33" t="str">
        <f t="shared" si="109"/>
        <v>PENONOME</v>
      </c>
      <c r="L552" s="34" t="s">
        <v>20</v>
      </c>
      <c r="M552" s="34">
        <f t="shared" si="105"/>
        <v>0</v>
      </c>
      <c r="N552" s="34">
        <f t="shared" si="106"/>
        <v>0</v>
      </c>
      <c r="O552" s="26">
        <f t="shared" si="107"/>
        <v>0</v>
      </c>
    </row>
    <row r="553" spans="1:16">
      <c r="A553" s="20"/>
      <c r="B553" s="10" t="s">
        <v>21</v>
      </c>
      <c r="C553" s="28">
        <v>1</v>
      </c>
      <c r="D553" s="29"/>
      <c r="F553" s="23">
        <f t="shared" si="97"/>
        <v>1</v>
      </c>
      <c r="G553" s="30"/>
      <c r="H553" s="31" t="s">
        <v>21</v>
      </c>
      <c r="I553" s="32">
        <v>1</v>
      </c>
      <c r="J553">
        <f t="shared" si="98"/>
        <v>0</v>
      </c>
      <c r="K553" s="33" t="str">
        <f t="shared" si="109"/>
        <v>PENONOME</v>
      </c>
      <c r="L553" s="34" t="s">
        <v>21</v>
      </c>
      <c r="M553" s="34">
        <f t="shared" si="105"/>
        <v>1</v>
      </c>
      <c r="N553" s="34">
        <f t="shared" si="106"/>
        <v>1</v>
      </c>
      <c r="O553" s="26">
        <f t="shared" si="107"/>
        <v>0</v>
      </c>
    </row>
    <row r="554" spans="1:16">
      <c r="A554" s="20"/>
      <c r="B554" s="10" t="s">
        <v>206</v>
      </c>
      <c r="C554" s="28"/>
      <c r="D554" s="29"/>
      <c r="F554" s="23">
        <f t="shared" si="97"/>
        <v>0</v>
      </c>
      <c r="G554" s="30"/>
      <c r="H554" s="31" t="s">
        <v>206</v>
      </c>
      <c r="I554" s="32">
        <v>0</v>
      </c>
      <c r="J554">
        <f t="shared" si="98"/>
        <v>0</v>
      </c>
      <c r="K554" s="33" t="str">
        <f t="shared" si="109"/>
        <v>PENONOME</v>
      </c>
      <c r="L554" s="34" t="s">
        <v>206</v>
      </c>
      <c r="M554" s="34">
        <f t="shared" si="105"/>
        <v>0</v>
      </c>
      <c r="N554" s="34">
        <f t="shared" si="106"/>
        <v>0</v>
      </c>
      <c r="O554" s="26">
        <f t="shared" si="107"/>
        <v>0</v>
      </c>
    </row>
    <row r="555" spans="1:16">
      <c r="A555" s="20"/>
      <c r="B555" s="10" t="s">
        <v>22</v>
      </c>
      <c r="C555" s="28"/>
      <c r="D555" s="29"/>
      <c r="F555" s="23">
        <f t="shared" si="97"/>
        <v>0</v>
      </c>
      <c r="G555" s="30"/>
      <c r="H555" s="31" t="s">
        <v>22</v>
      </c>
      <c r="I555" s="32">
        <v>0</v>
      </c>
      <c r="J555">
        <f t="shared" si="98"/>
        <v>0</v>
      </c>
      <c r="K555" s="33" t="str">
        <f t="shared" si="109"/>
        <v>PENONOME</v>
      </c>
      <c r="L555" s="34" t="s">
        <v>22</v>
      </c>
      <c r="M555" s="34">
        <f t="shared" si="105"/>
        <v>0</v>
      </c>
      <c r="N555" s="34">
        <f t="shared" si="106"/>
        <v>0</v>
      </c>
      <c r="O555" s="26">
        <f t="shared" si="107"/>
        <v>0</v>
      </c>
    </row>
    <row r="556" spans="1:16">
      <c r="A556" s="20"/>
      <c r="B556" s="10" t="s">
        <v>23</v>
      </c>
      <c r="C556" s="28"/>
      <c r="D556" s="29"/>
      <c r="F556" s="23">
        <f t="shared" si="97"/>
        <v>0</v>
      </c>
      <c r="G556" s="30"/>
      <c r="H556" s="31" t="s">
        <v>23</v>
      </c>
      <c r="I556" s="32">
        <v>0</v>
      </c>
      <c r="J556">
        <f t="shared" si="98"/>
        <v>0</v>
      </c>
      <c r="K556" s="33" t="str">
        <f t="shared" si="109"/>
        <v>PENONOME</v>
      </c>
      <c r="L556" s="34" t="s">
        <v>23</v>
      </c>
      <c r="M556" s="34">
        <f t="shared" si="105"/>
        <v>0</v>
      </c>
      <c r="N556" s="34">
        <f t="shared" si="106"/>
        <v>0</v>
      </c>
      <c r="O556" s="26">
        <f t="shared" si="107"/>
        <v>0</v>
      </c>
    </row>
    <row r="557" spans="1:16">
      <c r="A557" s="20"/>
      <c r="B557" s="10" t="s">
        <v>24</v>
      </c>
      <c r="C557" s="28"/>
      <c r="D557" s="29"/>
      <c r="F557" s="23">
        <f t="shared" si="97"/>
        <v>0</v>
      </c>
      <c r="G557" s="30"/>
      <c r="H557" s="31" t="s">
        <v>24</v>
      </c>
      <c r="I557" s="32">
        <v>0</v>
      </c>
      <c r="J557">
        <f t="shared" si="98"/>
        <v>0</v>
      </c>
      <c r="K557" s="33" t="str">
        <f t="shared" si="109"/>
        <v>PENONOME</v>
      </c>
      <c r="L557" s="34" t="s">
        <v>24</v>
      </c>
      <c r="M557" s="34">
        <f t="shared" si="105"/>
        <v>0</v>
      </c>
      <c r="N557" s="34">
        <f t="shared" si="106"/>
        <v>0</v>
      </c>
      <c r="O557" s="26">
        <f t="shared" si="107"/>
        <v>0</v>
      </c>
    </row>
    <row r="558" spans="1:16">
      <c r="A558" s="20" t="s">
        <v>106</v>
      </c>
      <c r="B558" s="10"/>
      <c r="C558" s="28">
        <v>10</v>
      </c>
      <c r="D558" s="29"/>
      <c r="F558" s="23">
        <f t="shared" si="97"/>
        <v>10</v>
      </c>
      <c r="G558" s="11" t="s">
        <v>106</v>
      </c>
      <c r="H558" s="12"/>
      <c r="I558" s="24">
        <v>10</v>
      </c>
      <c r="J558">
        <f t="shared" si="98"/>
        <v>0</v>
      </c>
      <c r="K558" s="36" t="s">
        <v>105</v>
      </c>
      <c r="L558" s="37"/>
      <c r="M558" s="38">
        <f t="shared" si="105"/>
        <v>0</v>
      </c>
      <c r="N558" s="38">
        <f t="shared" si="106"/>
        <v>0</v>
      </c>
      <c r="O558" s="39">
        <f t="shared" si="107"/>
        <v>0</v>
      </c>
    </row>
    <row r="559" spans="1:16">
      <c r="A559" s="20" t="s">
        <v>107</v>
      </c>
      <c r="B559" s="10" t="s">
        <v>15</v>
      </c>
      <c r="C559" s="28">
        <v>5</v>
      </c>
      <c r="D559" s="29"/>
      <c r="F559" s="23">
        <f t="shared" si="97"/>
        <v>5</v>
      </c>
      <c r="G559" s="11" t="s">
        <v>107</v>
      </c>
      <c r="H559" s="11" t="s">
        <v>15</v>
      </c>
      <c r="I559" s="24">
        <v>5</v>
      </c>
      <c r="J559">
        <f t="shared" si="98"/>
        <v>0</v>
      </c>
      <c r="K559" s="147" t="s">
        <v>107</v>
      </c>
      <c r="L559" s="43" t="s">
        <v>15</v>
      </c>
      <c r="M559" s="25">
        <f t="shared" si="105"/>
        <v>5</v>
      </c>
      <c r="N559" s="25">
        <f t="shared" si="106"/>
        <v>5</v>
      </c>
      <c r="O559" s="40">
        <f t="shared" si="107"/>
        <v>0</v>
      </c>
      <c r="P559" s="10" t="s">
        <v>373</v>
      </c>
    </row>
    <row r="560" spans="1:16">
      <c r="A560" s="20"/>
      <c r="B560" s="10" t="s">
        <v>16</v>
      </c>
      <c r="C560" s="28">
        <v>1</v>
      </c>
      <c r="D560" s="29"/>
      <c r="F560" s="23">
        <f t="shared" si="97"/>
        <v>1</v>
      </c>
      <c r="G560" s="30"/>
      <c r="H560" s="31" t="s">
        <v>16</v>
      </c>
      <c r="I560" s="32">
        <v>1</v>
      </c>
      <c r="J560">
        <f t="shared" si="98"/>
        <v>0</v>
      </c>
      <c r="K560" s="33" t="str">
        <f t="shared" ref="K560:K569" si="110">K559</f>
        <v>PLAZA BANCO GENERAL</v>
      </c>
      <c r="L560" s="34" t="s">
        <v>16</v>
      </c>
      <c r="M560" s="34">
        <f t="shared" si="105"/>
        <v>1</v>
      </c>
      <c r="N560" s="34">
        <f t="shared" si="106"/>
        <v>1</v>
      </c>
      <c r="O560" s="26">
        <f t="shared" si="107"/>
        <v>0</v>
      </c>
    </row>
    <row r="561" spans="1:16">
      <c r="A561" s="20"/>
      <c r="B561" s="10" t="s">
        <v>17</v>
      </c>
      <c r="C561" s="28">
        <v>10</v>
      </c>
      <c r="D561" s="29">
        <v>2</v>
      </c>
      <c r="F561" s="23">
        <f t="shared" si="97"/>
        <v>8</v>
      </c>
      <c r="G561" s="30"/>
      <c r="H561" s="31" t="s">
        <v>17</v>
      </c>
      <c r="I561" s="32">
        <v>8</v>
      </c>
      <c r="J561">
        <f t="shared" si="98"/>
        <v>0</v>
      </c>
      <c r="K561" s="33" t="str">
        <f t="shared" si="110"/>
        <v>PLAZA BANCO GENERAL</v>
      </c>
      <c r="L561" s="34" t="s">
        <v>17</v>
      </c>
      <c r="M561" s="34">
        <f t="shared" si="105"/>
        <v>10</v>
      </c>
      <c r="N561" s="34">
        <f t="shared" si="106"/>
        <v>8</v>
      </c>
      <c r="O561" s="26">
        <f t="shared" si="107"/>
        <v>2</v>
      </c>
      <c r="P561" s="10" t="s">
        <v>315</v>
      </c>
    </row>
    <row r="562" spans="1:16">
      <c r="A562" s="20"/>
      <c r="B562" s="10" t="s">
        <v>18</v>
      </c>
      <c r="C562" s="28">
        <v>1</v>
      </c>
      <c r="D562" s="29"/>
      <c r="F562" s="23">
        <f t="shared" si="97"/>
        <v>1</v>
      </c>
      <c r="G562" s="30"/>
      <c r="H562" s="31" t="s">
        <v>18</v>
      </c>
      <c r="I562" s="32">
        <v>1</v>
      </c>
      <c r="J562">
        <f t="shared" si="98"/>
        <v>0</v>
      </c>
      <c r="K562" s="33" t="str">
        <f t="shared" si="110"/>
        <v>PLAZA BANCO GENERAL</v>
      </c>
      <c r="L562" s="34" t="s">
        <v>18</v>
      </c>
      <c r="M562" s="34">
        <f t="shared" si="105"/>
        <v>1</v>
      </c>
      <c r="N562" s="34">
        <f t="shared" si="106"/>
        <v>1</v>
      </c>
      <c r="O562" s="26">
        <f t="shared" si="107"/>
        <v>0</v>
      </c>
    </row>
    <row r="563" spans="1:16">
      <c r="A563" s="20"/>
      <c r="B563" s="10" t="s">
        <v>19</v>
      </c>
      <c r="C563" s="28">
        <v>1</v>
      </c>
      <c r="D563" s="29"/>
      <c r="F563" s="23">
        <f t="shared" si="97"/>
        <v>1</v>
      </c>
      <c r="G563" s="30"/>
      <c r="H563" s="31" t="s">
        <v>19</v>
      </c>
      <c r="I563" s="32">
        <v>1</v>
      </c>
      <c r="J563">
        <f t="shared" si="98"/>
        <v>0</v>
      </c>
      <c r="K563" s="33" t="str">
        <f t="shared" si="110"/>
        <v>PLAZA BANCO GENERAL</v>
      </c>
      <c r="L563" s="34" t="s">
        <v>19</v>
      </c>
      <c r="M563" s="34">
        <f t="shared" si="105"/>
        <v>1</v>
      </c>
      <c r="N563" s="34">
        <f t="shared" si="106"/>
        <v>1</v>
      </c>
      <c r="O563" s="26">
        <f t="shared" si="107"/>
        <v>0</v>
      </c>
    </row>
    <row r="564" spans="1:16">
      <c r="A564" s="20"/>
      <c r="B564" s="35" t="s">
        <v>20</v>
      </c>
      <c r="C564" s="154"/>
      <c r="D564" s="155"/>
      <c r="F564" s="23">
        <f t="shared" si="97"/>
        <v>0</v>
      </c>
      <c r="G564" s="30"/>
      <c r="H564" s="31" t="s">
        <v>20</v>
      </c>
      <c r="I564" s="32">
        <v>0</v>
      </c>
      <c r="J564">
        <f t="shared" si="98"/>
        <v>0</v>
      </c>
      <c r="K564" s="33" t="str">
        <f t="shared" si="110"/>
        <v>PLAZA BANCO GENERAL</v>
      </c>
      <c r="L564" s="34" t="s">
        <v>20</v>
      </c>
      <c r="M564" s="34">
        <f t="shared" si="105"/>
        <v>0</v>
      </c>
      <c r="N564" s="34">
        <f t="shared" si="106"/>
        <v>0</v>
      </c>
      <c r="O564" s="26">
        <f t="shared" si="107"/>
        <v>0</v>
      </c>
    </row>
    <row r="565" spans="1:16">
      <c r="A565" s="20"/>
      <c r="B565" s="10" t="s">
        <v>21</v>
      </c>
      <c r="C565" s="28">
        <v>2</v>
      </c>
      <c r="D565" s="29"/>
      <c r="F565" s="23">
        <f t="shared" si="97"/>
        <v>2</v>
      </c>
      <c r="G565" s="30"/>
      <c r="H565" s="31" t="s">
        <v>21</v>
      </c>
      <c r="I565" s="32">
        <v>2</v>
      </c>
      <c r="J565">
        <f t="shared" si="98"/>
        <v>0</v>
      </c>
      <c r="K565" s="33" t="str">
        <f t="shared" si="110"/>
        <v>PLAZA BANCO GENERAL</v>
      </c>
      <c r="L565" s="34" t="s">
        <v>21</v>
      </c>
      <c r="M565" s="34">
        <f t="shared" si="105"/>
        <v>2</v>
      </c>
      <c r="N565" s="34">
        <f t="shared" si="106"/>
        <v>2</v>
      </c>
      <c r="O565" s="26">
        <f t="shared" si="107"/>
        <v>0</v>
      </c>
    </row>
    <row r="566" spans="1:16">
      <c r="A566" s="20"/>
      <c r="B566" s="10" t="s">
        <v>206</v>
      </c>
      <c r="C566" s="28"/>
      <c r="D566" s="29"/>
      <c r="F566" s="23">
        <f t="shared" si="97"/>
        <v>0</v>
      </c>
      <c r="G566" s="30"/>
      <c r="H566" s="31" t="s">
        <v>206</v>
      </c>
      <c r="I566" s="32">
        <v>0</v>
      </c>
      <c r="J566">
        <f t="shared" si="98"/>
        <v>0</v>
      </c>
      <c r="K566" s="33" t="str">
        <f t="shared" si="110"/>
        <v>PLAZA BANCO GENERAL</v>
      </c>
      <c r="L566" s="34" t="s">
        <v>206</v>
      </c>
      <c r="M566" s="34">
        <f t="shared" si="105"/>
        <v>0</v>
      </c>
      <c r="N566" s="34">
        <f t="shared" si="106"/>
        <v>0</v>
      </c>
      <c r="O566" s="26">
        <f t="shared" si="107"/>
        <v>0</v>
      </c>
    </row>
    <row r="567" spans="1:16">
      <c r="A567" s="20"/>
      <c r="B567" s="10" t="s">
        <v>22</v>
      </c>
      <c r="C567" s="28"/>
      <c r="D567" s="29"/>
      <c r="F567" s="23">
        <f t="shared" si="97"/>
        <v>0</v>
      </c>
      <c r="G567" s="30"/>
      <c r="H567" s="31" t="s">
        <v>22</v>
      </c>
      <c r="I567" s="32">
        <v>0</v>
      </c>
      <c r="J567">
        <f t="shared" si="98"/>
        <v>0</v>
      </c>
      <c r="K567" s="33" t="str">
        <f t="shared" si="110"/>
        <v>PLAZA BANCO GENERAL</v>
      </c>
      <c r="L567" s="34" t="s">
        <v>22</v>
      </c>
      <c r="M567" s="34">
        <f t="shared" ref="M567:M593" si="111">IFERROR(GETPIVOTDATA("TOTAL",$A$5,"Cargo / Posición",L567,"Sucursal actual",K567),0)</f>
        <v>0</v>
      </c>
      <c r="N567" s="34">
        <f t="shared" ref="N567:N593" si="112">IFERROR(GETPIVOTDATA("CANTIDAD",$G$5,"CARGOS",L567,"SUCURSAL",K567),0)</f>
        <v>0</v>
      </c>
      <c r="O567" s="26">
        <f t="shared" ref="O567:O593" si="113">M567-N567</f>
        <v>0</v>
      </c>
    </row>
    <row r="568" spans="1:16">
      <c r="A568" s="20"/>
      <c r="B568" s="10" t="s">
        <v>23</v>
      </c>
      <c r="C568" s="28"/>
      <c r="D568" s="29"/>
      <c r="F568" s="23">
        <f t="shared" si="97"/>
        <v>0</v>
      </c>
      <c r="G568" s="30"/>
      <c r="H568" s="31" t="s">
        <v>23</v>
      </c>
      <c r="I568" s="32">
        <v>0</v>
      </c>
      <c r="J568">
        <f t="shared" si="98"/>
        <v>0</v>
      </c>
      <c r="K568" s="33" t="str">
        <f t="shared" si="110"/>
        <v>PLAZA BANCO GENERAL</v>
      </c>
      <c r="L568" s="34" t="s">
        <v>23</v>
      </c>
      <c r="M568" s="34">
        <f t="shared" si="111"/>
        <v>0</v>
      </c>
      <c r="N568" s="34">
        <f t="shared" si="112"/>
        <v>0</v>
      </c>
      <c r="O568" s="26">
        <f t="shared" si="113"/>
        <v>0</v>
      </c>
    </row>
    <row r="569" spans="1:16">
      <c r="A569" s="20"/>
      <c r="B569" s="10" t="s">
        <v>24</v>
      </c>
      <c r="C569" s="28"/>
      <c r="D569" s="29"/>
      <c r="F569" s="23">
        <f t="shared" si="97"/>
        <v>0</v>
      </c>
      <c r="G569" s="30"/>
      <c r="H569" s="31" t="s">
        <v>24</v>
      </c>
      <c r="I569" s="32">
        <v>0</v>
      </c>
      <c r="J569">
        <f t="shared" si="98"/>
        <v>0</v>
      </c>
      <c r="K569" s="33" t="str">
        <f t="shared" si="110"/>
        <v>PLAZA BANCO GENERAL</v>
      </c>
      <c r="L569" s="34" t="s">
        <v>24</v>
      </c>
      <c r="M569" s="34">
        <f t="shared" si="111"/>
        <v>0</v>
      </c>
      <c r="N569" s="34">
        <f t="shared" si="112"/>
        <v>0</v>
      </c>
      <c r="O569" s="26">
        <f t="shared" si="113"/>
        <v>0</v>
      </c>
    </row>
    <row r="570" spans="1:16">
      <c r="A570" s="20" t="s">
        <v>108</v>
      </c>
      <c r="B570" s="10"/>
      <c r="C570" s="28">
        <v>20</v>
      </c>
      <c r="D570" s="29">
        <v>2</v>
      </c>
      <c r="F570" s="23">
        <f t="shared" si="97"/>
        <v>18</v>
      </c>
      <c r="G570" s="11" t="s">
        <v>108</v>
      </c>
      <c r="H570" s="12"/>
      <c r="I570" s="24">
        <v>18</v>
      </c>
      <c r="J570">
        <f t="shared" si="98"/>
        <v>0</v>
      </c>
      <c r="K570" s="36" t="s">
        <v>107</v>
      </c>
      <c r="L570" s="37"/>
      <c r="M570" s="38">
        <f t="shared" si="111"/>
        <v>0</v>
      </c>
      <c r="N570" s="38">
        <f t="shared" si="112"/>
        <v>0</v>
      </c>
      <c r="O570" s="39">
        <f t="shared" si="113"/>
        <v>0</v>
      </c>
    </row>
    <row r="571" spans="1:16">
      <c r="A571" s="20" t="s">
        <v>109</v>
      </c>
      <c r="B571" s="10" t="s">
        <v>15</v>
      </c>
      <c r="C571" s="28">
        <v>7</v>
      </c>
      <c r="D571" s="29">
        <v>2</v>
      </c>
      <c r="F571" s="23">
        <f t="shared" si="97"/>
        <v>5</v>
      </c>
      <c r="G571" s="11" t="s">
        <v>109</v>
      </c>
      <c r="H571" s="11" t="s">
        <v>15</v>
      </c>
      <c r="I571" s="24">
        <v>5</v>
      </c>
      <c r="J571">
        <f t="shared" si="98"/>
        <v>0</v>
      </c>
      <c r="K571" s="147" t="s">
        <v>109</v>
      </c>
      <c r="L571" s="43" t="s">
        <v>15</v>
      </c>
      <c r="M571" s="25">
        <f t="shared" si="111"/>
        <v>7</v>
      </c>
      <c r="N571" s="25">
        <f t="shared" si="112"/>
        <v>5</v>
      </c>
      <c r="O571" s="40">
        <f t="shared" si="113"/>
        <v>2</v>
      </c>
    </row>
    <row r="572" spans="1:16">
      <c r="A572" s="20"/>
      <c r="B572" s="10" t="s">
        <v>16</v>
      </c>
      <c r="C572" s="28">
        <v>2</v>
      </c>
      <c r="D572" s="29">
        <v>1</v>
      </c>
      <c r="F572" s="23">
        <f t="shared" si="97"/>
        <v>1</v>
      </c>
      <c r="G572" s="30"/>
      <c r="H572" s="31" t="s">
        <v>16</v>
      </c>
      <c r="I572" s="32">
        <v>1</v>
      </c>
      <c r="J572">
        <f t="shared" si="98"/>
        <v>0</v>
      </c>
      <c r="K572" s="33" t="str">
        <f t="shared" ref="K572:K581" si="114">K571</f>
        <v>PLAZA CAROLINA</v>
      </c>
      <c r="L572" s="34" t="s">
        <v>16</v>
      </c>
      <c r="M572" s="34">
        <f t="shared" si="111"/>
        <v>2</v>
      </c>
      <c r="N572" s="34">
        <f t="shared" si="112"/>
        <v>1</v>
      </c>
      <c r="O572" s="26">
        <f t="shared" si="113"/>
        <v>1</v>
      </c>
    </row>
    <row r="573" spans="1:16">
      <c r="A573" s="20"/>
      <c r="B573" s="10" t="s">
        <v>17</v>
      </c>
      <c r="C573" s="28">
        <v>2</v>
      </c>
      <c r="D573" s="29"/>
      <c r="F573" s="23">
        <f t="shared" si="97"/>
        <v>2</v>
      </c>
      <c r="G573" s="30"/>
      <c r="H573" s="31" t="s">
        <v>17</v>
      </c>
      <c r="I573" s="32">
        <v>3</v>
      </c>
      <c r="J573">
        <f t="shared" si="98"/>
        <v>-1</v>
      </c>
      <c r="K573" s="33" t="str">
        <f t="shared" si="114"/>
        <v>PLAZA CAROLINA</v>
      </c>
      <c r="L573" s="34" t="s">
        <v>17</v>
      </c>
      <c r="M573" s="34">
        <f t="shared" si="111"/>
        <v>2</v>
      </c>
      <c r="N573" s="34">
        <f t="shared" si="112"/>
        <v>3</v>
      </c>
      <c r="O573" s="26">
        <f t="shared" si="113"/>
        <v>-1</v>
      </c>
    </row>
    <row r="574" spans="1:16">
      <c r="A574" s="20"/>
      <c r="B574" s="10" t="s">
        <v>18</v>
      </c>
      <c r="C574" s="28"/>
      <c r="D574" s="29"/>
      <c r="F574" s="23">
        <f t="shared" si="97"/>
        <v>0</v>
      </c>
      <c r="G574" s="30"/>
      <c r="H574" s="31" t="s">
        <v>18</v>
      </c>
      <c r="I574" s="32">
        <v>0</v>
      </c>
      <c r="J574">
        <f t="shared" si="98"/>
        <v>0</v>
      </c>
      <c r="K574" s="33" t="str">
        <f t="shared" si="114"/>
        <v>PLAZA CAROLINA</v>
      </c>
      <c r="L574" s="34" t="s">
        <v>18</v>
      </c>
      <c r="M574" s="34">
        <f t="shared" si="111"/>
        <v>0</v>
      </c>
      <c r="N574" s="34">
        <f t="shared" si="112"/>
        <v>0</v>
      </c>
      <c r="O574" s="26">
        <f t="shared" si="113"/>
        <v>0</v>
      </c>
    </row>
    <row r="575" spans="1:16">
      <c r="A575" s="20"/>
      <c r="B575" s="10" t="s">
        <v>19</v>
      </c>
      <c r="C575" s="28">
        <v>1</v>
      </c>
      <c r="D575" s="29"/>
      <c r="F575" s="23">
        <f t="shared" si="97"/>
        <v>1</v>
      </c>
      <c r="G575" s="30"/>
      <c r="H575" s="31" t="s">
        <v>19</v>
      </c>
      <c r="I575" s="32">
        <v>1</v>
      </c>
      <c r="J575">
        <f t="shared" si="98"/>
        <v>0</v>
      </c>
      <c r="K575" s="33" t="str">
        <f>K574</f>
        <v>PLAZA CAROLINA</v>
      </c>
      <c r="L575" s="34" t="s">
        <v>19</v>
      </c>
      <c r="M575" s="34">
        <f t="shared" si="111"/>
        <v>1</v>
      </c>
      <c r="N575" s="34">
        <f t="shared" si="112"/>
        <v>1</v>
      </c>
      <c r="O575" s="26">
        <f t="shared" si="113"/>
        <v>0</v>
      </c>
      <c r="P575" s="10" t="s">
        <v>206</v>
      </c>
    </row>
    <row r="576" spans="1:16">
      <c r="A576" s="20"/>
      <c r="B576" s="35" t="s">
        <v>20</v>
      </c>
      <c r="C576" s="154"/>
      <c r="D576" s="155"/>
      <c r="F576" s="23">
        <f t="shared" si="97"/>
        <v>0</v>
      </c>
      <c r="G576" s="30"/>
      <c r="H576" s="31" t="s">
        <v>20</v>
      </c>
      <c r="I576" s="32">
        <v>0</v>
      </c>
      <c r="J576">
        <f t="shared" si="98"/>
        <v>0</v>
      </c>
      <c r="K576" s="33" t="str">
        <f t="shared" si="114"/>
        <v>PLAZA CAROLINA</v>
      </c>
      <c r="L576" s="34" t="s">
        <v>20</v>
      </c>
      <c r="M576" s="34">
        <f t="shared" si="111"/>
        <v>0</v>
      </c>
      <c r="N576" s="34">
        <f t="shared" si="112"/>
        <v>0</v>
      </c>
      <c r="O576" s="26">
        <f t="shared" si="113"/>
        <v>0</v>
      </c>
    </row>
    <row r="577" spans="1:16">
      <c r="A577" s="20"/>
      <c r="B577" s="10" t="s">
        <v>21</v>
      </c>
      <c r="C577" s="28">
        <v>1</v>
      </c>
      <c r="D577" s="29"/>
      <c r="F577" s="23">
        <f t="shared" si="97"/>
        <v>1</v>
      </c>
      <c r="G577" s="30"/>
      <c r="H577" s="31" t="s">
        <v>21</v>
      </c>
      <c r="I577" s="32">
        <v>1</v>
      </c>
      <c r="J577">
        <f t="shared" si="98"/>
        <v>0</v>
      </c>
      <c r="K577" s="33" t="str">
        <f t="shared" si="114"/>
        <v>PLAZA CAROLINA</v>
      </c>
      <c r="L577" s="34" t="s">
        <v>21</v>
      </c>
      <c r="M577" s="34">
        <f t="shared" si="111"/>
        <v>1</v>
      </c>
      <c r="N577" s="34">
        <f t="shared" si="112"/>
        <v>1</v>
      </c>
      <c r="O577" s="26">
        <f t="shared" si="113"/>
        <v>0</v>
      </c>
    </row>
    <row r="578" spans="1:16">
      <c r="A578" s="20"/>
      <c r="B578" s="10" t="s">
        <v>206</v>
      </c>
      <c r="C578" s="28"/>
      <c r="D578" s="29"/>
      <c r="F578" s="23">
        <f t="shared" si="97"/>
        <v>0</v>
      </c>
      <c r="G578" s="30"/>
      <c r="H578" s="31" t="s">
        <v>206</v>
      </c>
      <c r="I578" s="32">
        <v>0</v>
      </c>
      <c r="J578">
        <f t="shared" si="98"/>
        <v>0</v>
      </c>
      <c r="K578" s="33" t="str">
        <f t="shared" si="114"/>
        <v>PLAZA CAROLINA</v>
      </c>
      <c r="L578" s="34" t="s">
        <v>206</v>
      </c>
      <c r="M578" s="34">
        <f t="shared" si="111"/>
        <v>0</v>
      </c>
      <c r="N578" s="34">
        <f t="shared" si="112"/>
        <v>0</v>
      </c>
      <c r="O578" s="26">
        <f t="shared" si="113"/>
        <v>0</v>
      </c>
      <c r="P578" s="41" t="s">
        <v>206</v>
      </c>
    </row>
    <row r="579" spans="1:16">
      <c r="A579" s="20"/>
      <c r="B579" s="10" t="s">
        <v>22</v>
      </c>
      <c r="C579" s="28"/>
      <c r="D579" s="29"/>
      <c r="F579" s="23">
        <f t="shared" si="97"/>
        <v>0</v>
      </c>
      <c r="G579" s="30"/>
      <c r="H579" s="31" t="s">
        <v>22</v>
      </c>
      <c r="I579" s="32">
        <v>0</v>
      </c>
      <c r="J579">
        <f t="shared" si="98"/>
        <v>0</v>
      </c>
      <c r="K579" s="33" t="str">
        <f t="shared" si="114"/>
        <v>PLAZA CAROLINA</v>
      </c>
      <c r="L579" s="34" t="s">
        <v>22</v>
      </c>
      <c r="M579" s="34">
        <f t="shared" si="111"/>
        <v>0</v>
      </c>
      <c r="N579" s="34">
        <f t="shared" si="112"/>
        <v>0</v>
      </c>
      <c r="O579" s="26">
        <f t="shared" si="113"/>
        <v>0</v>
      </c>
    </row>
    <row r="580" spans="1:16">
      <c r="A580" s="20"/>
      <c r="B580" s="10" t="s">
        <v>23</v>
      </c>
      <c r="C580" s="28"/>
      <c r="D580" s="29"/>
      <c r="F580" s="23">
        <f t="shared" si="97"/>
        <v>0</v>
      </c>
      <c r="G580" s="30"/>
      <c r="H580" s="31" t="s">
        <v>23</v>
      </c>
      <c r="I580" s="32">
        <v>0</v>
      </c>
      <c r="J580">
        <f t="shared" si="98"/>
        <v>0</v>
      </c>
      <c r="K580" s="33" t="str">
        <f t="shared" si="114"/>
        <v>PLAZA CAROLINA</v>
      </c>
      <c r="L580" s="34" t="s">
        <v>23</v>
      </c>
      <c r="M580" s="34">
        <f t="shared" si="111"/>
        <v>0</v>
      </c>
      <c r="N580" s="34">
        <f t="shared" si="112"/>
        <v>0</v>
      </c>
      <c r="O580" s="26">
        <f t="shared" si="113"/>
        <v>0</v>
      </c>
    </row>
    <row r="581" spans="1:16">
      <c r="A581" s="20"/>
      <c r="B581" s="10" t="s">
        <v>24</v>
      </c>
      <c r="C581" s="28"/>
      <c r="D581" s="29"/>
      <c r="F581" s="23">
        <f t="shared" si="97"/>
        <v>0</v>
      </c>
      <c r="G581" s="30"/>
      <c r="H581" s="31" t="s">
        <v>24</v>
      </c>
      <c r="I581" s="32">
        <v>0</v>
      </c>
      <c r="J581">
        <f t="shared" si="98"/>
        <v>0</v>
      </c>
      <c r="K581" s="33" t="str">
        <f t="shared" si="114"/>
        <v>PLAZA CAROLINA</v>
      </c>
      <c r="L581" s="34" t="s">
        <v>24</v>
      </c>
      <c r="M581" s="34">
        <f t="shared" si="111"/>
        <v>0</v>
      </c>
      <c r="N581" s="34">
        <f t="shared" si="112"/>
        <v>0</v>
      </c>
      <c r="O581" s="26">
        <f t="shared" si="113"/>
        <v>0</v>
      </c>
    </row>
    <row r="582" spans="1:16">
      <c r="A582" s="20" t="s">
        <v>110</v>
      </c>
      <c r="B582" s="10"/>
      <c r="C582" s="28">
        <v>13</v>
      </c>
      <c r="D582" s="29">
        <v>3</v>
      </c>
      <c r="F582" s="23">
        <f t="shared" si="97"/>
        <v>10</v>
      </c>
      <c r="G582" s="11" t="s">
        <v>110</v>
      </c>
      <c r="H582" s="12"/>
      <c r="I582" s="24">
        <v>11</v>
      </c>
      <c r="J582">
        <f t="shared" si="98"/>
        <v>-1</v>
      </c>
      <c r="K582" s="36" t="s">
        <v>109</v>
      </c>
      <c r="L582" s="37"/>
      <c r="M582" s="38">
        <f t="shared" si="111"/>
        <v>0</v>
      </c>
      <c r="N582" s="38">
        <f t="shared" si="112"/>
        <v>0</v>
      </c>
      <c r="O582" s="39">
        <f t="shared" si="113"/>
        <v>0</v>
      </c>
    </row>
    <row r="583" spans="1:16">
      <c r="A583" s="20" t="s">
        <v>111</v>
      </c>
      <c r="B583" s="10" t="s">
        <v>15</v>
      </c>
      <c r="C583" s="28">
        <v>3</v>
      </c>
      <c r="D583" s="29"/>
      <c r="F583" s="23">
        <f t="shared" si="97"/>
        <v>3</v>
      </c>
      <c r="G583" s="11" t="s">
        <v>111</v>
      </c>
      <c r="H583" s="11" t="s">
        <v>15</v>
      </c>
      <c r="I583" s="24">
        <v>3</v>
      </c>
      <c r="J583">
        <f t="shared" si="98"/>
        <v>0</v>
      </c>
      <c r="K583" s="147" t="s">
        <v>111</v>
      </c>
      <c r="L583" s="43" t="s">
        <v>15</v>
      </c>
      <c r="M583" s="25">
        <f t="shared" si="111"/>
        <v>3</v>
      </c>
      <c r="N583" s="25">
        <f t="shared" si="112"/>
        <v>3</v>
      </c>
      <c r="O583" s="40">
        <f t="shared" si="113"/>
        <v>0</v>
      </c>
    </row>
    <row r="584" spans="1:16">
      <c r="A584" s="20"/>
      <c r="B584" s="10" t="s">
        <v>16</v>
      </c>
      <c r="C584" s="28">
        <v>1</v>
      </c>
      <c r="D584" s="29"/>
      <c r="F584" s="23">
        <f t="shared" ref="F584:F647" si="115">C584-D584</f>
        <v>1</v>
      </c>
      <c r="G584" s="30"/>
      <c r="H584" s="31" t="s">
        <v>16</v>
      </c>
      <c r="I584" s="32">
        <v>1</v>
      </c>
      <c r="J584">
        <f t="shared" ref="J584:J647" si="116">F584-I584</f>
        <v>0</v>
      </c>
      <c r="K584" s="33" t="str">
        <f t="shared" ref="K584:K593" si="117">K583</f>
        <v>PLAZA CORDOBA</v>
      </c>
      <c r="L584" s="34" t="s">
        <v>16</v>
      </c>
      <c r="M584" s="34">
        <f t="shared" si="111"/>
        <v>1</v>
      </c>
      <c r="N584" s="34">
        <f t="shared" si="112"/>
        <v>1</v>
      </c>
      <c r="O584" s="26">
        <f t="shared" si="113"/>
        <v>0</v>
      </c>
    </row>
    <row r="585" spans="1:16">
      <c r="A585" s="20"/>
      <c r="B585" s="10" t="s">
        <v>17</v>
      </c>
      <c r="C585" s="28">
        <v>2</v>
      </c>
      <c r="D585" s="29"/>
      <c r="F585" s="23">
        <f t="shared" si="115"/>
        <v>2</v>
      </c>
      <c r="G585" s="30"/>
      <c r="H585" s="31" t="s">
        <v>17</v>
      </c>
      <c r="I585" s="32">
        <v>2</v>
      </c>
      <c r="J585">
        <f t="shared" si="116"/>
        <v>0</v>
      </c>
      <c r="K585" s="33" t="str">
        <f t="shared" si="117"/>
        <v>PLAZA CORDOBA</v>
      </c>
      <c r="L585" s="34" t="s">
        <v>17</v>
      </c>
      <c r="M585" s="34">
        <f t="shared" si="111"/>
        <v>2</v>
      </c>
      <c r="N585" s="34">
        <f t="shared" si="112"/>
        <v>2</v>
      </c>
      <c r="O585" s="26">
        <f t="shared" si="113"/>
        <v>0</v>
      </c>
    </row>
    <row r="586" spans="1:16">
      <c r="A586" s="20"/>
      <c r="B586" s="10" t="s">
        <v>18</v>
      </c>
      <c r="C586" s="28"/>
      <c r="D586" s="29"/>
      <c r="F586" s="23">
        <f t="shared" si="115"/>
        <v>0</v>
      </c>
      <c r="G586" s="30"/>
      <c r="H586" s="31" t="s">
        <v>18</v>
      </c>
      <c r="I586" s="32">
        <v>0</v>
      </c>
      <c r="J586">
        <f t="shared" si="116"/>
        <v>0</v>
      </c>
      <c r="K586" s="33" t="str">
        <f t="shared" si="117"/>
        <v>PLAZA CORDOBA</v>
      </c>
      <c r="L586" s="34" t="s">
        <v>18</v>
      </c>
      <c r="M586" s="34">
        <f t="shared" si="111"/>
        <v>0</v>
      </c>
      <c r="N586" s="34">
        <f t="shared" si="112"/>
        <v>0</v>
      </c>
      <c r="O586" s="26">
        <f t="shared" si="113"/>
        <v>0</v>
      </c>
    </row>
    <row r="587" spans="1:16">
      <c r="A587" s="20"/>
      <c r="B587" s="10" t="s">
        <v>19</v>
      </c>
      <c r="C587" s="28"/>
      <c r="D587" s="29"/>
      <c r="F587" s="23">
        <f t="shared" si="115"/>
        <v>0</v>
      </c>
      <c r="G587" s="30"/>
      <c r="H587" s="31" t="s">
        <v>19</v>
      </c>
      <c r="I587" s="32">
        <v>1</v>
      </c>
      <c r="J587">
        <f t="shared" si="116"/>
        <v>-1</v>
      </c>
      <c r="K587" s="33" t="str">
        <f t="shared" si="117"/>
        <v>PLAZA CORDOBA</v>
      </c>
      <c r="L587" s="34" t="s">
        <v>19</v>
      </c>
      <c r="M587" s="34">
        <f t="shared" si="111"/>
        <v>0</v>
      </c>
      <c r="N587" s="34">
        <f t="shared" si="112"/>
        <v>1</v>
      </c>
      <c r="O587" s="26">
        <f t="shared" si="113"/>
        <v>-1</v>
      </c>
    </row>
    <row r="588" spans="1:16">
      <c r="A588" s="20"/>
      <c r="B588" s="35" t="s">
        <v>20</v>
      </c>
      <c r="C588" s="154"/>
      <c r="D588" s="155"/>
      <c r="F588" s="23">
        <f t="shared" si="115"/>
        <v>0</v>
      </c>
      <c r="G588" s="30"/>
      <c r="H588" s="31" t="s">
        <v>20</v>
      </c>
      <c r="I588" s="32">
        <v>0</v>
      </c>
      <c r="J588">
        <f t="shared" si="116"/>
        <v>0</v>
      </c>
      <c r="K588" s="33" t="str">
        <f t="shared" si="117"/>
        <v>PLAZA CORDOBA</v>
      </c>
      <c r="L588" s="34" t="s">
        <v>20</v>
      </c>
      <c r="M588" s="34">
        <f t="shared" si="111"/>
        <v>0</v>
      </c>
      <c r="N588" s="34">
        <f t="shared" si="112"/>
        <v>0</v>
      </c>
      <c r="O588" s="26">
        <f t="shared" si="113"/>
        <v>0</v>
      </c>
    </row>
    <row r="589" spans="1:16">
      <c r="A589" s="20"/>
      <c r="B589" s="10" t="s">
        <v>21</v>
      </c>
      <c r="C589" s="28">
        <v>1</v>
      </c>
      <c r="D589" s="29"/>
      <c r="F589" s="23">
        <f t="shared" si="115"/>
        <v>1</v>
      </c>
      <c r="G589" s="30"/>
      <c r="H589" s="31" t="s">
        <v>21</v>
      </c>
      <c r="I589" s="32">
        <v>1</v>
      </c>
      <c r="J589">
        <f t="shared" si="116"/>
        <v>0</v>
      </c>
      <c r="K589" s="33" t="str">
        <f t="shared" si="117"/>
        <v>PLAZA CORDOBA</v>
      </c>
      <c r="L589" s="34" t="s">
        <v>21</v>
      </c>
      <c r="M589" s="34">
        <f t="shared" si="111"/>
        <v>1</v>
      </c>
      <c r="N589" s="34">
        <f t="shared" si="112"/>
        <v>1</v>
      </c>
      <c r="O589" s="26">
        <f t="shared" si="113"/>
        <v>0</v>
      </c>
    </row>
    <row r="590" spans="1:16">
      <c r="A590" s="20"/>
      <c r="B590" s="10" t="s">
        <v>206</v>
      </c>
      <c r="C590" s="28">
        <v>1</v>
      </c>
      <c r="D590" s="29"/>
      <c r="F590" s="23">
        <f t="shared" si="115"/>
        <v>1</v>
      </c>
      <c r="G590" s="30"/>
      <c r="H590" s="31" t="s">
        <v>206</v>
      </c>
      <c r="I590" s="32">
        <v>0</v>
      </c>
      <c r="J590">
        <f t="shared" si="116"/>
        <v>1</v>
      </c>
      <c r="K590" s="33" t="str">
        <f t="shared" si="117"/>
        <v>PLAZA CORDOBA</v>
      </c>
      <c r="L590" s="34" t="s">
        <v>206</v>
      </c>
      <c r="M590" s="34">
        <f t="shared" si="111"/>
        <v>1</v>
      </c>
      <c r="N590" s="34">
        <f t="shared" si="112"/>
        <v>0</v>
      </c>
      <c r="O590" s="26">
        <f t="shared" si="113"/>
        <v>1</v>
      </c>
    </row>
    <row r="591" spans="1:16">
      <c r="A591" s="20"/>
      <c r="B591" s="10" t="s">
        <v>22</v>
      </c>
      <c r="C591" s="28"/>
      <c r="D591" s="29"/>
      <c r="F591" s="23">
        <f t="shared" si="115"/>
        <v>0</v>
      </c>
      <c r="G591" s="30"/>
      <c r="H591" s="31" t="s">
        <v>22</v>
      </c>
      <c r="I591" s="32">
        <v>0</v>
      </c>
      <c r="J591">
        <f t="shared" si="116"/>
        <v>0</v>
      </c>
      <c r="K591" s="33" t="str">
        <f t="shared" si="117"/>
        <v>PLAZA CORDOBA</v>
      </c>
      <c r="L591" s="34" t="s">
        <v>22</v>
      </c>
      <c r="M591" s="34">
        <f t="shared" si="111"/>
        <v>0</v>
      </c>
      <c r="N591" s="34">
        <f t="shared" si="112"/>
        <v>0</v>
      </c>
      <c r="O591" s="26">
        <f t="shared" si="113"/>
        <v>0</v>
      </c>
    </row>
    <row r="592" spans="1:16">
      <c r="A592" s="20"/>
      <c r="B592" s="10" t="s">
        <v>23</v>
      </c>
      <c r="C592" s="28"/>
      <c r="D592" s="29"/>
      <c r="F592" s="23">
        <f t="shared" si="115"/>
        <v>0</v>
      </c>
      <c r="G592" s="30"/>
      <c r="H592" s="31" t="s">
        <v>23</v>
      </c>
      <c r="I592" s="32">
        <v>0</v>
      </c>
      <c r="J592">
        <f t="shared" si="116"/>
        <v>0</v>
      </c>
      <c r="K592" s="33" t="str">
        <f t="shared" si="117"/>
        <v>PLAZA CORDOBA</v>
      </c>
      <c r="L592" s="34" t="s">
        <v>23</v>
      </c>
      <c r="M592" s="34">
        <f t="shared" si="111"/>
        <v>0</v>
      </c>
      <c r="N592" s="34">
        <f t="shared" si="112"/>
        <v>0</v>
      </c>
      <c r="O592" s="26">
        <f t="shared" si="113"/>
        <v>0</v>
      </c>
    </row>
    <row r="593" spans="1:16">
      <c r="A593" s="20"/>
      <c r="B593" s="10" t="s">
        <v>24</v>
      </c>
      <c r="C593" s="28"/>
      <c r="D593" s="29"/>
      <c r="F593" s="23">
        <f t="shared" si="115"/>
        <v>0</v>
      </c>
      <c r="G593" s="30"/>
      <c r="H593" s="31" t="s">
        <v>24</v>
      </c>
      <c r="I593" s="32">
        <v>0</v>
      </c>
      <c r="J593">
        <f t="shared" si="116"/>
        <v>0</v>
      </c>
      <c r="K593" s="33" t="str">
        <f t="shared" si="117"/>
        <v>PLAZA CORDOBA</v>
      </c>
      <c r="L593" s="34" t="s">
        <v>24</v>
      </c>
      <c r="M593" s="34">
        <f t="shared" si="111"/>
        <v>0</v>
      </c>
      <c r="N593" s="34">
        <f t="shared" si="112"/>
        <v>0</v>
      </c>
      <c r="O593" s="26">
        <f t="shared" si="113"/>
        <v>0</v>
      </c>
    </row>
    <row r="594" spans="1:16">
      <c r="A594" s="20" t="s">
        <v>112</v>
      </c>
      <c r="B594" s="10"/>
      <c r="C594" s="28">
        <v>8</v>
      </c>
      <c r="D594" s="29"/>
      <c r="F594" s="23">
        <f t="shared" si="115"/>
        <v>8</v>
      </c>
      <c r="G594" s="11" t="s">
        <v>112</v>
      </c>
      <c r="H594" s="12"/>
      <c r="I594" s="24">
        <v>8</v>
      </c>
      <c r="J594">
        <f t="shared" si="116"/>
        <v>0</v>
      </c>
      <c r="K594" s="36" t="s">
        <v>111</v>
      </c>
      <c r="L594" s="37"/>
      <c r="M594" s="38">
        <f t="shared" ref="M594:M606" si="118">IFERROR(GETPIVOTDATA("TOTAL",$A$5,"Cargo / Posición",L594,"Sucursal actual",K594),0)</f>
        <v>0</v>
      </c>
      <c r="N594" s="38">
        <f t="shared" ref="N594:N606" si="119">IFERROR(GETPIVOTDATA("CANTIDAD",$G$5,"CARGOS",L594,"SUCURSAL",K594),0)</f>
        <v>0</v>
      </c>
      <c r="O594" s="39">
        <f t="shared" ref="O594:O606" si="120">M594-N594</f>
        <v>0</v>
      </c>
    </row>
    <row r="595" spans="1:16">
      <c r="A595" s="20" t="s">
        <v>207</v>
      </c>
      <c r="B595" s="10" t="s">
        <v>15</v>
      </c>
      <c r="C595" s="28">
        <v>4</v>
      </c>
      <c r="D595" s="29">
        <v>1</v>
      </c>
      <c r="F595" s="23">
        <f t="shared" si="115"/>
        <v>3</v>
      </c>
      <c r="G595" s="11" t="s">
        <v>207</v>
      </c>
      <c r="H595" s="11" t="s">
        <v>15</v>
      </c>
      <c r="I595" s="24">
        <v>3</v>
      </c>
      <c r="J595">
        <f t="shared" si="116"/>
        <v>0</v>
      </c>
      <c r="K595" s="147" t="s">
        <v>207</v>
      </c>
      <c r="L595" s="43" t="s">
        <v>15</v>
      </c>
      <c r="M595" s="25">
        <f t="shared" si="118"/>
        <v>4</v>
      </c>
      <c r="N595" s="25">
        <f t="shared" si="119"/>
        <v>3</v>
      </c>
      <c r="O595" s="40">
        <f t="shared" si="120"/>
        <v>1</v>
      </c>
    </row>
    <row r="596" spans="1:16">
      <c r="A596" s="20"/>
      <c r="B596" s="10" t="s">
        <v>16</v>
      </c>
      <c r="C596" s="28">
        <v>1</v>
      </c>
      <c r="D596" s="29"/>
      <c r="F596" s="23">
        <f t="shared" si="115"/>
        <v>1</v>
      </c>
      <c r="G596" s="30"/>
      <c r="H596" s="31" t="s">
        <v>16</v>
      </c>
      <c r="I596" s="32">
        <v>1</v>
      </c>
      <c r="J596">
        <f t="shared" si="116"/>
        <v>0</v>
      </c>
      <c r="K596" s="33" t="str">
        <f>K595</f>
        <v>PLAZA GALÁPAGOS</v>
      </c>
      <c r="L596" s="34" t="s">
        <v>16</v>
      </c>
      <c r="M596" s="34">
        <f t="shared" si="118"/>
        <v>1</v>
      </c>
      <c r="N596" s="34">
        <f t="shared" si="119"/>
        <v>1</v>
      </c>
      <c r="O596" s="26">
        <f t="shared" si="120"/>
        <v>0</v>
      </c>
    </row>
    <row r="597" spans="1:16">
      <c r="A597" s="20"/>
      <c r="B597" s="10" t="s">
        <v>17</v>
      </c>
      <c r="C597" s="28">
        <v>2</v>
      </c>
      <c r="D597" s="29">
        <v>1</v>
      </c>
      <c r="F597" s="23">
        <f t="shared" si="115"/>
        <v>1</v>
      </c>
      <c r="G597" s="30"/>
      <c r="H597" s="31" t="s">
        <v>17</v>
      </c>
      <c r="I597" s="32">
        <v>1</v>
      </c>
      <c r="J597">
        <f t="shared" si="116"/>
        <v>0</v>
      </c>
      <c r="K597" s="33" t="str">
        <f t="shared" ref="K597:K605" si="121">K596</f>
        <v>PLAZA GALÁPAGOS</v>
      </c>
      <c r="L597" s="34" t="s">
        <v>17</v>
      </c>
      <c r="M597" s="34">
        <f t="shared" si="118"/>
        <v>2</v>
      </c>
      <c r="N597" s="34">
        <f t="shared" si="119"/>
        <v>1</v>
      </c>
      <c r="O597" s="26">
        <f t="shared" si="120"/>
        <v>1</v>
      </c>
    </row>
    <row r="598" spans="1:16">
      <c r="A598" s="20"/>
      <c r="B598" s="10" t="s">
        <v>18</v>
      </c>
      <c r="C598" s="28"/>
      <c r="D598" s="29"/>
      <c r="F598" s="23">
        <f t="shared" si="115"/>
        <v>0</v>
      </c>
      <c r="G598" s="30"/>
      <c r="H598" s="31" t="s">
        <v>18</v>
      </c>
      <c r="I598" s="32">
        <v>0</v>
      </c>
      <c r="J598">
        <f t="shared" si="116"/>
        <v>0</v>
      </c>
      <c r="K598" s="33" t="str">
        <f t="shared" si="121"/>
        <v>PLAZA GALÁPAGOS</v>
      </c>
      <c r="L598" s="34" t="s">
        <v>18</v>
      </c>
      <c r="M598" s="34">
        <f t="shared" si="118"/>
        <v>0</v>
      </c>
      <c r="N598" s="34">
        <f t="shared" si="119"/>
        <v>0</v>
      </c>
      <c r="O598" s="26">
        <f t="shared" si="120"/>
        <v>0</v>
      </c>
    </row>
    <row r="599" spans="1:16">
      <c r="A599" s="20"/>
      <c r="B599" s="10" t="s">
        <v>19</v>
      </c>
      <c r="C599" s="28">
        <v>1</v>
      </c>
      <c r="D599" s="29"/>
      <c r="F599" s="23">
        <f t="shared" si="115"/>
        <v>1</v>
      </c>
      <c r="G599" s="30"/>
      <c r="H599" s="31" t="s">
        <v>19</v>
      </c>
      <c r="I599" s="32">
        <v>1</v>
      </c>
      <c r="J599">
        <f t="shared" si="116"/>
        <v>0</v>
      </c>
      <c r="K599" s="33" t="str">
        <f t="shared" si="121"/>
        <v>PLAZA GALÁPAGOS</v>
      </c>
      <c r="L599" s="34" t="s">
        <v>19</v>
      </c>
      <c r="M599" s="34">
        <f t="shared" si="118"/>
        <v>1</v>
      </c>
      <c r="N599" s="34">
        <f t="shared" si="119"/>
        <v>1</v>
      </c>
      <c r="O599" s="26">
        <f t="shared" si="120"/>
        <v>0</v>
      </c>
    </row>
    <row r="600" spans="1:16">
      <c r="A600" s="20"/>
      <c r="B600" s="35" t="s">
        <v>20</v>
      </c>
      <c r="C600" s="154"/>
      <c r="D600" s="155"/>
      <c r="F600" s="23">
        <f t="shared" si="115"/>
        <v>0</v>
      </c>
      <c r="G600" s="30"/>
      <c r="H600" s="31" t="s">
        <v>20</v>
      </c>
      <c r="I600" s="32">
        <v>0</v>
      </c>
      <c r="J600">
        <f t="shared" si="116"/>
        <v>0</v>
      </c>
      <c r="K600" s="33" t="str">
        <f t="shared" si="121"/>
        <v>PLAZA GALÁPAGOS</v>
      </c>
      <c r="L600" s="34" t="s">
        <v>20</v>
      </c>
      <c r="M600" s="34">
        <f t="shared" si="118"/>
        <v>0</v>
      </c>
      <c r="N600" s="34">
        <f t="shared" si="119"/>
        <v>0</v>
      </c>
      <c r="O600" s="26">
        <f t="shared" si="120"/>
        <v>0</v>
      </c>
    </row>
    <row r="601" spans="1:16">
      <c r="A601" s="20"/>
      <c r="B601" s="10" t="s">
        <v>21</v>
      </c>
      <c r="C601" s="28">
        <v>1</v>
      </c>
      <c r="D601" s="29"/>
      <c r="F601" s="23">
        <f t="shared" si="115"/>
        <v>1</v>
      </c>
      <c r="G601" s="30"/>
      <c r="H601" s="31" t="s">
        <v>21</v>
      </c>
      <c r="I601" s="32">
        <v>1</v>
      </c>
      <c r="J601">
        <f t="shared" si="116"/>
        <v>0</v>
      </c>
      <c r="K601" s="33" t="str">
        <f t="shared" si="121"/>
        <v>PLAZA GALÁPAGOS</v>
      </c>
      <c r="L601" s="34" t="s">
        <v>21</v>
      </c>
      <c r="M601" s="34">
        <f t="shared" si="118"/>
        <v>1</v>
      </c>
      <c r="N601" s="34">
        <f t="shared" si="119"/>
        <v>1</v>
      </c>
      <c r="O601" s="26">
        <f t="shared" si="120"/>
        <v>0</v>
      </c>
    </row>
    <row r="602" spans="1:16">
      <c r="A602" s="20"/>
      <c r="B602" s="10" t="s">
        <v>206</v>
      </c>
      <c r="C602" s="28"/>
      <c r="D602" s="29"/>
      <c r="F602" s="23">
        <f t="shared" si="115"/>
        <v>0</v>
      </c>
      <c r="G602" s="30"/>
      <c r="H602" s="31" t="s">
        <v>206</v>
      </c>
      <c r="I602" s="32">
        <v>0</v>
      </c>
      <c r="J602">
        <f t="shared" si="116"/>
        <v>0</v>
      </c>
      <c r="K602" s="33" t="str">
        <f t="shared" si="121"/>
        <v>PLAZA GALÁPAGOS</v>
      </c>
      <c r="L602" s="34" t="s">
        <v>206</v>
      </c>
      <c r="M602" s="34">
        <f t="shared" si="118"/>
        <v>0</v>
      </c>
      <c r="N602" s="34">
        <f t="shared" si="119"/>
        <v>0</v>
      </c>
      <c r="O602" s="26">
        <f t="shared" si="120"/>
        <v>0</v>
      </c>
    </row>
    <row r="603" spans="1:16">
      <c r="A603" s="20"/>
      <c r="B603" s="10" t="s">
        <v>22</v>
      </c>
      <c r="C603" s="28"/>
      <c r="D603" s="29"/>
      <c r="F603" s="23">
        <f t="shared" si="115"/>
        <v>0</v>
      </c>
      <c r="G603" s="30"/>
      <c r="H603" s="31" t="s">
        <v>22</v>
      </c>
      <c r="I603" s="32">
        <v>0</v>
      </c>
      <c r="J603">
        <f t="shared" si="116"/>
        <v>0</v>
      </c>
      <c r="K603" s="33" t="str">
        <f t="shared" si="121"/>
        <v>PLAZA GALÁPAGOS</v>
      </c>
      <c r="L603" s="34" t="s">
        <v>22</v>
      </c>
      <c r="M603" s="34">
        <f t="shared" si="118"/>
        <v>0</v>
      </c>
      <c r="N603" s="34">
        <f t="shared" si="119"/>
        <v>0</v>
      </c>
      <c r="O603" s="26">
        <f t="shared" si="120"/>
        <v>0</v>
      </c>
    </row>
    <row r="604" spans="1:16">
      <c r="A604" s="20"/>
      <c r="B604" s="10" t="s">
        <v>23</v>
      </c>
      <c r="C604" s="28"/>
      <c r="D604" s="29"/>
      <c r="F604" s="23">
        <f t="shared" si="115"/>
        <v>0</v>
      </c>
      <c r="G604" s="30"/>
      <c r="H604" s="31" t="s">
        <v>23</v>
      </c>
      <c r="I604" s="32">
        <v>0</v>
      </c>
      <c r="J604">
        <f t="shared" si="116"/>
        <v>0</v>
      </c>
      <c r="K604" s="33" t="str">
        <f t="shared" si="121"/>
        <v>PLAZA GALÁPAGOS</v>
      </c>
      <c r="L604" s="34" t="s">
        <v>23</v>
      </c>
      <c r="M604" s="34">
        <f t="shared" si="118"/>
        <v>0</v>
      </c>
      <c r="N604" s="34">
        <f t="shared" si="119"/>
        <v>0</v>
      </c>
      <c r="O604" s="26">
        <f t="shared" si="120"/>
        <v>0</v>
      </c>
    </row>
    <row r="605" spans="1:16">
      <c r="A605" s="20"/>
      <c r="B605" s="10" t="s">
        <v>24</v>
      </c>
      <c r="C605" s="28"/>
      <c r="D605" s="29"/>
      <c r="F605" s="23">
        <f t="shared" si="115"/>
        <v>0</v>
      </c>
      <c r="G605" s="30"/>
      <c r="H605" s="31" t="s">
        <v>24</v>
      </c>
      <c r="I605" s="32">
        <v>0</v>
      </c>
      <c r="J605">
        <f t="shared" si="116"/>
        <v>0</v>
      </c>
      <c r="K605" s="33" t="str">
        <f t="shared" si="121"/>
        <v>PLAZA GALÁPAGOS</v>
      </c>
      <c r="L605" s="34" t="s">
        <v>24</v>
      </c>
      <c r="M605" s="34">
        <f t="shared" si="118"/>
        <v>0</v>
      </c>
      <c r="N605" s="34">
        <f t="shared" si="119"/>
        <v>0</v>
      </c>
      <c r="O605" s="26">
        <f t="shared" si="120"/>
        <v>0</v>
      </c>
    </row>
    <row r="606" spans="1:16">
      <c r="A606" s="20" t="s">
        <v>208</v>
      </c>
      <c r="B606" s="10"/>
      <c r="C606" s="28">
        <v>9</v>
      </c>
      <c r="D606" s="29">
        <v>2</v>
      </c>
      <c r="F606" s="23">
        <f t="shared" si="115"/>
        <v>7</v>
      </c>
      <c r="G606" s="11" t="s">
        <v>208</v>
      </c>
      <c r="H606" s="12"/>
      <c r="I606" s="24">
        <v>7</v>
      </c>
      <c r="J606">
        <f t="shared" si="116"/>
        <v>0</v>
      </c>
      <c r="K606" s="145" t="s">
        <v>207</v>
      </c>
      <c r="L606" s="37"/>
      <c r="M606" s="38">
        <f t="shared" si="118"/>
        <v>0</v>
      </c>
      <c r="N606" s="38">
        <f t="shared" si="119"/>
        <v>0</v>
      </c>
      <c r="O606" s="39">
        <f t="shared" si="120"/>
        <v>0</v>
      </c>
    </row>
    <row r="607" spans="1:16">
      <c r="A607" s="20" t="s">
        <v>193</v>
      </c>
      <c r="B607" s="10" t="s">
        <v>15</v>
      </c>
      <c r="C607" s="28">
        <v>5</v>
      </c>
      <c r="D607" s="29">
        <v>1</v>
      </c>
      <c r="F607" s="23">
        <f t="shared" si="115"/>
        <v>4</v>
      </c>
      <c r="G607" s="11" t="s">
        <v>193</v>
      </c>
      <c r="H607" s="11" t="s">
        <v>15</v>
      </c>
      <c r="I607" s="24">
        <v>4</v>
      </c>
      <c r="J607">
        <f t="shared" si="116"/>
        <v>0</v>
      </c>
      <c r="K607" s="147" t="s">
        <v>193</v>
      </c>
      <c r="L607" s="43" t="s">
        <v>15</v>
      </c>
      <c r="M607" s="25">
        <f t="shared" ref="M607:M617" si="122">IFERROR(GETPIVOTDATA("TOTAL",$A$5,"Cargo / Posición",L607,"Sucursal actual",K607),0)</f>
        <v>5</v>
      </c>
      <c r="N607" s="25">
        <f t="shared" ref="N607:N617" si="123">IFERROR(GETPIVOTDATA("CANTIDAD",$G$5,"CARGOS",L607,"SUCURSAL",K607),0)</f>
        <v>4</v>
      </c>
      <c r="O607" s="40">
        <f t="shared" ref="O607:O617" si="124">M607-N607</f>
        <v>1</v>
      </c>
      <c r="P607" s="10" t="s">
        <v>330</v>
      </c>
    </row>
    <row r="608" spans="1:16">
      <c r="A608" s="20"/>
      <c r="B608" s="10" t="s">
        <v>16</v>
      </c>
      <c r="C608" s="28">
        <v>2</v>
      </c>
      <c r="D608" s="29">
        <v>1</v>
      </c>
      <c r="F608" s="23">
        <f t="shared" si="115"/>
        <v>1</v>
      </c>
      <c r="G608" s="30"/>
      <c r="H608" s="31" t="s">
        <v>16</v>
      </c>
      <c r="I608" s="32">
        <v>1</v>
      </c>
      <c r="J608">
        <f t="shared" si="116"/>
        <v>0</v>
      </c>
      <c r="K608" s="33" t="str">
        <f t="shared" ref="K608:K617" si="125">K607</f>
        <v>PLAZA LAS AMÉRICAS</v>
      </c>
      <c r="L608" s="34" t="s">
        <v>16</v>
      </c>
      <c r="M608" s="34">
        <f t="shared" si="122"/>
        <v>2</v>
      </c>
      <c r="N608" s="34">
        <f t="shared" si="123"/>
        <v>1</v>
      </c>
      <c r="O608" s="26">
        <f t="shared" si="124"/>
        <v>1</v>
      </c>
    </row>
    <row r="609" spans="1:15">
      <c r="A609" s="20"/>
      <c r="B609" s="10" t="s">
        <v>17</v>
      </c>
      <c r="C609" s="28">
        <v>6</v>
      </c>
      <c r="D609" s="29">
        <v>2</v>
      </c>
      <c r="F609" s="23">
        <f t="shared" si="115"/>
        <v>4</v>
      </c>
      <c r="G609" s="30"/>
      <c r="H609" s="31" t="s">
        <v>17</v>
      </c>
      <c r="I609" s="32">
        <v>4</v>
      </c>
      <c r="J609">
        <f t="shared" si="116"/>
        <v>0</v>
      </c>
      <c r="K609" s="33" t="str">
        <f t="shared" si="125"/>
        <v>PLAZA LAS AMÉRICAS</v>
      </c>
      <c r="L609" s="34" t="s">
        <v>17</v>
      </c>
      <c r="M609" s="34">
        <f t="shared" si="122"/>
        <v>6</v>
      </c>
      <c r="N609" s="34">
        <f t="shared" si="123"/>
        <v>4</v>
      </c>
      <c r="O609" s="26">
        <f t="shared" si="124"/>
        <v>2</v>
      </c>
    </row>
    <row r="610" spans="1:15">
      <c r="A610" s="20"/>
      <c r="B610" s="10" t="s">
        <v>18</v>
      </c>
      <c r="C610" s="28"/>
      <c r="D610" s="29"/>
      <c r="F610" s="23">
        <f t="shared" si="115"/>
        <v>0</v>
      </c>
      <c r="G610" s="30"/>
      <c r="H610" s="31" t="s">
        <v>18</v>
      </c>
      <c r="I610" s="32">
        <v>0</v>
      </c>
      <c r="J610">
        <f t="shared" si="116"/>
        <v>0</v>
      </c>
      <c r="K610" s="33" t="str">
        <f t="shared" si="125"/>
        <v>PLAZA LAS AMÉRICAS</v>
      </c>
      <c r="L610" s="34" t="s">
        <v>18</v>
      </c>
      <c r="M610" s="34">
        <f t="shared" si="122"/>
        <v>0</v>
      </c>
      <c r="N610" s="34">
        <f t="shared" si="123"/>
        <v>0</v>
      </c>
      <c r="O610" s="26">
        <f t="shared" si="124"/>
        <v>0</v>
      </c>
    </row>
    <row r="611" spans="1:15">
      <c r="A611" s="20"/>
      <c r="B611" s="10" t="s">
        <v>19</v>
      </c>
      <c r="C611" s="28">
        <v>1</v>
      </c>
      <c r="D611" s="29"/>
      <c r="F611" s="23">
        <f t="shared" si="115"/>
        <v>1</v>
      </c>
      <c r="G611" s="30"/>
      <c r="H611" s="31" t="s">
        <v>19</v>
      </c>
      <c r="I611" s="32">
        <v>1</v>
      </c>
      <c r="J611">
        <f t="shared" si="116"/>
        <v>0</v>
      </c>
      <c r="K611" s="33" t="str">
        <f t="shared" si="125"/>
        <v>PLAZA LAS AMÉRICAS</v>
      </c>
      <c r="L611" s="34" t="s">
        <v>19</v>
      </c>
      <c r="M611" s="34">
        <f t="shared" si="122"/>
        <v>1</v>
      </c>
      <c r="N611" s="34">
        <f t="shared" si="123"/>
        <v>1</v>
      </c>
      <c r="O611" s="26">
        <f t="shared" si="124"/>
        <v>0</v>
      </c>
    </row>
    <row r="612" spans="1:15">
      <c r="A612" s="20"/>
      <c r="B612" s="35" t="s">
        <v>20</v>
      </c>
      <c r="C612" s="154"/>
      <c r="D612" s="155"/>
      <c r="F612" s="23">
        <f t="shared" si="115"/>
        <v>0</v>
      </c>
      <c r="G612" s="30"/>
      <c r="H612" s="31" t="s">
        <v>20</v>
      </c>
      <c r="I612" s="32">
        <v>0</v>
      </c>
      <c r="J612">
        <f t="shared" si="116"/>
        <v>0</v>
      </c>
      <c r="K612" s="33" t="str">
        <f t="shared" si="125"/>
        <v>PLAZA LAS AMÉRICAS</v>
      </c>
      <c r="L612" s="34" t="s">
        <v>20</v>
      </c>
      <c r="M612" s="34">
        <f t="shared" si="122"/>
        <v>0</v>
      </c>
      <c r="N612" s="34">
        <f t="shared" si="123"/>
        <v>0</v>
      </c>
      <c r="O612" s="26">
        <f t="shared" si="124"/>
        <v>0</v>
      </c>
    </row>
    <row r="613" spans="1:15">
      <c r="A613" s="20"/>
      <c r="B613" s="10" t="s">
        <v>21</v>
      </c>
      <c r="C613" s="28">
        <v>1</v>
      </c>
      <c r="D613" s="29"/>
      <c r="F613" s="23">
        <f t="shared" si="115"/>
        <v>1</v>
      </c>
      <c r="G613" s="30"/>
      <c r="H613" s="31" t="s">
        <v>21</v>
      </c>
      <c r="I613" s="32">
        <v>1</v>
      </c>
      <c r="J613">
        <f t="shared" si="116"/>
        <v>0</v>
      </c>
      <c r="K613" s="33" t="str">
        <f t="shared" si="125"/>
        <v>PLAZA LAS AMÉRICAS</v>
      </c>
      <c r="L613" s="34" t="s">
        <v>21</v>
      </c>
      <c r="M613" s="34">
        <f t="shared" si="122"/>
        <v>1</v>
      </c>
      <c r="N613" s="34">
        <f t="shared" si="123"/>
        <v>1</v>
      </c>
      <c r="O613" s="26">
        <f t="shared" si="124"/>
        <v>0</v>
      </c>
    </row>
    <row r="614" spans="1:15">
      <c r="A614" s="20"/>
      <c r="B614" s="10" t="s">
        <v>206</v>
      </c>
      <c r="C614" s="28"/>
      <c r="D614" s="29"/>
      <c r="F614" s="23">
        <f t="shared" si="115"/>
        <v>0</v>
      </c>
      <c r="G614" s="30"/>
      <c r="H614" s="31" t="s">
        <v>206</v>
      </c>
      <c r="I614" s="32">
        <v>0</v>
      </c>
      <c r="J614">
        <f t="shared" si="116"/>
        <v>0</v>
      </c>
      <c r="K614" s="33" t="str">
        <f t="shared" si="125"/>
        <v>PLAZA LAS AMÉRICAS</v>
      </c>
      <c r="L614" s="34" t="s">
        <v>206</v>
      </c>
      <c r="M614" s="34">
        <f t="shared" si="122"/>
        <v>0</v>
      </c>
      <c r="N614" s="34">
        <f t="shared" si="123"/>
        <v>0</v>
      </c>
      <c r="O614" s="26">
        <f t="shared" si="124"/>
        <v>0</v>
      </c>
    </row>
    <row r="615" spans="1:15">
      <c r="A615" s="20"/>
      <c r="B615" s="10" t="s">
        <v>22</v>
      </c>
      <c r="C615" s="28"/>
      <c r="D615" s="29"/>
      <c r="F615" s="23">
        <f t="shared" si="115"/>
        <v>0</v>
      </c>
      <c r="G615" s="30"/>
      <c r="H615" s="31" t="s">
        <v>22</v>
      </c>
      <c r="I615" s="32">
        <v>0</v>
      </c>
      <c r="J615">
        <f t="shared" si="116"/>
        <v>0</v>
      </c>
      <c r="K615" s="33" t="str">
        <f t="shared" si="125"/>
        <v>PLAZA LAS AMÉRICAS</v>
      </c>
      <c r="L615" s="34" t="s">
        <v>22</v>
      </c>
      <c r="M615" s="34">
        <f t="shared" si="122"/>
        <v>0</v>
      </c>
      <c r="N615" s="34">
        <f t="shared" si="123"/>
        <v>0</v>
      </c>
      <c r="O615" s="26">
        <f t="shared" si="124"/>
        <v>0</v>
      </c>
    </row>
    <row r="616" spans="1:15">
      <c r="A616" s="20"/>
      <c r="B616" s="10" t="s">
        <v>23</v>
      </c>
      <c r="C616" s="28"/>
      <c r="D616" s="29"/>
      <c r="F616" s="23">
        <f t="shared" si="115"/>
        <v>0</v>
      </c>
      <c r="G616" s="30"/>
      <c r="H616" s="31" t="s">
        <v>23</v>
      </c>
      <c r="I616" s="32">
        <v>0</v>
      </c>
      <c r="J616">
        <f t="shared" si="116"/>
        <v>0</v>
      </c>
      <c r="K616" s="33" t="str">
        <f t="shared" si="125"/>
        <v>PLAZA LAS AMÉRICAS</v>
      </c>
      <c r="L616" s="34" t="s">
        <v>23</v>
      </c>
      <c r="M616" s="34">
        <f t="shared" si="122"/>
        <v>0</v>
      </c>
      <c r="N616" s="34">
        <f t="shared" si="123"/>
        <v>0</v>
      </c>
      <c r="O616" s="26">
        <f t="shared" si="124"/>
        <v>0</v>
      </c>
    </row>
    <row r="617" spans="1:15">
      <c r="A617" s="20"/>
      <c r="B617" s="10" t="s">
        <v>24</v>
      </c>
      <c r="C617" s="28"/>
      <c r="D617" s="29"/>
      <c r="F617" s="23">
        <f t="shared" si="115"/>
        <v>0</v>
      </c>
      <c r="G617" s="30"/>
      <c r="H617" s="31" t="s">
        <v>24</v>
      </c>
      <c r="I617" s="32">
        <v>0</v>
      </c>
      <c r="J617">
        <f t="shared" si="116"/>
        <v>0</v>
      </c>
      <c r="K617" s="33" t="str">
        <f t="shared" si="125"/>
        <v>PLAZA LAS AMÉRICAS</v>
      </c>
      <c r="L617" s="34" t="s">
        <v>24</v>
      </c>
      <c r="M617" s="34">
        <f t="shared" si="122"/>
        <v>0</v>
      </c>
      <c r="N617" s="34">
        <f t="shared" si="123"/>
        <v>0</v>
      </c>
      <c r="O617" s="26">
        <f t="shared" si="124"/>
        <v>0</v>
      </c>
    </row>
    <row r="618" spans="1:15">
      <c r="A618" s="20" t="s">
        <v>194</v>
      </c>
      <c r="B618" s="10"/>
      <c r="C618" s="28">
        <v>15</v>
      </c>
      <c r="D618" s="29">
        <v>4</v>
      </c>
      <c r="F618" s="23">
        <f t="shared" si="115"/>
        <v>11</v>
      </c>
      <c r="G618" s="11" t="s">
        <v>194</v>
      </c>
      <c r="H618" s="12"/>
      <c r="I618" s="24">
        <v>11</v>
      </c>
      <c r="J618">
        <f t="shared" si="116"/>
        <v>0</v>
      </c>
      <c r="K618" s="145" t="s">
        <v>114</v>
      </c>
      <c r="L618" s="37"/>
      <c r="M618" s="38">
        <f t="shared" ref="M618:M630" si="126">IFERROR(GETPIVOTDATA("TOTAL",$A$5,"Cargo / Posición",L618,"Sucursal actual",K618),0)</f>
        <v>0</v>
      </c>
      <c r="N618" s="38">
        <f t="shared" ref="N618:N630" si="127">IFERROR(GETPIVOTDATA("CANTIDAD",$G$5,"CARGOS",L618,"SUCURSAL",K618),0)</f>
        <v>0</v>
      </c>
      <c r="O618" s="39">
        <f t="shared" ref="O618:O630" si="128">M618-N618</f>
        <v>0</v>
      </c>
    </row>
    <row r="619" spans="1:15">
      <c r="A619" s="20" t="s">
        <v>224</v>
      </c>
      <c r="B619" s="10" t="s">
        <v>15</v>
      </c>
      <c r="C619" s="28">
        <v>6</v>
      </c>
      <c r="D619" s="29">
        <v>1</v>
      </c>
      <c r="F619" s="23">
        <f t="shared" si="115"/>
        <v>5</v>
      </c>
      <c r="G619" s="11" t="s">
        <v>224</v>
      </c>
      <c r="H619" s="11" t="s">
        <v>15</v>
      </c>
      <c r="I619" s="24">
        <v>5</v>
      </c>
      <c r="J619">
        <f t="shared" si="116"/>
        <v>0</v>
      </c>
      <c r="K619" s="147" t="s">
        <v>224</v>
      </c>
      <c r="L619" s="43" t="s">
        <v>15</v>
      </c>
      <c r="M619" s="25">
        <f t="shared" si="126"/>
        <v>6</v>
      </c>
      <c r="N619" s="25">
        <f t="shared" si="127"/>
        <v>5</v>
      </c>
      <c r="O619" s="40">
        <f t="shared" si="128"/>
        <v>1</v>
      </c>
    </row>
    <row r="620" spans="1:15">
      <c r="A620" s="20"/>
      <c r="B620" s="10" t="s">
        <v>16</v>
      </c>
      <c r="C620" s="28">
        <v>2</v>
      </c>
      <c r="D620" s="29">
        <v>1</v>
      </c>
      <c r="F620" s="23">
        <f t="shared" si="115"/>
        <v>1</v>
      </c>
      <c r="G620" s="30"/>
      <c r="H620" s="31" t="s">
        <v>16</v>
      </c>
      <c r="I620" s="32">
        <v>1</v>
      </c>
      <c r="J620">
        <f t="shared" si="116"/>
        <v>0</v>
      </c>
      <c r="K620" s="153" t="str">
        <f>K619</f>
        <v>PLAZA LOS ANGELES</v>
      </c>
      <c r="L620" s="34" t="s">
        <v>16</v>
      </c>
      <c r="M620" s="34">
        <f t="shared" si="126"/>
        <v>2</v>
      </c>
      <c r="N620" s="34">
        <f t="shared" si="127"/>
        <v>1</v>
      </c>
      <c r="O620" s="26">
        <f t="shared" si="128"/>
        <v>1</v>
      </c>
    </row>
    <row r="621" spans="1:15">
      <c r="A621" s="20"/>
      <c r="B621" s="10" t="s">
        <v>17</v>
      </c>
      <c r="C621" s="28">
        <v>2</v>
      </c>
      <c r="D621" s="29"/>
      <c r="F621" s="23">
        <f t="shared" si="115"/>
        <v>2</v>
      </c>
      <c r="G621" s="30"/>
      <c r="H621" s="31" t="s">
        <v>17</v>
      </c>
      <c r="I621" s="32">
        <v>2</v>
      </c>
      <c r="J621">
        <f t="shared" si="116"/>
        <v>0</v>
      </c>
      <c r="K621" s="153" t="str">
        <f t="shared" ref="K621:K629" si="129">K620</f>
        <v>PLAZA LOS ANGELES</v>
      </c>
      <c r="L621" s="34" t="s">
        <v>17</v>
      </c>
      <c r="M621" s="34">
        <f t="shared" si="126"/>
        <v>2</v>
      </c>
      <c r="N621" s="34">
        <f t="shared" si="127"/>
        <v>2</v>
      </c>
      <c r="O621" s="26">
        <f t="shared" si="128"/>
        <v>0</v>
      </c>
    </row>
    <row r="622" spans="1:15">
      <c r="A622" s="20"/>
      <c r="B622" s="10" t="s">
        <v>18</v>
      </c>
      <c r="C622" s="28"/>
      <c r="D622" s="29"/>
      <c r="F622" s="23">
        <f t="shared" si="115"/>
        <v>0</v>
      </c>
      <c r="G622" s="30"/>
      <c r="H622" s="31" t="s">
        <v>18</v>
      </c>
      <c r="I622" s="32">
        <v>0</v>
      </c>
      <c r="J622">
        <f t="shared" si="116"/>
        <v>0</v>
      </c>
      <c r="K622" s="153" t="str">
        <f t="shared" si="129"/>
        <v>PLAZA LOS ANGELES</v>
      </c>
      <c r="L622" s="34" t="s">
        <v>18</v>
      </c>
      <c r="M622" s="34">
        <f t="shared" si="126"/>
        <v>0</v>
      </c>
      <c r="N622" s="34">
        <f t="shared" si="127"/>
        <v>0</v>
      </c>
      <c r="O622" s="26">
        <f t="shared" si="128"/>
        <v>0</v>
      </c>
    </row>
    <row r="623" spans="1:15">
      <c r="A623" s="20"/>
      <c r="B623" s="10" t="s">
        <v>19</v>
      </c>
      <c r="C623" s="28">
        <v>1</v>
      </c>
      <c r="D623" s="29"/>
      <c r="F623" s="23">
        <f t="shared" si="115"/>
        <v>1</v>
      </c>
      <c r="G623" s="30"/>
      <c r="H623" s="31" t="s">
        <v>19</v>
      </c>
      <c r="I623" s="32">
        <v>1</v>
      </c>
      <c r="J623">
        <f t="shared" si="116"/>
        <v>0</v>
      </c>
      <c r="K623" s="153" t="str">
        <f t="shared" si="129"/>
        <v>PLAZA LOS ANGELES</v>
      </c>
      <c r="L623" s="34" t="s">
        <v>19</v>
      </c>
      <c r="M623" s="34">
        <f t="shared" si="126"/>
        <v>1</v>
      </c>
      <c r="N623" s="34">
        <f t="shared" si="127"/>
        <v>1</v>
      </c>
      <c r="O623" s="26">
        <f t="shared" si="128"/>
        <v>0</v>
      </c>
    </row>
    <row r="624" spans="1:15">
      <c r="A624" s="20"/>
      <c r="B624" s="35" t="s">
        <v>20</v>
      </c>
      <c r="C624" s="154"/>
      <c r="D624" s="155"/>
      <c r="F624" s="23">
        <f t="shared" si="115"/>
        <v>0</v>
      </c>
      <c r="G624" s="30"/>
      <c r="H624" s="31" t="s">
        <v>20</v>
      </c>
      <c r="I624" s="32">
        <v>0</v>
      </c>
      <c r="J624">
        <f t="shared" si="116"/>
        <v>0</v>
      </c>
      <c r="K624" s="153" t="str">
        <f t="shared" si="129"/>
        <v>PLAZA LOS ANGELES</v>
      </c>
      <c r="L624" s="34" t="s">
        <v>20</v>
      </c>
      <c r="M624" s="34">
        <f t="shared" si="126"/>
        <v>0</v>
      </c>
      <c r="N624" s="34">
        <f t="shared" si="127"/>
        <v>0</v>
      </c>
      <c r="O624" s="26">
        <f t="shared" si="128"/>
        <v>0</v>
      </c>
    </row>
    <row r="625" spans="1:16">
      <c r="A625" s="20"/>
      <c r="B625" s="10" t="s">
        <v>21</v>
      </c>
      <c r="C625" s="28">
        <v>1</v>
      </c>
      <c r="D625" s="29"/>
      <c r="F625" s="23">
        <f t="shared" si="115"/>
        <v>1</v>
      </c>
      <c r="G625" s="30"/>
      <c r="H625" s="31" t="s">
        <v>21</v>
      </c>
      <c r="I625" s="32">
        <v>1</v>
      </c>
      <c r="J625">
        <f t="shared" si="116"/>
        <v>0</v>
      </c>
      <c r="K625" s="153" t="str">
        <f t="shared" si="129"/>
        <v>PLAZA LOS ANGELES</v>
      </c>
      <c r="L625" s="34" t="s">
        <v>21</v>
      </c>
      <c r="M625" s="34">
        <f t="shared" si="126"/>
        <v>1</v>
      </c>
      <c r="N625" s="34">
        <f t="shared" si="127"/>
        <v>1</v>
      </c>
      <c r="O625" s="26">
        <f t="shared" si="128"/>
        <v>0</v>
      </c>
    </row>
    <row r="626" spans="1:16">
      <c r="A626" s="20"/>
      <c r="B626" s="10" t="s">
        <v>206</v>
      </c>
      <c r="C626" s="28"/>
      <c r="D626" s="29"/>
      <c r="F626" s="23">
        <f t="shared" si="115"/>
        <v>0</v>
      </c>
      <c r="G626" s="30"/>
      <c r="H626" s="31" t="s">
        <v>206</v>
      </c>
      <c r="I626" s="32">
        <v>0</v>
      </c>
      <c r="J626">
        <f t="shared" si="116"/>
        <v>0</v>
      </c>
      <c r="K626" s="153" t="str">
        <f t="shared" si="129"/>
        <v>PLAZA LOS ANGELES</v>
      </c>
      <c r="L626" s="34" t="s">
        <v>206</v>
      </c>
      <c r="M626" s="34">
        <f t="shared" si="126"/>
        <v>0</v>
      </c>
      <c r="N626" s="34">
        <f t="shared" si="127"/>
        <v>0</v>
      </c>
      <c r="O626" s="26">
        <f t="shared" si="128"/>
        <v>0</v>
      </c>
    </row>
    <row r="627" spans="1:16">
      <c r="A627" s="20"/>
      <c r="B627" s="10" t="s">
        <v>22</v>
      </c>
      <c r="C627" s="28"/>
      <c r="D627" s="29"/>
      <c r="F627" s="23">
        <f t="shared" si="115"/>
        <v>0</v>
      </c>
      <c r="G627" s="30"/>
      <c r="H627" s="31" t="s">
        <v>22</v>
      </c>
      <c r="I627" s="32">
        <v>0</v>
      </c>
      <c r="J627">
        <f t="shared" si="116"/>
        <v>0</v>
      </c>
      <c r="K627" s="153" t="str">
        <f t="shared" si="129"/>
        <v>PLAZA LOS ANGELES</v>
      </c>
      <c r="L627" s="34" t="s">
        <v>22</v>
      </c>
      <c r="M627" s="34">
        <f t="shared" si="126"/>
        <v>0</v>
      </c>
      <c r="N627" s="34">
        <f t="shared" si="127"/>
        <v>0</v>
      </c>
      <c r="O627" s="26">
        <f t="shared" si="128"/>
        <v>0</v>
      </c>
    </row>
    <row r="628" spans="1:16">
      <c r="A628" s="20"/>
      <c r="B628" s="10" t="s">
        <v>23</v>
      </c>
      <c r="C628" s="28"/>
      <c r="D628" s="29"/>
      <c r="F628" s="23">
        <f t="shared" si="115"/>
        <v>0</v>
      </c>
      <c r="G628" s="30"/>
      <c r="H628" s="31" t="s">
        <v>23</v>
      </c>
      <c r="I628" s="32">
        <v>0</v>
      </c>
      <c r="J628">
        <f t="shared" si="116"/>
        <v>0</v>
      </c>
      <c r="K628" s="153" t="str">
        <f t="shared" si="129"/>
        <v>PLAZA LOS ANGELES</v>
      </c>
      <c r="L628" s="34" t="s">
        <v>23</v>
      </c>
      <c r="M628" s="34">
        <f t="shared" si="126"/>
        <v>0</v>
      </c>
      <c r="N628" s="34">
        <f t="shared" si="127"/>
        <v>0</v>
      </c>
      <c r="O628" s="26">
        <f t="shared" si="128"/>
        <v>0</v>
      </c>
    </row>
    <row r="629" spans="1:16">
      <c r="A629" s="20"/>
      <c r="B629" s="10" t="s">
        <v>24</v>
      </c>
      <c r="C629" s="28"/>
      <c r="D629" s="29"/>
      <c r="F629" s="23">
        <f t="shared" si="115"/>
        <v>0</v>
      </c>
      <c r="G629" s="30"/>
      <c r="H629" s="31" t="s">
        <v>24</v>
      </c>
      <c r="I629" s="32">
        <v>0</v>
      </c>
      <c r="J629">
        <f t="shared" si="116"/>
        <v>0</v>
      </c>
      <c r="K629" s="153" t="str">
        <f t="shared" si="129"/>
        <v>PLAZA LOS ANGELES</v>
      </c>
      <c r="L629" s="34" t="s">
        <v>24</v>
      </c>
      <c r="M629" s="34">
        <f t="shared" si="126"/>
        <v>0</v>
      </c>
      <c r="N629" s="34">
        <f t="shared" si="127"/>
        <v>0</v>
      </c>
      <c r="O629" s="26">
        <f t="shared" si="128"/>
        <v>0</v>
      </c>
    </row>
    <row r="630" spans="1:16">
      <c r="A630" s="20" t="s">
        <v>225</v>
      </c>
      <c r="B630" s="10"/>
      <c r="C630" s="28">
        <v>12</v>
      </c>
      <c r="D630" s="29">
        <v>2</v>
      </c>
      <c r="F630" s="23">
        <f t="shared" si="115"/>
        <v>10</v>
      </c>
      <c r="G630" s="11" t="s">
        <v>225</v>
      </c>
      <c r="H630" s="12"/>
      <c r="I630" s="24">
        <v>10</v>
      </c>
      <c r="J630">
        <f t="shared" si="116"/>
        <v>0</v>
      </c>
      <c r="K630" s="153"/>
      <c r="L630" s="152"/>
      <c r="M630" s="38">
        <f t="shared" si="126"/>
        <v>0</v>
      </c>
      <c r="N630" s="38">
        <f t="shared" si="127"/>
        <v>0</v>
      </c>
      <c r="O630" s="39">
        <f t="shared" si="128"/>
        <v>0</v>
      </c>
    </row>
    <row r="631" spans="1:16">
      <c r="A631" s="20" t="s">
        <v>115</v>
      </c>
      <c r="B631" s="10" t="s">
        <v>15</v>
      </c>
      <c r="C631" s="28">
        <v>4</v>
      </c>
      <c r="D631" s="29"/>
      <c r="F631" s="23">
        <f t="shared" si="115"/>
        <v>4</v>
      </c>
      <c r="G631" s="11" t="s">
        <v>115</v>
      </c>
      <c r="H631" s="11" t="s">
        <v>15</v>
      </c>
      <c r="I631" s="24">
        <v>4</v>
      </c>
      <c r="J631">
        <f t="shared" si="116"/>
        <v>0</v>
      </c>
      <c r="K631" s="147" t="s">
        <v>115</v>
      </c>
      <c r="L631" s="43" t="s">
        <v>15</v>
      </c>
      <c r="M631" s="25">
        <f t="shared" ref="M631:M662" si="130">IFERROR(GETPIVOTDATA("TOTAL",$A$5,"Cargo / Posición",L631,"Sucursal actual",K631),0)</f>
        <v>4</v>
      </c>
      <c r="N631" s="25">
        <f t="shared" ref="N631:N662" si="131">IFERROR(GETPIVOTDATA("CANTIDAD",$G$5,"CARGOS",L631,"SUCURSAL",K631),0)</f>
        <v>4</v>
      </c>
      <c r="O631" s="40">
        <f t="shared" ref="O631:O662" si="132">M631-N631</f>
        <v>0</v>
      </c>
      <c r="P631" s="10" t="s">
        <v>315</v>
      </c>
    </row>
    <row r="632" spans="1:16">
      <c r="A632" s="20"/>
      <c r="B632" s="10" t="s">
        <v>16</v>
      </c>
      <c r="C632" s="28">
        <v>1</v>
      </c>
      <c r="D632" s="29"/>
      <c r="F632" s="23">
        <f t="shared" si="115"/>
        <v>1</v>
      </c>
      <c r="G632" s="30"/>
      <c r="H632" s="31" t="s">
        <v>16</v>
      </c>
      <c r="I632" s="32">
        <v>1</v>
      </c>
      <c r="J632">
        <f t="shared" si="116"/>
        <v>0</v>
      </c>
      <c r="K632" s="33" t="str">
        <f t="shared" ref="K632:K641" si="133">K631</f>
        <v>PLAZA TOCUMEN</v>
      </c>
      <c r="L632" s="34" t="s">
        <v>16</v>
      </c>
      <c r="M632" s="34">
        <f t="shared" si="130"/>
        <v>1</v>
      </c>
      <c r="N632" s="34">
        <f t="shared" si="131"/>
        <v>1</v>
      </c>
      <c r="O632" s="26">
        <f t="shared" si="132"/>
        <v>0</v>
      </c>
    </row>
    <row r="633" spans="1:16">
      <c r="A633" s="20"/>
      <c r="B633" s="10" t="s">
        <v>17</v>
      </c>
      <c r="C633" s="28">
        <v>4</v>
      </c>
      <c r="D633" s="29"/>
      <c r="F633" s="23">
        <f t="shared" si="115"/>
        <v>4</v>
      </c>
      <c r="G633" s="30"/>
      <c r="H633" s="31" t="s">
        <v>17</v>
      </c>
      <c r="I633" s="32">
        <v>4</v>
      </c>
      <c r="J633">
        <f t="shared" si="116"/>
        <v>0</v>
      </c>
      <c r="K633" s="33" t="str">
        <f t="shared" si="133"/>
        <v>PLAZA TOCUMEN</v>
      </c>
      <c r="L633" s="34" t="s">
        <v>17</v>
      </c>
      <c r="M633" s="34">
        <f t="shared" si="130"/>
        <v>4</v>
      </c>
      <c r="N633" s="34">
        <f t="shared" si="131"/>
        <v>4</v>
      </c>
      <c r="O633" s="26">
        <f t="shared" si="132"/>
        <v>0</v>
      </c>
    </row>
    <row r="634" spans="1:16">
      <c r="A634" s="20"/>
      <c r="B634" s="10" t="s">
        <v>18</v>
      </c>
      <c r="C634" s="28"/>
      <c r="D634" s="29"/>
      <c r="F634" s="23">
        <f t="shared" si="115"/>
        <v>0</v>
      </c>
      <c r="G634" s="30"/>
      <c r="H634" s="31" t="s">
        <v>18</v>
      </c>
      <c r="I634" s="32">
        <v>0</v>
      </c>
      <c r="J634">
        <f t="shared" si="116"/>
        <v>0</v>
      </c>
      <c r="K634" s="33" t="str">
        <f t="shared" si="133"/>
        <v>PLAZA TOCUMEN</v>
      </c>
      <c r="L634" s="34" t="s">
        <v>18</v>
      </c>
      <c r="M634" s="34">
        <f t="shared" si="130"/>
        <v>0</v>
      </c>
      <c r="N634" s="34">
        <f t="shared" si="131"/>
        <v>0</v>
      </c>
      <c r="O634" s="26">
        <f t="shared" si="132"/>
        <v>0</v>
      </c>
    </row>
    <row r="635" spans="1:16">
      <c r="A635" s="20"/>
      <c r="B635" s="10" t="s">
        <v>19</v>
      </c>
      <c r="C635" s="28">
        <v>1</v>
      </c>
      <c r="D635" s="29"/>
      <c r="F635" s="23">
        <f t="shared" si="115"/>
        <v>1</v>
      </c>
      <c r="G635" s="30"/>
      <c r="H635" s="31" t="s">
        <v>19</v>
      </c>
      <c r="I635" s="32">
        <v>1</v>
      </c>
      <c r="J635">
        <f t="shared" si="116"/>
        <v>0</v>
      </c>
      <c r="K635" s="33" t="str">
        <f t="shared" si="133"/>
        <v>PLAZA TOCUMEN</v>
      </c>
      <c r="L635" s="34" t="s">
        <v>19</v>
      </c>
      <c r="M635" s="34">
        <f t="shared" si="130"/>
        <v>1</v>
      </c>
      <c r="N635" s="34">
        <f t="shared" si="131"/>
        <v>1</v>
      </c>
      <c r="O635" s="26">
        <f t="shared" si="132"/>
        <v>0</v>
      </c>
    </row>
    <row r="636" spans="1:16">
      <c r="A636" s="20"/>
      <c r="B636" s="35" t="s">
        <v>20</v>
      </c>
      <c r="C636" s="154"/>
      <c r="D636" s="155"/>
      <c r="F636" s="23">
        <f t="shared" si="115"/>
        <v>0</v>
      </c>
      <c r="G636" s="30"/>
      <c r="H636" s="31" t="s">
        <v>20</v>
      </c>
      <c r="I636" s="32">
        <v>0</v>
      </c>
      <c r="J636">
        <f t="shared" si="116"/>
        <v>0</v>
      </c>
      <c r="K636" s="33" t="str">
        <f t="shared" si="133"/>
        <v>PLAZA TOCUMEN</v>
      </c>
      <c r="L636" s="34" t="s">
        <v>20</v>
      </c>
      <c r="M636" s="34">
        <f t="shared" si="130"/>
        <v>0</v>
      </c>
      <c r="N636" s="34">
        <f t="shared" si="131"/>
        <v>0</v>
      </c>
      <c r="O636" s="26">
        <f t="shared" si="132"/>
        <v>0</v>
      </c>
    </row>
    <row r="637" spans="1:16">
      <c r="A637" s="20"/>
      <c r="B637" s="10" t="s">
        <v>21</v>
      </c>
      <c r="C637" s="28">
        <v>1</v>
      </c>
      <c r="D637" s="29"/>
      <c r="F637" s="23">
        <f t="shared" si="115"/>
        <v>1</v>
      </c>
      <c r="G637" s="30"/>
      <c r="H637" s="31" t="s">
        <v>21</v>
      </c>
      <c r="I637" s="32">
        <v>1</v>
      </c>
      <c r="J637">
        <f t="shared" si="116"/>
        <v>0</v>
      </c>
      <c r="K637" s="33" t="str">
        <f t="shared" si="133"/>
        <v>PLAZA TOCUMEN</v>
      </c>
      <c r="L637" s="34" t="s">
        <v>21</v>
      </c>
      <c r="M637" s="34">
        <f t="shared" si="130"/>
        <v>1</v>
      </c>
      <c r="N637" s="34">
        <f t="shared" si="131"/>
        <v>1</v>
      </c>
      <c r="O637" s="26">
        <f t="shared" si="132"/>
        <v>0</v>
      </c>
    </row>
    <row r="638" spans="1:16">
      <c r="A638" s="20"/>
      <c r="B638" s="10" t="s">
        <v>206</v>
      </c>
      <c r="C638" s="28"/>
      <c r="D638" s="29"/>
      <c r="F638" s="23">
        <f t="shared" si="115"/>
        <v>0</v>
      </c>
      <c r="G638" s="30"/>
      <c r="H638" s="31" t="s">
        <v>206</v>
      </c>
      <c r="I638" s="32">
        <v>0</v>
      </c>
      <c r="J638">
        <f t="shared" si="116"/>
        <v>0</v>
      </c>
      <c r="K638" s="33" t="str">
        <f t="shared" si="133"/>
        <v>PLAZA TOCUMEN</v>
      </c>
      <c r="L638" s="34" t="s">
        <v>206</v>
      </c>
      <c r="M638" s="34">
        <f t="shared" si="130"/>
        <v>0</v>
      </c>
      <c r="N638" s="34">
        <f t="shared" si="131"/>
        <v>0</v>
      </c>
      <c r="O638" s="26">
        <f t="shared" si="132"/>
        <v>0</v>
      </c>
    </row>
    <row r="639" spans="1:16">
      <c r="A639" s="20"/>
      <c r="B639" s="10" t="s">
        <v>22</v>
      </c>
      <c r="C639" s="28"/>
      <c r="D639" s="29"/>
      <c r="F639" s="23">
        <f t="shared" si="115"/>
        <v>0</v>
      </c>
      <c r="G639" s="30"/>
      <c r="H639" s="31" t="s">
        <v>22</v>
      </c>
      <c r="I639" s="32">
        <v>0</v>
      </c>
      <c r="J639">
        <f t="shared" si="116"/>
        <v>0</v>
      </c>
      <c r="K639" s="33" t="str">
        <f t="shared" si="133"/>
        <v>PLAZA TOCUMEN</v>
      </c>
      <c r="L639" s="34" t="s">
        <v>22</v>
      </c>
      <c r="M639" s="34">
        <f t="shared" si="130"/>
        <v>0</v>
      </c>
      <c r="N639" s="34">
        <f t="shared" si="131"/>
        <v>0</v>
      </c>
      <c r="O639" s="26">
        <f t="shared" si="132"/>
        <v>0</v>
      </c>
    </row>
    <row r="640" spans="1:16">
      <c r="A640" s="20"/>
      <c r="B640" s="10" t="s">
        <v>23</v>
      </c>
      <c r="C640" s="28"/>
      <c r="D640" s="29"/>
      <c r="F640" s="23">
        <f t="shared" si="115"/>
        <v>0</v>
      </c>
      <c r="G640" s="30"/>
      <c r="H640" s="31" t="s">
        <v>23</v>
      </c>
      <c r="I640" s="32">
        <v>0</v>
      </c>
      <c r="J640">
        <f t="shared" si="116"/>
        <v>0</v>
      </c>
      <c r="K640" s="33" t="str">
        <f t="shared" si="133"/>
        <v>PLAZA TOCUMEN</v>
      </c>
      <c r="L640" s="34" t="s">
        <v>23</v>
      </c>
      <c r="M640" s="34">
        <f t="shared" si="130"/>
        <v>0</v>
      </c>
      <c r="N640" s="34">
        <f t="shared" si="131"/>
        <v>0</v>
      </c>
      <c r="O640" s="26">
        <f t="shared" si="132"/>
        <v>0</v>
      </c>
    </row>
    <row r="641" spans="1:15">
      <c r="A641" s="20"/>
      <c r="B641" s="10" t="s">
        <v>24</v>
      </c>
      <c r="C641" s="28"/>
      <c r="D641" s="29"/>
      <c r="F641" s="23">
        <f t="shared" si="115"/>
        <v>0</v>
      </c>
      <c r="G641" s="30"/>
      <c r="H641" s="31" t="s">
        <v>24</v>
      </c>
      <c r="I641" s="32">
        <v>0</v>
      </c>
      <c r="J641">
        <f t="shared" si="116"/>
        <v>0</v>
      </c>
      <c r="K641" s="33" t="str">
        <f t="shared" si="133"/>
        <v>PLAZA TOCUMEN</v>
      </c>
      <c r="L641" s="34" t="s">
        <v>24</v>
      </c>
      <c r="M641" s="34">
        <f t="shared" si="130"/>
        <v>0</v>
      </c>
      <c r="N641" s="34">
        <f t="shared" si="131"/>
        <v>0</v>
      </c>
      <c r="O641" s="26">
        <f t="shared" si="132"/>
        <v>0</v>
      </c>
    </row>
    <row r="642" spans="1:15">
      <c r="A642" s="20" t="s">
        <v>116</v>
      </c>
      <c r="B642" s="10"/>
      <c r="C642" s="28">
        <v>11</v>
      </c>
      <c r="D642" s="29"/>
      <c r="F642" s="23">
        <f t="shared" si="115"/>
        <v>11</v>
      </c>
      <c r="G642" s="11" t="s">
        <v>116</v>
      </c>
      <c r="H642" s="12"/>
      <c r="I642" s="24">
        <v>11</v>
      </c>
      <c r="J642">
        <f t="shared" si="116"/>
        <v>0</v>
      </c>
      <c r="K642" s="36" t="s">
        <v>115</v>
      </c>
      <c r="L642" s="37"/>
      <c r="M642" s="38">
        <f t="shared" si="130"/>
        <v>0</v>
      </c>
      <c r="N642" s="38">
        <f t="shared" si="131"/>
        <v>0</v>
      </c>
      <c r="O642" s="39">
        <f t="shared" si="132"/>
        <v>0</v>
      </c>
    </row>
    <row r="643" spans="1:15">
      <c r="A643" s="20" t="s">
        <v>117</v>
      </c>
      <c r="B643" s="10" t="s">
        <v>15</v>
      </c>
      <c r="C643" s="28">
        <v>12</v>
      </c>
      <c r="D643" s="29">
        <v>3</v>
      </c>
      <c r="F643" s="23">
        <f t="shared" si="115"/>
        <v>9</v>
      </c>
      <c r="G643" s="11" t="s">
        <v>117</v>
      </c>
      <c r="H643" s="11" t="s">
        <v>15</v>
      </c>
      <c r="I643" s="24">
        <v>10</v>
      </c>
      <c r="J643">
        <f t="shared" si="116"/>
        <v>-1</v>
      </c>
      <c r="K643" s="147" t="s">
        <v>117</v>
      </c>
      <c r="L643" s="43" t="s">
        <v>15</v>
      </c>
      <c r="M643" s="25">
        <f t="shared" si="130"/>
        <v>12</v>
      </c>
      <c r="N643" s="25">
        <f t="shared" si="131"/>
        <v>10</v>
      </c>
      <c r="O643" s="40">
        <f t="shared" si="132"/>
        <v>2</v>
      </c>
    </row>
    <row r="644" spans="1:15">
      <c r="A644" s="20"/>
      <c r="B644" s="10" t="s">
        <v>16</v>
      </c>
      <c r="C644" s="28">
        <v>2</v>
      </c>
      <c r="D644" s="29"/>
      <c r="F644" s="23">
        <f t="shared" si="115"/>
        <v>2</v>
      </c>
      <c r="G644" s="30"/>
      <c r="H644" s="31" t="s">
        <v>16</v>
      </c>
      <c r="I644" s="32">
        <v>2</v>
      </c>
      <c r="J644">
        <f t="shared" si="116"/>
        <v>0</v>
      </c>
      <c r="K644" s="33" t="str">
        <f t="shared" ref="K644:K653" si="134">K643</f>
        <v>PUENTE CENTENARIO</v>
      </c>
      <c r="L644" s="34" t="s">
        <v>16</v>
      </c>
      <c r="M644" s="34">
        <f t="shared" si="130"/>
        <v>2</v>
      </c>
      <c r="N644" s="34">
        <f t="shared" si="131"/>
        <v>2</v>
      </c>
      <c r="O644" s="26">
        <f t="shared" si="132"/>
        <v>0</v>
      </c>
    </row>
    <row r="645" spans="1:15">
      <c r="A645" s="20"/>
      <c r="B645" s="10" t="s">
        <v>17</v>
      </c>
      <c r="C645" s="28">
        <v>9</v>
      </c>
      <c r="D645" s="29">
        <v>2</v>
      </c>
      <c r="F645" s="23">
        <f t="shared" si="115"/>
        <v>7</v>
      </c>
      <c r="G645" s="30"/>
      <c r="H645" s="31" t="s">
        <v>17</v>
      </c>
      <c r="I645" s="32">
        <v>7</v>
      </c>
      <c r="J645">
        <f t="shared" si="116"/>
        <v>0</v>
      </c>
      <c r="K645" s="33" t="str">
        <f t="shared" si="134"/>
        <v>PUENTE CENTENARIO</v>
      </c>
      <c r="L645" s="34" t="s">
        <v>17</v>
      </c>
      <c r="M645" s="34">
        <f t="shared" si="130"/>
        <v>9</v>
      </c>
      <c r="N645" s="34">
        <f t="shared" si="131"/>
        <v>7</v>
      </c>
      <c r="O645" s="26">
        <f t="shared" si="132"/>
        <v>2</v>
      </c>
    </row>
    <row r="646" spans="1:15">
      <c r="A646" s="20"/>
      <c r="B646" s="10" t="s">
        <v>18</v>
      </c>
      <c r="C646" s="28">
        <v>1</v>
      </c>
      <c r="D646" s="29"/>
      <c r="F646" s="23">
        <f t="shared" si="115"/>
        <v>1</v>
      </c>
      <c r="G646" s="30"/>
      <c r="H646" s="31" t="s">
        <v>18</v>
      </c>
      <c r="I646" s="32">
        <v>2</v>
      </c>
      <c r="J646">
        <f t="shared" si="116"/>
        <v>-1</v>
      </c>
      <c r="K646" s="33" t="str">
        <f t="shared" si="134"/>
        <v>PUENTE CENTENARIO</v>
      </c>
      <c r="L646" s="34" t="s">
        <v>18</v>
      </c>
      <c r="M646" s="34">
        <f t="shared" si="130"/>
        <v>1</v>
      </c>
      <c r="N646" s="34">
        <f t="shared" si="131"/>
        <v>2</v>
      </c>
      <c r="O646" s="26">
        <f t="shared" si="132"/>
        <v>-1</v>
      </c>
    </row>
    <row r="647" spans="1:15">
      <c r="A647" s="20"/>
      <c r="B647" s="10" t="s">
        <v>19</v>
      </c>
      <c r="C647" s="28">
        <v>1</v>
      </c>
      <c r="D647" s="29"/>
      <c r="F647" s="23">
        <f t="shared" si="115"/>
        <v>1</v>
      </c>
      <c r="G647" s="30"/>
      <c r="H647" s="31" t="s">
        <v>19</v>
      </c>
      <c r="I647" s="32">
        <v>1</v>
      </c>
      <c r="J647">
        <f t="shared" si="116"/>
        <v>0</v>
      </c>
      <c r="K647" s="33" t="str">
        <f t="shared" si="134"/>
        <v>PUENTE CENTENARIO</v>
      </c>
      <c r="L647" s="34" t="s">
        <v>19</v>
      </c>
      <c r="M647" s="34">
        <f t="shared" si="130"/>
        <v>1</v>
      </c>
      <c r="N647" s="34">
        <f t="shared" si="131"/>
        <v>1</v>
      </c>
      <c r="O647" s="26">
        <f t="shared" si="132"/>
        <v>0</v>
      </c>
    </row>
    <row r="648" spans="1:15">
      <c r="A648" s="20"/>
      <c r="B648" s="35" t="s">
        <v>20</v>
      </c>
      <c r="C648" s="154"/>
      <c r="D648" s="155"/>
      <c r="F648" s="23">
        <f t="shared" ref="F648:F711" si="135">C648-D648</f>
        <v>0</v>
      </c>
      <c r="G648" s="30"/>
      <c r="H648" s="31" t="s">
        <v>20</v>
      </c>
      <c r="I648" s="32">
        <v>0</v>
      </c>
      <c r="J648">
        <f t="shared" ref="J648:J711" si="136">F648-I648</f>
        <v>0</v>
      </c>
      <c r="K648" s="33" t="str">
        <f t="shared" si="134"/>
        <v>PUENTE CENTENARIO</v>
      </c>
      <c r="L648" s="34" t="s">
        <v>20</v>
      </c>
      <c r="M648" s="34">
        <f t="shared" si="130"/>
        <v>0</v>
      </c>
      <c r="N648" s="34">
        <f t="shared" si="131"/>
        <v>0</v>
      </c>
      <c r="O648" s="26">
        <f t="shared" si="132"/>
        <v>0</v>
      </c>
    </row>
    <row r="649" spans="1:15">
      <c r="A649" s="20"/>
      <c r="B649" s="10" t="s">
        <v>21</v>
      </c>
      <c r="C649" s="28">
        <v>3</v>
      </c>
      <c r="D649" s="29"/>
      <c r="F649" s="23">
        <f t="shared" si="135"/>
        <v>3</v>
      </c>
      <c r="G649" s="30"/>
      <c r="H649" s="31" t="s">
        <v>21</v>
      </c>
      <c r="I649" s="32">
        <v>3</v>
      </c>
      <c r="J649">
        <f t="shared" si="136"/>
        <v>0</v>
      </c>
      <c r="K649" s="33" t="str">
        <f t="shared" si="134"/>
        <v>PUENTE CENTENARIO</v>
      </c>
      <c r="L649" s="34" t="s">
        <v>21</v>
      </c>
      <c r="M649" s="34">
        <f t="shared" si="130"/>
        <v>3</v>
      </c>
      <c r="N649" s="34">
        <f t="shared" si="131"/>
        <v>3</v>
      </c>
      <c r="O649" s="26">
        <f t="shared" si="132"/>
        <v>0</v>
      </c>
    </row>
    <row r="650" spans="1:15">
      <c r="A650" s="20"/>
      <c r="B650" s="10" t="s">
        <v>206</v>
      </c>
      <c r="C650" s="28"/>
      <c r="D650" s="29"/>
      <c r="F650" s="23">
        <f t="shared" si="135"/>
        <v>0</v>
      </c>
      <c r="G650" s="30"/>
      <c r="H650" s="31" t="s">
        <v>206</v>
      </c>
      <c r="I650" s="32">
        <v>0</v>
      </c>
      <c r="J650">
        <f t="shared" si="136"/>
        <v>0</v>
      </c>
      <c r="K650" s="33" t="str">
        <f t="shared" si="134"/>
        <v>PUENTE CENTENARIO</v>
      </c>
      <c r="L650" s="34" t="s">
        <v>206</v>
      </c>
      <c r="M650" s="34">
        <f t="shared" si="130"/>
        <v>0</v>
      </c>
      <c r="N650" s="34">
        <f t="shared" si="131"/>
        <v>0</v>
      </c>
      <c r="O650" s="26">
        <f t="shared" si="132"/>
        <v>0</v>
      </c>
    </row>
    <row r="651" spans="1:15">
      <c r="A651" s="20"/>
      <c r="B651" s="10" t="s">
        <v>22</v>
      </c>
      <c r="C651" s="28"/>
      <c r="D651" s="29"/>
      <c r="F651" s="23">
        <f t="shared" si="135"/>
        <v>0</v>
      </c>
      <c r="G651" s="30"/>
      <c r="H651" s="31" t="s">
        <v>22</v>
      </c>
      <c r="I651" s="32">
        <v>0</v>
      </c>
      <c r="J651">
        <f t="shared" si="136"/>
        <v>0</v>
      </c>
      <c r="K651" s="33" t="str">
        <f t="shared" si="134"/>
        <v>PUENTE CENTENARIO</v>
      </c>
      <c r="L651" s="34" t="s">
        <v>22</v>
      </c>
      <c r="M651" s="34">
        <f t="shared" si="130"/>
        <v>0</v>
      </c>
      <c r="N651" s="34">
        <f t="shared" si="131"/>
        <v>0</v>
      </c>
      <c r="O651" s="26">
        <f t="shared" si="132"/>
        <v>0</v>
      </c>
    </row>
    <row r="652" spans="1:15">
      <c r="A652" s="20"/>
      <c r="B652" s="10" t="s">
        <v>23</v>
      </c>
      <c r="C652" s="28"/>
      <c r="D652" s="29"/>
      <c r="F652" s="23">
        <f t="shared" si="135"/>
        <v>0</v>
      </c>
      <c r="G652" s="30"/>
      <c r="H652" s="31" t="s">
        <v>23</v>
      </c>
      <c r="I652" s="32">
        <v>0</v>
      </c>
      <c r="J652">
        <f t="shared" si="136"/>
        <v>0</v>
      </c>
      <c r="K652" s="33" t="str">
        <f t="shared" si="134"/>
        <v>PUENTE CENTENARIO</v>
      </c>
      <c r="L652" s="34" t="s">
        <v>23</v>
      </c>
      <c r="M652" s="34">
        <f t="shared" si="130"/>
        <v>0</v>
      </c>
      <c r="N652" s="34">
        <f t="shared" si="131"/>
        <v>0</v>
      </c>
      <c r="O652" s="26">
        <f t="shared" si="132"/>
        <v>0</v>
      </c>
    </row>
    <row r="653" spans="1:15">
      <c r="A653" s="20"/>
      <c r="B653" s="10" t="s">
        <v>24</v>
      </c>
      <c r="C653" s="28"/>
      <c r="D653" s="29"/>
      <c r="F653" s="23">
        <f t="shared" si="135"/>
        <v>0</v>
      </c>
      <c r="G653" s="30"/>
      <c r="H653" s="31" t="s">
        <v>24</v>
      </c>
      <c r="I653" s="32">
        <v>0</v>
      </c>
      <c r="J653">
        <f t="shared" si="136"/>
        <v>0</v>
      </c>
      <c r="K653" s="33" t="str">
        <f t="shared" si="134"/>
        <v>PUENTE CENTENARIO</v>
      </c>
      <c r="L653" s="34" t="s">
        <v>24</v>
      </c>
      <c r="M653" s="34">
        <f t="shared" si="130"/>
        <v>0</v>
      </c>
      <c r="N653" s="34">
        <f t="shared" si="131"/>
        <v>0</v>
      </c>
      <c r="O653" s="26">
        <f t="shared" si="132"/>
        <v>0</v>
      </c>
    </row>
    <row r="654" spans="1:15">
      <c r="A654" s="20" t="s">
        <v>118</v>
      </c>
      <c r="B654" s="10"/>
      <c r="C654" s="28">
        <v>28</v>
      </c>
      <c r="D654" s="29">
        <v>5</v>
      </c>
      <c r="F654" s="23">
        <f t="shared" si="135"/>
        <v>23</v>
      </c>
      <c r="G654" s="11" t="s">
        <v>118</v>
      </c>
      <c r="H654" s="12"/>
      <c r="I654" s="24">
        <v>25</v>
      </c>
      <c r="J654">
        <f t="shared" si="136"/>
        <v>-2</v>
      </c>
      <c r="K654" s="36" t="s">
        <v>117</v>
      </c>
      <c r="L654" s="37"/>
      <c r="M654" s="38">
        <f t="shared" si="130"/>
        <v>0</v>
      </c>
      <c r="N654" s="38">
        <f t="shared" si="131"/>
        <v>0</v>
      </c>
      <c r="O654" s="39">
        <f t="shared" si="132"/>
        <v>0</v>
      </c>
    </row>
    <row r="655" spans="1:15">
      <c r="A655" s="20" t="s">
        <v>119</v>
      </c>
      <c r="B655" s="10" t="s">
        <v>15</v>
      </c>
      <c r="C655" s="28">
        <v>4</v>
      </c>
      <c r="D655" s="29"/>
      <c r="F655" s="23">
        <f t="shared" si="135"/>
        <v>4</v>
      </c>
      <c r="G655" s="11" t="s">
        <v>119</v>
      </c>
      <c r="H655" s="11" t="s">
        <v>15</v>
      </c>
      <c r="I655" s="24">
        <v>4</v>
      </c>
      <c r="J655">
        <f t="shared" si="136"/>
        <v>0</v>
      </c>
      <c r="K655" s="147" t="s">
        <v>119</v>
      </c>
      <c r="L655" s="43" t="s">
        <v>15</v>
      </c>
      <c r="M655" s="25">
        <f t="shared" si="130"/>
        <v>4</v>
      </c>
      <c r="N655" s="25">
        <f t="shared" si="131"/>
        <v>4</v>
      </c>
      <c r="O655" s="40">
        <f t="shared" si="132"/>
        <v>0</v>
      </c>
    </row>
    <row r="656" spans="1:15">
      <c r="A656" s="20"/>
      <c r="B656" s="10" t="s">
        <v>16</v>
      </c>
      <c r="C656" s="28">
        <v>1</v>
      </c>
      <c r="D656" s="29"/>
      <c r="F656" s="23">
        <f t="shared" si="135"/>
        <v>1</v>
      </c>
      <c r="G656" s="30"/>
      <c r="H656" s="31" t="s">
        <v>16</v>
      </c>
      <c r="I656" s="32">
        <v>1</v>
      </c>
      <c r="J656">
        <f t="shared" si="136"/>
        <v>0</v>
      </c>
      <c r="K656" s="33" t="str">
        <f t="shared" ref="K656:K665" si="137">K655</f>
        <v>RIO ABAJO</v>
      </c>
      <c r="L656" s="34" t="s">
        <v>16</v>
      </c>
      <c r="M656" s="34">
        <f t="shared" si="130"/>
        <v>1</v>
      </c>
      <c r="N656" s="34">
        <f t="shared" si="131"/>
        <v>1</v>
      </c>
      <c r="O656" s="26">
        <f t="shared" si="132"/>
        <v>0</v>
      </c>
    </row>
    <row r="657" spans="1:16">
      <c r="A657" s="20"/>
      <c r="B657" s="10" t="s">
        <v>17</v>
      </c>
      <c r="C657" s="28">
        <v>3</v>
      </c>
      <c r="D657" s="29"/>
      <c r="F657" s="23">
        <f t="shared" si="135"/>
        <v>3</v>
      </c>
      <c r="G657" s="30"/>
      <c r="H657" s="31" t="s">
        <v>17</v>
      </c>
      <c r="I657" s="32">
        <v>3</v>
      </c>
      <c r="J657">
        <f t="shared" si="136"/>
        <v>0</v>
      </c>
      <c r="K657" s="33" t="str">
        <f t="shared" si="137"/>
        <v>RIO ABAJO</v>
      </c>
      <c r="L657" s="34" t="s">
        <v>17</v>
      </c>
      <c r="M657" s="34">
        <f t="shared" si="130"/>
        <v>3</v>
      </c>
      <c r="N657" s="34">
        <f t="shared" si="131"/>
        <v>3</v>
      </c>
      <c r="O657" s="26">
        <f t="shared" si="132"/>
        <v>0</v>
      </c>
    </row>
    <row r="658" spans="1:16">
      <c r="A658" s="20"/>
      <c r="B658" s="10" t="s">
        <v>18</v>
      </c>
      <c r="C658" s="28"/>
      <c r="D658" s="29"/>
      <c r="F658" s="23">
        <f t="shared" si="135"/>
        <v>0</v>
      </c>
      <c r="G658" s="30"/>
      <c r="H658" s="31" t="s">
        <v>18</v>
      </c>
      <c r="I658" s="32">
        <v>0</v>
      </c>
      <c r="J658">
        <f t="shared" si="136"/>
        <v>0</v>
      </c>
      <c r="K658" s="33" t="str">
        <f t="shared" si="137"/>
        <v>RIO ABAJO</v>
      </c>
      <c r="L658" s="34" t="s">
        <v>18</v>
      </c>
      <c r="M658" s="34">
        <f t="shared" si="130"/>
        <v>0</v>
      </c>
      <c r="N658" s="34">
        <f t="shared" si="131"/>
        <v>0</v>
      </c>
      <c r="O658" s="26">
        <f t="shared" si="132"/>
        <v>0</v>
      </c>
    </row>
    <row r="659" spans="1:16">
      <c r="A659" s="20"/>
      <c r="B659" s="10" t="s">
        <v>19</v>
      </c>
      <c r="C659" s="28">
        <v>1</v>
      </c>
      <c r="D659" s="29"/>
      <c r="F659" s="23">
        <f t="shared" si="135"/>
        <v>1</v>
      </c>
      <c r="G659" s="30"/>
      <c r="H659" s="31" t="s">
        <v>19</v>
      </c>
      <c r="I659" s="32">
        <v>1</v>
      </c>
      <c r="J659">
        <f t="shared" si="136"/>
        <v>0</v>
      </c>
      <c r="K659" s="33" t="str">
        <f t="shared" si="137"/>
        <v>RIO ABAJO</v>
      </c>
      <c r="L659" s="34" t="s">
        <v>19</v>
      </c>
      <c r="M659" s="34">
        <f t="shared" si="130"/>
        <v>1</v>
      </c>
      <c r="N659" s="34">
        <f t="shared" si="131"/>
        <v>1</v>
      </c>
      <c r="O659" s="26">
        <f t="shared" si="132"/>
        <v>0</v>
      </c>
    </row>
    <row r="660" spans="1:16">
      <c r="A660" s="20"/>
      <c r="B660" s="35" t="s">
        <v>20</v>
      </c>
      <c r="C660" s="154"/>
      <c r="D660" s="155"/>
      <c r="F660" s="23">
        <f t="shared" si="135"/>
        <v>0</v>
      </c>
      <c r="G660" s="30"/>
      <c r="H660" s="31" t="s">
        <v>20</v>
      </c>
      <c r="I660" s="32">
        <v>0</v>
      </c>
      <c r="J660">
        <f t="shared" si="136"/>
        <v>0</v>
      </c>
      <c r="K660" s="33" t="str">
        <f t="shared" si="137"/>
        <v>RIO ABAJO</v>
      </c>
      <c r="L660" s="34" t="s">
        <v>20</v>
      </c>
      <c r="M660" s="34">
        <f t="shared" si="130"/>
        <v>0</v>
      </c>
      <c r="N660" s="34">
        <f t="shared" si="131"/>
        <v>0</v>
      </c>
      <c r="O660" s="26">
        <f t="shared" si="132"/>
        <v>0</v>
      </c>
    </row>
    <row r="661" spans="1:16">
      <c r="A661" s="20"/>
      <c r="B661" s="10" t="s">
        <v>21</v>
      </c>
      <c r="C661" s="28">
        <v>1</v>
      </c>
      <c r="D661" s="29"/>
      <c r="F661" s="23">
        <f t="shared" si="135"/>
        <v>1</v>
      </c>
      <c r="G661" s="30"/>
      <c r="H661" s="31" t="s">
        <v>21</v>
      </c>
      <c r="I661" s="32">
        <v>1</v>
      </c>
      <c r="J661">
        <f t="shared" si="136"/>
        <v>0</v>
      </c>
      <c r="K661" s="33" t="str">
        <f t="shared" si="137"/>
        <v>RIO ABAJO</v>
      </c>
      <c r="L661" s="34" t="s">
        <v>21</v>
      </c>
      <c r="M661" s="34">
        <f t="shared" si="130"/>
        <v>1</v>
      </c>
      <c r="N661" s="34">
        <f t="shared" si="131"/>
        <v>1</v>
      </c>
      <c r="O661" s="26">
        <f t="shared" si="132"/>
        <v>0</v>
      </c>
    </row>
    <row r="662" spans="1:16">
      <c r="A662" s="20"/>
      <c r="B662" s="10" t="s">
        <v>206</v>
      </c>
      <c r="C662" s="28"/>
      <c r="D662" s="29"/>
      <c r="F662" s="23">
        <f t="shared" si="135"/>
        <v>0</v>
      </c>
      <c r="G662" s="30"/>
      <c r="H662" s="31" t="s">
        <v>206</v>
      </c>
      <c r="I662" s="32">
        <v>0</v>
      </c>
      <c r="J662">
        <f t="shared" si="136"/>
        <v>0</v>
      </c>
      <c r="K662" s="33" t="str">
        <f t="shared" si="137"/>
        <v>RIO ABAJO</v>
      </c>
      <c r="L662" s="34" t="s">
        <v>206</v>
      </c>
      <c r="M662" s="34">
        <f t="shared" si="130"/>
        <v>0</v>
      </c>
      <c r="N662" s="34">
        <f t="shared" si="131"/>
        <v>0</v>
      </c>
      <c r="O662" s="26">
        <f t="shared" si="132"/>
        <v>0</v>
      </c>
    </row>
    <row r="663" spans="1:16">
      <c r="A663" s="20"/>
      <c r="B663" s="10" t="s">
        <v>22</v>
      </c>
      <c r="C663" s="28">
        <v>1</v>
      </c>
      <c r="D663" s="29"/>
      <c r="F663" s="23">
        <f t="shared" si="135"/>
        <v>1</v>
      </c>
      <c r="G663" s="30"/>
      <c r="H663" s="31" t="s">
        <v>22</v>
      </c>
      <c r="I663" s="32">
        <v>1</v>
      </c>
      <c r="J663">
        <f t="shared" si="136"/>
        <v>0</v>
      </c>
      <c r="K663" s="33" t="str">
        <f t="shared" si="137"/>
        <v>RIO ABAJO</v>
      </c>
      <c r="L663" s="34" t="s">
        <v>22</v>
      </c>
      <c r="M663" s="34">
        <f t="shared" ref="M663:M706" si="138">IFERROR(GETPIVOTDATA("TOTAL",$A$5,"Cargo / Posición",L663,"Sucursal actual",K663),0)</f>
        <v>1</v>
      </c>
      <c r="N663" s="34">
        <f t="shared" ref="N663:N706" si="139">IFERROR(GETPIVOTDATA("CANTIDAD",$G$5,"CARGOS",L663,"SUCURSAL",K663),0)</f>
        <v>1</v>
      </c>
      <c r="O663" s="26">
        <f t="shared" ref="O663:O706" si="140">M663-N663</f>
        <v>0</v>
      </c>
    </row>
    <row r="664" spans="1:16">
      <c r="A664" s="20"/>
      <c r="B664" s="10" t="s">
        <v>23</v>
      </c>
      <c r="C664" s="28"/>
      <c r="D664" s="29"/>
      <c r="F664" s="23">
        <f t="shared" si="135"/>
        <v>0</v>
      </c>
      <c r="G664" s="30"/>
      <c r="H664" s="31" t="s">
        <v>23</v>
      </c>
      <c r="I664" s="32">
        <v>0</v>
      </c>
      <c r="J664">
        <f t="shared" si="136"/>
        <v>0</v>
      </c>
      <c r="K664" s="33" t="str">
        <f t="shared" si="137"/>
        <v>RIO ABAJO</v>
      </c>
      <c r="L664" s="34" t="s">
        <v>23</v>
      </c>
      <c r="M664" s="34">
        <f t="shared" si="138"/>
        <v>0</v>
      </c>
      <c r="N664" s="34">
        <f t="shared" si="139"/>
        <v>0</v>
      </c>
      <c r="O664" s="26">
        <f t="shared" si="140"/>
        <v>0</v>
      </c>
    </row>
    <row r="665" spans="1:16">
      <c r="A665" s="20"/>
      <c r="B665" s="10" t="s">
        <v>24</v>
      </c>
      <c r="C665" s="28"/>
      <c r="D665" s="29"/>
      <c r="F665" s="23">
        <f t="shared" si="135"/>
        <v>0</v>
      </c>
      <c r="G665" s="30"/>
      <c r="H665" s="31" t="s">
        <v>24</v>
      </c>
      <c r="I665" s="32">
        <v>0</v>
      </c>
      <c r="J665">
        <f t="shared" si="136"/>
        <v>0</v>
      </c>
      <c r="K665" s="33" t="str">
        <f t="shared" si="137"/>
        <v>RIO ABAJO</v>
      </c>
      <c r="L665" s="34" t="s">
        <v>24</v>
      </c>
      <c r="M665" s="34">
        <f t="shared" si="138"/>
        <v>0</v>
      </c>
      <c r="N665" s="34">
        <f t="shared" si="139"/>
        <v>0</v>
      </c>
      <c r="O665" s="26">
        <f t="shared" si="140"/>
        <v>0</v>
      </c>
    </row>
    <row r="666" spans="1:16">
      <c r="A666" s="20" t="s">
        <v>120</v>
      </c>
      <c r="B666" s="10"/>
      <c r="C666" s="28">
        <v>11</v>
      </c>
      <c r="D666" s="29"/>
      <c r="F666" s="23">
        <f t="shared" si="135"/>
        <v>11</v>
      </c>
      <c r="G666" s="11" t="s">
        <v>120</v>
      </c>
      <c r="H666" s="12"/>
      <c r="I666" s="24">
        <v>11</v>
      </c>
      <c r="J666">
        <f t="shared" si="136"/>
        <v>0</v>
      </c>
      <c r="K666" s="36" t="s">
        <v>119</v>
      </c>
      <c r="L666" s="37"/>
      <c r="M666" s="38">
        <f t="shared" si="138"/>
        <v>0</v>
      </c>
      <c r="N666" s="38">
        <f t="shared" si="139"/>
        <v>0</v>
      </c>
      <c r="O666" s="39">
        <f t="shared" si="140"/>
        <v>0</v>
      </c>
    </row>
    <row r="667" spans="1:16">
      <c r="A667" s="20" t="s">
        <v>121</v>
      </c>
      <c r="B667" s="10" t="s">
        <v>15</v>
      </c>
      <c r="C667" s="28">
        <v>4</v>
      </c>
      <c r="D667" s="29"/>
      <c r="F667" s="23">
        <f t="shared" si="135"/>
        <v>4</v>
      </c>
      <c r="G667" s="11" t="s">
        <v>121</v>
      </c>
      <c r="H667" s="11" t="s">
        <v>15</v>
      </c>
      <c r="I667" s="24">
        <v>4</v>
      </c>
      <c r="J667">
        <f t="shared" si="136"/>
        <v>0</v>
      </c>
      <c r="K667" s="147" t="s">
        <v>121</v>
      </c>
      <c r="L667" s="43" t="s">
        <v>15</v>
      </c>
      <c r="M667" s="25">
        <f t="shared" si="138"/>
        <v>4</v>
      </c>
      <c r="N667" s="25">
        <f t="shared" si="139"/>
        <v>4</v>
      </c>
      <c r="O667" s="40">
        <f t="shared" si="140"/>
        <v>0</v>
      </c>
    </row>
    <row r="668" spans="1:16">
      <c r="A668" s="20"/>
      <c r="B668" s="10" t="s">
        <v>16</v>
      </c>
      <c r="C668" s="28">
        <v>1</v>
      </c>
      <c r="D668" s="29"/>
      <c r="F668" s="23">
        <f t="shared" si="135"/>
        <v>1</v>
      </c>
      <c r="G668" s="30"/>
      <c r="H668" s="31" t="s">
        <v>16</v>
      </c>
      <c r="I668" s="32">
        <v>1</v>
      </c>
      <c r="J668">
        <f t="shared" si="136"/>
        <v>0</v>
      </c>
      <c r="K668" s="33" t="str">
        <f t="shared" ref="K668:K677" si="141">K667</f>
        <v>SABANITAS</v>
      </c>
      <c r="L668" s="34" t="s">
        <v>16</v>
      </c>
      <c r="M668" s="34">
        <f t="shared" si="138"/>
        <v>1</v>
      </c>
      <c r="N668" s="34">
        <f t="shared" si="139"/>
        <v>1</v>
      </c>
      <c r="O668" s="26">
        <f t="shared" si="140"/>
        <v>0</v>
      </c>
    </row>
    <row r="669" spans="1:16">
      <c r="A669" s="20"/>
      <c r="B669" s="10" t="s">
        <v>17</v>
      </c>
      <c r="C669" s="28">
        <v>3</v>
      </c>
      <c r="D669" s="29"/>
      <c r="F669" s="23">
        <f t="shared" si="135"/>
        <v>3</v>
      </c>
      <c r="G669" s="30"/>
      <c r="H669" s="31" t="s">
        <v>17</v>
      </c>
      <c r="I669" s="32">
        <v>3</v>
      </c>
      <c r="J669">
        <f t="shared" si="136"/>
        <v>0</v>
      </c>
      <c r="K669" s="33" t="str">
        <f t="shared" si="141"/>
        <v>SABANITAS</v>
      </c>
      <c r="L669" s="34" t="s">
        <v>17</v>
      </c>
      <c r="M669" s="34">
        <f t="shared" si="138"/>
        <v>3</v>
      </c>
      <c r="N669" s="34">
        <f t="shared" si="139"/>
        <v>3</v>
      </c>
      <c r="O669" s="26">
        <f t="shared" si="140"/>
        <v>0</v>
      </c>
      <c r="P669" s="322"/>
    </row>
    <row r="670" spans="1:16">
      <c r="A670" s="20"/>
      <c r="B670" s="10" t="s">
        <v>18</v>
      </c>
      <c r="C670" s="28"/>
      <c r="D670" s="29"/>
      <c r="F670" s="23">
        <f t="shared" si="135"/>
        <v>0</v>
      </c>
      <c r="G670" s="30"/>
      <c r="H670" s="31" t="s">
        <v>18</v>
      </c>
      <c r="I670" s="32">
        <v>0</v>
      </c>
      <c r="J670">
        <f t="shared" si="136"/>
        <v>0</v>
      </c>
      <c r="K670" s="33" t="str">
        <f t="shared" si="141"/>
        <v>SABANITAS</v>
      </c>
      <c r="L670" s="34" t="s">
        <v>18</v>
      </c>
      <c r="M670" s="34">
        <f t="shared" si="138"/>
        <v>0</v>
      </c>
      <c r="N670" s="34">
        <f t="shared" si="139"/>
        <v>0</v>
      </c>
      <c r="O670" s="26">
        <f t="shared" si="140"/>
        <v>0</v>
      </c>
      <c r="P670" s="149"/>
    </row>
    <row r="671" spans="1:16">
      <c r="A671" s="20"/>
      <c r="B671" s="10" t="s">
        <v>19</v>
      </c>
      <c r="C671" s="28">
        <v>1</v>
      </c>
      <c r="D671" s="29"/>
      <c r="F671" s="23">
        <f t="shared" si="135"/>
        <v>1</v>
      </c>
      <c r="G671" s="30"/>
      <c r="H671" s="31" t="s">
        <v>19</v>
      </c>
      <c r="I671" s="32">
        <v>1</v>
      </c>
      <c r="J671">
        <f t="shared" si="136"/>
        <v>0</v>
      </c>
      <c r="K671" s="33" t="str">
        <f t="shared" si="141"/>
        <v>SABANITAS</v>
      </c>
      <c r="L671" s="34" t="s">
        <v>19</v>
      </c>
      <c r="M671" s="34">
        <f t="shared" si="138"/>
        <v>1</v>
      </c>
      <c r="N671" s="34">
        <f t="shared" si="139"/>
        <v>1</v>
      </c>
      <c r="O671" s="26">
        <f t="shared" si="140"/>
        <v>0</v>
      </c>
      <c r="P671" s="149"/>
    </row>
    <row r="672" spans="1:16">
      <c r="A672" s="20"/>
      <c r="B672" s="35" t="s">
        <v>20</v>
      </c>
      <c r="C672" s="154"/>
      <c r="D672" s="155"/>
      <c r="F672" s="23">
        <f t="shared" si="135"/>
        <v>0</v>
      </c>
      <c r="G672" s="30"/>
      <c r="H672" s="31" t="s">
        <v>20</v>
      </c>
      <c r="I672" s="32">
        <v>0</v>
      </c>
      <c r="J672">
        <f t="shared" si="136"/>
        <v>0</v>
      </c>
      <c r="K672" s="33" t="str">
        <f t="shared" si="141"/>
        <v>SABANITAS</v>
      </c>
      <c r="L672" s="34" t="s">
        <v>20</v>
      </c>
      <c r="M672" s="34">
        <f t="shared" si="138"/>
        <v>0</v>
      </c>
      <c r="N672" s="34">
        <f t="shared" si="139"/>
        <v>0</v>
      </c>
      <c r="O672" s="26">
        <f t="shared" si="140"/>
        <v>0</v>
      </c>
      <c r="P672" s="149"/>
    </row>
    <row r="673" spans="1:16">
      <c r="A673" s="20"/>
      <c r="B673" s="10" t="s">
        <v>21</v>
      </c>
      <c r="C673" s="28">
        <v>1</v>
      </c>
      <c r="D673" s="29"/>
      <c r="F673" s="23">
        <f t="shared" si="135"/>
        <v>1</v>
      </c>
      <c r="G673" s="30"/>
      <c r="H673" s="31" t="s">
        <v>21</v>
      </c>
      <c r="I673" s="32">
        <v>1</v>
      </c>
      <c r="J673">
        <f t="shared" si="136"/>
        <v>0</v>
      </c>
      <c r="K673" s="33" t="str">
        <f t="shared" si="141"/>
        <v>SABANITAS</v>
      </c>
      <c r="L673" s="34" t="s">
        <v>21</v>
      </c>
      <c r="M673" s="34">
        <f t="shared" si="138"/>
        <v>1</v>
      </c>
      <c r="N673" s="34">
        <f t="shared" si="139"/>
        <v>1</v>
      </c>
      <c r="O673" s="26">
        <f t="shared" si="140"/>
        <v>0</v>
      </c>
      <c r="P673" s="149"/>
    </row>
    <row r="674" spans="1:16">
      <c r="A674" s="20"/>
      <c r="B674" s="10" t="s">
        <v>206</v>
      </c>
      <c r="C674" s="28"/>
      <c r="D674" s="29"/>
      <c r="F674" s="23">
        <f t="shared" si="135"/>
        <v>0</v>
      </c>
      <c r="G674" s="30"/>
      <c r="H674" s="31" t="s">
        <v>206</v>
      </c>
      <c r="I674" s="32">
        <v>0</v>
      </c>
      <c r="J674">
        <f t="shared" si="136"/>
        <v>0</v>
      </c>
      <c r="K674" s="33" t="str">
        <f t="shared" si="141"/>
        <v>SABANITAS</v>
      </c>
      <c r="L674" s="34" t="s">
        <v>206</v>
      </c>
      <c r="M674" s="34">
        <f t="shared" si="138"/>
        <v>0</v>
      </c>
      <c r="N674" s="34">
        <f t="shared" si="139"/>
        <v>0</v>
      </c>
      <c r="O674" s="26">
        <f t="shared" si="140"/>
        <v>0</v>
      </c>
      <c r="P674" s="149"/>
    </row>
    <row r="675" spans="1:16">
      <c r="A675" s="20"/>
      <c r="B675" s="10" t="s">
        <v>22</v>
      </c>
      <c r="C675" s="28"/>
      <c r="D675" s="29"/>
      <c r="F675" s="23">
        <f t="shared" si="135"/>
        <v>0</v>
      </c>
      <c r="G675" s="30"/>
      <c r="H675" s="31" t="s">
        <v>22</v>
      </c>
      <c r="I675" s="32">
        <v>0</v>
      </c>
      <c r="J675">
        <f t="shared" si="136"/>
        <v>0</v>
      </c>
      <c r="K675" s="33" t="str">
        <f t="shared" si="141"/>
        <v>SABANITAS</v>
      </c>
      <c r="L675" s="34" t="s">
        <v>22</v>
      </c>
      <c r="M675" s="34">
        <f t="shared" si="138"/>
        <v>0</v>
      </c>
      <c r="N675" s="34">
        <f t="shared" si="139"/>
        <v>0</v>
      </c>
      <c r="O675" s="26">
        <f t="shared" si="140"/>
        <v>0</v>
      </c>
      <c r="P675" s="149"/>
    </row>
    <row r="676" spans="1:16">
      <c r="A676" s="20"/>
      <c r="B676" s="10" t="s">
        <v>23</v>
      </c>
      <c r="C676" s="28"/>
      <c r="D676" s="29"/>
      <c r="F676" s="23">
        <f t="shared" si="135"/>
        <v>0</v>
      </c>
      <c r="G676" s="30"/>
      <c r="H676" s="31" t="s">
        <v>23</v>
      </c>
      <c r="I676" s="32">
        <v>0</v>
      </c>
      <c r="J676">
        <f t="shared" si="136"/>
        <v>0</v>
      </c>
      <c r="K676" s="33" t="str">
        <f t="shared" si="141"/>
        <v>SABANITAS</v>
      </c>
      <c r="L676" s="34" t="s">
        <v>23</v>
      </c>
      <c r="M676" s="34">
        <f t="shared" si="138"/>
        <v>0</v>
      </c>
      <c r="N676" s="34">
        <f t="shared" si="139"/>
        <v>0</v>
      </c>
      <c r="O676" s="26">
        <f t="shared" si="140"/>
        <v>0</v>
      </c>
    </row>
    <row r="677" spans="1:16">
      <c r="A677" s="20"/>
      <c r="B677" s="10" t="s">
        <v>24</v>
      </c>
      <c r="C677" s="28"/>
      <c r="D677" s="29"/>
      <c r="F677" s="23">
        <f t="shared" si="135"/>
        <v>0</v>
      </c>
      <c r="G677" s="30"/>
      <c r="H677" s="31" t="s">
        <v>24</v>
      </c>
      <c r="I677" s="32">
        <v>0</v>
      </c>
      <c r="J677">
        <f t="shared" si="136"/>
        <v>0</v>
      </c>
      <c r="K677" s="33" t="str">
        <f t="shared" si="141"/>
        <v>SABANITAS</v>
      </c>
      <c r="L677" s="34" t="s">
        <v>24</v>
      </c>
      <c r="M677" s="34">
        <f t="shared" si="138"/>
        <v>0</v>
      </c>
      <c r="N677" s="34">
        <f t="shared" si="139"/>
        <v>0</v>
      </c>
      <c r="O677" s="26">
        <f t="shared" si="140"/>
        <v>0</v>
      </c>
    </row>
    <row r="678" spans="1:16">
      <c r="A678" s="20" t="s">
        <v>122</v>
      </c>
      <c r="B678" s="10"/>
      <c r="C678" s="28">
        <v>10</v>
      </c>
      <c r="D678" s="29"/>
      <c r="F678" s="23">
        <f t="shared" si="135"/>
        <v>10</v>
      </c>
      <c r="G678" s="11" t="s">
        <v>122</v>
      </c>
      <c r="H678" s="12"/>
      <c r="I678" s="24">
        <v>10</v>
      </c>
      <c r="J678">
        <f t="shared" si="136"/>
        <v>0</v>
      </c>
      <c r="K678" s="36" t="s">
        <v>121</v>
      </c>
      <c r="L678" s="37"/>
      <c r="M678" s="38">
        <f t="shared" si="138"/>
        <v>0</v>
      </c>
      <c r="N678" s="38">
        <f t="shared" si="139"/>
        <v>0</v>
      </c>
      <c r="O678" s="39">
        <f t="shared" si="140"/>
        <v>0</v>
      </c>
    </row>
    <row r="679" spans="1:16">
      <c r="A679" s="20" t="s">
        <v>123</v>
      </c>
      <c r="B679" s="10" t="s">
        <v>15</v>
      </c>
      <c r="C679" s="28">
        <v>6</v>
      </c>
      <c r="D679" s="29">
        <v>1</v>
      </c>
      <c r="F679" s="23">
        <f t="shared" si="135"/>
        <v>5</v>
      </c>
      <c r="G679" s="11" t="s">
        <v>123</v>
      </c>
      <c r="H679" s="11" t="s">
        <v>15</v>
      </c>
      <c r="I679" s="24">
        <v>5</v>
      </c>
      <c r="J679">
        <f t="shared" si="136"/>
        <v>0</v>
      </c>
      <c r="K679" s="147" t="s">
        <v>123</v>
      </c>
      <c r="L679" s="43" t="s">
        <v>15</v>
      </c>
      <c r="M679" s="25">
        <f t="shared" si="138"/>
        <v>6</v>
      </c>
      <c r="N679" s="25">
        <f t="shared" si="139"/>
        <v>5</v>
      </c>
      <c r="O679" s="40">
        <f t="shared" si="140"/>
        <v>1</v>
      </c>
    </row>
    <row r="680" spans="1:16">
      <c r="A680" s="20"/>
      <c r="B680" s="10" t="s">
        <v>16</v>
      </c>
      <c r="C680" s="28">
        <v>1</v>
      </c>
      <c r="D680" s="29"/>
      <c r="F680" s="23">
        <f t="shared" si="135"/>
        <v>1</v>
      </c>
      <c r="G680" s="30"/>
      <c r="H680" s="31" t="s">
        <v>16</v>
      </c>
      <c r="I680" s="32">
        <v>1</v>
      </c>
      <c r="J680">
        <f t="shared" si="136"/>
        <v>0</v>
      </c>
      <c r="K680" s="33" t="str">
        <f>K679</f>
        <v>SAN FRANCISCO</v>
      </c>
      <c r="L680" s="34" t="s">
        <v>16</v>
      </c>
      <c r="M680" s="34">
        <f t="shared" si="138"/>
        <v>1</v>
      </c>
      <c r="N680" s="34">
        <f t="shared" si="139"/>
        <v>1</v>
      </c>
      <c r="O680" s="26">
        <f t="shared" si="140"/>
        <v>0</v>
      </c>
      <c r="P680" s="10" t="s">
        <v>374</v>
      </c>
    </row>
    <row r="681" spans="1:16">
      <c r="A681" s="20"/>
      <c r="B681" s="10" t="s">
        <v>17</v>
      </c>
      <c r="C681" s="28">
        <v>4</v>
      </c>
      <c r="D681" s="29"/>
      <c r="F681" s="23">
        <f t="shared" si="135"/>
        <v>4</v>
      </c>
      <c r="G681" s="30"/>
      <c r="H681" s="31" t="s">
        <v>17</v>
      </c>
      <c r="I681" s="32">
        <v>4</v>
      </c>
      <c r="J681">
        <f t="shared" si="136"/>
        <v>0</v>
      </c>
      <c r="K681" s="33" t="str">
        <f t="shared" ref="K681:K689" si="142">K680</f>
        <v>SAN FRANCISCO</v>
      </c>
      <c r="L681" s="34" t="s">
        <v>17</v>
      </c>
      <c r="M681" s="34">
        <f t="shared" si="138"/>
        <v>4</v>
      </c>
      <c r="N681" s="34">
        <f t="shared" si="139"/>
        <v>4</v>
      </c>
      <c r="O681" s="26">
        <f t="shared" si="140"/>
        <v>0</v>
      </c>
    </row>
    <row r="682" spans="1:16">
      <c r="A682" s="20"/>
      <c r="B682" s="10" t="s">
        <v>18</v>
      </c>
      <c r="C682" s="28">
        <v>1</v>
      </c>
      <c r="D682" s="29"/>
      <c r="F682" s="23">
        <f t="shared" si="135"/>
        <v>1</v>
      </c>
      <c r="G682" s="30"/>
      <c r="H682" s="31" t="s">
        <v>18</v>
      </c>
      <c r="I682" s="32">
        <v>1</v>
      </c>
      <c r="J682">
        <f t="shared" si="136"/>
        <v>0</v>
      </c>
      <c r="K682" s="33" t="str">
        <f t="shared" si="142"/>
        <v>SAN FRANCISCO</v>
      </c>
      <c r="L682" s="34" t="s">
        <v>18</v>
      </c>
      <c r="M682" s="34">
        <f t="shared" si="138"/>
        <v>1</v>
      </c>
      <c r="N682" s="34">
        <f t="shared" si="139"/>
        <v>1</v>
      </c>
      <c r="O682" s="26">
        <f t="shared" si="140"/>
        <v>0</v>
      </c>
    </row>
    <row r="683" spans="1:16">
      <c r="A683" s="20"/>
      <c r="B683" s="10" t="s">
        <v>19</v>
      </c>
      <c r="C683" s="28">
        <v>1</v>
      </c>
      <c r="D683" s="29"/>
      <c r="F683" s="23">
        <f t="shared" si="135"/>
        <v>1</v>
      </c>
      <c r="G683" s="30"/>
      <c r="H683" s="31" t="s">
        <v>19</v>
      </c>
      <c r="I683" s="32">
        <v>1</v>
      </c>
      <c r="J683">
        <f t="shared" si="136"/>
        <v>0</v>
      </c>
      <c r="K683" s="33" t="str">
        <f t="shared" si="142"/>
        <v>SAN FRANCISCO</v>
      </c>
      <c r="L683" s="34" t="s">
        <v>19</v>
      </c>
      <c r="M683" s="34">
        <f t="shared" si="138"/>
        <v>1</v>
      </c>
      <c r="N683" s="34">
        <f t="shared" si="139"/>
        <v>1</v>
      </c>
      <c r="O683" s="26">
        <f t="shared" si="140"/>
        <v>0</v>
      </c>
    </row>
    <row r="684" spans="1:16">
      <c r="A684" s="20"/>
      <c r="B684" s="35" t="s">
        <v>20</v>
      </c>
      <c r="C684" s="154"/>
      <c r="D684" s="155"/>
      <c r="F684" s="23">
        <f t="shared" si="135"/>
        <v>0</v>
      </c>
      <c r="G684" s="30"/>
      <c r="H684" s="31" t="s">
        <v>20</v>
      </c>
      <c r="I684" s="32">
        <v>0</v>
      </c>
      <c r="J684">
        <f t="shared" si="136"/>
        <v>0</v>
      </c>
      <c r="K684" s="33" t="str">
        <f t="shared" si="142"/>
        <v>SAN FRANCISCO</v>
      </c>
      <c r="L684" s="34" t="s">
        <v>20</v>
      </c>
      <c r="M684" s="34">
        <f t="shared" si="138"/>
        <v>0</v>
      </c>
      <c r="N684" s="34">
        <f t="shared" si="139"/>
        <v>0</v>
      </c>
      <c r="O684" s="26">
        <f t="shared" si="140"/>
        <v>0</v>
      </c>
    </row>
    <row r="685" spans="1:16">
      <c r="A685" s="20"/>
      <c r="B685" s="10" t="s">
        <v>21</v>
      </c>
      <c r="C685" s="28">
        <v>1</v>
      </c>
      <c r="D685" s="29"/>
      <c r="F685" s="23">
        <f t="shared" si="135"/>
        <v>1</v>
      </c>
      <c r="G685" s="30"/>
      <c r="H685" s="31" t="s">
        <v>21</v>
      </c>
      <c r="I685" s="32">
        <v>1</v>
      </c>
      <c r="J685">
        <f t="shared" si="136"/>
        <v>0</v>
      </c>
      <c r="K685" s="33" t="str">
        <f t="shared" si="142"/>
        <v>SAN FRANCISCO</v>
      </c>
      <c r="L685" s="34" t="s">
        <v>21</v>
      </c>
      <c r="M685" s="34">
        <f t="shared" si="138"/>
        <v>1</v>
      </c>
      <c r="N685" s="34">
        <f t="shared" si="139"/>
        <v>1</v>
      </c>
      <c r="O685" s="26">
        <f t="shared" si="140"/>
        <v>0</v>
      </c>
    </row>
    <row r="686" spans="1:16">
      <c r="A686" s="20"/>
      <c r="B686" s="10" t="s">
        <v>206</v>
      </c>
      <c r="C686" s="28"/>
      <c r="D686" s="29"/>
      <c r="F686" s="23">
        <f t="shared" si="135"/>
        <v>0</v>
      </c>
      <c r="G686" s="30"/>
      <c r="H686" s="31" t="s">
        <v>206</v>
      </c>
      <c r="I686" s="32">
        <v>0</v>
      </c>
      <c r="J686">
        <f t="shared" si="136"/>
        <v>0</v>
      </c>
      <c r="K686" s="33" t="str">
        <f t="shared" si="142"/>
        <v>SAN FRANCISCO</v>
      </c>
      <c r="L686" s="34" t="s">
        <v>206</v>
      </c>
      <c r="M686" s="34">
        <f t="shared" si="138"/>
        <v>0</v>
      </c>
      <c r="N686" s="34">
        <f t="shared" si="139"/>
        <v>0</v>
      </c>
      <c r="O686" s="26">
        <f t="shared" si="140"/>
        <v>0</v>
      </c>
    </row>
    <row r="687" spans="1:16">
      <c r="A687" s="20"/>
      <c r="B687" s="10" t="s">
        <v>22</v>
      </c>
      <c r="C687" s="28">
        <v>1</v>
      </c>
      <c r="D687" s="29"/>
      <c r="F687" s="23">
        <f t="shared" si="135"/>
        <v>1</v>
      </c>
      <c r="G687" s="30"/>
      <c r="H687" s="31" t="s">
        <v>22</v>
      </c>
      <c r="I687" s="32">
        <v>1</v>
      </c>
      <c r="J687">
        <f t="shared" si="136"/>
        <v>0</v>
      </c>
      <c r="K687" s="33" t="str">
        <f t="shared" si="142"/>
        <v>SAN FRANCISCO</v>
      </c>
      <c r="L687" s="34" t="s">
        <v>22</v>
      </c>
      <c r="M687" s="34">
        <f t="shared" si="138"/>
        <v>1</v>
      </c>
      <c r="N687" s="34">
        <f t="shared" si="139"/>
        <v>1</v>
      </c>
      <c r="O687" s="26">
        <f t="shared" si="140"/>
        <v>0</v>
      </c>
    </row>
    <row r="688" spans="1:16">
      <c r="A688" s="20"/>
      <c r="B688" s="10" t="s">
        <v>23</v>
      </c>
      <c r="C688" s="28"/>
      <c r="D688" s="29"/>
      <c r="F688" s="23">
        <f t="shared" si="135"/>
        <v>0</v>
      </c>
      <c r="G688" s="30"/>
      <c r="H688" s="31" t="s">
        <v>23</v>
      </c>
      <c r="I688" s="32">
        <v>0</v>
      </c>
      <c r="J688">
        <f t="shared" si="136"/>
        <v>0</v>
      </c>
      <c r="K688" s="33" t="str">
        <f t="shared" si="142"/>
        <v>SAN FRANCISCO</v>
      </c>
      <c r="L688" s="34" t="s">
        <v>23</v>
      </c>
      <c r="M688" s="34">
        <f t="shared" si="138"/>
        <v>0</v>
      </c>
      <c r="N688" s="34">
        <f t="shared" si="139"/>
        <v>0</v>
      </c>
      <c r="O688" s="26">
        <f t="shared" si="140"/>
        <v>0</v>
      </c>
    </row>
    <row r="689" spans="1:15">
      <c r="A689" s="20"/>
      <c r="B689" s="10" t="s">
        <v>24</v>
      </c>
      <c r="C689" s="28"/>
      <c r="D689" s="29"/>
      <c r="F689" s="23">
        <f t="shared" si="135"/>
        <v>0</v>
      </c>
      <c r="G689" s="30"/>
      <c r="H689" s="31" t="s">
        <v>24</v>
      </c>
      <c r="I689" s="32">
        <v>0</v>
      </c>
      <c r="J689">
        <f t="shared" si="136"/>
        <v>0</v>
      </c>
      <c r="K689" s="33" t="str">
        <f t="shared" si="142"/>
        <v>SAN FRANCISCO</v>
      </c>
      <c r="L689" s="34" t="s">
        <v>24</v>
      </c>
      <c r="M689" s="34">
        <f t="shared" si="138"/>
        <v>0</v>
      </c>
      <c r="N689" s="34">
        <f t="shared" si="139"/>
        <v>0</v>
      </c>
      <c r="O689" s="26">
        <f t="shared" si="140"/>
        <v>0</v>
      </c>
    </row>
    <row r="690" spans="1:15">
      <c r="A690" s="20" t="s">
        <v>124</v>
      </c>
      <c r="B690" s="10"/>
      <c r="C690" s="28">
        <v>15</v>
      </c>
      <c r="D690" s="29">
        <v>1</v>
      </c>
      <c r="F690" s="23">
        <f t="shared" si="135"/>
        <v>14</v>
      </c>
      <c r="G690" s="11" t="s">
        <v>124</v>
      </c>
      <c r="H690" s="12"/>
      <c r="I690" s="24">
        <v>14</v>
      </c>
      <c r="J690">
        <f t="shared" si="136"/>
        <v>0</v>
      </c>
      <c r="K690" s="36" t="s">
        <v>123</v>
      </c>
      <c r="L690" s="37"/>
      <c r="M690" s="38">
        <f t="shared" si="138"/>
        <v>0</v>
      </c>
      <c r="N690" s="38">
        <f t="shared" si="139"/>
        <v>0</v>
      </c>
      <c r="O690" s="39">
        <f t="shared" si="140"/>
        <v>0</v>
      </c>
    </row>
    <row r="691" spans="1:15">
      <c r="A691" s="20" t="s">
        <v>350</v>
      </c>
      <c r="B691" s="10" t="s">
        <v>15</v>
      </c>
      <c r="C691" s="28">
        <v>4</v>
      </c>
      <c r="D691" s="29"/>
      <c r="F691" s="23">
        <f t="shared" si="135"/>
        <v>4</v>
      </c>
      <c r="G691" s="11" t="s">
        <v>350</v>
      </c>
      <c r="H691" s="11" t="s">
        <v>15</v>
      </c>
      <c r="I691" s="24">
        <v>4</v>
      </c>
      <c r="J691">
        <f t="shared" si="136"/>
        <v>0</v>
      </c>
      <c r="K691" s="147" t="s">
        <v>350</v>
      </c>
      <c r="L691" s="43" t="s">
        <v>15</v>
      </c>
      <c r="M691" s="25">
        <f t="shared" ref="M691:M702" si="143">IFERROR(GETPIVOTDATA("TOTAL",$A$5,"Cargo / Posición",L691,"Sucursal actual",K691),0)</f>
        <v>4</v>
      </c>
      <c r="N691" s="25">
        <f>IFERROR(GETPIVOTDATA("CANTIDAD",$G$5,"CARGOS",L691,"SUCURSAL",K691),0)</f>
        <v>4</v>
      </c>
      <c r="O691" s="40">
        <f t="shared" ref="O691:O702" si="144">M691-N691</f>
        <v>0</v>
      </c>
    </row>
    <row r="692" spans="1:15">
      <c r="A692" s="20"/>
      <c r="B692" s="10" t="s">
        <v>16</v>
      </c>
      <c r="C692" s="28">
        <v>1</v>
      </c>
      <c r="D692" s="29"/>
      <c r="F692" s="23">
        <f t="shared" si="135"/>
        <v>1</v>
      </c>
      <c r="G692" s="30"/>
      <c r="H692" s="31" t="s">
        <v>16</v>
      </c>
      <c r="I692" s="32">
        <v>1</v>
      </c>
      <c r="J692">
        <f t="shared" si="136"/>
        <v>0</v>
      </c>
      <c r="K692" s="33" t="str">
        <f>K691</f>
        <v xml:space="preserve">SAN MATEO  </v>
      </c>
      <c r="L692" s="34" t="s">
        <v>16</v>
      </c>
      <c r="M692" s="34">
        <f t="shared" si="143"/>
        <v>1</v>
      </c>
      <c r="N692" s="34">
        <f t="shared" ref="N692:N702" si="145">IFERROR(GETPIVOTDATA("CANTIDAD",$G$5,"CARGOS",L692,"SUCURSAL",K692),0)</f>
        <v>1</v>
      </c>
      <c r="O692" s="26">
        <f t="shared" si="144"/>
        <v>0</v>
      </c>
    </row>
    <row r="693" spans="1:15">
      <c r="A693" s="20"/>
      <c r="B693" s="10" t="s">
        <v>17</v>
      </c>
      <c r="C693" s="28">
        <v>4</v>
      </c>
      <c r="D693" s="29"/>
      <c r="F693" s="23">
        <f t="shared" si="135"/>
        <v>4</v>
      </c>
      <c r="G693" s="30"/>
      <c r="H693" s="31" t="s">
        <v>17</v>
      </c>
      <c r="I693" s="32">
        <v>3</v>
      </c>
      <c r="J693">
        <f t="shared" si="136"/>
        <v>1</v>
      </c>
      <c r="K693" s="33" t="str">
        <f t="shared" ref="K693:K701" si="146">K692</f>
        <v xml:space="preserve">SAN MATEO  </v>
      </c>
      <c r="L693" s="34" t="s">
        <v>17</v>
      </c>
      <c r="M693" s="34">
        <f t="shared" si="143"/>
        <v>4</v>
      </c>
      <c r="N693" s="34">
        <f t="shared" si="145"/>
        <v>3</v>
      </c>
      <c r="O693" s="26">
        <f t="shared" si="144"/>
        <v>1</v>
      </c>
    </row>
    <row r="694" spans="1:15">
      <c r="A694" s="20"/>
      <c r="B694" s="10" t="s">
        <v>18</v>
      </c>
      <c r="C694" s="28"/>
      <c r="D694" s="29"/>
      <c r="F694" s="23">
        <f t="shared" si="135"/>
        <v>0</v>
      </c>
      <c r="G694" s="30"/>
      <c r="H694" s="31" t="s">
        <v>18</v>
      </c>
      <c r="I694" s="32">
        <v>0</v>
      </c>
      <c r="J694">
        <f t="shared" si="136"/>
        <v>0</v>
      </c>
      <c r="K694" s="33" t="str">
        <f t="shared" si="146"/>
        <v xml:space="preserve">SAN MATEO  </v>
      </c>
      <c r="L694" s="34" t="s">
        <v>18</v>
      </c>
      <c r="M694" s="34">
        <f t="shared" si="143"/>
        <v>0</v>
      </c>
      <c r="N694" s="34">
        <f t="shared" si="145"/>
        <v>0</v>
      </c>
      <c r="O694" s="26">
        <f t="shared" si="144"/>
        <v>0</v>
      </c>
    </row>
    <row r="695" spans="1:15">
      <c r="A695" s="20"/>
      <c r="B695" s="10" t="s">
        <v>19</v>
      </c>
      <c r="C695" s="28">
        <v>1</v>
      </c>
      <c r="D695" s="29"/>
      <c r="F695" s="23">
        <f t="shared" si="135"/>
        <v>1</v>
      </c>
      <c r="G695" s="30"/>
      <c r="H695" s="31" t="s">
        <v>19</v>
      </c>
      <c r="I695" s="32">
        <v>1</v>
      </c>
      <c r="J695">
        <f t="shared" si="136"/>
        <v>0</v>
      </c>
      <c r="K695" s="33" t="str">
        <f t="shared" si="146"/>
        <v xml:space="preserve">SAN MATEO  </v>
      </c>
      <c r="L695" s="34" t="s">
        <v>19</v>
      </c>
      <c r="M695" s="34">
        <f t="shared" si="143"/>
        <v>1</v>
      </c>
      <c r="N695" s="34">
        <f t="shared" si="145"/>
        <v>1</v>
      </c>
      <c r="O695" s="26">
        <f t="shared" si="144"/>
        <v>0</v>
      </c>
    </row>
    <row r="696" spans="1:15">
      <c r="A696" s="20"/>
      <c r="B696" s="35" t="s">
        <v>20</v>
      </c>
      <c r="C696" s="154"/>
      <c r="D696" s="155"/>
      <c r="F696" s="23">
        <f t="shared" si="135"/>
        <v>0</v>
      </c>
      <c r="G696" s="30"/>
      <c r="H696" s="31" t="s">
        <v>20</v>
      </c>
      <c r="I696" s="32">
        <v>0</v>
      </c>
      <c r="J696">
        <f t="shared" si="136"/>
        <v>0</v>
      </c>
      <c r="K696" s="33" t="str">
        <f t="shared" si="146"/>
        <v xml:space="preserve">SAN MATEO  </v>
      </c>
      <c r="L696" s="34" t="s">
        <v>20</v>
      </c>
      <c r="M696" s="34">
        <f t="shared" si="143"/>
        <v>0</v>
      </c>
      <c r="N696" s="34">
        <f t="shared" si="145"/>
        <v>0</v>
      </c>
      <c r="O696" s="26">
        <f t="shared" si="144"/>
        <v>0</v>
      </c>
    </row>
    <row r="697" spans="1:15">
      <c r="A697" s="20"/>
      <c r="B697" s="10" t="s">
        <v>21</v>
      </c>
      <c r="C697" s="28">
        <v>1</v>
      </c>
      <c r="D697" s="29"/>
      <c r="F697" s="23">
        <f t="shared" si="135"/>
        <v>1</v>
      </c>
      <c r="G697" s="30"/>
      <c r="H697" s="31" t="s">
        <v>21</v>
      </c>
      <c r="I697" s="32">
        <v>1</v>
      </c>
      <c r="J697">
        <f t="shared" si="136"/>
        <v>0</v>
      </c>
      <c r="K697" s="33" t="str">
        <f t="shared" si="146"/>
        <v xml:space="preserve">SAN MATEO  </v>
      </c>
      <c r="L697" s="34" t="s">
        <v>21</v>
      </c>
      <c r="M697" s="34">
        <f t="shared" si="143"/>
        <v>1</v>
      </c>
      <c r="N697" s="34">
        <f t="shared" si="145"/>
        <v>1</v>
      </c>
      <c r="O697" s="26">
        <f t="shared" si="144"/>
        <v>0</v>
      </c>
    </row>
    <row r="698" spans="1:15">
      <c r="A698" s="20"/>
      <c r="B698" s="10" t="s">
        <v>206</v>
      </c>
      <c r="C698" s="28"/>
      <c r="D698" s="29"/>
      <c r="F698" s="23">
        <f t="shared" si="135"/>
        <v>0</v>
      </c>
      <c r="G698" s="30"/>
      <c r="H698" s="31" t="s">
        <v>206</v>
      </c>
      <c r="I698" s="32">
        <v>0</v>
      </c>
      <c r="J698">
        <f t="shared" si="136"/>
        <v>0</v>
      </c>
      <c r="K698" s="33" t="str">
        <f t="shared" si="146"/>
        <v xml:space="preserve">SAN MATEO  </v>
      </c>
      <c r="L698" s="34" t="s">
        <v>206</v>
      </c>
      <c r="M698" s="34">
        <f t="shared" si="143"/>
        <v>0</v>
      </c>
      <c r="N698" s="34">
        <f t="shared" si="145"/>
        <v>0</v>
      </c>
      <c r="O698" s="26">
        <f t="shared" si="144"/>
        <v>0</v>
      </c>
    </row>
    <row r="699" spans="1:15">
      <c r="A699" s="20"/>
      <c r="B699" s="10" t="s">
        <v>22</v>
      </c>
      <c r="C699" s="28"/>
      <c r="D699" s="29"/>
      <c r="F699" s="23">
        <f t="shared" si="135"/>
        <v>0</v>
      </c>
      <c r="G699" s="30"/>
      <c r="H699" s="31" t="s">
        <v>22</v>
      </c>
      <c r="I699" s="32">
        <v>0</v>
      </c>
      <c r="J699">
        <f t="shared" si="136"/>
        <v>0</v>
      </c>
      <c r="K699" s="33" t="str">
        <f t="shared" si="146"/>
        <v xml:space="preserve">SAN MATEO  </v>
      </c>
      <c r="L699" s="34" t="s">
        <v>22</v>
      </c>
      <c r="M699" s="34">
        <f t="shared" si="143"/>
        <v>0</v>
      </c>
      <c r="N699" s="34">
        <f t="shared" si="145"/>
        <v>0</v>
      </c>
      <c r="O699" s="26">
        <f t="shared" si="144"/>
        <v>0</v>
      </c>
    </row>
    <row r="700" spans="1:15">
      <c r="A700" s="20"/>
      <c r="B700" s="10" t="s">
        <v>23</v>
      </c>
      <c r="C700" s="28"/>
      <c r="D700" s="29"/>
      <c r="F700" s="23">
        <f t="shared" si="135"/>
        <v>0</v>
      </c>
      <c r="G700" s="30"/>
      <c r="H700" s="31" t="s">
        <v>23</v>
      </c>
      <c r="I700" s="32">
        <v>0</v>
      </c>
      <c r="J700">
        <f t="shared" si="136"/>
        <v>0</v>
      </c>
      <c r="K700" s="33" t="str">
        <f t="shared" si="146"/>
        <v xml:space="preserve">SAN MATEO  </v>
      </c>
      <c r="L700" s="34" t="s">
        <v>23</v>
      </c>
      <c r="M700" s="34">
        <f t="shared" si="143"/>
        <v>0</v>
      </c>
      <c r="N700" s="34">
        <f t="shared" si="145"/>
        <v>0</v>
      </c>
      <c r="O700" s="26">
        <f t="shared" si="144"/>
        <v>0</v>
      </c>
    </row>
    <row r="701" spans="1:15">
      <c r="A701" s="20"/>
      <c r="B701" s="10" t="s">
        <v>24</v>
      </c>
      <c r="C701" s="28"/>
      <c r="D701" s="29"/>
      <c r="F701" s="23">
        <f t="shared" si="135"/>
        <v>0</v>
      </c>
      <c r="G701" s="30"/>
      <c r="H701" s="31" t="s">
        <v>24</v>
      </c>
      <c r="I701" s="32">
        <v>0</v>
      </c>
      <c r="J701">
        <f t="shared" si="136"/>
        <v>0</v>
      </c>
      <c r="K701" s="33" t="str">
        <f t="shared" si="146"/>
        <v xml:space="preserve">SAN MATEO  </v>
      </c>
      <c r="L701" s="34" t="s">
        <v>24</v>
      </c>
      <c r="M701" s="34">
        <f t="shared" si="143"/>
        <v>0</v>
      </c>
      <c r="N701" s="34">
        <f t="shared" si="145"/>
        <v>0</v>
      </c>
      <c r="O701" s="26">
        <f t="shared" si="144"/>
        <v>0</v>
      </c>
    </row>
    <row r="702" spans="1:15">
      <c r="A702" s="20" t="s">
        <v>351</v>
      </c>
      <c r="B702" s="10"/>
      <c r="C702" s="28">
        <v>11</v>
      </c>
      <c r="D702" s="29"/>
      <c r="F702" s="23">
        <f t="shared" si="135"/>
        <v>11</v>
      </c>
      <c r="G702" s="11" t="s">
        <v>351</v>
      </c>
      <c r="H702" s="12"/>
      <c r="I702" s="24">
        <v>10</v>
      </c>
      <c r="J702">
        <f t="shared" si="136"/>
        <v>1</v>
      </c>
      <c r="K702" s="36" t="s">
        <v>350</v>
      </c>
      <c r="L702" s="37"/>
      <c r="M702" s="38">
        <f t="shared" si="143"/>
        <v>0</v>
      </c>
      <c r="N702" s="38">
        <f t="shared" si="145"/>
        <v>0</v>
      </c>
      <c r="O702" s="39">
        <f t="shared" si="144"/>
        <v>0</v>
      </c>
    </row>
    <row r="703" spans="1:15">
      <c r="A703" s="20" t="s">
        <v>125</v>
      </c>
      <c r="B703" s="10" t="s">
        <v>15</v>
      </c>
      <c r="C703" s="28">
        <v>10</v>
      </c>
      <c r="D703" s="29">
        <v>3</v>
      </c>
      <c r="F703" s="23">
        <f t="shared" si="135"/>
        <v>7</v>
      </c>
      <c r="G703" s="11" t="s">
        <v>125</v>
      </c>
      <c r="H703" s="11" t="s">
        <v>15</v>
      </c>
      <c r="I703" s="24">
        <v>7</v>
      </c>
      <c r="J703">
        <f t="shared" si="136"/>
        <v>0</v>
      </c>
      <c r="K703" s="147" t="s">
        <v>125</v>
      </c>
      <c r="L703" s="43" t="s">
        <v>15</v>
      </c>
      <c r="M703" s="25">
        <f t="shared" si="138"/>
        <v>10</v>
      </c>
      <c r="N703" s="25">
        <f t="shared" si="139"/>
        <v>7</v>
      </c>
      <c r="O703" s="40">
        <f t="shared" si="140"/>
        <v>3</v>
      </c>
    </row>
    <row r="704" spans="1:15">
      <c r="A704" s="20"/>
      <c r="B704" s="10" t="s">
        <v>16</v>
      </c>
      <c r="C704" s="28">
        <v>3</v>
      </c>
      <c r="D704" s="29">
        <v>1</v>
      </c>
      <c r="F704" s="23">
        <f t="shared" si="135"/>
        <v>2</v>
      </c>
      <c r="G704" s="30"/>
      <c r="H704" s="31" t="s">
        <v>16</v>
      </c>
      <c r="I704" s="32">
        <v>2</v>
      </c>
      <c r="J704">
        <f t="shared" si="136"/>
        <v>0</v>
      </c>
      <c r="K704" s="33" t="str">
        <f t="shared" ref="K704:K713" si="147">K703</f>
        <v>SAN SEBASTIAN</v>
      </c>
      <c r="L704" s="34" t="s">
        <v>16</v>
      </c>
      <c r="M704" s="34">
        <f t="shared" si="138"/>
        <v>3</v>
      </c>
      <c r="N704" s="34">
        <f t="shared" si="139"/>
        <v>2</v>
      </c>
      <c r="O704" s="26">
        <f t="shared" si="140"/>
        <v>1</v>
      </c>
    </row>
    <row r="705" spans="1:15">
      <c r="A705" s="20"/>
      <c r="B705" s="10" t="s">
        <v>17</v>
      </c>
      <c r="C705" s="28">
        <v>6</v>
      </c>
      <c r="D705" s="29"/>
      <c r="F705" s="23">
        <f t="shared" si="135"/>
        <v>6</v>
      </c>
      <c r="G705" s="30"/>
      <c r="H705" s="31" t="s">
        <v>17</v>
      </c>
      <c r="I705" s="32">
        <v>6</v>
      </c>
      <c r="J705">
        <f t="shared" si="136"/>
        <v>0</v>
      </c>
      <c r="K705" s="33" t="str">
        <f t="shared" si="147"/>
        <v>SAN SEBASTIAN</v>
      </c>
      <c r="L705" s="34" t="s">
        <v>17</v>
      </c>
      <c r="M705" s="34">
        <f t="shared" si="138"/>
        <v>6</v>
      </c>
      <c r="N705" s="34">
        <f t="shared" si="139"/>
        <v>6</v>
      </c>
      <c r="O705" s="26">
        <f t="shared" si="140"/>
        <v>0</v>
      </c>
    </row>
    <row r="706" spans="1:15">
      <c r="A706" s="20"/>
      <c r="B706" s="10" t="s">
        <v>18</v>
      </c>
      <c r="C706" s="28">
        <v>2</v>
      </c>
      <c r="D706" s="29"/>
      <c r="F706" s="23">
        <f t="shared" si="135"/>
        <v>2</v>
      </c>
      <c r="G706" s="30"/>
      <c r="H706" s="31" t="s">
        <v>18</v>
      </c>
      <c r="I706" s="32">
        <v>2</v>
      </c>
      <c r="J706">
        <f t="shared" si="136"/>
        <v>0</v>
      </c>
      <c r="K706" s="33" t="str">
        <f t="shared" si="147"/>
        <v>SAN SEBASTIAN</v>
      </c>
      <c r="L706" s="34" t="s">
        <v>18</v>
      </c>
      <c r="M706" s="34">
        <f t="shared" si="138"/>
        <v>2</v>
      </c>
      <c r="N706" s="34">
        <f t="shared" si="139"/>
        <v>2</v>
      </c>
      <c r="O706" s="26">
        <f t="shared" si="140"/>
        <v>0</v>
      </c>
    </row>
    <row r="707" spans="1:15">
      <c r="A707" s="20"/>
      <c r="B707" s="10" t="s">
        <v>19</v>
      </c>
      <c r="C707" s="28">
        <v>1</v>
      </c>
      <c r="D707" s="29"/>
      <c r="F707" s="23">
        <f t="shared" si="135"/>
        <v>1</v>
      </c>
      <c r="G707" s="30"/>
      <c r="H707" s="31" t="s">
        <v>19</v>
      </c>
      <c r="I707" s="32">
        <v>1</v>
      </c>
      <c r="J707">
        <f t="shared" si="136"/>
        <v>0</v>
      </c>
      <c r="K707" s="33" t="str">
        <f t="shared" si="147"/>
        <v>SAN SEBASTIAN</v>
      </c>
      <c r="L707" s="34" t="s">
        <v>19</v>
      </c>
      <c r="M707" s="34">
        <f t="shared" ref="M707:M725" si="148">IFERROR(GETPIVOTDATA("TOTAL",$A$5,"Cargo / Posición",L707,"Sucursal actual",K707),0)</f>
        <v>1</v>
      </c>
      <c r="N707" s="34">
        <f t="shared" ref="N707:N725" si="149">IFERROR(GETPIVOTDATA("CANTIDAD",$G$5,"CARGOS",L707,"SUCURSAL",K707),0)</f>
        <v>1</v>
      </c>
      <c r="O707" s="26">
        <f t="shared" ref="O707:O725" si="150">M707-N707</f>
        <v>0</v>
      </c>
    </row>
    <row r="708" spans="1:15">
      <c r="A708" s="20"/>
      <c r="B708" s="35" t="s">
        <v>20</v>
      </c>
      <c r="C708" s="154"/>
      <c r="D708" s="155"/>
      <c r="F708" s="23">
        <f t="shared" si="135"/>
        <v>0</v>
      </c>
      <c r="G708" s="30"/>
      <c r="H708" s="31" t="s">
        <v>20</v>
      </c>
      <c r="I708" s="32">
        <v>0</v>
      </c>
      <c r="J708">
        <f t="shared" si="136"/>
        <v>0</v>
      </c>
      <c r="K708" s="33" t="str">
        <f t="shared" si="147"/>
        <v>SAN SEBASTIAN</v>
      </c>
      <c r="L708" s="34" t="s">
        <v>20</v>
      </c>
      <c r="M708" s="34">
        <f t="shared" si="148"/>
        <v>0</v>
      </c>
      <c r="N708" s="34">
        <f t="shared" si="149"/>
        <v>0</v>
      </c>
      <c r="O708" s="26">
        <f t="shared" si="150"/>
        <v>0</v>
      </c>
    </row>
    <row r="709" spans="1:15">
      <c r="A709" s="20"/>
      <c r="B709" s="10" t="s">
        <v>21</v>
      </c>
      <c r="C709" s="28">
        <v>3</v>
      </c>
      <c r="D709" s="29"/>
      <c r="F709" s="23">
        <f t="shared" si="135"/>
        <v>3</v>
      </c>
      <c r="G709" s="30"/>
      <c r="H709" s="31" t="s">
        <v>21</v>
      </c>
      <c r="I709" s="32">
        <v>3</v>
      </c>
      <c r="J709">
        <f t="shared" si="136"/>
        <v>0</v>
      </c>
      <c r="K709" s="33" t="str">
        <f t="shared" si="147"/>
        <v>SAN SEBASTIAN</v>
      </c>
      <c r="L709" s="34" t="s">
        <v>21</v>
      </c>
      <c r="M709" s="34">
        <f t="shared" si="148"/>
        <v>3</v>
      </c>
      <c r="N709" s="34">
        <f t="shared" si="149"/>
        <v>3</v>
      </c>
      <c r="O709" s="26">
        <f t="shared" si="150"/>
        <v>0</v>
      </c>
    </row>
    <row r="710" spans="1:15">
      <c r="A710" s="20"/>
      <c r="B710" s="10" t="s">
        <v>206</v>
      </c>
      <c r="C710" s="28"/>
      <c r="D710" s="29"/>
      <c r="F710" s="23">
        <f t="shared" si="135"/>
        <v>0</v>
      </c>
      <c r="G710" s="30"/>
      <c r="H710" s="31" t="s">
        <v>206</v>
      </c>
      <c r="I710" s="32">
        <v>0</v>
      </c>
      <c r="J710">
        <f t="shared" si="136"/>
        <v>0</v>
      </c>
      <c r="K710" s="33" t="str">
        <f t="shared" si="147"/>
        <v>SAN SEBASTIAN</v>
      </c>
      <c r="L710" s="34" t="s">
        <v>206</v>
      </c>
      <c r="M710" s="34">
        <f t="shared" si="148"/>
        <v>0</v>
      </c>
      <c r="N710" s="34">
        <f t="shared" si="149"/>
        <v>0</v>
      </c>
      <c r="O710" s="26">
        <f t="shared" si="150"/>
        <v>0</v>
      </c>
    </row>
    <row r="711" spans="1:15">
      <c r="A711" s="20"/>
      <c r="B711" s="10" t="s">
        <v>22</v>
      </c>
      <c r="C711" s="28">
        <v>1</v>
      </c>
      <c r="D711" s="29"/>
      <c r="F711" s="23">
        <f t="shared" si="135"/>
        <v>1</v>
      </c>
      <c r="G711" s="30"/>
      <c r="H711" s="31" t="s">
        <v>22</v>
      </c>
      <c r="I711" s="32">
        <v>1</v>
      </c>
      <c r="J711">
        <f t="shared" si="136"/>
        <v>0</v>
      </c>
      <c r="K711" s="33" t="str">
        <f t="shared" si="147"/>
        <v>SAN SEBASTIAN</v>
      </c>
      <c r="L711" s="34" t="s">
        <v>22</v>
      </c>
      <c r="M711" s="34">
        <f t="shared" si="148"/>
        <v>1</v>
      </c>
      <c r="N711" s="34">
        <f t="shared" si="149"/>
        <v>1</v>
      </c>
      <c r="O711" s="26">
        <f t="shared" si="150"/>
        <v>0</v>
      </c>
    </row>
    <row r="712" spans="1:15">
      <c r="A712" s="20"/>
      <c r="B712" s="10" t="s">
        <v>23</v>
      </c>
      <c r="C712" s="28"/>
      <c r="D712" s="29"/>
      <c r="F712" s="23">
        <f t="shared" ref="F712:F775" si="151">C712-D712</f>
        <v>0</v>
      </c>
      <c r="G712" s="30"/>
      <c r="H712" s="31" t="s">
        <v>23</v>
      </c>
      <c r="I712" s="32">
        <v>0</v>
      </c>
      <c r="J712">
        <f t="shared" ref="J712:J775" si="152">F712-I712</f>
        <v>0</v>
      </c>
      <c r="K712" s="33" t="str">
        <f t="shared" si="147"/>
        <v>SAN SEBASTIAN</v>
      </c>
      <c r="L712" s="34" t="s">
        <v>23</v>
      </c>
      <c r="M712" s="34">
        <f t="shared" si="148"/>
        <v>0</v>
      </c>
      <c r="N712" s="34">
        <f t="shared" si="149"/>
        <v>0</v>
      </c>
      <c r="O712" s="26">
        <f t="shared" si="150"/>
        <v>0</v>
      </c>
    </row>
    <row r="713" spans="1:15">
      <c r="A713" s="20"/>
      <c r="B713" s="10" t="s">
        <v>24</v>
      </c>
      <c r="C713" s="28"/>
      <c r="D713" s="29"/>
      <c r="F713" s="23">
        <f t="shared" si="151"/>
        <v>0</v>
      </c>
      <c r="G713" s="30"/>
      <c r="H713" s="31" t="s">
        <v>24</v>
      </c>
      <c r="I713" s="32">
        <v>0</v>
      </c>
      <c r="J713">
        <f t="shared" si="152"/>
        <v>0</v>
      </c>
      <c r="K713" s="33" t="str">
        <f t="shared" si="147"/>
        <v>SAN SEBASTIAN</v>
      </c>
      <c r="L713" s="34" t="s">
        <v>24</v>
      </c>
      <c r="M713" s="34">
        <f t="shared" si="148"/>
        <v>0</v>
      </c>
      <c r="N713" s="34">
        <f t="shared" si="149"/>
        <v>0</v>
      </c>
      <c r="O713" s="26">
        <f t="shared" si="150"/>
        <v>0</v>
      </c>
    </row>
    <row r="714" spans="1:15">
      <c r="A714" s="20" t="s">
        <v>126</v>
      </c>
      <c r="B714" s="10"/>
      <c r="C714" s="28">
        <v>26</v>
      </c>
      <c r="D714" s="29">
        <v>4</v>
      </c>
      <c r="F714" s="23">
        <f t="shared" si="151"/>
        <v>22</v>
      </c>
      <c r="G714" s="11" t="s">
        <v>126</v>
      </c>
      <c r="H714" s="12"/>
      <c r="I714" s="24">
        <v>22</v>
      </c>
      <c r="J714">
        <f t="shared" si="152"/>
        <v>0</v>
      </c>
      <c r="K714" s="36" t="s">
        <v>125</v>
      </c>
      <c r="L714" s="37"/>
      <c r="M714" s="38">
        <f t="shared" si="148"/>
        <v>0</v>
      </c>
      <c r="N714" s="38">
        <f t="shared" si="149"/>
        <v>0</v>
      </c>
      <c r="O714" s="39">
        <f t="shared" si="150"/>
        <v>0</v>
      </c>
    </row>
    <row r="715" spans="1:15">
      <c r="A715" s="20" t="s">
        <v>127</v>
      </c>
      <c r="B715" s="10" t="s">
        <v>15</v>
      </c>
      <c r="C715" s="28">
        <v>7</v>
      </c>
      <c r="D715" s="29">
        <v>1</v>
      </c>
      <c r="F715" s="23">
        <f t="shared" si="151"/>
        <v>6</v>
      </c>
      <c r="G715" s="11" t="s">
        <v>127</v>
      </c>
      <c r="H715" s="11" t="s">
        <v>15</v>
      </c>
      <c r="I715" s="24">
        <v>6</v>
      </c>
      <c r="J715">
        <f t="shared" si="152"/>
        <v>0</v>
      </c>
      <c r="K715" s="147" t="s">
        <v>127</v>
      </c>
      <c r="L715" s="43" t="s">
        <v>15</v>
      </c>
      <c r="M715" s="25">
        <f t="shared" si="148"/>
        <v>7</v>
      </c>
      <c r="N715" s="25">
        <f t="shared" si="149"/>
        <v>6</v>
      </c>
      <c r="O715" s="40">
        <f t="shared" si="150"/>
        <v>1</v>
      </c>
    </row>
    <row r="716" spans="1:15">
      <c r="A716" s="20"/>
      <c r="B716" s="10" t="s">
        <v>16</v>
      </c>
      <c r="C716" s="28">
        <v>3</v>
      </c>
      <c r="D716" s="29">
        <v>1</v>
      </c>
      <c r="F716" s="23">
        <f t="shared" si="151"/>
        <v>2</v>
      </c>
      <c r="G716" s="30"/>
      <c r="H716" s="31" t="s">
        <v>16</v>
      </c>
      <c r="I716" s="32">
        <v>2</v>
      </c>
      <c r="J716">
        <f t="shared" si="152"/>
        <v>0</v>
      </c>
      <c r="K716" s="33" t="str">
        <f t="shared" ref="K716:K725" si="153">K715</f>
        <v>SANTIAGO</v>
      </c>
      <c r="L716" s="34" t="s">
        <v>16</v>
      </c>
      <c r="M716" s="34">
        <f t="shared" si="148"/>
        <v>3</v>
      </c>
      <c r="N716" s="34">
        <f t="shared" si="149"/>
        <v>2</v>
      </c>
      <c r="O716" s="26">
        <f t="shared" si="150"/>
        <v>1</v>
      </c>
    </row>
    <row r="717" spans="1:15">
      <c r="A717" s="20"/>
      <c r="B717" s="10" t="s">
        <v>17</v>
      </c>
      <c r="C717" s="28">
        <v>8</v>
      </c>
      <c r="D717" s="29">
        <v>1</v>
      </c>
      <c r="F717" s="23">
        <f t="shared" si="151"/>
        <v>7</v>
      </c>
      <c r="G717" s="30"/>
      <c r="H717" s="31" t="s">
        <v>17</v>
      </c>
      <c r="I717" s="32">
        <v>7</v>
      </c>
      <c r="J717">
        <f t="shared" si="152"/>
        <v>0</v>
      </c>
      <c r="K717" s="33" t="str">
        <f t="shared" si="153"/>
        <v>SANTIAGO</v>
      </c>
      <c r="L717" s="34" t="s">
        <v>17</v>
      </c>
      <c r="M717" s="34">
        <f t="shared" si="148"/>
        <v>8</v>
      </c>
      <c r="N717" s="34">
        <f t="shared" si="149"/>
        <v>7</v>
      </c>
      <c r="O717" s="26">
        <f t="shared" si="150"/>
        <v>1</v>
      </c>
    </row>
    <row r="718" spans="1:15">
      <c r="A718" s="20"/>
      <c r="B718" s="10" t="s">
        <v>18</v>
      </c>
      <c r="C718" s="28">
        <v>2</v>
      </c>
      <c r="D718" s="29"/>
      <c r="F718" s="23">
        <f t="shared" si="151"/>
        <v>2</v>
      </c>
      <c r="G718" s="30"/>
      <c r="H718" s="31" t="s">
        <v>18</v>
      </c>
      <c r="I718" s="32">
        <v>2</v>
      </c>
      <c r="J718">
        <f t="shared" si="152"/>
        <v>0</v>
      </c>
      <c r="K718" s="33" t="str">
        <f t="shared" si="153"/>
        <v>SANTIAGO</v>
      </c>
      <c r="L718" s="34" t="s">
        <v>18</v>
      </c>
      <c r="M718" s="34">
        <f t="shared" si="148"/>
        <v>2</v>
      </c>
      <c r="N718" s="34">
        <f t="shared" si="149"/>
        <v>2</v>
      </c>
      <c r="O718" s="26">
        <f t="shared" si="150"/>
        <v>0</v>
      </c>
    </row>
    <row r="719" spans="1:15">
      <c r="A719" s="20"/>
      <c r="B719" s="10" t="s">
        <v>19</v>
      </c>
      <c r="C719" s="28">
        <v>1</v>
      </c>
      <c r="D719" s="29"/>
      <c r="F719" s="23">
        <f t="shared" si="151"/>
        <v>1</v>
      </c>
      <c r="G719" s="30"/>
      <c r="H719" s="31" t="s">
        <v>19</v>
      </c>
      <c r="I719" s="32">
        <v>1</v>
      </c>
      <c r="J719">
        <f t="shared" si="152"/>
        <v>0</v>
      </c>
      <c r="K719" s="33" t="str">
        <f t="shared" si="153"/>
        <v>SANTIAGO</v>
      </c>
      <c r="L719" s="34" t="s">
        <v>19</v>
      </c>
      <c r="M719" s="34">
        <f t="shared" si="148"/>
        <v>1</v>
      </c>
      <c r="N719" s="34">
        <f t="shared" si="149"/>
        <v>1</v>
      </c>
      <c r="O719" s="26">
        <f t="shared" si="150"/>
        <v>0</v>
      </c>
    </row>
    <row r="720" spans="1:15">
      <c r="A720" s="20"/>
      <c r="B720" s="35" t="s">
        <v>20</v>
      </c>
      <c r="C720" s="154">
        <v>1</v>
      </c>
      <c r="D720" s="155"/>
      <c r="F720" s="23">
        <f t="shared" si="151"/>
        <v>1</v>
      </c>
      <c r="G720" s="30"/>
      <c r="H720" s="31" t="s">
        <v>20</v>
      </c>
      <c r="I720" s="32">
        <v>1</v>
      </c>
      <c r="J720">
        <f t="shared" si="152"/>
        <v>0</v>
      </c>
      <c r="K720" s="33" t="str">
        <f t="shared" si="153"/>
        <v>SANTIAGO</v>
      </c>
      <c r="L720" s="34" t="s">
        <v>20</v>
      </c>
      <c r="M720" s="34">
        <f t="shared" si="148"/>
        <v>1</v>
      </c>
      <c r="N720" s="34">
        <f t="shared" si="149"/>
        <v>1</v>
      </c>
      <c r="O720" s="26">
        <f t="shared" si="150"/>
        <v>0</v>
      </c>
    </row>
    <row r="721" spans="1:16">
      <c r="A721" s="20"/>
      <c r="B721" s="10" t="s">
        <v>21</v>
      </c>
      <c r="C721" s="28">
        <v>3</v>
      </c>
      <c r="D721" s="29"/>
      <c r="F721" s="23">
        <f t="shared" si="151"/>
        <v>3</v>
      </c>
      <c r="G721" s="30"/>
      <c r="H721" s="31" t="s">
        <v>21</v>
      </c>
      <c r="I721" s="32">
        <v>3</v>
      </c>
      <c r="J721">
        <f t="shared" si="152"/>
        <v>0</v>
      </c>
      <c r="K721" s="33" t="str">
        <f t="shared" si="153"/>
        <v>SANTIAGO</v>
      </c>
      <c r="L721" s="34" t="s">
        <v>21</v>
      </c>
      <c r="M721" s="34">
        <f t="shared" si="148"/>
        <v>3</v>
      </c>
      <c r="N721" s="34">
        <f t="shared" si="149"/>
        <v>3</v>
      </c>
      <c r="O721" s="26">
        <f t="shared" si="150"/>
        <v>0</v>
      </c>
      <c r="P721"/>
    </row>
    <row r="722" spans="1:16">
      <c r="A722" s="20"/>
      <c r="B722" s="10" t="s">
        <v>206</v>
      </c>
      <c r="C722" s="28"/>
      <c r="D722" s="29"/>
      <c r="F722" s="23">
        <f t="shared" si="151"/>
        <v>0</v>
      </c>
      <c r="G722" s="30"/>
      <c r="H722" s="31" t="s">
        <v>206</v>
      </c>
      <c r="I722" s="32">
        <v>0</v>
      </c>
      <c r="J722">
        <f t="shared" si="152"/>
        <v>0</v>
      </c>
      <c r="K722" s="33" t="str">
        <f t="shared" si="153"/>
        <v>SANTIAGO</v>
      </c>
      <c r="L722" s="34" t="s">
        <v>206</v>
      </c>
      <c r="M722" s="34">
        <f t="shared" si="148"/>
        <v>0</v>
      </c>
      <c r="N722" s="34">
        <f t="shared" si="149"/>
        <v>0</v>
      </c>
      <c r="O722" s="26">
        <f t="shared" si="150"/>
        <v>0</v>
      </c>
    </row>
    <row r="723" spans="1:16">
      <c r="A723" s="20"/>
      <c r="B723" s="10" t="s">
        <v>22</v>
      </c>
      <c r="C723" s="28">
        <v>1</v>
      </c>
      <c r="D723" s="29"/>
      <c r="F723" s="23">
        <f t="shared" si="151"/>
        <v>1</v>
      </c>
      <c r="G723" s="30"/>
      <c r="H723" s="31" t="s">
        <v>22</v>
      </c>
      <c r="I723" s="32">
        <v>1</v>
      </c>
      <c r="J723">
        <f t="shared" si="152"/>
        <v>0</v>
      </c>
      <c r="K723" s="33" t="str">
        <f t="shared" si="153"/>
        <v>SANTIAGO</v>
      </c>
      <c r="L723" s="34" t="s">
        <v>22</v>
      </c>
      <c r="M723" s="34">
        <f t="shared" si="148"/>
        <v>1</v>
      </c>
      <c r="N723" s="34">
        <f t="shared" si="149"/>
        <v>1</v>
      </c>
      <c r="O723" s="26">
        <f t="shared" si="150"/>
        <v>0</v>
      </c>
    </row>
    <row r="724" spans="1:16">
      <c r="A724" s="20"/>
      <c r="B724" s="10" t="s">
        <v>23</v>
      </c>
      <c r="C724" s="28"/>
      <c r="D724" s="29"/>
      <c r="F724" s="23">
        <f t="shared" si="151"/>
        <v>0</v>
      </c>
      <c r="G724" s="30"/>
      <c r="H724" s="31" t="s">
        <v>23</v>
      </c>
      <c r="I724" s="32">
        <v>0</v>
      </c>
      <c r="J724">
        <f t="shared" si="152"/>
        <v>0</v>
      </c>
      <c r="K724" s="33" t="str">
        <f t="shared" si="153"/>
        <v>SANTIAGO</v>
      </c>
      <c r="L724" s="34" t="s">
        <v>23</v>
      </c>
      <c r="M724" s="34">
        <f t="shared" si="148"/>
        <v>0</v>
      </c>
      <c r="N724" s="34">
        <f t="shared" si="149"/>
        <v>0</v>
      </c>
      <c r="O724" s="26">
        <f t="shared" si="150"/>
        <v>0</v>
      </c>
    </row>
    <row r="725" spans="1:16">
      <c r="A725" s="20"/>
      <c r="B725" s="10" t="s">
        <v>24</v>
      </c>
      <c r="C725" s="28"/>
      <c r="D725" s="29"/>
      <c r="F725" s="23">
        <f t="shared" si="151"/>
        <v>0</v>
      </c>
      <c r="G725" s="30"/>
      <c r="H725" s="31" t="s">
        <v>24</v>
      </c>
      <c r="I725" s="32">
        <v>0</v>
      </c>
      <c r="J725">
        <f t="shared" si="152"/>
        <v>0</v>
      </c>
      <c r="K725" s="33" t="str">
        <f t="shared" si="153"/>
        <v>SANTIAGO</v>
      </c>
      <c r="L725" s="34" t="s">
        <v>24</v>
      </c>
      <c r="M725" s="34">
        <f t="shared" si="148"/>
        <v>0</v>
      </c>
      <c r="N725" s="34">
        <f t="shared" si="149"/>
        <v>0</v>
      </c>
      <c r="O725" s="26">
        <f t="shared" si="150"/>
        <v>0</v>
      </c>
    </row>
    <row r="726" spans="1:16">
      <c r="A726" s="20" t="s">
        <v>128</v>
      </c>
      <c r="B726" s="10"/>
      <c r="C726" s="28">
        <v>26</v>
      </c>
      <c r="D726" s="29">
        <v>3</v>
      </c>
      <c r="F726" s="23">
        <f t="shared" si="151"/>
        <v>23</v>
      </c>
      <c r="G726" s="11" t="s">
        <v>128</v>
      </c>
      <c r="H726" s="12"/>
      <c r="I726" s="24">
        <v>23</v>
      </c>
      <c r="J726">
        <f t="shared" si="152"/>
        <v>0</v>
      </c>
      <c r="K726" s="36" t="s">
        <v>127</v>
      </c>
      <c r="L726" s="37"/>
      <c r="M726" s="38">
        <f t="shared" ref="M726:M738" si="154">IFERROR(GETPIVOTDATA("TOTAL",$A$5,"Cargo / Posición",L726,"Sucursal actual",K726),0)</f>
        <v>0</v>
      </c>
      <c r="N726" s="38">
        <f t="shared" ref="N726:N738" si="155">IFERROR(GETPIVOTDATA("CANTIDAD",$G$5,"CARGOS",L726,"SUCURSAL",K726),0)</f>
        <v>0</v>
      </c>
      <c r="O726" s="26">
        <f t="shared" ref="O726:O738" si="156">M726-N726</f>
        <v>0</v>
      </c>
    </row>
    <row r="727" spans="1:16">
      <c r="A727" s="20" t="s">
        <v>158</v>
      </c>
      <c r="B727" s="10" t="s">
        <v>15</v>
      </c>
      <c r="C727" s="28">
        <v>4</v>
      </c>
      <c r="D727" s="29"/>
      <c r="F727" s="23">
        <f t="shared" si="151"/>
        <v>4</v>
      </c>
      <c r="G727" s="11" t="s">
        <v>158</v>
      </c>
      <c r="H727" s="11" t="s">
        <v>15</v>
      </c>
      <c r="I727" s="24">
        <v>4</v>
      </c>
      <c r="J727">
        <f t="shared" si="152"/>
        <v>0</v>
      </c>
      <c r="K727" s="148" t="s">
        <v>158</v>
      </c>
      <c r="L727" s="43" t="s">
        <v>15</v>
      </c>
      <c r="M727" s="25">
        <f t="shared" si="154"/>
        <v>4</v>
      </c>
      <c r="N727" s="7">
        <f t="shared" si="155"/>
        <v>4</v>
      </c>
      <c r="O727" s="40">
        <f t="shared" si="156"/>
        <v>0</v>
      </c>
      <c r="P727" s="10" t="s">
        <v>330</v>
      </c>
    </row>
    <row r="728" spans="1:16">
      <c r="A728" s="20"/>
      <c r="B728" s="10" t="s">
        <v>16</v>
      </c>
      <c r="C728" s="28">
        <v>1</v>
      </c>
      <c r="D728" s="29"/>
      <c r="F728" s="23">
        <f t="shared" si="151"/>
        <v>1</v>
      </c>
      <c r="G728" s="30"/>
      <c r="H728" s="31" t="s">
        <v>16</v>
      </c>
      <c r="I728" s="32">
        <v>1</v>
      </c>
      <c r="J728">
        <f t="shared" si="152"/>
        <v>0</v>
      </c>
      <c r="K728" s="33" t="str">
        <f>K727</f>
        <v>SANTIAGO INTERAMERICANA</v>
      </c>
      <c r="L728" s="34" t="s">
        <v>16</v>
      </c>
      <c r="M728" s="34">
        <f t="shared" si="154"/>
        <v>1</v>
      </c>
      <c r="N728" s="20">
        <f t="shared" si="155"/>
        <v>1</v>
      </c>
      <c r="O728" s="26">
        <f t="shared" si="156"/>
        <v>0</v>
      </c>
    </row>
    <row r="729" spans="1:16">
      <c r="A729" s="20"/>
      <c r="B729" s="10" t="s">
        <v>17</v>
      </c>
      <c r="C729" s="28">
        <v>2</v>
      </c>
      <c r="D729" s="29"/>
      <c r="F729" s="23">
        <f t="shared" si="151"/>
        <v>2</v>
      </c>
      <c r="G729" s="30"/>
      <c r="H729" s="31" t="s">
        <v>17</v>
      </c>
      <c r="I729" s="32">
        <v>2</v>
      </c>
      <c r="J729">
        <f t="shared" si="152"/>
        <v>0</v>
      </c>
      <c r="K729" s="33" t="str">
        <f t="shared" ref="K729:K738" si="157">K728</f>
        <v>SANTIAGO INTERAMERICANA</v>
      </c>
      <c r="L729" s="34" t="s">
        <v>17</v>
      </c>
      <c r="M729" s="34">
        <f t="shared" si="154"/>
        <v>2</v>
      </c>
      <c r="N729" s="20">
        <f t="shared" si="155"/>
        <v>2</v>
      </c>
      <c r="O729" s="26">
        <f t="shared" si="156"/>
        <v>0</v>
      </c>
    </row>
    <row r="730" spans="1:16">
      <c r="A730" s="20"/>
      <c r="B730" s="10" t="s">
        <v>18</v>
      </c>
      <c r="C730" s="28"/>
      <c r="D730" s="29"/>
      <c r="F730" s="23">
        <f t="shared" si="151"/>
        <v>0</v>
      </c>
      <c r="G730" s="30"/>
      <c r="H730" s="31" t="s">
        <v>18</v>
      </c>
      <c r="I730" s="32">
        <v>0</v>
      </c>
      <c r="J730">
        <f t="shared" si="152"/>
        <v>0</v>
      </c>
      <c r="K730" s="33" t="str">
        <f t="shared" si="157"/>
        <v>SANTIAGO INTERAMERICANA</v>
      </c>
      <c r="L730" s="34" t="s">
        <v>18</v>
      </c>
      <c r="M730" s="34">
        <f t="shared" si="154"/>
        <v>0</v>
      </c>
      <c r="N730" s="20">
        <f t="shared" si="155"/>
        <v>0</v>
      </c>
      <c r="O730" s="26">
        <f t="shared" si="156"/>
        <v>0</v>
      </c>
    </row>
    <row r="731" spans="1:16">
      <c r="A731" s="20"/>
      <c r="B731" s="10" t="s">
        <v>19</v>
      </c>
      <c r="C731" s="28">
        <v>1</v>
      </c>
      <c r="D731" s="29"/>
      <c r="F731" s="23">
        <f t="shared" si="151"/>
        <v>1</v>
      </c>
      <c r="G731" s="30"/>
      <c r="H731" s="31" t="s">
        <v>19</v>
      </c>
      <c r="I731" s="32">
        <v>1</v>
      </c>
      <c r="J731">
        <f t="shared" si="152"/>
        <v>0</v>
      </c>
      <c r="K731" s="33" t="str">
        <f t="shared" si="157"/>
        <v>SANTIAGO INTERAMERICANA</v>
      </c>
      <c r="L731" s="34" t="s">
        <v>19</v>
      </c>
      <c r="M731" s="34">
        <f t="shared" si="154"/>
        <v>1</v>
      </c>
      <c r="N731" s="20">
        <f t="shared" si="155"/>
        <v>1</v>
      </c>
      <c r="O731" s="26">
        <f t="shared" si="156"/>
        <v>0</v>
      </c>
    </row>
    <row r="732" spans="1:16">
      <c r="A732" s="20"/>
      <c r="B732" s="35" t="s">
        <v>20</v>
      </c>
      <c r="C732" s="154"/>
      <c r="D732" s="155"/>
      <c r="F732" s="23">
        <f t="shared" si="151"/>
        <v>0</v>
      </c>
      <c r="G732" s="30"/>
      <c r="H732" s="31" t="s">
        <v>20</v>
      </c>
      <c r="I732" s="32">
        <v>0</v>
      </c>
      <c r="J732">
        <f t="shared" si="152"/>
        <v>0</v>
      </c>
      <c r="K732" s="33" t="str">
        <f t="shared" si="157"/>
        <v>SANTIAGO INTERAMERICANA</v>
      </c>
      <c r="L732" s="34" t="s">
        <v>20</v>
      </c>
      <c r="M732" s="34">
        <f t="shared" si="154"/>
        <v>0</v>
      </c>
      <c r="N732" s="20">
        <f t="shared" si="155"/>
        <v>0</v>
      </c>
      <c r="O732" s="26">
        <f t="shared" si="156"/>
        <v>0</v>
      </c>
    </row>
    <row r="733" spans="1:16">
      <c r="A733" s="20"/>
      <c r="B733" s="10" t="s">
        <v>21</v>
      </c>
      <c r="C733" s="28">
        <v>1</v>
      </c>
      <c r="D733" s="29"/>
      <c r="F733" s="23">
        <f t="shared" si="151"/>
        <v>1</v>
      </c>
      <c r="G733" s="30"/>
      <c r="H733" s="31" t="s">
        <v>21</v>
      </c>
      <c r="I733" s="32">
        <v>1</v>
      </c>
      <c r="J733">
        <f t="shared" si="152"/>
        <v>0</v>
      </c>
      <c r="K733" s="33" t="str">
        <f t="shared" si="157"/>
        <v>SANTIAGO INTERAMERICANA</v>
      </c>
      <c r="L733" s="34" t="s">
        <v>21</v>
      </c>
      <c r="M733" s="34">
        <f t="shared" si="154"/>
        <v>1</v>
      </c>
      <c r="N733" s="20">
        <f t="shared" si="155"/>
        <v>1</v>
      </c>
      <c r="O733" s="26">
        <f t="shared" si="156"/>
        <v>0</v>
      </c>
    </row>
    <row r="734" spans="1:16">
      <c r="A734" s="20"/>
      <c r="B734" s="10" t="s">
        <v>206</v>
      </c>
      <c r="C734" s="28"/>
      <c r="D734" s="29"/>
      <c r="F734" s="23">
        <f t="shared" si="151"/>
        <v>0</v>
      </c>
      <c r="G734" s="30"/>
      <c r="H734" s="31" t="s">
        <v>206</v>
      </c>
      <c r="I734" s="32">
        <v>0</v>
      </c>
      <c r="J734">
        <f t="shared" si="152"/>
        <v>0</v>
      </c>
      <c r="K734" s="33" t="str">
        <f t="shared" si="157"/>
        <v>SANTIAGO INTERAMERICANA</v>
      </c>
      <c r="L734" s="34" t="s">
        <v>206</v>
      </c>
      <c r="M734" s="34">
        <f t="shared" si="154"/>
        <v>0</v>
      </c>
      <c r="N734" s="20">
        <f t="shared" si="155"/>
        <v>0</v>
      </c>
      <c r="O734" s="26">
        <f t="shared" si="156"/>
        <v>0</v>
      </c>
    </row>
    <row r="735" spans="1:16">
      <c r="A735" s="20"/>
      <c r="B735" s="10" t="s">
        <v>22</v>
      </c>
      <c r="C735" s="28"/>
      <c r="D735" s="29"/>
      <c r="F735" s="23">
        <f t="shared" si="151"/>
        <v>0</v>
      </c>
      <c r="G735" s="30"/>
      <c r="H735" s="31" t="s">
        <v>22</v>
      </c>
      <c r="I735" s="32">
        <v>0</v>
      </c>
      <c r="J735">
        <f t="shared" si="152"/>
        <v>0</v>
      </c>
      <c r="K735" s="33" t="str">
        <f t="shared" si="157"/>
        <v>SANTIAGO INTERAMERICANA</v>
      </c>
      <c r="L735" s="34" t="s">
        <v>22</v>
      </c>
      <c r="M735" s="34">
        <f t="shared" si="154"/>
        <v>0</v>
      </c>
      <c r="N735" s="20">
        <f t="shared" si="155"/>
        <v>0</v>
      </c>
      <c r="O735" s="26">
        <f t="shared" si="156"/>
        <v>0</v>
      </c>
    </row>
    <row r="736" spans="1:16">
      <c r="A736" s="20"/>
      <c r="B736" s="10" t="s">
        <v>23</v>
      </c>
      <c r="C736" s="28"/>
      <c r="D736" s="29"/>
      <c r="F736" s="23">
        <f t="shared" si="151"/>
        <v>0</v>
      </c>
      <c r="G736" s="30"/>
      <c r="H736" s="31" t="s">
        <v>23</v>
      </c>
      <c r="I736" s="32">
        <v>0</v>
      </c>
      <c r="J736">
        <f t="shared" si="152"/>
        <v>0</v>
      </c>
      <c r="K736" s="33" t="str">
        <f t="shared" si="157"/>
        <v>SANTIAGO INTERAMERICANA</v>
      </c>
      <c r="L736" s="34" t="s">
        <v>23</v>
      </c>
      <c r="M736" s="34">
        <f t="shared" si="154"/>
        <v>0</v>
      </c>
      <c r="N736" s="20">
        <f t="shared" si="155"/>
        <v>0</v>
      </c>
      <c r="O736" s="26">
        <f t="shared" si="156"/>
        <v>0</v>
      </c>
    </row>
    <row r="737" spans="1:15">
      <c r="A737" s="20"/>
      <c r="B737" s="10" t="s">
        <v>24</v>
      </c>
      <c r="C737" s="28"/>
      <c r="D737" s="29"/>
      <c r="F737" s="23">
        <f t="shared" si="151"/>
        <v>0</v>
      </c>
      <c r="G737" s="30"/>
      <c r="H737" s="31" t="s">
        <v>24</v>
      </c>
      <c r="I737" s="32">
        <v>0</v>
      </c>
      <c r="J737">
        <f t="shared" si="152"/>
        <v>0</v>
      </c>
      <c r="K737" s="33" t="str">
        <f t="shared" si="157"/>
        <v>SANTIAGO INTERAMERICANA</v>
      </c>
      <c r="L737" s="34" t="s">
        <v>24</v>
      </c>
      <c r="M737" s="34">
        <f t="shared" si="154"/>
        <v>0</v>
      </c>
      <c r="N737" s="20">
        <f t="shared" si="155"/>
        <v>0</v>
      </c>
      <c r="O737" s="26">
        <f t="shared" si="156"/>
        <v>0</v>
      </c>
    </row>
    <row r="738" spans="1:15">
      <c r="A738" s="20" t="s">
        <v>201</v>
      </c>
      <c r="B738" s="10"/>
      <c r="C738" s="28">
        <v>9</v>
      </c>
      <c r="D738" s="29"/>
      <c r="F738" s="23">
        <f t="shared" si="151"/>
        <v>9</v>
      </c>
      <c r="G738" s="11" t="s">
        <v>201</v>
      </c>
      <c r="H738" s="12"/>
      <c r="I738" s="24">
        <v>9</v>
      </c>
      <c r="J738">
        <f t="shared" si="152"/>
        <v>0</v>
      </c>
      <c r="K738" s="33" t="str">
        <f t="shared" si="157"/>
        <v>SANTIAGO INTERAMERICANA</v>
      </c>
      <c r="L738" s="37"/>
      <c r="M738" s="38">
        <f t="shared" si="154"/>
        <v>0</v>
      </c>
      <c r="N738" s="127">
        <f t="shared" si="155"/>
        <v>0</v>
      </c>
      <c r="O738" s="39">
        <f t="shared" si="156"/>
        <v>0</v>
      </c>
    </row>
    <row r="739" spans="1:15">
      <c r="A739" s="20" t="s">
        <v>129</v>
      </c>
      <c r="B739" s="10" t="s">
        <v>15</v>
      </c>
      <c r="C739" s="28">
        <v>5</v>
      </c>
      <c r="D739" s="29">
        <v>1</v>
      </c>
      <c r="F739" s="23">
        <f t="shared" si="151"/>
        <v>4</v>
      </c>
      <c r="G739" s="11" t="s">
        <v>129</v>
      </c>
      <c r="H739" s="11" t="s">
        <v>15</v>
      </c>
      <c r="I739" s="24">
        <v>4</v>
      </c>
      <c r="J739">
        <f t="shared" si="152"/>
        <v>0</v>
      </c>
      <c r="K739" s="147" t="s">
        <v>129</v>
      </c>
      <c r="L739" s="43" t="s">
        <v>15</v>
      </c>
      <c r="M739" s="25">
        <f t="shared" ref="M739:M761" si="158">IFERROR(GETPIVOTDATA("TOTAL",$A$5,"Cargo / Posición",L739,"Sucursal actual",K739),0)</f>
        <v>5</v>
      </c>
      <c r="N739" s="25">
        <f t="shared" ref="N739:N761" si="159">IFERROR(GETPIVOTDATA("CANTIDAD",$G$5,"CARGOS",L739,"SUCURSAL",K739),0)</f>
        <v>4</v>
      </c>
      <c r="O739" s="26">
        <f t="shared" ref="O739:O761" si="160">M739-N739</f>
        <v>1</v>
      </c>
    </row>
    <row r="740" spans="1:15">
      <c r="A740" s="20"/>
      <c r="B740" s="10" t="s">
        <v>16</v>
      </c>
      <c r="C740" s="28">
        <v>1</v>
      </c>
      <c r="D740" s="29"/>
      <c r="F740" s="23">
        <f t="shared" si="151"/>
        <v>1</v>
      </c>
      <c r="G740" s="30"/>
      <c r="H740" s="31" t="s">
        <v>16</v>
      </c>
      <c r="I740" s="32">
        <v>1</v>
      </c>
      <c r="J740">
        <f t="shared" si="152"/>
        <v>0</v>
      </c>
      <c r="K740" s="33" t="str">
        <f>K739</f>
        <v>TERMINAL ALBROOK</v>
      </c>
      <c r="L740" s="34" t="s">
        <v>16</v>
      </c>
      <c r="M740" s="34">
        <f t="shared" si="158"/>
        <v>1</v>
      </c>
      <c r="N740" s="34">
        <f t="shared" si="159"/>
        <v>1</v>
      </c>
      <c r="O740" s="26">
        <f t="shared" si="160"/>
        <v>0</v>
      </c>
    </row>
    <row r="741" spans="1:15">
      <c r="A741" s="20"/>
      <c r="B741" s="10" t="s">
        <v>17</v>
      </c>
      <c r="C741" s="28">
        <v>3</v>
      </c>
      <c r="D741" s="29"/>
      <c r="F741" s="23">
        <f t="shared" si="151"/>
        <v>3</v>
      </c>
      <c r="G741" s="30"/>
      <c r="H741" s="31" t="s">
        <v>17</v>
      </c>
      <c r="I741" s="32">
        <v>3</v>
      </c>
      <c r="J741">
        <f t="shared" si="152"/>
        <v>0</v>
      </c>
      <c r="K741" s="33" t="str">
        <f>K740</f>
        <v>TERMINAL ALBROOK</v>
      </c>
      <c r="L741" s="34" t="s">
        <v>17</v>
      </c>
      <c r="M741" s="34">
        <f t="shared" si="158"/>
        <v>3</v>
      </c>
      <c r="N741" s="34">
        <f t="shared" si="159"/>
        <v>3</v>
      </c>
      <c r="O741" s="26">
        <f t="shared" si="160"/>
        <v>0</v>
      </c>
    </row>
    <row r="742" spans="1:15">
      <c r="A742" s="20"/>
      <c r="B742" s="10" t="s">
        <v>18</v>
      </c>
      <c r="C742" s="28"/>
      <c r="D742" s="29"/>
      <c r="F742" s="23">
        <f t="shared" si="151"/>
        <v>0</v>
      </c>
      <c r="G742" s="30"/>
      <c r="H742" s="31" t="s">
        <v>18</v>
      </c>
      <c r="I742" s="32">
        <v>0</v>
      </c>
      <c r="J742">
        <f t="shared" si="152"/>
        <v>0</v>
      </c>
      <c r="K742" s="33" t="str">
        <f t="shared" ref="K742:K749" si="161">K741</f>
        <v>TERMINAL ALBROOK</v>
      </c>
      <c r="L742" s="34" t="s">
        <v>18</v>
      </c>
      <c r="M742" s="34">
        <f t="shared" si="158"/>
        <v>0</v>
      </c>
      <c r="N742" s="34">
        <f t="shared" si="159"/>
        <v>0</v>
      </c>
      <c r="O742" s="26">
        <f t="shared" si="160"/>
        <v>0</v>
      </c>
    </row>
    <row r="743" spans="1:15">
      <c r="A743" s="20"/>
      <c r="B743" s="10" t="s">
        <v>19</v>
      </c>
      <c r="C743" s="28">
        <v>1</v>
      </c>
      <c r="D743" s="29"/>
      <c r="F743" s="23">
        <f t="shared" si="151"/>
        <v>1</v>
      </c>
      <c r="G743" s="30"/>
      <c r="H743" s="31" t="s">
        <v>19</v>
      </c>
      <c r="I743" s="32">
        <v>1</v>
      </c>
      <c r="J743">
        <f t="shared" si="152"/>
        <v>0</v>
      </c>
      <c r="K743" s="33" t="str">
        <f t="shared" si="161"/>
        <v>TERMINAL ALBROOK</v>
      </c>
      <c r="L743" s="34" t="s">
        <v>19</v>
      </c>
      <c r="M743" s="34">
        <f t="shared" si="158"/>
        <v>1</v>
      </c>
      <c r="N743" s="34">
        <f t="shared" si="159"/>
        <v>1</v>
      </c>
      <c r="O743" s="26">
        <f t="shared" si="160"/>
        <v>0</v>
      </c>
    </row>
    <row r="744" spans="1:15">
      <c r="A744" s="20"/>
      <c r="B744" s="35" t="s">
        <v>20</v>
      </c>
      <c r="C744" s="154"/>
      <c r="D744" s="155"/>
      <c r="F744" s="23">
        <f t="shared" si="151"/>
        <v>0</v>
      </c>
      <c r="G744" s="30"/>
      <c r="H744" s="31" t="s">
        <v>20</v>
      </c>
      <c r="I744" s="32">
        <v>0</v>
      </c>
      <c r="J744">
        <f t="shared" si="152"/>
        <v>0</v>
      </c>
      <c r="K744" s="33" t="str">
        <f t="shared" si="161"/>
        <v>TERMINAL ALBROOK</v>
      </c>
      <c r="L744" s="34" t="s">
        <v>20</v>
      </c>
      <c r="M744" s="34">
        <f t="shared" si="158"/>
        <v>0</v>
      </c>
      <c r="N744" s="34">
        <f t="shared" si="159"/>
        <v>0</v>
      </c>
      <c r="O744" s="26">
        <f t="shared" si="160"/>
        <v>0</v>
      </c>
    </row>
    <row r="745" spans="1:15">
      <c r="A745" s="20"/>
      <c r="B745" s="10" t="s">
        <v>21</v>
      </c>
      <c r="C745" s="28">
        <v>2</v>
      </c>
      <c r="D745" s="29"/>
      <c r="F745" s="23">
        <f t="shared" si="151"/>
        <v>2</v>
      </c>
      <c r="G745" s="30"/>
      <c r="H745" s="31" t="s">
        <v>21</v>
      </c>
      <c r="I745" s="32">
        <v>2</v>
      </c>
      <c r="J745">
        <f t="shared" si="152"/>
        <v>0</v>
      </c>
      <c r="K745" s="33" t="str">
        <f t="shared" si="161"/>
        <v>TERMINAL ALBROOK</v>
      </c>
      <c r="L745" s="34" t="s">
        <v>21</v>
      </c>
      <c r="M745" s="34">
        <f t="shared" si="158"/>
        <v>2</v>
      </c>
      <c r="N745" s="34">
        <f t="shared" si="159"/>
        <v>2</v>
      </c>
      <c r="O745" s="26">
        <f t="shared" si="160"/>
        <v>0</v>
      </c>
    </row>
    <row r="746" spans="1:15">
      <c r="A746" s="20"/>
      <c r="B746" s="10" t="s">
        <v>206</v>
      </c>
      <c r="C746" s="28"/>
      <c r="D746" s="29"/>
      <c r="F746" s="23">
        <f t="shared" si="151"/>
        <v>0</v>
      </c>
      <c r="G746" s="30"/>
      <c r="H746" s="31" t="s">
        <v>206</v>
      </c>
      <c r="I746" s="32">
        <v>0</v>
      </c>
      <c r="J746">
        <f t="shared" si="152"/>
        <v>0</v>
      </c>
      <c r="K746" s="33" t="str">
        <f t="shared" si="161"/>
        <v>TERMINAL ALBROOK</v>
      </c>
      <c r="L746" s="34" t="s">
        <v>206</v>
      </c>
      <c r="M746" s="34">
        <f t="shared" si="158"/>
        <v>0</v>
      </c>
      <c r="N746" s="34">
        <f t="shared" si="159"/>
        <v>0</v>
      </c>
      <c r="O746" s="26">
        <f t="shared" si="160"/>
        <v>0</v>
      </c>
    </row>
    <row r="747" spans="1:15">
      <c r="A747" s="20"/>
      <c r="B747" s="10" t="s">
        <v>22</v>
      </c>
      <c r="C747" s="28"/>
      <c r="D747" s="29"/>
      <c r="F747" s="23">
        <f t="shared" si="151"/>
        <v>0</v>
      </c>
      <c r="G747" s="30"/>
      <c r="H747" s="31" t="s">
        <v>22</v>
      </c>
      <c r="I747" s="32">
        <v>0</v>
      </c>
      <c r="J747">
        <f t="shared" si="152"/>
        <v>0</v>
      </c>
      <c r="K747" s="33" t="str">
        <f t="shared" si="161"/>
        <v>TERMINAL ALBROOK</v>
      </c>
      <c r="L747" s="34" t="s">
        <v>22</v>
      </c>
      <c r="M747" s="34">
        <f t="shared" si="158"/>
        <v>0</v>
      </c>
      <c r="N747" s="34">
        <f t="shared" si="159"/>
        <v>0</v>
      </c>
      <c r="O747" s="26">
        <f t="shared" si="160"/>
        <v>0</v>
      </c>
    </row>
    <row r="748" spans="1:15">
      <c r="A748" s="20"/>
      <c r="B748" s="10" t="s">
        <v>23</v>
      </c>
      <c r="C748" s="28"/>
      <c r="D748" s="29"/>
      <c r="F748" s="23">
        <f t="shared" si="151"/>
        <v>0</v>
      </c>
      <c r="G748" s="30"/>
      <c r="H748" s="31" t="s">
        <v>23</v>
      </c>
      <c r="I748" s="32">
        <v>0</v>
      </c>
      <c r="J748">
        <f t="shared" si="152"/>
        <v>0</v>
      </c>
      <c r="K748" s="33" t="str">
        <f t="shared" si="161"/>
        <v>TERMINAL ALBROOK</v>
      </c>
      <c r="L748" s="34" t="s">
        <v>23</v>
      </c>
      <c r="M748" s="34">
        <f t="shared" si="158"/>
        <v>0</v>
      </c>
      <c r="N748" s="34">
        <f t="shared" si="159"/>
        <v>0</v>
      </c>
      <c r="O748" s="26">
        <f t="shared" si="160"/>
        <v>0</v>
      </c>
    </row>
    <row r="749" spans="1:15">
      <c r="A749" s="20"/>
      <c r="B749" s="10" t="s">
        <v>24</v>
      </c>
      <c r="C749" s="28"/>
      <c r="D749" s="29"/>
      <c r="F749" s="23">
        <f t="shared" si="151"/>
        <v>0</v>
      </c>
      <c r="G749" s="30"/>
      <c r="H749" s="31" t="s">
        <v>24</v>
      </c>
      <c r="I749" s="32">
        <v>0</v>
      </c>
      <c r="J749">
        <f t="shared" si="152"/>
        <v>0</v>
      </c>
      <c r="K749" s="33" t="str">
        <f t="shared" si="161"/>
        <v>TERMINAL ALBROOK</v>
      </c>
      <c r="L749" s="34" t="s">
        <v>24</v>
      </c>
      <c r="M749" s="34">
        <f t="shared" si="158"/>
        <v>0</v>
      </c>
      <c r="N749" s="34">
        <f t="shared" si="159"/>
        <v>0</v>
      </c>
      <c r="O749" s="26">
        <f t="shared" si="160"/>
        <v>0</v>
      </c>
    </row>
    <row r="750" spans="1:15">
      <c r="A750" s="20" t="s">
        <v>130</v>
      </c>
      <c r="B750" s="10"/>
      <c r="C750" s="28">
        <v>12</v>
      </c>
      <c r="D750" s="29">
        <v>1</v>
      </c>
      <c r="F750" s="23">
        <f t="shared" si="151"/>
        <v>11</v>
      </c>
      <c r="G750" s="11" t="s">
        <v>130</v>
      </c>
      <c r="H750" s="12"/>
      <c r="I750" s="24">
        <v>11</v>
      </c>
      <c r="J750">
        <f t="shared" si="152"/>
        <v>0</v>
      </c>
      <c r="K750" s="36" t="s">
        <v>129</v>
      </c>
      <c r="L750" s="37"/>
      <c r="M750" s="38">
        <f t="shared" si="158"/>
        <v>0</v>
      </c>
      <c r="N750" s="38">
        <f t="shared" si="159"/>
        <v>0</v>
      </c>
      <c r="O750" s="39">
        <f t="shared" si="160"/>
        <v>0</v>
      </c>
    </row>
    <row r="751" spans="1:15">
      <c r="A751" s="20" t="s">
        <v>131</v>
      </c>
      <c r="B751" s="10" t="s">
        <v>15</v>
      </c>
      <c r="C751" s="28">
        <v>11</v>
      </c>
      <c r="D751" s="29">
        <v>2</v>
      </c>
      <c r="F751" s="23">
        <f t="shared" si="151"/>
        <v>9</v>
      </c>
      <c r="G751" s="11" t="s">
        <v>131</v>
      </c>
      <c r="H751" s="11" t="s">
        <v>15</v>
      </c>
      <c r="I751" s="24">
        <v>9</v>
      </c>
      <c r="J751">
        <f t="shared" si="152"/>
        <v>0</v>
      </c>
      <c r="K751" s="147" t="s">
        <v>131</v>
      </c>
      <c r="L751" s="43" t="s">
        <v>15</v>
      </c>
      <c r="M751" s="25">
        <f t="shared" si="158"/>
        <v>11</v>
      </c>
      <c r="N751" s="25">
        <f t="shared" si="159"/>
        <v>9</v>
      </c>
      <c r="O751" s="40">
        <f t="shared" si="160"/>
        <v>2</v>
      </c>
    </row>
    <row r="752" spans="1:15">
      <c r="A752" s="20"/>
      <c r="B752" s="10" t="s">
        <v>16</v>
      </c>
      <c r="C752" s="28">
        <v>2</v>
      </c>
      <c r="D752" s="29"/>
      <c r="F752" s="23">
        <f t="shared" si="151"/>
        <v>2</v>
      </c>
      <c r="G752" s="30"/>
      <c r="H752" s="31" t="s">
        <v>16</v>
      </c>
      <c r="I752" s="32">
        <v>2</v>
      </c>
      <c r="J752">
        <f t="shared" si="152"/>
        <v>0</v>
      </c>
      <c r="K752" s="33" t="s">
        <v>131</v>
      </c>
      <c r="L752" s="34" t="s">
        <v>16</v>
      </c>
      <c r="M752" s="34">
        <f t="shared" si="158"/>
        <v>2</v>
      </c>
      <c r="N752" s="34">
        <f t="shared" si="159"/>
        <v>2</v>
      </c>
      <c r="O752" s="26">
        <f t="shared" si="160"/>
        <v>0</v>
      </c>
    </row>
    <row r="753" spans="1:15">
      <c r="A753" s="20"/>
      <c r="B753" s="10" t="s">
        <v>17</v>
      </c>
      <c r="C753" s="28">
        <v>11</v>
      </c>
      <c r="D753" s="29">
        <v>1</v>
      </c>
      <c r="F753" s="23">
        <f t="shared" si="151"/>
        <v>10</v>
      </c>
      <c r="G753" s="30"/>
      <c r="H753" s="31" t="s">
        <v>17</v>
      </c>
      <c r="I753" s="32">
        <v>10</v>
      </c>
      <c r="J753">
        <f t="shared" si="152"/>
        <v>0</v>
      </c>
      <c r="K753" s="33" t="s">
        <v>131</v>
      </c>
      <c r="L753" s="34" t="s">
        <v>17</v>
      </c>
      <c r="M753" s="34">
        <f t="shared" si="158"/>
        <v>11</v>
      </c>
      <c r="N753" s="34">
        <f t="shared" si="159"/>
        <v>10</v>
      </c>
      <c r="O753" s="26">
        <f t="shared" si="160"/>
        <v>1</v>
      </c>
    </row>
    <row r="754" spans="1:15">
      <c r="A754" s="20"/>
      <c r="B754" s="10" t="s">
        <v>18</v>
      </c>
      <c r="C754" s="28">
        <v>2</v>
      </c>
      <c r="D754" s="29"/>
      <c r="F754" s="23">
        <f t="shared" si="151"/>
        <v>2</v>
      </c>
      <c r="G754" s="30"/>
      <c r="H754" s="31" t="s">
        <v>18</v>
      </c>
      <c r="I754" s="32">
        <v>2</v>
      </c>
      <c r="J754">
        <f t="shared" si="152"/>
        <v>0</v>
      </c>
      <c r="K754" s="33" t="s">
        <v>131</v>
      </c>
      <c r="L754" s="34" t="s">
        <v>18</v>
      </c>
      <c r="M754" s="34">
        <f t="shared" si="158"/>
        <v>2</v>
      </c>
      <c r="N754" s="34">
        <f t="shared" si="159"/>
        <v>2</v>
      </c>
      <c r="O754" s="26">
        <f t="shared" si="160"/>
        <v>0</v>
      </c>
    </row>
    <row r="755" spans="1:15">
      <c r="A755" s="20"/>
      <c r="B755" s="10" t="s">
        <v>19</v>
      </c>
      <c r="C755" s="28">
        <v>1</v>
      </c>
      <c r="D755" s="29"/>
      <c r="F755" s="23">
        <f t="shared" si="151"/>
        <v>1</v>
      </c>
      <c r="G755" s="30"/>
      <c r="H755" s="31" t="s">
        <v>19</v>
      </c>
      <c r="I755" s="32">
        <v>1</v>
      </c>
      <c r="J755">
        <f t="shared" si="152"/>
        <v>0</v>
      </c>
      <c r="K755" s="33" t="s">
        <v>131</v>
      </c>
      <c r="L755" s="34" t="s">
        <v>19</v>
      </c>
      <c r="M755" s="34">
        <f t="shared" si="158"/>
        <v>1</v>
      </c>
      <c r="N755" s="34">
        <f t="shared" si="159"/>
        <v>1</v>
      </c>
      <c r="O755" s="26">
        <f t="shared" si="160"/>
        <v>0</v>
      </c>
    </row>
    <row r="756" spans="1:15">
      <c r="A756" s="20"/>
      <c r="B756" s="35" t="s">
        <v>20</v>
      </c>
      <c r="C756" s="154"/>
      <c r="D756" s="155"/>
      <c r="F756" s="23">
        <f t="shared" si="151"/>
        <v>0</v>
      </c>
      <c r="G756" s="30"/>
      <c r="H756" s="31" t="s">
        <v>20</v>
      </c>
      <c r="I756" s="32">
        <v>0</v>
      </c>
      <c r="J756">
        <f t="shared" si="152"/>
        <v>0</v>
      </c>
      <c r="K756" s="33" t="s">
        <v>131</v>
      </c>
      <c r="L756" s="34" t="s">
        <v>20</v>
      </c>
      <c r="M756" s="34">
        <f t="shared" si="158"/>
        <v>0</v>
      </c>
      <c r="N756" s="34">
        <f t="shared" si="159"/>
        <v>0</v>
      </c>
      <c r="O756" s="26">
        <f t="shared" si="160"/>
        <v>0</v>
      </c>
    </row>
    <row r="757" spans="1:15">
      <c r="A757" s="20"/>
      <c r="B757" s="10" t="s">
        <v>21</v>
      </c>
      <c r="C757" s="28">
        <v>3</v>
      </c>
      <c r="D757" s="29"/>
      <c r="F757" s="23">
        <f t="shared" si="151"/>
        <v>3</v>
      </c>
      <c r="G757" s="30"/>
      <c r="H757" s="31" t="s">
        <v>21</v>
      </c>
      <c r="I757" s="32">
        <v>3</v>
      </c>
      <c r="J757">
        <f t="shared" si="152"/>
        <v>0</v>
      </c>
      <c r="K757" s="33" t="s">
        <v>131</v>
      </c>
      <c r="L757" s="34" t="s">
        <v>21</v>
      </c>
      <c r="M757" s="34">
        <f t="shared" si="158"/>
        <v>3</v>
      </c>
      <c r="N757" s="34">
        <f t="shared" si="159"/>
        <v>3</v>
      </c>
      <c r="O757" s="26">
        <f t="shared" si="160"/>
        <v>0</v>
      </c>
    </row>
    <row r="758" spans="1:15">
      <c r="A758" s="20"/>
      <c r="B758" s="10" t="s">
        <v>206</v>
      </c>
      <c r="C758" s="28"/>
      <c r="D758" s="29"/>
      <c r="F758" s="23">
        <f t="shared" si="151"/>
        <v>0</v>
      </c>
      <c r="G758" s="30"/>
      <c r="H758" s="31" t="s">
        <v>206</v>
      </c>
      <c r="I758" s="32">
        <v>0</v>
      </c>
      <c r="J758">
        <f t="shared" si="152"/>
        <v>0</v>
      </c>
      <c r="K758" s="33" t="s">
        <v>131</v>
      </c>
      <c r="L758" s="34" t="s">
        <v>206</v>
      </c>
      <c r="M758" s="34">
        <f t="shared" si="158"/>
        <v>0</v>
      </c>
      <c r="N758" s="34">
        <f t="shared" si="159"/>
        <v>0</v>
      </c>
      <c r="O758" s="26">
        <f t="shared" si="160"/>
        <v>0</v>
      </c>
    </row>
    <row r="759" spans="1:15">
      <c r="A759" s="20"/>
      <c r="B759" s="10" t="s">
        <v>22</v>
      </c>
      <c r="C759" s="28">
        <v>1</v>
      </c>
      <c r="D759" s="29"/>
      <c r="F759" s="23">
        <f t="shared" si="151"/>
        <v>1</v>
      </c>
      <c r="G759" s="30"/>
      <c r="H759" s="31" t="s">
        <v>22</v>
      </c>
      <c r="I759" s="32">
        <v>1</v>
      </c>
      <c r="J759">
        <f t="shared" si="152"/>
        <v>0</v>
      </c>
      <c r="K759" s="33" t="s">
        <v>131</v>
      </c>
      <c r="L759" s="34" t="s">
        <v>22</v>
      </c>
      <c r="M759" s="34">
        <f t="shared" si="158"/>
        <v>1</v>
      </c>
      <c r="N759" s="34">
        <f t="shared" si="159"/>
        <v>1</v>
      </c>
      <c r="O759" s="26">
        <f t="shared" si="160"/>
        <v>0</v>
      </c>
    </row>
    <row r="760" spans="1:15">
      <c r="A760" s="20"/>
      <c r="B760" s="10" t="s">
        <v>23</v>
      </c>
      <c r="C760" s="28"/>
      <c r="D760" s="29"/>
      <c r="F760" s="23">
        <f t="shared" si="151"/>
        <v>0</v>
      </c>
      <c r="G760" s="30"/>
      <c r="H760" s="31" t="s">
        <v>23</v>
      </c>
      <c r="I760" s="32">
        <v>0</v>
      </c>
      <c r="J760">
        <f t="shared" si="152"/>
        <v>0</v>
      </c>
      <c r="K760" s="33" t="s">
        <v>131</v>
      </c>
      <c r="L760" s="34" t="s">
        <v>23</v>
      </c>
      <c r="M760" s="34">
        <f t="shared" si="158"/>
        <v>0</v>
      </c>
      <c r="N760" s="34">
        <f t="shared" si="159"/>
        <v>0</v>
      </c>
      <c r="O760" s="26">
        <f t="shared" si="160"/>
        <v>0</v>
      </c>
    </row>
    <row r="761" spans="1:15">
      <c r="A761" s="20"/>
      <c r="B761" s="10" t="s">
        <v>24</v>
      </c>
      <c r="C761" s="28"/>
      <c r="D761" s="29"/>
      <c r="F761" s="23">
        <f t="shared" si="151"/>
        <v>0</v>
      </c>
      <c r="G761" s="30"/>
      <c r="H761" s="31" t="s">
        <v>24</v>
      </c>
      <c r="I761" s="32">
        <v>0</v>
      </c>
      <c r="J761">
        <f t="shared" si="152"/>
        <v>0</v>
      </c>
      <c r="K761" s="33" t="s">
        <v>131</v>
      </c>
      <c r="L761" s="34" t="s">
        <v>24</v>
      </c>
      <c r="M761" s="34">
        <f t="shared" si="158"/>
        <v>0</v>
      </c>
      <c r="N761" s="34">
        <f t="shared" si="159"/>
        <v>0</v>
      </c>
      <c r="O761" s="26">
        <f t="shared" si="160"/>
        <v>0</v>
      </c>
    </row>
    <row r="762" spans="1:15">
      <c r="A762" s="20" t="s">
        <v>132</v>
      </c>
      <c r="B762" s="10"/>
      <c r="C762" s="28">
        <v>31</v>
      </c>
      <c r="D762" s="29">
        <v>3</v>
      </c>
      <c r="F762" s="23">
        <f t="shared" si="151"/>
        <v>28</v>
      </c>
      <c r="G762" s="11" t="s">
        <v>132</v>
      </c>
      <c r="H762" s="12"/>
      <c r="I762" s="24">
        <v>28</v>
      </c>
      <c r="J762">
        <f t="shared" si="152"/>
        <v>0</v>
      </c>
      <c r="K762" s="36" t="s">
        <v>133</v>
      </c>
      <c r="L762" s="37"/>
      <c r="M762" s="38">
        <f t="shared" ref="M762:M774" si="162">IFERROR(GETPIVOTDATA("TOTAL",$A$5,"Cargo / Posición",L762,"Sucursal actual",K762),0)</f>
        <v>0</v>
      </c>
      <c r="N762" s="38">
        <f t="shared" ref="N762:N774" si="163">IFERROR(GETPIVOTDATA("CANTIDAD",$G$5,"CARGOS",L762,"SUCURSAL",K762),0)</f>
        <v>0</v>
      </c>
      <c r="O762" s="39">
        <f t="shared" ref="O762:O774" si="164">M762-N762</f>
        <v>0</v>
      </c>
    </row>
    <row r="763" spans="1:15">
      <c r="A763" s="20" t="s">
        <v>156</v>
      </c>
      <c r="B763" s="10" t="s">
        <v>15</v>
      </c>
      <c r="C763" s="28">
        <v>6</v>
      </c>
      <c r="D763" s="29">
        <v>1</v>
      </c>
      <c r="F763" s="23">
        <f t="shared" si="151"/>
        <v>5</v>
      </c>
      <c r="G763" s="11" t="s">
        <v>156</v>
      </c>
      <c r="H763" s="11" t="s">
        <v>15</v>
      </c>
      <c r="I763" s="24">
        <v>5</v>
      </c>
      <c r="J763">
        <f t="shared" si="152"/>
        <v>0</v>
      </c>
      <c r="K763" s="147" t="s">
        <v>156</v>
      </c>
      <c r="L763" s="43" t="s">
        <v>15</v>
      </c>
      <c r="M763" s="25">
        <f t="shared" si="162"/>
        <v>6</v>
      </c>
      <c r="N763" s="25">
        <f t="shared" si="163"/>
        <v>5</v>
      </c>
      <c r="O763" s="40">
        <f t="shared" si="164"/>
        <v>1</v>
      </c>
    </row>
    <row r="764" spans="1:15">
      <c r="A764" s="20"/>
      <c r="B764" s="10" t="s">
        <v>16</v>
      </c>
      <c r="C764" s="28">
        <v>1</v>
      </c>
      <c r="D764" s="29"/>
      <c r="F764" s="23">
        <f t="shared" si="151"/>
        <v>1</v>
      </c>
      <c r="G764" s="30"/>
      <c r="H764" s="31" t="s">
        <v>16</v>
      </c>
      <c r="I764" s="32">
        <v>1</v>
      </c>
      <c r="J764">
        <f t="shared" si="152"/>
        <v>0</v>
      </c>
      <c r="K764" s="33" t="str">
        <f>K763</f>
        <v>VERSALLES</v>
      </c>
      <c r="L764" s="34" t="s">
        <v>16</v>
      </c>
      <c r="M764" s="34">
        <f t="shared" si="162"/>
        <v>1</v>
      </c>
      <c r="N764" s="34">
        <f t="shared" si="163"/>
        <v>1</v>
      </c>
      <c r="O764" s="26">
        <f t="shared" si="164"/>
        <v>0</v>
      </c>
    </row>
    <row r="765" spans="1:15">
      <c r="A765" s="20"/>
      <c r="B765" s="10" t="s">
        <v>17</v>
      </c>
      <c r="C765" s="28">
        <v>3</v>
      </c>
      <c r="D765" s="29"/>
      <c r="F765" s="23">
        <f t="shared" si="151"/>
        <v>3</v>
      </c>
      <c r="G765" s="30"/>
      <c r="H765" s="31" t="s">
        <v>17</v>
      </c>
      <c r="I765" s="32">
        <v>3</v>
      </c>
      <c r="J765">
        <f t="shared" si="152"/>
        <v>0</v>
      </c>
      <c r="K765" s="33" t="str">
        <f t="shared" ref="K765:K774" si="165">K764</f>
        <v>VERSALLES</v>
      </c>
      <c r="L765" s="34" t="s">
        <v>17</v>
      </c>
      <c r="M765" s="34">
        <f t="shared" si="162"/>
        <v>3</v>
      </c>
      <c r="N765" s="34">
        <f t="shared" si="163"/>
        <v>3</v>
      </c>
      <c r="O765" s="26">
        <f t="shared" si="164"/>
        <v>0</v>
      </c>
    </row>
    <row r="766" spans="1:15">
      <c r="A766" s="20"/>
      <c r="B766" s="10" t="s">
        <v>18</v>
      </c>
      <c r="C766" s="28"/>
      <c r="D766" s="29"/>
      <c r="F766" s="23">
        <f t="shared" si="151"/>
        <v>0</v>
      </c>
      <c r="G766" s="30"/>
      <c r="H766" s="31" t="s">
        <v>18</v>
      </c>
      <c r="I766" s="32">
        <v>0</v>
      </c>
      <c r="J766">
        <f t="shared" si="152"/>
        <v>0</v>
      </c>
      <c r="K766" s="33" t="str">
        <f t="shared" si="165"/>
        <v>VERSALLES</v>
      </c>
      <c r="L766" s="34" t="s">
        <v>18</v>
      </c>
      <c r="M766" s="34">
        <f t="shared" si="162"/>
        <v>0</v>
      </c>
      <c r="N766" s="34">
        <f t="shared" si="163"/>
        <v>0</v>
      </c>
      <c r="O766" s="26">
        <f t="shared" si="164"/>
        <v>0</v>
      </c>
    </row>
    <row r="767" spans="1:15">
      <c r="A767" s="20"/>
      <c r="B767" s="10" t="s">
        <v>19</v>
      </c>
      <c r="C767" s="28">
        <v>1</v>
      </c>
      <c r="D767" s="29"/>
      <c r="F767" s="23">
        <f t="shared" si="151"/>
        <v>1</v>
      </c>
      <c r="G767" s="30"/>
      <c r="H767" s="31" t="s">
        <v>19</v>
      </c>
      <c r="I767" s="32">
        <v>1</v>
      </c>
      <c r="J767">
        <f t="shared" si="152"/>
        <v>0</v>
      </c>
      <c r="K767" s="33" t="str">
        <f t="shared" si="165"/>
        <v>VERSALLES</v>
      </c>
      <c r="L767" s="34" t="s">
        <v>19</v>
      </c>
      <c r="M767" s="34">
        <f t="shared" si="162"/>
        <v>1</v>
      </c>
      <c r="N767" s="34">
        <f t="shared" si="163"/>
        <v>1</v>
      </c>
      <c r="O767" s="26">
        <f t="shared" si="164"/>
        <v>0</v>
      </c>
    </row>
    <row r="768" spans="1:15">
      <c r="A768" s="20"/>
      <c r="B768" s="35" t="s">
        <v>20</v>
      </c>
      <c r="C768" s="154"/>
      <c r="D768" s="155"/>
      <c r="F768" s="23">
        <f t="shared" si="151"/>
        <v>0</v>
      </c>
      <c r="G768" s="30"/>
      <c r="H768" s="31" t="s">
        <v>20</v>
      </c>
      <c r="I768" s="32">
        <v>0</v>
      </c>
      <c r="J768">
        <f t="shared" si="152"/>
        <v>0</v>
      </c>
      <c r="K768" s="33" t="str">
        <f t="shared" si="165"/>
        <v>VERSALLES</v>
      </c>
      <c r="L768" s="34" t="s">
        <v>20</v>
      </c>
      <c r="M768" s="34">
        <f t="shared" si="162"/>
        <v>0</v>
      </c>
      <c r="N768" s="34">
        <f t="shared" si="163"/>
        <v>0</v>
      </c>
      <c r="O768" s="26">
        <f t="shared" si="164"/>
        <v>0</v>
      </c>
    </row>
    <row r="769" spans="1:22">
      <c r="A769" s="20"/>
      <c r="B769" s="10" t="s">
        <v>21</v>
      </c>
      <c r="C769" s="28">
        <v>1</v>
      </c>
      <c r="D769" s="29"/>
      <c r="F769" s="23">
        <f t="shared" si="151"/>
        <v>1</v>
      </c>
      <c r="G769" s="30"/>
      <c r="H769" s="31" t="s">
        <v>21</v>
      </c>
      <c r="I769" s="32">
        <v>1</v>
      </c>
      <c r="J769">
        <f t="shared" si="152"/>
        <v>0</v>
      </c>
      <c r="K769" s="33" t="str">
        <f t="shared" si="165"/>
        <v>VERSALLES</v>
      </c>
      <c r="L769" s="34" t="s">
        <v>21</v>
      </c>
      <c r="M769" s="34">
        <f t="shared" si="162"/>
        <v>1</v>
      </c>
      <c r="N769" s="34">
        <f t="shared" si="163"/>
        <v>1</v>
      </c>
      <c r="O769" s="26">
        <f t="shared" si="164"/>
        <v>0</v>
      </c>
    </row>
    <row r="770" spans="1:22">
      <c r="A770" s="20"/>
      <c r="B770" s="10" t="s">
        <v>206</v>
      </c>
      <c r="C770" s="28"/>
      <c r="D770" s="29"/>
      <c r="F770" s="23">
        <f t="shared" si="151"/>
        <v>0</v>
      </c>
      <c r="G770" s="30"/>
      <c r="H770" s="31" t="s">
        <v>206</v>
      </c>
      <c r="I770" s="32">
        <v>0</v>
      </c>
      <c r="J770">
        <f t="shared" si="152"/>
        <v>0</v>
      </c>
      <c r="K770" s="33" t="str">
        <f t="shared" si="165"/>
        <v>VERSALLES</v>
      </c>
      <c r="L770" s="34" t="s">
        <v>206</v>
      </c>
      <c r="M770" s="34">
        <f t="shared" si="162"/>
        <v>0</v>
      </c>
      <c r="N770" s="34">
        <f t="shared" si="163"/>
        <v>0</v>
      </c>
      <c r="O770" s="26">
        <f t="shared" si="164"/>
        <v>0</v>
      </c>
    </row>
    <row r="771" spans="1:22">
      <c r="A771" s="20"/>
      <c r="B771" s="10" t="s">
        <v>22</v>
      </c>
      <c r="C771" s="28"/>
      <c r="D771" s="29"/>
      <c r="F771" s="23">
        <f t="shared" si="151"/>
        <v>0</v>
      </c>
      <c r="G771" s="30"/>
      <c r="H771" s="31" t="s">
        <v>22</v>
      </c>
      <c r="I771" s="32">
        <v>0</v>
      </c>
      <c r="J771">
        <f t="shared" si="152"/>
        <v>0</v>
      </c>
      <c r="K771" s="33" t="str">
        <f t="shared" si="165"/>
        <v>VERSALLES</v>
      </c>
      <c r="L771" s="34" t="s">
        <v>22</v>
      </c>
      <c r="M771" s="34">
        <f t="shared" si="162"/>
        <v>0</v>
      </c>
      <c r="N771" s="34">
        <f t="shared" si="163"/>
        <v>0</v>
      </c>
      <c r="O771" s="26">
        <f t="shared" si="164"/>
        <v>0</v>
      </c>
    </row>
    <row r="772" spans="1:22">
      <c r="A772" s="20"/>
      <c r="B772" s="10" t="s">
        <v>23</v>
      </c>
      <c r="C772" s="28"/>
      <c r="D772" s="29"/>
      <c r="F772" s="23">
        <f t="shared" si="151"/>
        <v>0</v>
      </c>
      <c r="G772" s="30"/>
      <c r="H772" s="31" t="s">
        <v>23</v>
      </c>
      <c r="I772" s="32">
        <v>0</v>
      </c>
      <c r="J772">
        <f t="shared" si="152"/>
        <v>0</v>
      </c>
      <c r="K772" s="33" t="str">
        <f t="shared" si="165"/>
        <v>VERSALLES</v>
      </c>
      <c r="L772" s="34" t="s">
        <v>23</v>
      </c>
      <c r="M772" s="34">
        <f t="shared" si="162"/>
        <v>0</v>
      </c>
      <c r="N772" s="34">
        <f t="shared" si="163"/>
        <v>0</v>
      </c>
      <c r="O772" s="26">
        <f t="shared" si="164"/>
        <v>0</v>
      </c>
    </row>
    <row r="773" spans="1:22">
      <c r="A773" s="20"/>
      <c r="B773" s="10" t="s">
        <v>24</v>
      </c>
      <c r="C773" s="28"/>
      <c r="D773" s="29"/>
      <c r="F773" s="23">
        <f t="shared" si="151"/>
        <v>0</v>
      </c>
      <c r="G773" s="30"/>
      <c r="H773" s="31" t="s">
        <v>24</v>
      </c>
      <c r="I773" s="32">
        <v>0</v>
      </c>
      <c r="J773">
        <f t="shared" si="152"/>
        <v>0</v>
      </c>
      <c r="K773" s="33" t="str">
        <f t="shared" si="165"/>
        <v>VERSALLES</v>
      </c>
      <c r="L773" s="34" t="s">
        <v>24</v>
      </c>
      <c r="M773" s="34">
        <f t="shared" si="162"/>
        <v>0</v>
      </c>
      <c r="N773" s="34">
        <f t="shared" si="163"/>
        <v>0</v>
      </c>
      <c r="O773" s="26">
        <f t="shared" si="164"/>
        <v>0</v>
      </c>
    </row>
    <row r="774" spans="1:22">
      <c r="A774" s="20" t="s">
        <v>222</v>
      </c>
      <c r="B774" s="10"/>
      <c r="C774" s="28">
        <v>12</v>
      </c>
      <c r="D774" s="29">
        <v>1</v>
      </c>
      <c r="F774" s="23">
        <f t="shared" si="151"/>
        <v>11</v>
      </c>
      <c r="G774" s="11" t="s">
        <v>222</v>
      </c>
      <c r="H774" s="12"/>
      <c r="I774" s="24">
        <v>11</v>
      </c>
      <c r="J774">
        <f t="shared" si="152"/>
        <v>0</v>
      </c>
      <c r="K774" s="33" t="str">
        <f t="shared" si="165"/>
        <v>VERSALLES</v>
      </c>
      <c r="L774" s="152"/>
      <c r="M774" s="38">
        <f t="shared" si="162"/>
        <v>0</v>
      </c>
      <c r="N774" s="38">
        <f t="shared" si="163"/>
        <v>0</v>
      </c>
      <c r="O774" s="39">
        <f t="shared" si="164"/>
        <v>0</v>
      </c>
    </row>
    <row r="775" spans="1:22">
      <c r="A775" s="20" t="s">
        <v>134</v>
      </c>
      <c r="B775" s="10" t="s">
        <v>15</v>
      </c>
      <c r="C775" s="28">
        <v>8</v>
      </c>
      <c r="D775" s="29">
        <v>1</v>
      </c>
      <c r="F775" s="23">
        <f t="shared" si="151"/>
        <v>7</v>
      </c>
      <c r="G775" s="11" t="s">
        <v>134</v>
      </c>
      <c r="H775" s="11" t="s">
        <v>15</v>
      </c>
      <c r="I775" s="24">
        <v>7</v>
      </c>
      <c r="J775">
        <f t="shared" si="152"/>
        <v>0</v>
      </c>
      <c r="K775" s="147" t="s">
        <v>134</v>
      </c>
      <c r="L775" s="43" t="s">
        <v>15</v>
      </c>
      <c r="M775" s="25">
        <f t="shared" ref="M775:M794" si="166">IFERROR(GETPIVOTDATA("TOTAL",$A$5,"Cargo / Posición",L775,"Sucursal actual",K775),0)</f>
        <v>8</v>
      </c>
      <c r="N775" s="25">
        <f t="shared" ref="N775:N794" si="167">IFERROR(GETPIVOTDATA("CANTIDAD",$G$5,"CARGOS",L775,"SUCURSAL",K775),0)</f>
        <v>7</v>
      </c>
      <c r="O775" s="40">
        <f t="shared" ref="O775:O794" si="168">M775-N775</f>
        <v>1</v>
      </c>
    </row>
    <row r="776" spans="1:22">
      <c r="A776" s="20"/>
      <c r="B776" s="10" t="s">
        <v>16</v>
      </c>
      <c r="C776" s="28">
        <v>1</v>
      </c>
      <c r="D776" s="29"/>
      <c r="F776" s="23">
        <f t="shared" ref="F776:F839" si="169">C776-D776</f>
        <v>1</v>
      </c>
      <c r="G776" s="30"/>
      <c r="H776" s="31" t="s">
        <v>16</v>
      </c>
      <c r="I776" s="32">
        <v>1</v>
      </c>
      <c r="J776">
        <f t="shared" ref="J776:J839" si="170">F776-I776</f>
        <v>0</v>
      </c>
      <c r="K776" s="33" t="str">
        <f t="shared" ref="K776:K785" si="171">K775</f>
        <v>VIA ARGENTINA</v>
      </c>
      <c r="L776" s="34" t="s">
        <v>16</v>
      </c>
      <c r="M776" s="34">
        <f t="shared" si="166"/>
        <v>1</v>
      </c>
      <c r="N776" s="34">
        <f t="shared" si="167"/>
        <v>1</v>
      </c>
      <c r="O776" s="26">
        <f t="shared" si="168"/>
        <v>0</v>
      </c>
    </row>
    <row r="777" spans="1:22">
      <c r="A777" s="20"/>
      <c r="B777" s="10" t="s">
        <v>17</v>
      </c>
      <c r="C777" s="28">
        <v>5</v>
      </c>
      <c r="D777" s="29">
        <v>1</v>
      </c>
      <c r="F777" s="23">
        <f t="shared" si="169"/>
        <v>4</v>
      </c>
      <c r="G777" s="30"/>
      <c r="H777" s="31" t="s">
        <v>17</v>
      </c>
      <c r="I777" s="32">
        <v>4</v>
      </c>
      <c r="J777">
        <f t="shared" si="170"/>
        <v>0</v>
      </c>
      <c r="K777" s="33" t="str">
        <f t="shared" si="171"/>
        <v>VIA ARGENTINA</v>
      </c>
      <c r="L777" s="34" t="s">
        <v>17</v>
      </c>
      <c r="M777" s="34">
        <f t="shared" si="166"/>
        <v>5</v>
      </c>
      <c r="N777" s="34">
        <f t="shared" si="167"/>
        <v>4</v>
      </c>
      <c r="O777" s="26">
        <f t="shared" si="168"/>
        <v>1</v>
      </c>
    </row>
    <row r="778" spans="1:22">
      <c r="A778" s="20"/>
      <c r="B778" s="10" t="s">
        <v>18</v>
      </c>
      <c r="C778" s="28"/>
      <c r="D778" s="29"/>
      <c r="F778" s="23">
        <f t="shared" si="169"/>
        <v>0</v>
      </c>
      <c r="G778" s="30"/>
      <c r="H778" s="31" t="s">
        <v>18</v>
      </c>
      <c r="I778" s="32">
        <v>0</v>
      </c>
      <c r="J778">
        <f t="shared" si="170"/>
        <v>0</v>
      </c>
      <c r="K778" s="33" t="str">
        <f t="shared" si="171"/>
        <v>VIA ARGENTINA</v>
      </c>
      <c r="L778" s="34" t="s">
        <v>18</v>
      </c>
      <c r="M778" s="34">
        <f t="shared" si="166"/>
        <v>0</v>
      </c>
      <c r="N778" s="34">
        <f t="shared" si="167"/>
        <v>0</v>
      </c>
      <c r="O778" s="26">
        <f t="shared" si="168"/>
        <v>0</v>
      </c>
    </row>
    <row r="779" spans="1:22">
      <c r="A779" s="20"/>
      <c r="B779" s="10" t="s">
        <v>19</v>
      </c>
      <c r="C779" s="28">
        <v>1</v>
      </c>
      <c r="D779" s="29"/>
      <c r="F779" s="23">
        <f t="shared" si="169"/>
        <v>1</v>
      </c>
      <c r="G779" s="30"/>
      <c r="H779" s="31" t="s">
        <v>19</v>
      </c>
      <c r="I779" s="32">
        <v>1</v>
      </c>
      <c r="J779">
        <f t="shared" si="170"/>
        <v>0</v>
      </c>
      <c r="K779" s="33" t="str">
        <f t="shared" si="171"/>
        <v>VIA ARGENTINA</v>
      </c>
      <c r="L779" s="34" t="s">
        <v>19</v>
      </c>
      <c r="M779" s="34">
        <f t="shared" si="166"/>
        <v>1</v>
      </c>
      <c r="N779" s="34">
        <f t="shared" si="167"/>
        <v>1</v>
      </c>
      <c r="O779" s="26">
        <f t="shared" si="168"/>
        <v>0</v>
      </c>
    </row>
    <row r="780" spans="1:22">
      <c r="A780" s="20"/>
      <c r="B780" s="35" t="s">
        <v>20</v>
      </c>
      <c r="C780" s="154"/>
      <c r="D780" s="155"/>
      <c r="F780" s="23">
        <f t="shared" si="169"/>
        <v>0</v>
      </c>
      <c r="G780" s="30"/>
      <c r="H780" s="31" t="s">
        <v>20</v>
      </c>
      <c r="I780" s="32">
        <v>0</v>
      </c>
      <c r="J780">
        <f t="shared" si="170"/>
        <v>0</v>
      </c>
      <c r="K780" s="33" t="str">
        <f t="shared" si="171"/>
        <v>VIA ARGENTINA</v>
      </c>
      <c r="L780" s="34" t="s">
        <v>20</v>
      </c>
      <c r="M780" s="34">
        <f t="shared" si="166"/>
        <v>0</v>
      </c>
      <c r="N780" s="34">
        <f t="shared" si="167"/>
        <v>0</v>
      </c>
      <c r="O780" s="26">
        <f t="shared" si="168"/>
        <v>0</v>
      </c>
    </row>
    <row r="781" spans="1:22">
      <c r="A781" s="20"/>
      <c r="B781" s="10" t="s">
        <v>21</v>
      </c>
      <c r="C781" s="28">
        <v>2</v>
      </c>
      <c r="D781" s="29"/>
      <c r="F781" s="23">
        <f t="shared" si="169"/>
        <v>2</v>
      </c>
      <c r="G781" s="30"/>
      <c r="H781" s="31" t="s">
        <v>21</v>
      </c>
      <c r="I781" s="32">
        <v>2</v>
      </c>
      <c r="J781">
        <f t="shared" si="170"/>
        <v>0</v>
      </c>
      <c r="K781" s="33" t="str">
        <f t="shared" si="171"/>
        <v>VIA ARGENTINA</v>
      </c>
      <c r="L781" s="34" t="s">
        <v>21</v>
      </c>
      <c r="M781" s="34">
        <f t="shared" si="166"/>
        <v>2</v>
      </c>
      <c r="N781" s="34">
        <f t="shared" si="167"/>
        <v>2</v>
      </c>
      <c r="O781" s="26">
        <f t="shared" si="168"/>
        <v>0</v>
      </c>
      <c r="V781" s="51"/>
    </row>
    <row r="782" spans="1:22">
      <c r="A782" s="20"/>
      <c r="B782" s="10" t="s">
        <v>206</v>
      </c>
      <c r="C782" s="28"/>
      <c r="D782" s="29"/>
      <c r="F782" s="23">
        <f t="shared" si="169"/>
        <v>0</v>
      </c>
      <c r="G782" s="30"/>
      <c r="H782" s="31" t="s">
        <v>206</v>
      </c>
      <c r="I782" s="32">
        <v>0</v>
      </c>
      <c r="J782">
        <f t="shared" si="170"/>
        <v>0</v>
      </c>
      <c r="K782" s="33" t="str">
        <f t="shared" si="171"/>
        <v>VIA ARGENTINA</v>
      </c>
      <c r="L782" s="34" t="s">
        <v>206</v>
      </c>
      <c r="M782" s="34">
        <f t="shared" si="166"/>
        <v>0</v>
      </c>
      <c r="N782" s="34">
        <f t="shared" si="167"/>
        <v>0</v>
      </c>
      <c r="O782" s="26">
        <f t="shared" si="168"/>
        <v>0</v>
      </c>
    </row>
    <row r="783" spans="1:22">
      <c r="A783" s="20"/>
      <c r="B783" s="10" t="s">
        <v>22</v>
      </c>
      <c r="C783" s="28">
        <v>1</v>
      </c>
      <c r="D783" s="29"/>
      <c r="F783" s="23">
        <f t="shared" si="169"/>
        <v>1</v>
      </c>
      <c r="G783" s="30"/>
      <c r="H783" s="31" t="s">
        <v>22</v>
      </c>
      <c r="I783" s="32">
        <v>1</v>
      </c>
      <c r="J783">
        <f t="shared" si="170"/>
        <v>0</v>
      </c>
      <c r="K783" s="33" t="str">
        <f t="shared" si="171"/>
        <v>VIA ARGENTINA</v>
      </c>
      <c r="L783" s="34" t="s">
        <v>22</v>
      </c>
      <c r="M783" s="34">
        <f t="shared" si="166"/>
        <v>1</v>
      </c>
      <c r="N783" s="34">
        <f t="shared" si="167"/>
        <v>1</v>
      </c>
      <c r="O783" s="26">
        <f t="shared" si="168"/>
        <v>0</v>
      </c>
    </row>
    <row r="784" spans="1:22">
      <c r="A784" s="20"/>
      <c r="B784" s="10" t="s">
        <v>23</v>
      </c>
      <c r="C784" s="28">
        <v>1</v>
      </c>
      <c r="D784" s="29"/>
      <c r="F784" s="23">
        <f t="shared" si="169"/>
        <v>1</v>
      </c>
      <c r="G784" s="30"/>
      <c r="H784" s="31" t="s">
        <v>23</v>
      </c>
      <c r="I784" s="32">
        <v>1</v>
      </c>
      <c r="J784">
        <f t="shared" si="170"/>
        <v>0</v>
      </c>
      <c r="K784" s="33" t="str">
        <f t="shared" si="171"/>
        <v>VIA ARGENTINA</v>
      </c>
      <c r="L784" s="34" t="s">
        <v>23</v>
      </c>
      <c r="M784" s="34">
        <f t="shared" si="166"/>
        <v>1</v>
      </c>
      <c r="N784" s="34">
        <f t="shared" si="167"/>
        <v>1</v>
      </c>
      <c r="O784" s="26">
        <f t="shared" si="168"/>
        <v>0</v>
      </c>
    </row>
    <row r="785" spans="1:16">
      <c r="A785" s="20"/>
      <c r="B785" s="10" t="s">
        <v>24</v>
      </c>
      <c r="C785" s="28"/>
      <c r="D785" s="29"/>
      <c r="F785" s="23">
        <f t="shared" si="169"/>
        <v>0</v>
      </c>
      <c r="G785" s="30"/>
      <c r="H785" s="31" t="s">
        <v>24</v>
      </c>
      <c r="I785" s="32">
        <v>0</v>
      </c>
      <c r="J785">
        <f t="shared" si="170"/>
        <v>0</v>
      </c>
      <c r="K785" s="33" t="str">
        <f t="shared" si="171"/>
        <v>VIA ARGENTINA</v>
      </c>
      <c r="L785" s="34" t="s">
        <v>24</v>
      </c>
      <c r="M785" s="34">
        <f t="shared" si="166"/>
        <v>0</v>
      </c>
      <c r="N785" s="34">
        <f t="shared" si="167"/>
        <v>0</v>
      </c>
      <c r="O785" s="26">
        <f t="shared" si="168"/>
        <v>0</v>
      </c>
    </row>
    <row r="786" spans="1:16">
      <c r="A786" s="20" t="s">
        <v>135</v>
      </c>
      <c r="B786" s="10"/>
      <c r="C786" s="28">
        <v>19</v>
      </c>
      <c r="D786" s="29">
        <v>2</v>
      </c>
      <c r="F786" s="23">
        <f t="shared" si="169"/>
        <v>17</v>
      </c>
      <c r="G786" s="11" t="s">
        <v>135</v>
      </c>
      <c r="H786" s="12"/>
      <c r="I786" s="24">
        <v>17</v>
      </c>
      <c r="J786">
        <f t="shared" si="170"/>
        <v>0</v>
      </c>
      <c r="K786" s="36" t="s">
        <v>134</v>
      </c>
      <c r="L786" s="37"/>
      <c r="M786" s="38">
        <f t="shared" si="166"/>
        <v>0</v>
      </c>
      <c r="N786" s="38">
        <f t="shared" si="167"/>
        <v>0</v>
      </c>
      <c r="O786" s="39">
        <f t="shared" si="168"/>
        <v>0</v>
      </c>
    </row>
    <row r="787" spans="1:16">
      <c r="A787" s="20" t="s">
        <v>136</v>
      </c>
      <c r="B787" s="10" t="s">
        <v>15</v>
      </c>
      <c r="C787" s="28">
        <v>5</v>
      </c>
      <c r="D787" s="29"/>
      <c r="F787" s="23">
        <f t="shared" si="169"/>
        <v>5</v>
      </c>
      <c r="G787" s="11" t="s">
        <v>136</v>
      </c>
      <c r="H787" s="11" t="s">
        <v>15</v>
      </c>
      <c r="I787" s="24">
        <v>5</v>
      </c>
      <c r="J787">
        <f t="shared" si="170"/>
        <v>0</v>
      </c>
      <c r="K787" s="147" t="s">
        <v>136</v>
      </c>
      <c r="L787" s="43" t="s">
        <v>15</v>
      </c>
      <c r="M787" s="25">
        <f t="shared" si="166"/>
        <v>5</v>
      </c>
      <c r="N787" s="25">
        <f t="shared" si="167"/>
        <v>5</v>
      </c>
      <c r="O787" s="40">
        <f t="shared" si="168"/>
        <v>0</v>
      </c>
    </row>
    <row r="788" spans="1:16">
      <c r="A788" s="20"/>
      <c r="B788" s="10" t="s">
        <v>16</v>
      </c>
      <c r="C788" s="28">
        <v>2</v>
      </c>
      <c r="D788" s="29">
        <v>1</v>
      </c>
      <c r="F788" s="23">
        <f t="shared" si="169"/>
        <v>1</v>
      </c>
      <c r="G788" s="30"/>
      <c r="H788" s="31" t="s">
        <v>16</v>
      </c>
      <c r="I788" s="32">
        <v>1</v>
      </c>
      <c r="J788">
        <f t="shared" si="170"/>
        <v>0</v>
      </c>
      <c r="K788" s="33" t="str">
        <f t="shared" ref="K788:K797" si="172">K787</f>
        <v>VIA ESPAÑA</v>
      </c>
      <c r="L788" s="34" t="s">
        <v>16</v>
      </c>
      <c r="M788" s="34">
        <f t="shared" si="166"/>
        <v>2</v>
      </c>
      <c r="N788" s="34">
        <f t="shared" si="167"/>
        <v>1</v>
      </c>
      <c r="O788" s="26">
        <f t="shared" si="168"/>
        <v>1</v>
      </c>
    </row>
    <row r="789" spans="1:16">
      <c r="A789" s="20"/>
      <c r="B789" s="10" t="s">
        <v>17</v>
      </c>
      <c r="C789" s="28">
        <v>4</v>
      </c>
      <c r="D789" s="29"/>
      <c r="F789" s="23">
        <f t="shared" si="169"/>
        <v>4</v>
      </c>
      <c r="G789" s="30"/>
      <c r="H789" s="31" t="s">
        <v>17</v>
      </c>
      <c r="I789" s="32">
        <v>4</v>
      </c>
      <c r="J789">
        <f t="shared" si="170"/>
        <v>0</v>
      </c>
      <c r="K789" s="33" t="str">
        <f t="shared" si="172"/>
        <v>VIA ESPAÑA</v>
      </c>
      <c r="L789" s="34" t="s">
        <v>17</v>
      </c>
      <c r="M789" s="34">
        <f t="shared" si="166"/>
        <v>4</v>
      </c>
      <c r="N789" s="34">
        <f t="shared" si="167"/>
        <v>4</v>
      </c>
      <c r="O789" s="26">
        <f t="shared" si="168"/>
        <v>0</v>
      </c>
    </row>
    <row r="790" spans="1:16">
      <c r="A790" s="20"/>
      <c r="B790" s="10" t="s">
        <v>18</v>
      </c>
      <c r="C790" s="28"/>
      <c r="D790" s="29"/>
      <c r="F790" s="23">
        <f t="shared" si="169"/>
        <v>0</v>
      </c>
      <c r="G790" s="30"/>
      <c r="H790" s="31" t="s">
        <v>18</v>
      </c>
      <c r="I790" s="32">
        <v>0</v>
      </c>
      <c r="J790">
        <f t="shared" si="170"/>
        <v>0</v>
      </c>
      <c r="K790" s="33" t="str">
        <f t="shared" si="172"/>
        <v>VIA ESPAÑA</v>
      </c>
      <c r="L790" s="34" t="s">
        <v>18</v>
      </c>
      <c r="M790" s="34">
        <f t="shared" si="166"/>
        <v>0</v>
      </c>
      <c r="N790" s="34">
        <f t="shared" si="167"/>
        <v>0</v>
      </c>
      <c r="O790" s="26">
        <f t="shared" si="168"/>
        <v>0</v>
      </c>
    </row>
    <row r="791" spans="1:16">
      <c r="A791" s="20"/>
      <c r="B791" s="10" t="s">
        <v>19</v>
      </c>
      <c r="C791" s="28">
        <v>1</v>
      </c>
      <c r="D791" s="29"/>
      <c r="F791" s="23">
        <f t="shared" si="169"/>
        <v>1</v>
      </c>
      <c r="G791" s="30"/>
      <c r="H791" s="31" t="s">
        <v>19</v>
      </c>
      <c r="I791" s="32">
        <v>1</v>
      </c>
      <c r="J791">
        <f t="shared" si="170"/>
        <v>0</v>
      </c>
      <c r="K791" s="33" t="str">
        <f t="shared" si="172"/>
        <v>VIA ESPAÑA</v>
      </c>
      <c r="L791" s="34" t="s">
        <v>19</v>
      </c>
      <c r="M791" s="34">
        <f t="shared" si="166"/>
        <v>1</v>
      </c>
      <c r="N791" s="34">
        <f t="shared" si="167"/>
        <v>1</v>
      </c>
      <c r="O791" s="26">
        <f t="shared" si="168"/>
        <v>0</v>
      </c>
    </row>
    <row r="792" spans="1:16">
      <c r="A792" s="20"/>
      <c r="B792" s="35" t="s">
        <v>20</v>
      </c>
      <c r="C792" s="154"/>
      <c r="D792" s="155"/>
      <c r="F792" s="23">
        <f t="shared" si="169"/>
        <v>0</v>
      </c>
      <c r="G792" s="30"/>
      <c r="H792" s="31" t="s">
        <v>20</v>
      </c>
      <c r="I792" s="32">
        <v>0</v>
      </c>
      <c r="J792">
        <f t="shared" si="170"/>
        <v>0</v>
      </c>
      <c r="K792" s="33" t="str">
        <f t="shared" si="172"/>
        <v>VIA ESPAÑA</v>
      </c>
      <c r="L792" s="34" t="s">
        <v>20</v>
      </c>
      <c r="M792" s="34">
        <f t="shared" si="166"/>
        <v>0</v>
      </c>
      <c r="N792" s="34">
        <f t="shared" si="167"/>
        <v>0</v>
      </c>
      <c r="O792" s="26">
        <f t="shared" si="168"/>
        <v>0</v>
      </c>
    </row>
    <row r="793" spans="1:16">
      <c r="A793" s="20"/>
      <c r="B793" s="10" t="s">
        <v>21</v>
      </c>
      <c r="C793" s="28">
        <v>1</v>
      </c>
      <c r="D793" s="29"/>
      <c r="F793" s="23">
        <f t="shared" si="169"/>
        <v>1</v>
      </c>
      <c r="G793" s="30"/>
      <c r="H793" s="31" t="s">
        <v>21</v>
      </c>
      <c r="I793" s="32">
        <v>1</v>
      </c>
      <c r="J793">
        <f t="shared" si="170"/>
        <v>0</v>
      </c>
      <c r="K793" s="33" t="str">
        <f t="shared" si="172"/>
        <v>VIA ESPAÑA</v>
      </c>
      <c r="L793" s="34" t="s">
        <v>21</v>
      </c>
      <c r="M793" s="34">
        <f t="shared" si="166"/>
        <v>1</v>
      </c>
      <c r="N793" s="34">
        <f t="shared" si="167"/>
        <v>1</v>
      </c>
      <c r="O793" s="26">
        <f t="shared" si="168"/>
        <v>0</v>
      </c>
    </row>
    <row r="794" spans="1:16">
      <c r="A794" s="20"/>
      <c r="B794" s="10" t="s">
        <v>206</v>
      </c>
      <c r="C794" s="28"/>
      <c r="D794" s="29"/>
      <c r="F794" s="23">
        <f t="shared" si="169"/>
        <v>0</v>
      </c>
      <c r="G794" s="30"/>
      <c r="H794" s="31" t="s">
        <v>206</v>
      </c>
      <c r="I794" s="32">
        <v>0</v>
      </c>
      <c r="J794">
        <f t="shared" si="170"/>
        <v>0</v>
      </c>
      <c r="K794" s="33" t="str">
        <f t="shared" si="172"/>
        <v>VIA ESPAÑA</v>
      </c>
      <c r="L794" s="34" t="s">
        <v>206</v>
      </c>
      <c r="M794" s="34">
        <f t="shared" si="166"/>
        <v>0</v>
      </c>
      <c r="N794" s="34">
        <f t="shared" si="167"/>
        <v>0</v>
      </c>
      <c r="O794" s="26">
        <f t="shared" si="168"/>
        <v>0</v>
      </c>
    </row>
    <row r="795" spans="1:16">
      <c r="A795" s="20"/>
      <c r="B795" s="10" t="s">
        <v>22</v>
      </c>
      <c r="C795" s="28"/>
      <c r="D795" s="29"/>
      <c r="F795" s="23">
        <f t="shared" si="169"/>
        <v>0</v>
      </c>
      <c r="G795" s="30"/>
      <c r="H795" s="31" t="s">
        <v>22</v>
      </c>
      <c r="I795" s="32">
        <v>0</v>
      </c>
      <c r="J795">
        <f t="shared" si="170"/>
        <v>0</v>
      </c>
      <c r="K795" s="33" t="str">
        <f t="shared" si="172"/>
        <v>VIA ESPAÑA</v>
      </c>
      <c r="L795" s="34" t="s">
        <v>22</v>
      </c>
      <c r="M795" s="34">
        <f t="shared" ref="M795:M858" si="173">IFERROR(GETPIVOTDATA("TOTAL",$A$5,"Cargo / Posición",L795,"Sucursal actual",K795),0)</f>
        <v>0</v>
      </c>
      <c r="N795" s="34">
        <f t="shared" ref="N795:N858" si="174">IFERROR(GETPIVOTDATA("CANTIDAD",$G$5,"CARGOS",L795,"SUCURSAL",K795),0)</f>
        <v>0</v>
      </c>
      <c r="O795" s="26">
        <f t="shared" ref="O795:O858" si="175">M795-N795</f>
        <v>0</v>
      </c>
      <c r="P795" s="10" t="s">
        <v>330</v>
      </c>
    </row>
    <row r="796" spans="1:16">
      <c r="A796" s="20"/>
      <c r="B796" s="10" t="s">
        <v>23</v>
      </c>
      <c r="C796" s="28"/>
      <c r="D796" s="29"/>
      <c r="F796" s="23">
        <f t="shared" si="169"/>
        <v>0</v>
      </c>
      <c r="G796" s="30"/>
      <c r="H796" s="31" t="s">
        <v>23</v>
      </c>
      <c r="I796" s="32">
        <v>0</v>
      </c>
      <c r="J796">
        <f t="shared" si="170"/>
        <v>0</v>
      </c>
      <c r="K796" s="33" t="str">
        <f t="shared" si="172"/>
        <v>VIA ESPAÑA</v>
      </c>
      <c r="L796" s="34" t="s">
        <v>23</v>
      </c>
      <c r="M796" s="34">
        <f t="shared" si="173"/>
        <v>0</v>
      </c>
      <c r="N796" s="34">
        <f t="shared" si="174"/>
        <v>0</v>
      </c>
      <c r="O796" s="26">
        <f t="shared" si="175"/>
        <v>0</v>
      </c>
    </row>
    <row r="797" spans="1:16">
      <c r="A797" s="20"/>
      <c r="B797" s="10" t="s">
        <v>24</v>
      </c>
      <c r="C797" s="28"/>
      <c r="D797" s="29"/>
      <c r="F797" s="23">
        <f t="shared" si="169"/>
        <v>0</v>
      </c>
      <c r="G797" s="30"/>
      <c r="H797" s="31" t="s">
        <v>24</v>
      </c>
      <c r="I797" s="32">
        <v>0</v>
      </c>
      <c r="J797">
        <f t="shared" si="170"/>
        <v>0</v>
      </c>
      <c r="K797" s="33" t="str">
        <f t="shared" si="172"/>
        <v>VIA ESPAÑA</v>
      </c>
      <c r="L797" s="34" t="s">
        <v>24</v>
      </c>
      <c r="M797" s="34">
        <f t="shared" si="173"/>
        <v>0</v>
      </c>
      <c r="N797" s="34">
        <f t="shared" si="174"/>
        <v>0</v>
      </c>
      <c r="O797" s="26">
        <f t="shared" si="175"/>
        <v>0</v>
      </c>
    </row>
    <row r="798" spans="1:16">
      <c r="A798" s="20" t="s">
        <v>137</v>
      </c>
      <c r="B798" s="10"/>
      <c r="C798" s="28">
        <v>13</v>
      </c>
      <c r="D798" s="29">
        <v>1</v>
      </c>
      <c r="F798" s="23">
        <f t="shared" si="169"/>
        <v>12</v>
      </c>
      <c r="G798" s="11" t="s">
        <v>137</v>
      </c>
      <c r="H798" s="12"/>
      <c r="I798" s="24">
        <v>12</v>
      </c>
      <c r="J798">
        <f t="shared" si="170"/>
        <v>0</v>
      </c>
      <c r="K798" s="36" t="s">
        <v>136</v>
      </c>
      <c r="L798" s="37"/>
      <c r="M798" s="38">
        <f t="shared" si="173"/>
        <v>0</v>
      </c>
      <c r="N798" s="38">
        <f t="shared" si="174"/>
        <v>0</v>
      </c>
      <c r="O798" s="39">
        <f t="shared" si="175"/>
        <v>0</v>
      </c>
    </row>
    <row r="799" spans="1:16">
      <c r="A799" s="20" t="s">
        <v>138</v>
      </c>
      <c r="B799" s="10" t="s">
        <v>15</v>
      </c>
      <c r="C799" s="28">
        <v>15</v>
      </c>
      <c r="D799" s="29">
        <v>2</v>
      </c>
      <c r="F799" s="23">
        <f t="shared" si="169"/>
        <v>13</v>
      </c>
      <c r="G799" s="11" t="s">
        <v>138</v>
      </c>
      <c r="H799" s="11" t="s">
        <v>15</v>
      </c>
      <c r="I799" s="24">
        <v>13</v>
      </c>
      <c r="J799">
        <f t="shared" si="170"/>
        <v>0</v>
      </c>
      <c r="K799" s="147" t="s">
        <v>138</v>
      </c>
      <c r="L799" s="43" t="s">
        <v>15</v>
      </c>
      <c r="M799" s="25">
        <f t="shared" si="173"/>
        <v>15</v>
      </c>
      <c r="N799" s="25">
        <f t="shared" si="174"/>
        <v>13</v>
      </c>
      <c r="O799" s="40">
        <f t="shared" si="175"/>
        <v>2</v>
      </c>
    </row>
    <row r="800" spans="1:16">
      <c r="A800" s="20"/>
      <c r="B800" s="10" t="s">
        <v>16</v>
      </c>
      <c r="C800" s="28">
        <v>4</v>
      </c>
      <c r="D800" s="29">
        <v>2</v>
      </c>
      <c r="F800" s="23">
        <f t="shared" si="169"/>
        <v>2</v>
      </c>
      <c r="G800" s="30"/>
      <c r="H800" s="31" t="s">
        <v>16</v>
      </c>
      <c r="I800" s="32">
        <v>2</v>
      </c>
      <c r="J800">
        <f t="shared" si="170"/>
        <v>0</v>
      </c>
      <c r="K800" s="33" t="str">
        <f t="shared" ref="K800:K809" si="176">K799</f>
        <v>VIA PORRAS</v>
      </c>
      <c r="L800" s="34" t="s">
        <v>16</v>
      </c>
      <c r="M800" s="34">
        <f t="shared" si="173"/>
        <v>4</v>
      </c>
      <c r="N800" s="34">
        <f t="shared" si="174"/>
        <v>2</v>
      </c>
      <c r="O800" s="26">
        <f t="shared" si="175"/>
        <v>2</v>
      </c>
    </row>
    <row r="801" spans="1:17">
      <c r="A801" s="20"/>
      <c r="B801" s="10" t="s">
        <v>17</v>
      </c>
      <c r="C801" s="28">
        <v>12</v>
      </c>
      <c r="D801" s="29">
        <v>2</v>
      </c>
      <c r="F801" s="23">
        <f t="shared" si="169"/>
        <v>10</v>
      </c>
      <c r="G801" s="30"/>
      <c r="H801" s="31" t="s">
        <v>17</v>
      </c>
      <c r="I801" s="32">
        <v>12</v>
      </c>
      <c r="J801">
        <f t="shared" si="170"/>
        <v>-2</v>
      </c>
      <c r="K801" s="33" t="str">
        <f t="shared" si="176"/>
        <v>VIA PORRAS</v>
      </c>
      <c r="L801" s="34" t="s">
        <v>17</v>
      </c>
      <c r="M801" s="34">
        <f t="shared" si="173"/>
        <v>12</v>
      </c>
      <c r="N801" s="34">
        <f t="shared" si="174"/>
        <v>12</v>
      </c>
      <c r="O801" s="26">
        <f t="shared" si="175"/>
        <v>0</v>
      </c>
    </row>
    <row r="802" spans="1:17">
      <c r="A802" s="20"/>
      <c r="B802" s="10" t="s">
        <v>18</v>
      </c>
      <c r="C802" s="28">
        <v>2</v>
      </c>
      <c r="D802" s="29"/>
      <c r="F802" s="23">
        <f t="shared" si="169"/>
        <v>2</v>
      </c>
      <c r="G802" s="30"/>
      <c r="H802" s="31" t="s">
        <v>18</v>
      </c>
      <c r="I802" s="32">
        <v>2</v>
      </c>
      <c r="J802">
        <f t="shared" si="170"/>
        <v>0</v>
      </c>
      <c r="K802" s="33" t="str">
        <f t="shared" si="176"/>
        <v>VIA PORRAS</v>
      </c>
      <c r="L802" s="34" t="s">
        <v>18</v>
      </c>
      <c r="M802" s="34">
        <f t="shared" si="173"/>
        <v>2</v>
      </c>
      <c r="N802" s="34">
        <f t="shared" si="174"/>
        <v>2</v>
      </c>
      <c r="O802" s="26">
        <f t="shared" si="175"/>
        <v>0</v>
      </c>
    </row>
    <row r="803" spans="1:17">
      <c r="A803" s="20"/>
      <c r="B803" s="10" t="s">
        <v>19</v>
      </c>
      <c r="C803" s="28">
        <v>1</v>
      </c>
      <c r="D803" s="29"/>
      <c r="F803" s="23">
        <f t="shared" si="169"/>
        <v>1</v>
      </c>
      <c r="G803" s="30"/>
      <c r="H803" s="31" t="s">
        <v>19</v>
      </c>
      <c r="I803" s="32">
        <v>1</v>
      </c>
      <c r="J803">
        <f t="shared" si="170"/>
        <v>0</v>
      </c>
      <c r="K803" s="33" t="str">
        <f t="shared" si="176"/>
        <v>VIA PORRAS</v>
      </c>
      <c r="L803" s="34" t="s">
        <v>19</v>
      </c>
      <c r="M803" s="34">
        <f t="shared" si="173"/>
        <v>1</v>
      </c>
      <c r="N803" s="34">
        <f t="shared" si="174"/>
        <v>1</v>
      </c>
      <c r="O803" s="26">
        <f t="shared" si="175"/>
        <v>0</v>
      </c>
    </row>
    <row r="804" spans="1:17">
      <c r="A804" s="20"/>
      <c r="B804" s="35" t="s">
        <v>20</v>
      </c>
      <c r="C804" s="154"/>
      <c r="D804" s="155"/>
      <c r="F804" s="23">
        <f t="shared" si="169"/>
        <v>0</v>
      </c>
      <c r="G804" s="30"/>
      <c r="H804" s="31" t="s">
        <v>20</v>
      </c>
      <c r="I804" s="32">
        <v>0</v>
      </c>
      <c r="J804">
        <f t="shared" si="170"/>
        <v>0</v>
      </c>
      <c r="K804" s="33" t="str">
        <f t="shared" si="176"/>
        <v>VIA PORRAS</v>
      </c>
      <c r="L804" s="34" t="s">
        <v>20</v>
      </c>
      <c r="M804" s="34">
        <f t="shared" si="173"/>
        <v>0</v>
      </c>
      <c r="N804" s="34">
        <f t="shared" si="174"/>
        <v>0</v>
      </c>
      <c r="O804" s="26">
        <f t="shared" si="175"/>
        <v>0</v>
      </c>
    </row>
    <row r="805" spans="1:17">
      <c r="A805" s="20"/>
      <c r="B805" s="10" t="s">
        <v>21</v>
      </c>
      <c r="C805" s="28">
        <v>3</v>
      </c>
      <c r="D805" s="29"/>
      <c r="F805" s="23">
        <f t="shared" si="169"/>
        <v>3</v>
      </c>
      <c r="G805" s="30"/>
      <c r="H805" s="31" t="s">
        <v>21</v>
      </c>
      <c r="I805" s="32">
        <v>3</v>
      </c>
      <c r="J805">
        <f t="shared" si="170"/>
        <v>0</v>
      </c>
      <c r="K805" s="33" t="str">
        <f t="shared" si="176"/>
        <v>VIA PORRAS</v>
      </c>
      <c r="L805" s="34" t="s">
        <v>21</v>
      </c>
      <c r="M805" s="34">
        <f t="shared" si="173"/>
        <v>3</v>
      </c>
      <c r="N805" s="34">
        <f t="shared" si="174"/>
        <v>3</v>
      </c>
      <c r="O805" s="26">
        <f t="shared" si="175"/>
        <v>0</v>
      </c>
    </row>
    <row r="806" spans="1:17">
      <c r="A806" s="20"/>
      <c r="B806" s="10" t="s">
        <v>206</v>
      </c>
      <c r="C806" s="28"/>
      <c r="D806" s="29"/>
      <c r="F806" s="23">
        <f t="shared" si="169"/>
        <v>0</v>
      </c>
      <c r="G806" s="30"/>
      <c r="H806" s="31" t="s">
        <v>206</v>
      </c>
      <c r="I806" s="32">
        <v>0</v>
      </c>
      <c r="J806">
        <f t="shared" si="170"/>
        <v>0</v>
      </c>
      <c r="K806" s="33" t="str">
        <f t="shared" si="176"/>
        <v>VIA PORRAS</v>
      </c>
      <c r="L806" s="34" t="s">
        <v>206</v>
      </c>
      <c r="M806" s="34">
        <f t="shared" si="173"/>
        <v>0</v>
      </c>
      <c r="N806" s="34">
        <f t="shared" si="174"/>
        <v>0</v>
      </c>
      <c r="O806" s="26">
        <f t="shared" si="175"/>
        <v>0</v>
      </c>
      <c r="Q806" s="51"/>
    </row>
    <row r="807" spans="1:17">
      <c r="A807" s="20"/>
      <c r="B807" s="10" t="s">
        <v>22</v>
      </c>
      <c r="C807" s="28"/>
      <c r="D807" s="29"/>
      <c r="F807" s="23">
        <f t="shared" si="169"/>
        <v>0</v>
      </c>
      <c r="G807" s="30"/>
      <c r="H807" s="31" t="s">
        <v>22</v>
      </c>
      <c r="I807" s="32">
        <v>1</v>
      </c>
      <c r="J807">
        <f t="shared" si="170"/>
        <v>-1</v>
      </c>
      <c r="K807" s="33" t="str">
        <f t="shared" si="176"/>
        <v>VIA PORRAS</v>
      </c>
      <c r="L807" s="34" t="s">
        <v>22</v>
      </c>
      <c r="M807" s="34">
        <f t="shared" si="173"/>
        <v>0</v>
      </c>
      <c r="N807" s="34">
        <f t="shared" si="174"/>
        <v>1</v>
      </c>
      <c r="O807" s="26">
        <f t="shared" si="175"/>
        <v>-1</v>
      </c>
      <c r="Q807" s="51"/>
    </row>
    <row r="808" spans="1:17">
      <c r="A808" s="20"/>
      <c r="B808" s="10" t="s">
        <v>23</v>
      </c>
      <c r="C808" s="28">
        <v>1</v>
      </c>
      <c r="D808" s="29"/>
      <c r="F808" s="23">
        <f t="shared" si="169"/>
        <v>1</v>
      </c>
      <c r="G808" s="30"/>
      <c r="H808" s="31" t="s">
        <v>23</v>
      </c>
      <c r="I808" s="32">
        <v>1</v>
      </c>
      <c r="J808">
        <f t="shared" si="170"/>
        <v>0</v>
      </c>
      <c r="K808" s="33" t="str">
        <f t="shared" si="176"/>
        <v>VIA PORRAS</v>
      </c>
      <c r="L808" s="34" t="s">
        <v>23</v>
      </c>
      <c r="M808" s="34">
        <f t="shared" si="173"/>
        <v>1</v>
      </c>
      <c r="N808" s="34">
        <f t="shared" si="174"/>
        <v>1</v>
      </c>
      <c r="O808" s="26">
        <f t="shared" si="175"/>
        <v>0</v>
      </c>
      <c r="Q808" s="51"/>
    </row>
    <row r="809" spans="1:17">
      <c r="A809" s="20"/>
      <c r="B809" s="10" t="s">
        <v>24</v>
      </c>
      <c r="C809" s="28"/>
      <c r="D809" s="29"/>
      <c r="F809" s="23">
        <f t="shared" si="169"/>
        <v>0</v>
      </c>
      <c r="G809" s="30"/>
      <c r="H809" s="31" t="s">
        <v>24</v>
      </c>
      <c r="I809" s="32">
        <v>0</v>
      </c>
      <c r="J809">
        <f t="shared" si="170"/>
        <v>0</v>
      </c>
      <c r="K809" s="33" t="str">
        <f t="shared" si="176"/>
        <v>VIA PORRAS</v>
      </c>
      <c r="L809" s="34" t="s">
        <v>24</v>
      </c>
      <c r="M809" s="34">
        <f t="shared" si="173"/>
        <v>0</v>
      </c>
      <c r="N809" s="34">
        <f t="shared" si="174"/>
        <v>0</v>
      </c>
      <c r="O809" s="26">
        <f t="shared" si="175"/>
        <v>0</v>
      </c>
      <c r="Q809" s="51"/>
    </row>
    <row r="810" spans="1:17">
      <c r="A810" s="20" t="s">
        <v>139</v>
      </c>
      <c r="B810" s="10"/>
      <c r="C810" s="28">
        <v>38</v>
      </c>
      <c r="D810" s="29">
        <v>6</v>
      </c>
      <c r="F810" s="23">
        <f t="shared" si="169"/>
        <v>32</v>
      </c>
      <c r="G810" s="11" t="s">
        <v>139</v>
      </c>
      <c r="H810" s="12"/>
      <c r="I810" s="24">
        <v>35</v>
      </c>
      <c r="J810">
        <f t="shared" si="170"/>
        <v>-3</v>
      </c>
      <c r="K810" s="36" t="s">
        <v>138</v>
      </c>
      <c r="L810" s="37"/>
      <c r="M810" s="38">
        <f t="shared" si="173"/>
        <v>0</v>
      </c>
      <c r="N810" s="38">
        <f t="shared" si="174"/>
        <v>0</v>
      </c>
      <c r="O810" s="39">
        <f t="shared" si="175"/>
        <v>0</v>
      </c>
      <c r="Q810" s="51"/>
    </row>
    <row r="811" spans="1:17">
      <c r="A811" s="20" t="s">
        <v>140</v>
      </c>
      <c r="B811" s="10" t="s">
        <v>15</v>
      </c>
      <c r="C811" s="28">
        <v>9</v>
      </c>
      <c r="D811" s="29">
        <v>1</v>
      </c>
      <c r="F811" s="23">
        <f t="shared" si="169"/>
        <v>8</v>
      </c>
      <c r="G811" s="11" t="s">
        <v>140</v>
      </c>
      <c r="H811" s="11" t="s">
        <v>15</v>
      </c>
      <c r="I811" s="24">
        <v>8</v>
      </c>
      <c r="J811">
        <f t="shared" si="170"/>
        <v>0</v>
      </c>
      <c r="K811" s="147" t="s">
        <v>140</v>
      </c>
      <c r="L811" s="43" t="s">
        <v>15</v>
      </c>
      <c r="M811" s="25">
        <f t="shared" si="173"/>
        <v>9</v>
      </c>
      <c r="N811" s="25">
        <f t="shared" si="174"/>
        <v>8</v>
      </c>
      <c r="O811" s="40">
        <f t="shared" si="175"/>
        <v>1</v>
      </c>
      <c r="Q811" s="51"/>
    </row>
    <row r="812" spans="1:17">
      <c r="A812" s="20"/>
      <c r="B812" s="10" t="s">
        <v>16</v>
      </c>
      <c r="C812" s="28">
        <v>2</v>
      </c>
      <c r="D812" s="29"/>
      <c r="F812" s="23">
        <f t="shared" si="169"/>
        <v>2</v>
      </c>
      <c r="G812" s="30"/>
      <c r="H812" s="31" t="s">
        <v>16</v>
      </c>
      <c r="I812" s="32">
        <v>2</v>
      </c>
      <c r="J812">
        <f t="shared" si="170"/>
        <v>0</v>
      </c>
      <c r="K812" s="33" t="str">
        <f t="shared" ref="K812:K821" si="177">K811</f>
        <v>VIA SIMON BOLIVAR</v>
      </c>
      <c r="L812" s="34" t="s">
        <v>16</v>
      </c>
      <c r="M812" s="34">
        <f t="shared" si="173"/>
        <v>2</v>
      </c>
      <c r="N812" s="34">
        <f t="shared" si="174"/>
        <v>2</v>
      </c>
      <c r="O812" s="26">
        <f t="shared" si="175"/>
        <v>0</v>
      </c>
    </row>
    <row r="813" spans="1:17">
      <c r="A813" s="20"/>
      <c r="B813" s="10" t="s">
        <v>17</v>
      </c>
      <c r="C813" s="28">
        <v>6</v>
      </c>
      <c r="D813" s="29">
        <v>1</v>
      </c>
      <c r="F813" s="23">
        <f t="shared" si="169"/>
        <v>5</v>
      </c>
      <c r="G813" s="30"/>
      <c r="H813" s="31" t="s">
        <v>17</v>
      </c>
      <c r="I813" s="32">
        <v>5</v>
      </c>
      <c r="J813">
        <f t="shared" si="170"/>
        <v>0</v>
      </c>
      <c r="K813" s="33" t="str">
        <f t="shared" si="177"/>
        <v>VIA SIMON BOLIVAR</v>
      </c>
      <c r="L813" s="34" t="s">
        <v>17</v>
      </c>
      <c r="M813" s="34">
        <f t="shared" si="173"/>
        <v>6</v>
      </c>
      <c r="N813" s="34">
        <f t="shared" si="174"/>
        <v>5</v>
      </c>
      <c r="O813" s="26">
        <f t="shared" si="175"/>
        <v>1</v>
      </c>
    </row>
    <row r="814" spans="1:17">
      <c r="A814" s="20"/>
      <c r="B814" s="10" t="s">
        <v>18</v>
      </c>
      <c r="C814" s="28">
        <v>2</v>
      </c>
      <c r="D814" s="29"/>
      <c r="F814" s="23">
        <f t="shared" si="169"/>
        <v>2</v>
      </c>
      <c r="G814" s="30"/>
      <c r="H814" s="31" t="s">
        <v>18</v>
      </c>
      <c r="I814" s="32">
        <v>2</v>
      </c>
      <c r="J814">
        <f t="shared" si="170"/>
        <v>0</v>
      </c>
      <c r="K814" s="33" t="str">
        <f t="shared" si="177"/>
        <v>VIA SIMON BOLIVAR</v>
      </c>
      <c r="L814" s="34" t="s">
        <v>18</v>
      </c>
      <c r="M814" s="34">
        <f t="shared" si="173"/>
        <v>2</v>
      </c>
      <c r="N814" s="34">
        <f t="shared" si="174"/>
        <v>2</v>
      </c>
      <c r="O814" s="26">
        <f t="shared" si="175"/>
        <v>0</v>
      </c>
    </row>
    <row r="815" spans="1:17">
      <c r="A815" s="20"/>
      <c r="B815" s="10" t="s">
        <v>19</v>
      </c>
      <c r="C815" s="28">
        <v>1</v>
      </c>
      <c r="D815" s="29"/>
      <c r="F815" s="23">
        <f t="shared" si="169"/>
        <v>1</v>
      </c>
      <c r="G815" s="30"/>
      <c r="H815" s="31" t="s">
        <v>19</v>
      </c>
      <c r="I815" s="32">
        <v>1</v>
      </c>
      <c r="J815">
        <f t="shared" si="170"/>
        <v>0</v>
      </c>
      <c r="K815" s="33" t="str">
        <f t="shared" si="177"/>
        <v>VIA SIMON BOLIVAR</v>
      </c>
      <c r="L815" s="34" t="s">
        <v>19</v>
      </c>
      <c r="M815" s="34">
        <f t="shared" si="173"/>
        <v>1</v>
      </c>
      <c r="N815" s="34">
        <f t="shared" si="174"/>
        <v>1</v>
      </c>
      <c r="O815" s="26">
        <f t="shared" si="175"/>
        <v>0</v>
      </c>
    </row>
    <row r="816" spans="1:17">
      <c r="A816" s="20"/>
      <c r="B816" s="35" t="s">
        <v>20</v>
      </c>
      <c r="C816" s="154"/>
      <c r="D816" s="155"/>
      <c r="F816" s="23">
        <f t="shared" si="169"/>
        <v>0</v>
      </c>
      <c r="G816" s="30"/>
      <c r="H816" s="31" t="s">
        <v>20</v>
      </c>
      <c r="I816" s="32">
        <v>0</v>
      </c>
      <c r="J816">
        <f t="shared" si="170"/>
        <v>0</v>
      </c>
      <c r="K816" s="33" t="str">
        <f t="shared" si="177"/>
        <v>VIA SIMON BOLIVAR</v>
      </c>
      <c r="L816" s="34" t="s">
        <v>20</v>
      </c>
      <c r="M816" s="34">
        <f t="shared" si="173"/>
        <v>0</v>
      </c>
      <c r="N816" s="34">
        <f t="shared" si="174"/>
        <v>0</v>
      </c>
      <c r="O816" s="26">
        <f t="shared" si="175"/>
        <v>0</v>
      </c>
    </row>
    <row r="817" spans="1:18">
      <c r="A817" s="20"/>
      <c r="B817" s="10" t="s">
        <v>21</v>
      </c>
      <c r="C817" s="28">
        <v>2</v>
      </c>
      <c r="D817" s="29"/>
      <c r="F817" s="23">
        <f t="shared" si="169"/>
        <v>2</v>
      </c>
      <c r="G817" s="30"/>
      <c r="H817" s="31" t="s">
        <v>21</v>
      </c>
      <c r="I817" s="32">
        <v>2</v>
      </c>
      <c r="J817">
        <f t="shared" si="170"/>
        <v>0</v>
      </c>
      <c r="K817" s="33" t="str">
        <f t="shared" si="177"/>
        <v>VIA SIMON BOLIVAR</v>
      </c>
      <c r="L817" s="34" t="s">
        <v>21</v>
      </c>
      <c r="M817" s="34">
        <f t="shared" si="173"/>
        <v>2</v>
      </c>
      <c r="N817" s="34">
        <f t="shared" si="174"/>
        <v>2</v>
      </c>
      <c r="O817" s="26">
        <f t="shared" si="175"/>
        <v>0</v>
      </c>
    </row>
    <row r="818" spans="1:18">
      <c r="A818" s="20"/>
      <c r="B818" s="10" t="s">
        <v>206</v>
      </c>
      <c r="C818" s="28"/>
      <c r="D818" s="29"/>
      <c r="F818" s="23">
        <f t="shared" si="169"/>
        <v>0</v>
      </c>
      <c r="G818" s="30"/>
      <c r="H818" s="31" t="s">
        <v>206</v>
      </c>
      <c r="I818" s="32">
        <v>0</v>
      </c>
      <c r="J818">
        <f t="shared" si="170"/>
        <v>0</v>
      </c>
      <c r="K818" s="33" t="str">
        <f t="shared" si="177"/>
        <v>VIA SIMON BOLIVAR</v>
      </c>
      <c r="L818" s="34" t="s">
        <v>206</v>
      </c>
      <c r="M818" s="34">
        <f t="shared" si="173"/>
        <v>0</v>
      </c>
      <c r="N818" s="34">
        <f t="shared" si="174"/>
        <v>0</v>
      </c>
      <c r="O818" s="26">
        <f t="shared" si="175"/>
        <v>0</v>
      </c>
    </row>
    <row r="819" spans="1:18">
      <c r="A819" s="20"/>
      <c r="B819" s="10" t="s">
        <v>22</v>
      </c>
      <c r="C819" s="28"/>
      <c r="D819" s="29"/>
      <c r="F819" s="23">
        <f t="shared" si="169"/>
        <v>0</v>
      </c>
      <c r="G819" s="30"/>
      <c r="H819" s="31" t="s">
        <v>22</v>
      </c>
      <c r="I819" s="32">
        <v>0</v>
      </c>
      <c r="J819">
        <f t="shared" si="170"/>
        <v>0</v>
      </c>
      <c r="K819" s="33" t="str">
        <f t="shared" si="177"/>
        <v>VIA SIMON BOLIVAR</v>
      </c>
      <c r="L819" s="34" t="s">
        <v>22</v>
      </c>
      <c r="M819" s="34">
        <f t="shared" si="173"/>
        <v>0</v>
      </c>
      <c r="N819" s="34">
        <f t="shared" si="174"/>
        <v>0</v>
      </c>
      <c r="O819" s="26">
        <f t="shared" si="175"/>
        <v>0</v>
      </c>
    </row>
    <row r="820" spans="1:18">
      <c r="A820" s="20"/>
      <c r="B820" s="10" t="s">
        <v>23</v>
      </c>
      <c r="C820" s="28"/>
      <c r="D820" s="29"/>
      <c r="F820" s="23">
        <f t="shared" si="169"/>
        <v>0</v>
      </c>
      <c r="G820" s="30"/>
      <c r="H820" s="31" t="s">
        <v>23</v>
      </c>
      <c r="I820" s="32">
        <v>0</v>
      </c>
      <c r="J820">
        <f t="shared" si="170"/>
        <v>0</v>
      </c>
      <c r="K820" s="33" t="str">
        <f t="shared" si="177"/>
        <v>VIA SIMON BOLIVAR</v>
      </c>
      <c r="L820" s="34" t="s">
        <v>23</v>
      </c>
      <c r="M820" s="34">
        <f t="shared" si="173"/>
        <v>0</v>
      </c>
      <c r="N820" s="34">
        <f t="shared" si="174"/>
        <v>0</v>
      </c>
      <c r="O820" s="26">
        <f t="shared" si="175"/>
        <v>0</v>
      </c>
    </row>
    <row r="821" spans="1:18">
      <c r="A821" s="20"/>
      <c r="B821" s="10" t="s">
        <v>24</v>
      </c>
      <c r="C821" s="28"/>
      <c r="D821" s="29"/>
      <c r="F821" s="23">
        <f t="shared" si="169"/>
        <v>0</v>
      </c>
      <c r="G821" s="30"/>
      <c r="H821" s="31" t="s">
        <v>24</v>
      </c>
      <c r="I821" s="32">
        <v>0</v>
      </c>
      <c r="J821">
        <f t="shared" si="170"/>
        <v>0</v>
      </c>
      <c r="K821" s="33" t="str">
        <f t="shared" si="177"/>
        <v>VIA SIMON BOLIVAR</v>
      </c>
      <c r="L821" s="34" t="s">
        <v>24</v>
      </c>
      <c r="M821" s="34">
        <f t="shared" si="173"/>
        <v>0</v>
      </c>
      <c r="N821" s="34">
        <f t="shared" si="174"/>
        <v>0</v>
      </c>
      <c r="O821" s="26">
        <f t="shared" si="175"/>
        <v>0</v>
      </c>
    </row>
    <row r="822" spans="1:18">
      <c r="A822" s="20" t="s">
        <v>141</v>
      </c>
      <c r="B822" s="10"/>
      <c r="C822" s="28">
        <v>22</v>
      </c>
      <c r="D822" s="29">
        <v>2</v>
      </c>
      <c r="F822" s="23">
        <f t="shared" si="169"/>
        <v>20</v>
      </c>
      <c r="G822" s="11" t="s">
        <v>141</v>
      </c>
      <c r="H822" s="12"/>
      <c r="I822" s="24">
        <v>20</v>
      </c>
      <c r="J822">
        <f t="shared" si="170"/>
        <v>0</v>
      </c>
      <c r="K822" s="36" t="s">
        <v>140</v>
      </c>
      <c r="L822" s="37"/>
      <c r="M822" s="38">
        <f t="shared" si="173"/>
        <v>0</v>
      </c>
      <c r="N822" s="38">
        <f t="shared" si="174"/>
        <v>0</v>
      </c>
      <c r="O822" s="39">
        <f t="shared" si="175"/>
        <v>0</v>
      </c>
    </row>
    <row r="823" spans="1:18">
      <c r="A823" s="20" t="s">
        <v>142</v>
      </c>
      <c r="B823" s="10" t="s">
        <v>15</v>
      </c>
      <c r="C823" s="28">
        <v>12</v>
      </c>
      <c r="D823" s="29">
        <v>3</v>
      </c>
      <c r="F823" s="23">
        <f t="shared" si="169"/>
        <v>9</v>
      </c>
      <c r="G823" s="11" t="s">
        <v>142</v>
      </c>
      <c r="H823" s="11" t="s">
        <v>15</v>
      </c>
      <c r="I823" s="24">
        <v>9</v>
      </c>
      <c r="J823">
        <f t="shared" si="170"/>
        <v>0</v>
      </c>
      <c r="K823" s="147" t="s">
        <v>142</v>
      </c>
      <c r="L823" s="43" t="s">
        <v>15</v>
      </c>
      <c r="M823" s="25">
        <f t="shared" si="173"/>
        <v>12</v>
      </c>
      <c r="N823" s="25">
        <f t="shared" si="174"/>
        <v>9</v>
      </c>
      <c r="O823" s="40">
        <f t="shared" si="175"/>
        <v>3</v>
      </c>
    </row>
    <row r="824" spans="1:18">
      <c r="A824" s="20"/>
      <c r="B824" s="10" t="s">
        <v>16</v>
      </c>
      <c r="C824" s="28">
        <v>2</v>
      </c>
      <c r="D824" s="29"/>
      <c r="F824" s="23">
        <f t="shared" si="169"/>
        <v>2</v>
      </c>
      <c r="G824" s="30"/>
      <c r="H824" s="31" t="s">
        <v>16</v>
      </c>
      <c r="I824" s="32">
        <v>2</v>
      </c>
      <c r="J824">
        <f t="shared" si="170"/>
        <v>0</v>
      </c>
      <c r="K824" s="33" t="str">
        <f t="shared" ref="K824:K833" si="178">K823</f>
        <v>VILLA LUCRE</v>
      </c>
      <c r="L824" s="34" t="s">
        <v>16</v>
      </c>
      <c r="M824" s="34">
        <f t="shared" si="173"/>
        <v>2</v>
      </c>
      <c r="N824" s="34">
        <f t="shared" si="174"/>
        <v>2</v>
      </c>
      <c r="O824" s="26">
        <f t="shared" si="175"/>
        <v>0</v>
      </c>
      <c r="P824" s="10" t="s">
        <v>375</v>
      </c>
    </row>
    <row r="825" spans="1:18">
      <c r="A825" s="20"/>
      <c r="B825" s="10" t="s">
        <v>17</v>
      </c>
      <c r="C825" s="28">
        <v>9</v>
      </c>
      <c r="D825" s="29"/>
      <c r="F825" s="23">
        <f t="shared" si="169"/>
        <v>9</v>
      </c>
      <c r="G825" s="30"/>
      <c r="H825" s="31" t="s">
        <v>17</v>
      </c>
      <c r="I825" s="32">
        <v>9</v>
      </c>
      <c r="J825">
        <f t="shared" si="170"/>
        <v>0</v>
      </c>
      <c r="K825" s="33" t="str">
        <f t="shared" si="178"/>
        <v>VILLA LUCRE</v>
      </c>
      <c r="L825" s="34" t="s">
        <v>17</v>
      </c>
      <c r="M825" s="34">
        <f t="shared" si="173"/>
        <v>9</v>
      </c>
      <c r="N825" s="34">
        <f t="shared" si="174"/>
        <v>9</v>
      </c>
      <c r="O825" s="26">
        <f t="shared" si="175"/>
        <v>0</v>
      </c>
    </row>
    <row r="826" spans="1:18">
      <c r="A826" s="20"/>
      <c r="B826" s="10" t="s">
        <v>18</v>
      </c>
      <c r="C826" s="28">
        <v>2</v>
      </c>
      <c r="D826" s="29"/>
      <c r="F826" s="23">
        <f t="shared" si="169"/>
        <v>2</v>
      </c>
      <c r="G826" s="30"/>
      <c r="H826" s="31" t="s">
        <v>18</v>
      </c>
      <c r="I826" s="32">
        <v>2</v>
      </c>
      <c r="J826">
        <f t="shared" si="170"/>
        <v>0</v>
      </c>
      <c r="K826" s="33" t="str">
        <f t="shared" si="178"/>
        <v>VILLA LUCRE</v>
      </c>
      <c r="L826" s="34" t="s">
        <v>18</v>
      </c>
      <c r="M826" s="34">
        <f t="shared" si="173"/>
        <v>2</v>
      </c>
      <c r="N826" s="34">
        <f t="shared" si="174"/>
        <v>2</v>
      </c>
      <c r="O826" s="26">
        <f t="shared" si="175"/>
        <v>0</v>
      </c>
    </row>
    <row r="827" spans="1:18">
      <c r="A827" s="20"/>
      <c r="B827" s="10" t="s">
        <v>19</v>
      </c>
      <c r="C827" s="28">
        <v>1</v>
      </c>
      <c r="D827" s="29"/>
      <c r="F827" s="23">
        <f t="shared" si="169"/>
        <v>1</v>
      </c>
      <c r="G827" s="30"/>
      <c r="H827" s="31" t="s">
        <v>19</v>
      </c>
      <c r="I827" s="32">
        <v>1</v>
      </c>
      <c r="J827">
        <f t="shared" si="170"/>
        <v>0</v>
      </c>
      <c r="K827" s="33" t="str">
        <f t="shared" si="178"/>
        <v>VILLA LUCRE</v>
      </c>
      <c r="L827" s="34" t="s">
        <v>19</v>
      </c>
      <c r="M827" s="34">
        <f t="shared" si="173"/>
        <v>1</v>
      </c>
      <c r="N827" s="34">
        <f t="shared" si="174"/>
        <v>1</v>
      </c>
      <c r="O827" s="26">
        <f t="shared" si="175"/>
        <v>0</v>
      </c>
    </row>
    <row r="828" spans="1:18">
      <c r="A828" s="20"/>
      <c r="B828" s="35" t="s">
        <v>20</v>
      </c>
      <c r="C828" s="154"/>
      <c r="D828" s="155"/>
      <c r="F828" s="23">
        <f t="shared" si="169"/>
        <v>0</v>
      </c>
      <c r="G828" s="30"/>
      <c r="H828" s="31" t="s">
        <v>20</v>
      </c>
      <c r="I828" s="32">
        <v>0</v>
      </c>
      <c r="J828">
        <f t="shared" si="170"/>
        <v>0</v>
      </c>
      <c r="K828" s="33" t="str">
        <f t="shared" si="178"/>
        <v>VILLA LUCRE</v>
      </c>
      <c r="L828" s="34" t="s">
        <v>20</v>
      </c>
      <c r="M828" s="34">
        <f t="shared" si="173"/>
        <v>0</v>
      </c>
      <c r="N828" s="34">
        <f t="shared" si="174"/>
        <v>0</v>
      </c>
      <c r="O828" s="26">
        <f t="shared" si="175"/>
        <v>0</v>
      </c>
    </row>
    <row r="829" spans="1:18">
      <c r="A829" s="20"/>
      <c r="B829" s="10" t="s">
        <v>21</v>
      </c>
      <c r="C829" s="28">
        <v>4</v>
      </c>
      <c r="D829" s="29">
        <v>1</v>
      </c>
      <c r="F829" s="23">
        <f t="shared" si="169"/>
        <v>3</v>
      </c>
      <c r="G829" s="30"/>
      <c r="H829" s="31" t="s">
        <v>21</v>
      </c>
      <c r="I829" s="32">
        <v>3</v>
      </c>
      <c r="J829">
        <f t="shared" si="170"/>
        <v>0</v>
      </c>
      <c r="K829" s="33" t="str">
        <f t="shared" si="178"/>
        <v>VILLA LUCRE</v>
      </c>
      <c r="L829" s="34" t="s">
        <v>21</v>
      </c>
      <c r="M829" s="34">
        <f t="shared" si="173"/>
        <v>4</v>
      </c>
      <c r="N829" s="34">
        <f t="shared" si="174"/>
        <v>3</v>
      </c>
      <c r="O829" s="26">
        <f t="shared" si="175"/>
        <v>1</v>
      </c>
    </row>
    <row r="830" spans="1:18">
      <c r="A830" s="20"/>
      <c r="B830" s="10" t="s">
        <v>206</v>
      </c>
      <c r="C830" s="28"/>
      <c r="D830" s="29"/>
      <c r="F830" s="23">
        <f t="shared" si="169"/>
        <v>0</v>
      </c>
      <c r="G830" s="30"/>
      <c r="H830" s="31" t="s">
        <v>206</v>
      </c>
      <c r="I830" s="32">
        <v>0</v>
      </c>
      <c r="J830">
        <f t="shared" si="170"/>
        <v>0</v>
      </c>
      <c r="K830" s="33" t="str">
        <f t="shared" si="178"/>
        <v>VILLA LUCRE</v>
      </c>
      <c r="L830" s="34" t="s">
        <v>206</v>
      </c>
      <c r="M830" s="34">
        <f t="shared" si="173"/>
        <v>0</v>
      </c>
      <c r="N830" s="34">
        <f t="shared" si="174"/>
        <v>0</v>
      </c>
      <c r="O830" s="26">
        <f t="shared" si="175"/>
        <v>0</v>
      </c>
      <c r="Q830" s="180"/>
      <c r="R830" s="41"/>
    </row>
    <row r="831" spans="1:18">
      <c r="A831" s="20"/>
      <c r="B831" s="10" t="s">
        <v>22</v>
      </c>
      <c r="C831" s="28"/>
      <c r="D831" s="29"/>
      <c r="F831" s="23">
        <f t="shared" si="169"/>
        <v>0</v>
      </c>
      <c r="G831" s="30"/>
      <c r="H831" s="31" t="s">
        <v>22</v>
      </c>
      <c r="I831" s="32">
        <v>0</v>
      </c>
      <c r="J831">
        <f t="shared" si="170"/>
        <v>0</v>
      </c>
      <c r="K831" s="33" t="str">
        <f t="shared" si="178"/>
        <v>VILLA LUCRE</v>
      </c>
      <c r="L831" s="34" t="s">
        <v>22</v>
      </c>
      <c r="M831" s="34">
        <f t="shared" si="173"/>
        <v>0</v>
      </c>
      <c r="N831" s="34">
        <f t="shared" si="174"/>
        <v>0</v>
      </c>
      <c r="O831" s="26">
        <f t="shared" si="175"/>
        <v>0</v>
      </c>
      <c r="Q831" s="166"/>
      <c r="R831" s="41"/>
    </row>
    <row r="832" spans="1:18">
      <c r="A832" s="20"/>
      <c r="B832" s="10" t="s">
        <v>23</v>
      </c>
      <c r="C832" s="28"/>
      <c r="D832" s="29"/>
      <c r="F832" s="23">
        <f t="shared" si="169"/>
        <v>0</v>
      </c>
      <c r="G832" s="30"/>
      <c r="H832" s="31" t="s">
        <v>23</v>
      </c>
      <c r="I832" s="32">
        <v>0</v>
      </c>
      <c r="J832">
        <f t="shared" si="170"/>
        <v>0</v>
      </c>
      <c r="K832" s="33" t="str">
        <f t="shared" si="178"/>
        <v>VILLA LUCRE</v>
      </c>
      <c r="L832" s="34" t="s">
        <v>23</v>
      </c>
      <c r="M832" s="34">
        <f t="shared" si="173"/>
        <v>0</v>
      </c>
      <c r="N832" s="34">
        <f t="shared" si="174"/>
        <v>0</v>
      </c>
      <c r="O832" s="26">
        <f t="shared" si="175"/>
        <v>0</v>
      </c>
      <c r="Q832" s="166"/>
      <c r="R832" s="41"/>
    </row>
    <row r="833" spans="1:18">
      <c r="A833" s="20"/>
      <c r="B833" s="10" t="s">
        <v>24</v>
      </c>
      <c r="C833" s="28"/>
      <c r="D833" s="29"/>
      <c r="F833" s="23">
        <f t="shared" si="169"/>
        <v>0</v>
      </c>
      <c r="G833" s="30"/>
      <c r="H833" s="31" t="s">
        <v>24</v>
      </c>
      <c r="I833" s="32">
        <v>0</v>
      </c>
      <c r="J833">
        <f t="shared" si="170"/>
        <v>0</v>
      </c>
      <c r="K833" s="33" t="str">
        <f t="shared" si="178"/>
        <v>VILLA LUCRE</v>
      </c>
      <c r="L833" s="34" t="s">
        <v>24</v>
      </c>
      <c r="M833" s="34">
        <f t="shared" si="173"/>
        <v>0</v>
      </c>
      <c r="N833" s="34">
        <f t="shared" si="174"/>
        <v>0</v>
      </c>
      <c r="O833" s="26">
        <f t="shared" si="175"/>
        <v>0</v>
      </c>
      <c r="Q833" s="41"/>
      <c r="R833" s="41"/>
    </row>
    <row r="834" spans="1:18">
      <c r="A834" s="20" t="s">
        <v>143</v>
      </c>
      <c r="B834" s="10"/>
      <c r="C834" s="28">
        <v>30</v>
      </c>
      <c r="D834" s="29">
        <v>4</v>
      </c>
      <c r="F834" s="23">
        <f t="shared" si="169"/>
        <v>26</v>
      </c>
      <c r="G834" s="11" t="s">
        <v>143</v>
      </c>
      <c r="H834" s="12"/>
      <c r="I834" s="24">
        <v>26</v>
      </c>
      <c r="J834">
        <f t="shared" si="170"/>
        <v>0</v>
      </c>
      <c r="K834" s="36" t="s">
        <v>142</v>
      </c>
      <c r="L834" s="37"/>
      <c r="M834" s="38">
        <f t="shared" si="173"/>
        <v>0</v>
      </c>
      <c r="N834" s="38">
        <f t="shared" si="174"/>
        <v>0</v>
      </c>
      <c r="O834" s="39">
        <f t="shared" si="175"/>
        <v>0</v>
      </c>
      <c r="Q834" s="41"/>
      <c r="R834" s="41"/>
    </row>
    <row r="835" spans="1:18">
      <c r="A835" s="20" t="s">
        <v>144</v>
      </c>
      <c r="B835" s="10" t="s">
        <v>15</v>
      </c>
      <c r="C835" s="28">
        <v>8</v>
      </c>
      <c r="D835" s="29">
        <v>1</v>
      </c>
      <c r="F835" s="23">
        <f t="shared" si="169"/>
        <v>7</v>
      </c>
      <c r="G835" s="11" t="s">
        <v>144</v>
      </c>
      <c r="H835" s="11" t="s">
        <v>15</v>
      </c>
      <c r="I835" s="24">
        <v>7</v>
      </c>
      <c r="J835">
        <f t="shared" si="170"/>
        <v>0</v>
      </c>
      <c r="K835" s="147" t="s">
        <v>144</v>
      </c>
      <c r="L835" s="43" t="s">
        <v>15</v>
      </c>
      <c r="M835" s="25">
        <f t="shared" si="173"/>
        <v>8</v>
      </c>
      <c r="N835" s="25">
        <f t="shared" si="174"/>
        <v>7</v>
      </c>
      <c r="O835" s="40">
        <f t="shared" si="175"/>
        <v>1</v>
      </c>
      <c r="Q835" s="41"/>
      <c r="R835" s="41"/>
    </row>
    <row r="836" spans="1:18">
      <c r="A836" s="20"/>
      <c r="B836" s="10" t="s">
        <v>16</v>
      </c>
      <c r="C836" s="28">
        <v>2</v>
      </c>
      <c r="D836" s="29">
        <v>1</v>
      </c>
      <c r="F836" s="23">
        <f t="shared" si="169"/>
        <v>1</v>
      </c>
      <c r="G836" s="30"/>
      <c r="H836" s="31" t="s">
        <v>16</v>
      </c>
      <c r="I836" s="32">
        <v>2</v>
      </c>
      <c r="J836">
        <f t="shared" si="170"/>
        <v>-1</v>
      </c>
      <c r="K836" s="33" t="str">
        <f t="shared" ref="K836:K845" si="179">K835</f>
        <v>VISTA ALEGRE</v>
      </c>
      <c r="L836" s="34" t="s">
        <v>16</v>
      </c>
      <c r="M836" s="34">
        <f t="shared" si="173"/>
        <v>2</v>
      </c>
      <c r="N836" s="34">
        <f t="shared" si="174"/>
        <v>2</v>
      </c>
      <c r="O836" s="26">
        <f t="shared" si="175"/>
        <v>0</v>
      </c>
      <c r="P836" s="10" t="s">
        <v>330</v>
      </c>
      <c r="Q836" s="41"/>
      <c r="R836" s="41"/>
    </row>
    <row r="837" spans="1:18">
      <c r="A837" s="20"/>
      <c r="B837" s="10" t="s">
        <v>17</v>
      </c>
      <c r="C837" s="28">
        <v>7</v>
      </c>
      <c r="D837" s="29"/>
      <c r="F837" s="23">
        <f t="shared" si="169"/>
        <v>7</v>
      </c>
      <c r="G837" s="30"/>
      <c r="H837" s="31" t="s">
        <v>17</v>
      </c>
      <c r="I837" s="32">
        <v>7</v>
      </c>
      <c r="J837">
        <f t="shared" si="170"/>
        <v>0</v>
      </c>
      <c r="K837" s="33" t="str">
        <f t="shared" si="179"/>
        <v>VISTA ALEGRE</v>
      </c>
      <c r="L837" s="34" t="s">
        <v>17</v>
      </c>
      <c r="M837" s="34">
        <f t="shared" si="173"/>
        <v>7</v>
      </c>
      <c r="N837" s="34">
        <f t="shared" si="174"/>
        <v>7</v>
      </c>
      <c r="O837" s="26">
        <f t="shared" si="175"/>
        <v>0</v>
      </c>
      <c r="Q837" s="41"/>
      <c r="R837" s="41"/>
    </row>
    <row r="838" spans="1:18">
      <c r="A838" s="20"/>
      <c r="B838" s="10" t="s">
        <v>18</v>
      </c>
      <c r="C838" s="28">
        <v>2</v>
      </c>
      <c r="D838" s="29"/>
      <c r="F838" s="23">
        <f t="shared" si="169"/>
        <v>2</v>
      </c>
      <c r="G838" s="30"/>
      <c r="H838" s="31" t="s">
        <v>18</v>
      </c>
      <c r="I838" s="32">
        <v>2</v>
      </c>
      <c r="J838">
        <f t="shared" si="170"/>
        <v>0</v>
      </c>
      <c r="K838" s="33" t="str">
        <f t="shared" si="179"/>
        <v>VISTA ALEGRE</v>
      </c>
      <c r="L838" s="34" t="s">
        <v>18</v>
      </c>
      <c r="M838" s="34">
        <f t="shared" si="173"/>
        <v>2</v>
      </c>
      <c r="N838" s="34">
        <f t="shared" si="174"/>
        <v>2</v>
      </c>
      <c r="O838" s="26">
        <f t="shared" si="175"/>
        <v>0</v>
      </c>
      <c r="Q838" s="41"/>
      <c r="R838" s="41"/>
    </row>
    <row r="839" spans="1:18">
      <c r="A839" s="20"/>
      <c r="B839" s="10" t="s">
        <v>19</v>
      </c>
      <c r="C839" s="28">
        <v>1</v>
      </c>
      <c r="D839" s="29"/>
      <c r="F839" s="23">
        <f t="shared" si="169"/>
        <v>1</v>
      </c>
      <c r="G839" s="30"/>
      <c r="H839" s="31" t="s">
        <v>19</v>
      </c>
      <c r="I839" s="32">
        <v>1</v>
      </c>
      <c r="J839">
        <f t="shared" si="170"/>
        <v>0</v>
      </c>
      <c r="K839" s="33" t="str">
        <f t="shared" si="179"/>
        <v>VISTA ALEGRE</v>
      </c>
      <c r="L839" s="34" t="s">
        <v>19</v>
      </c>
      <c r="M839" s="34">
        <f t="shared" si="173"/>
        <v>1</v>
      </c>
      <c r="N839" s="34">
        <f t="shared" si="174"/>
        <v>1</v>
      </c>
      <c r="O839" s="26">
        <f t="shared" si="175"/>
        <v>0</v>
      </c>
      <c r="Q839" s="41"/>
      <c r="R839" s="41"/>
    </row>
    <row r="840" spans="1:18">
      <c r="A840" s="20"/>
      <c r="B840" s="35" t="s">
        <v>20</v>
      </c>
      <c r="C840" s="154"/>
      <c r="D840" s="155"/>
      <c r="F840" s="23">
        <f t="shared" ref="F840:F859" si="180">C840-D840</f>
        <v>0</v>
      </c>
      <c r="G840" s="30"/>
      <c r="H840" s="31" t="s">
        <v>20</v>
      </c>
      <c r="I840" s="32">
        <v>0</v>
      </c>
      <c r="J840">
        <f t="shared" ref="J840:J859" si="181">F840-I840</f>
        <v>0</v>
      </c>
      <c r="K840" s="33" t="str">
        <f t="shared" si="179"/>
        <v>VISTA ALEGRE</v>
      </c>
      <c r="L840" s="34" t="s">
        <v>20</v>
      </c>
      <c r="M840" s="34">
        <f t="shared" si="173"/>
        <v>0</v>
      </c>
      <c r="N840" s="34">
        <f t="shared" si="174"/>
        <v>0</v>
      </c>
      <c r="O840" s="26">
        <f t="shared" si="175"/>
        <v>0</v>
      </c>
      <c r="Q840" s="41"/>
      <c r="R840" s="41"/>
    </row>
    <row r="841" spans="1:18">
      <c r="A841" s="20"/>
      <c r="B841" s="10" t="s">
        <v>21</v>
      </c>
      <c r="C841" s="28">
        <v>3</v>
      </c>
      <c r="D841" s="29"/>
      <c r="F841" s="23">
        <f t="shared" si="180"/>
        <v>3</v>
      </c>
      <c r="G841" s="30"/>
      <c r="H841" s="31" t="s">
        <v>21</v>
      </c>
      <c r="I841" s="32">
        <v>3</v>
      </c>
      <c r="J841">
        <f t="shared" si="181"/>
        <v>0</v>
      </c>
      <c r="K841" s="33" t="str">
        <f t="shared" si="179"/>
        <v>VISTA ALEGRE</v>
      </c>
      <c r="L841" s="34" t="s">
        <v>21</v>
      </c>
      <c r="M841" s="34">
        <f t="shared" si="173"/>
        <v>3</v>
      </c>
      <c r="N841" s="34">
        <f t="shared" si="174"/>
        <v>3</v>
      </c>
      <c r="O841" s="26">
        <f t="shared" si="175"/>
        <v>0</v>
      </c>
      <c r="Q841" s="41"/>
      <c r="R841" s="41"/>
    </row>
    <row r="842" spans="1:18">
      <c r="A842" s="20"/>
      <c r="B842" s="10" t="s">
        <v>206</v>
      </c>
      <c r="C842" s="28"/>
      <c r="D842" s="29"/>
      <c r="F842" s="23">
        <f t="shared" si="180"/>
        <v>0</v>
      </c>
      <c r="G842" s="30"/>
      <c r="H842" s="31" t="s">
        <v>206</v>
      </c>
      <c r="I842" s="32">
        <v>0</v>
      </c>
      <c r="J842">
        <f t="shared" si="181"/>
        <v>0</v>
      </c>
      <c r="K842" s="33" t="str">
        <f t="shared" si="179"/>
        <v>VISTA ALEGRE</v>
      </c>
      <c r="L842" s="34" t="s">
        <v>206</v>
      </c>
      <c r="M842" s="34">
        <f t="shared" si="173"/>
        <v>0</v>
      </c>
      <c r="N842" s="34">
        <f t="shared" si="174"/>
        <v>0</v>
      </c>
      <c r="O842" s="26">
        <f t="shared" si="175"/>
        <v>0</v>
      </c>
      <c r="P842" s="179"/>
      <c r="Q842" s="41"/>
      <c r="R842" s="41"/>
    </row>
    <row r="843" spans="1:18">
      <c r="A843" s="20"/>
      <c r="B843" s="10" t="s">
        <v>22</v>
      </c>
      <c r="C843" s="28">
        <v>1</v>
      </c>
      <c r="D843" s="29"/>
      <c r="F843" s="23">
        <f t="shared" si="180"/>
        <v>1</v>
      </c>
      <c r="G843" s="30"/>
      <c r="H843" s="31" t="s">
        <v>22</v>
      </c>
      <c r="I843" s="32">
        <v>1</v>
      </c>
      <c r="J843">
        <f t="shared" si="181"/>
        <v>0</v>
      </c>
      <c r="K843" s="33" t="str">
        <f t="shared" si="179"/>
        <v>VISTA ALEGRE</v>
      </c>
      <c r="L843" s="34" t="s">
        <v>22</v>
      </c>
      <c r="M843" s="34">
        <f t="shared" si="173"/>
        <v>1</v>
      </c>
      <c r="N843" s="34">
        <f t="shared" si="174"/>
        <v>1</v>
      </c>
      <c r="O843" s="26">
        <f t="shared" si="175"/>
        <v>0</v>
      </c>
      <c r="P843" s="181"/>
      <c r="Q843" s="41"/>
      <c r="R843" s="41"/>
    </row>
    <row r="844" spans="1:18">
      <c r="A844" s="20"/>
      <c r="B844" s="10" t="s">
        <v>23</v>
      </c>
      <c r="C844" s="28"/>
      <c r="D844" s="29"/>
      <c r="F844" s="23">
        <f t="shared" si="180"/>
        <v>0</v>
      </c>
      <c r="G844" s="30"/>
      <c r="H844" s="31" t="s">
        <v>23</v>
      </c>
      <c r="I844" s="32">
        <v>0</v>
      </c>
      <c r="J844">
        <f t="shared" si="181"/>
        <v>0</v>
      </c>
      <c r="K844" s="33" t="str">
        <f t="shared" si="179"/>
        <v>VISTA ALEGRE</v>
      </c>
      <c r="L844" s="34" t="s">
        <v>23</v>
      </c>
      <c r="M844" s="34">
        <f t="shared" si="173"/>
        <v>0</v>
      </c>
      <c r="N844" s="34">
        <f t="shared" si="174"/>
        <v>0</v>
      </c>
      <c r="O844" s="26">
        <f t="shared" si="175"/>
        <v>0</v>
      </c>
      <c r="P844" s="181"/>
      <c r="Q844" s="41"/>
      <c r="R844" s="41"/>
    </row>
    <row r="845" spans="1:18">
      <c r="A845" s="20"/>
      <c r="B845" s="10" t="s">
        <v>24</v>
      </c>
      <c r="C845" s="28"/>
      <c r="D845" s="29"/>
      <c r="F845" s="23">
        <f t="shared" si="180"/>
        <v>0</v>
      </c>
      <c r="G845" s="30"/>
      <c r="H845" s="31" t="s">
        <v>24</v>
      </c>
      <c r="I845" s="32">
        <v>0</v>
      </c>
      <c r="J845">
        <f t="shared" si="181"/>
        <v>0</v>
      </c>
      <c r="K845" s="33" t="str">
        <f t="shared" si="179"/>
        <v>VISTA ALEGRE</v>
      </c>
      <c r="L845" s="34" t="s">
        <v>24</v>
      </c>
      <c r="M845" s="34">
        <f t="shared" si="173"/>
        <v>0</v>
      </c>
      <c r="N845" s="34">
        <f t="shared" si="174"/>
        <v>0</v>
      </c>
      <c r="O845" s="26">
        <f t="shared" si="175"/>
        <v>0</v>
      </c>
      <c r="P845" s="41"/>
      <c r="Q845" s="41"/>
      <c r="R845" s="41"/>
    </row>
    <row r="846" spans="1:18">
      <c r="A846" s="20" t="s">
        <v>145</v>
      </c>
      <c r="B846" s="10"/>
      <c r="C846" s="28">
        <v>24</v>
      </c>
      <c r="D846" s="29">
        <v>2</v>
      </c>
      <c r="F846" s="23">
        <f t="shared" si="180"/>
        <v>22</v>
      </c>
      <c r="G846" s="11" t="s">
        <v>145</v>
      </c>
      <c r="H846" s="12"/>
      <c r="I846" s="24">
        <v>23</v>
      </c>
      <c r="J846">
        <f t="shared" si="181"/>
        <v>-1</v>
      </c>
      <c r="K846" s="36" t="s">
        <v>144</v>
      </c>
      <c r="L846" s="37"/>
      <c r="M846" s="38">
        <f t="shared" si="173"/>
        <v>0</v>
      </c>
      <c r="N846" s="38">
        <f t="shared" si="174"/>
        <v>0</v>
      </c>
      <c r="O846" s="39">
        <f t="shared" si="175"/>
        <v>0</v>
      </c>
      <c r="P846" s="41"/>
      <c r="Q846" s="41"/>
      <c r="R846" s="41"/>
    </row>
    <row r="847" spans="1:18">
      <c r="A847" s="20" t="s">
        <v>146</v>
      </c>
      <c r="B847" s="10" t="s">
        <v>15</v>
      </c>
      <c r="C847" s="28">
        <v>7</v>
      </c>
      <c r="D847" s="29">
        <v>1</v>
      </c>
      <c r="F847" s="23">
        <f t="shared" si="180"/>
        <v>6</v>
      </c>
      <c r="G847" s="11" t="s">
        <v>146</v>
      </c>
      <c r="H847" s="11" t="s">
        <v>15</v>
      </c>
      <c r="I847" s="24">
        <v>6</v>
      </c>
      <c r="J847">
        <f t="shared" si="181"/>
        <v>0</v>
      </c>
      <c r="K847" s="25" t="s">
        <v>146</v>
      </c>
      <c r="L847" s="43" t="s">
        <v>15</v>
      </c>
      <c r="M847" s="25">
        <f t="shared" si="173"/>
        <v>7</v>
      </c>
      <c r="N847" s="25">
        <f t="shared" si="174"/>
        <v>6</v>
      </c>
      <c r="O847" s="40">
        <f t="shared" si="175"/>
        <v>1</v>
      </c>
      <c r="P847" s="41"/>
      <c r="Q847" s="41"/>
      <c r="R847" s="41"/>
    </row>
    <row r="848" spans="1:18">
      <c r="A848" s="20"/>
      <c r="B848" s="10" t="s">
        <v>16</v>
      </c>
      <c r="C848" s="28">
        <v>1</v>
      </c>
      <c r="D848" s="29"/>
      <c r="F848" s="23">
        <f t="shared" si="180"/>
        <v>1</v>
      </c>
      <c r="G848" s="30"/>
      <c r="H848" s="31" t="s">
        <v>16</v>
      </c>
      <c r="I848" s="32">
        <v>2</v>
      </c>
      <c r="J848">
        <f t="shared" si="181"/>
        <v>-1</v>
      </c>
      <c r="K848" s="33" t="str">
        <f t="shared" ref="K848:K857" si="182">K847</f>
        <v>ZONA LIBRE</v>
      </c>
      <c r="L848" s="34" t="s">
        <v>16</v>
      </c>
      <c r="M848" s="34">
        <f t="shared" si="173"/>
        <v>1</v>
      </c>
      <c r="N848" s="34">
        <f t="shared" si="174"/>
        <v>2</v>
      </c>
      <c r="O848" s="26">
        <f t="shared" si="175"/>
        <v>-1</v>
      </c>
      <c r="P848" s="41"/>
    </row>
    <row r="849" spans="1:16">
      <c r="A849" s="20"/>
      <c r="B849" s="10" t="s">
        <v>17</v>
      </c>
      <c r="C849" s="28">
        <v>7</v>
      </c>
      <c r="D849" s="29"/>
      <c r="F849" s="23">
        <f t="shared" si="180"/>
        <v>7</v>
      </c>
      <c r="G849" s="30"/>
      <c r="H849" s="31" t="s">
        <v>17</v>
      </c>
      <c r="I849" s="32">
        <v>7</v>
      </c>
      <c r="J849">
        <f t="shared" si="181"/>
        <v>0</v>
      </c>
      <c r="K849" s="33" t="str">
        <f t="shared" si="182"/>
        <v>ZONA LIBRE</v>
      </c>
      <c r="L849" s="34" t="s">
        <v>17</v>
      </c>
      <c r="M849" s="34">
        <f t="shared" si="173"/>
        <v>7</v>
      </c>
      <c r="N849" s="34">
        <f t="shared" si="174"/>
        <v>7</v>
      </c>
      <c r="O849" s="26">
        <f t="shared" si="175"/>
        <v>0</v>
      </c>
      <c r="P849" s="41"/>
    </row>
    <row r="850" spans="1:16">
      <c r="A850" s="20"/>
      <c r="B850" s="10" t="s">
        <v>18</v>
      </c>
      <c r="C850" s="28">
        <v>1</v>
      </c>
      <c r="D850" s="29"/>
      <c r="F850" s="23">
        <f t="shared" si="180"/>
        <v>1</v>
      </c>
      <c r="G850" s="30"/>
      <c r="H850" s="31" t="s">
        <v>18</v>
      </c>
      <c r="I850" s="32">
        <v>1</v>
      </c>
      <c r="J850">
        <f t="shared" si="181"/>
        <v>0</v>
      </c>
      <c r="K850" s="33" t="str">
        <f t="shared" si="182"/>
        <v>ZONA LIBRE</v>
      </c>
      <c r="L850" s="34" t="s">
        <v>18</v>
      </c>
      <c r="M850" s="34">
        <f t="shared" si="173"/>
        <v>1</v>
      </c>
      <c r="N850" s="34">
        <f t="shared" si="174"/>
        <v>1</v>
      </c>
      <c r="O850" s="26">
        <f t="shared" si="175"/>
        <v>0</v>
      </c>
      <c r="P850" s="41"/>
    </row>
    <row r="851" spans="1:16">
      <c r="A851" s="20"/>
      <c r="B851" s="10" t="s">
        <v>19</v>
      </c>
      <c r="C851" s="28">
        <v>1</v>
      </c>
      <c r="D851" s="29"/>
      <c r="F851" s="23">
        <f t="shared" si="180"/>
        <v>1</v>
      </c>
      <c r="G851" s="30"/>
      <c r="H851" s="31" t="s">
        <v>19</v>
      </c>
      <c r="I851" s="32">
        <v>1</v>
      </c>
      <c r="J851">
        <f t="shared" si="181"/>
        <v>0</v>
      </c>
      <c r="K851" s="33" t="str">
        <f t="shared" si="182"/>
        <v>ZONA LIBRE</v>
      </c>
      <c r="L851" s="34" t="s">
        <v>19</v>
      </c>
      <c r="M851" s="34">
        <f t="shared" si="173"/>
        <v>1</v>
      </c>
      <c r="N851" s="34">
        <f t="shared" si="174"/>
        <v>1</v>
      </c>
      <c r="O851" s="26">
        <f t="shared" si="175"/>
        <v>0</v>
      </c>
      <c r="P851" s="41"/>
    </row>
    <row r="852" spans="1:16">
      <c r="A852" s="20"/>
      <c r="B852" s="35" t="s">
        <v>20</v>
      </c>
      <c r="C852" s="154">
        <v>1</v>
      </c>
      <c r="D852" s="155"/>
      <c r="F852" s="23">
        <f t="shared" si="180"/>
        <v>1</v>
      </c>
      <c r="G852" s="30"/>
      <c r="H852" s="31" t="s">
        <v>20</v>
      </c>
      <c r="I852" s="32">
        <v>1</v>
      </c>
      <c r="J852">
        <f t="shared" si="181"/>
        <v>0</v>
      </c>
      <c r="K852" s="33" t="str">
        <f t="shared" si="182"/>
        <v>ZONA LIBRE</v>
      </c>
      <c r="L852" s="34" t="s">
        <v>20</v>
      </c>
      <c r="M852" s="34">
        <f t="shared" si="173"/>
        <v>1</v>
      </c>
      <c r="N852" s="34">
        <f t="shared" si="174"/>
        <v>1</v>
      </c>
      <c r="O852" s="26">
        <f t="shared" si="175"/>
        <v>0</v>
      </c>
      <c r="P852" s="41"/>
    </row>
    <row r="853" spans="1:16">
      <c r="A853" s="20"/>
      <c r="B853" s="10" t="s">
        <v>21</v>
      </c>
      <c r="C853" s="28">
        <v>1</v>
      </c>
      <c r="D853" s="29"/>
      <c r="F853" s="23">
        <f t="shared" si="180"/>
        <v>1</v>
      </c>
      <c r="G853" s="30"/>
      <c r="H853" s="31" t="s">
        <v>21</v>
      </c>
      <c r="I853" s="32">
        <v>1</v>
      </c>
      <c r="J853">
        <f t="shared" si="181"/>
        <v>0</v>
      </c>
      <c r="K853" s="33" t="str">
        <f t="shared" si="182"/>
        <v>ZONA LIBRE</v>
      </c>
      <c r="L853" s="34" t="s">
        <v>21</v>
      </c>
      <c r="M853" s="34">
        <f t="shared" si="173"/>
        <v>1</v>
      </c>
      <c r="N853" s="34">
        <f t="shared" si="174"/>
        <v>1</v>
      </c>
      <c r="O853" s="26">
        <f t="shared" si="175"/>
        <v>0</v>
      </c>
      <c r="P853" s="41"/>
    </row>
    <row r="854" spans="1:16">
      <c r="A854" s="20"/>
      <c r="B854" s="10" t="s">
        <v>206</v>
      </c>
      <c r="C854" s="28"/>
      <c r="D854" s="29"/>
      <c r="F854" s="23">
        <f t="shared" si="180"/>
        <v>0</v>
      </c>
      <c r="G854" s="30"/>
      <c r="H854" s="31" t="s">
        <v>206</v>
      </c>
      <c r="I854" s="32">
        <v>0</v>
      </c>
      <c r="J854">
        <f t="shared" si="181"/>
        <v>0</v>
      </c>
      <c r="K854" s="33" t="str">
        <f t="shared" si="182"/>
        <v>ZONA LIBRE</v>
      </c>
      <c r="L854" s="34" t="s">
        <v>206</v>
      </c>
      <c r="M854" s="34">
        <f t="shared" si="173"/>
        <v>0</v>
      </c>
      <c r="N854" s="34">
        <f t="shared" si="174"/>
        <v>0</v>
      </c>
      <c r="O854" s="26">
        <f t="shared" si="175"/>
        <v>0</v>
      </c>
      <c r="P854" s="41"/>
    </row>
    <row r="855" spans="1:16">
      <c r="A855" s="20"/>
      <c r="B855" s="10" t="s">
        <v>22</v>
      </c>
      <c r="C855" s="28"/>
      <c r="D855" s="29"/>
      <c r="F855" s="23">
        <f t="shared" si="180"/>
        <v>0</v>
      </c>
      <c r="G855" s="30"/>
      <c r="H855" s="31" t="s">
        <v>22</v>
      </c>
      <c r="I855" s="32">
        <v>0</v>
      </c>
      <c r="J855">
        <f t="shared" si="181"/>
        <v>0</v>
      </c>
      <c r="K855" s="33" t="str">
        <f t="shared" si="182"/>
        <v>ZONA LIBRE</v>
      </c>
      <c r="L855" s="34" t="s">
        <v>22</v>
      </c>
      <c r="M855" s="34">
        <f t="shared" si="173"/>
        <v>0</v>
      </c>
      <c r="N855" s="34">
        <f t="shared" si="174"/>
        <v>0</v>
      </c>
      <c r="O855" s="26">
        <f t="shared" si="175"/>
        <v>0</v>
      </c>
      <c r="P855" s="41"/>
    </row>
    <row r="856" spans="1:16">
      <c r="A856" s="20"/>
      <c r="B856" s="10" t="s">
        <v>23</v>
      </c>
      <c r="C856" s="28"/>
      <c r="D856" s="29"/>
      <c r="F856" s="23">
        <f t="shared" si="180"/>
        <v>0</v>
      </c>
      <c r="G856" s="30"/>
      <c r="H856" s="31" t="s">
        <v>23</v>
      </c>
      <c r="I856" s="32">
        <v>0</v>
      </c>
      <c r="J856">
        <f t="shared" si="181"/>
        <v>0</v>
      </c>
      <c r="K856" s="33" t="str">
        <f t="shared" si="182"/>
        <v>ZONA LIBRE</v>
      </c>
      <c r="L856" s="34" t="s">
        <v>23</v>
      </c>
      <c r="M856" s="34">
        <f t="shared" si="173"/>
        <v>0</v>
      </c>
      <c r="N856" s="34">
        <f t="shared" si="174"/>
        <v>0</v>
      </c>
      <c r="O856" s="26">
        <f t="shared" si="175"/>
        <v>0</v>
      </c>
      <c r="P856" s="41"/>
    </row>
    <row r="857" spans="1:16">
      <c r="A857" s="20"/>
      <c r="B857" s="10" t="s">
        <v>24</v>
      </c>
      <c r="C857" s="28"/>
      <c r="D857" s="29"/>
      <c r="F857" s="23">
        <f t="shared" si="180"/>
        <v>0</v>
      </c>
      <c r="G857" s="30"/>
      <c r="H857" s="31" t="s">
        <v>24</v>
      </c>
      <c r="I857" s="32">
        <v>0</v>
      </c>
      <c r="J857">
        <f t="shared" si="181"/>
        <v>0</v>
      </c>
      <c r="K857" s="33" t="str">
        <f t="shared" si="182"/>
        <v>ZONA LIBRE</v>
      </c>
      <c r="L857" s="34" t="s">
        <v>24</v>
      </c>
      <c r="M857" s="34">
        <f t="shared" si="173"/>
        <v>0</v>
      </c>
      <c r="N857" s="34">
        <f t="shared" si="174"/>
        <v>0</v>
      </c>
      <c r="O857" s="26">
        <f t="shared" si="175"/>
        <v>0</v>
      </c>
      <c r="P857" s="41"/>
    </row>
    <row r="858" spans="1:16">
      <c r="A858" s="20" t="s">
        <v>147</v>
      </c>
      <c r="B858" s="10"/>
      <c r="C858" s="28">
        <v>19</v>
      </c>
      <c r="D858" s="29">
        <v>1</v>
      </c>
      <c r="F858" s="23">
        <f t="shared" si="180"/>
        <v>18</v>
      </c>
      <c r="G858" s="11" t="s">
        <v>147</v>
      </c>
      <c r="H858" s="12"/>
      <c r="I858" s="24">
        <v>19</v>
      </c>
      <c r="J858">
        <f t="shared" si="181"/>
        <v>-1</v>
      </c>
      <c r="K858" s="36" t="s">
        <v>146</v>
      </c>
      <c r="L858" s="37"/>
      <c r="M858" s="38">
        <f t="shared" si="173"/>
        <v>0</v>
      </c>
      <c r="N858" s="38">
        <f t="shared" si="174"/>
        <v>0</v>
      </c>
      <c r="O858" s="39">
        <f t="shared" si="175"/>
        <v>0</v>
      </c>
      <c r="P858" s="41"/>
    </row>
    <row r="859" spans="1:16">
      <c r="A859" s="44" t="s">
        <v>148</v>
      </c>
      <c r="B859" s="45"/>
      <c r="C859" s="46">
        <v>1227</v>
      </c>
      <c r="D859" s="47">
        <v>141</v>
      </c>
      <c r="F859" s="23">
        <f t="shared" si="180"/>
        <v>1086</v>
      </c>
      <c r="G859" s="48" t="s">
        <v>148</v>
      </c>
      <c r="H859" s="49"/>
      <c r="I859" s="50">
        <v>1116</v>
      </c>
      <c r="J859">
        <f t="shared" si="181"/>
        <v>-30</v>
      </c>
      <c r="K859" s="13"/>
      <c r="L859" s="13"/>
      <c r="M859" s="146">
        <f>SUM(M7:M858)</f>
        <v>1227</v>
      </c>
      <c r="N859" s="146">
        <f>SUM(N7:N858)</f>
        <v>1116</v>
      </c>
      <c r="O859" s="40">
        <f>SUM(O7:O858)</f>
        <v>111</v>
      </c>
      <c r="P859" s="41"/>
    </row>
    <row r="860" spans="1:16">
      <c r="G860"/>
      <c r="H860"/>
      <c r="I860"/>
    </row>
    <row r="861" spans="1:16">
      <c r="G861"/>
      <c r="H861"/>
      <c r="I861"/>
    </row>
    <row r="862" spans="1:16">
      <c r="G862"/>
      <c r="H862"/>
      <c r="I862"/>
    </row>
    <row r="863" spans="1:16">
      <c r="G863"/>
      <c r="H863"/>
      <c r="I863"/>
    </row>
    <row r="864" spans="1:16">
      <c r="G864"/>
      <c r="H864"/>
      <c r="I864"/>
    </row>
    <row r="865" spans="7:15">
      <c r="G865"/>
      <c r="H865"/>
      <c r="I865"/>
    </row>
    <row r="866" spans="7:15">
      <c r="G866"/>
      <c r="H866"/>
      <c r="I866"/>
      <c r="N866" s="41"/>
      <c r="O866" s="166"/>
    </row>
    <row r="867" spans="7:15">
      <c r="G867"/>
      <c r="H867"/>
      <c r="I867"/>
      <c r="N867" s="41"/>
      <c r="O867" s="166"/>
    </row>
    <row r="868" spans="7:15">
      <c r="G868"/>
      <c r="H868"/>
      <c r="I868"/>
      <c r="N868" s="41"/>
      <c r="O868" s="41"/>
    </row>
    <row r="869" spans="7:15">
      <c r="G869"/>
      <c r="H869"/>
      <c r="I869"/>
      <c r="N869" s="41"/>
      <c r="O869" s="41"/>
    </row>
    <row r="870" spans="7:15">
      <c r="G870"/>
      <c r="H870"/>
      <c r="I870"/>
      <c r="N870" s="41"/>
      <c r="O870" s="41"/>
    </row>
    <row r="871" spans="7:15">
      <c r="G871"/>
      <c r="H871"/>
      <c r="I871"/>
      <c r="N871" s="41"/>
      <c r="O871" s="41"/>
    </row>
    <row r="872" spans="7:15">
      <c r="G872"/>
      <c r="H872"/>
      <c r="I872"/>
      <c r="N872" s="41"/>
      <c r="O872" s="41"/>
    </row>
    <row r="873" spans="7:15">
      <c r="G873"/>
      <c r="H873"/>
      <c r="I873"/>
      <c r="N873" s="41"/>
      <c r="O873" s="41"/>
    </row>
    <row r="874" spans="7:15">
      <c r="G874"/>
      <c r="H874"/>
      <c r="I874"/>
      <c r="N874" s="41"/>
      <c r="O874" s="166"/>
    </row>
    <row r="875" spans="7:15">
      <c r="G875"/>
      <c r="H875"/>
      <c r="I875"/>
      <c r="N875" s="41"/>
      <c r="O875" s="166"/>
    </row>
    <row r="876" spans="7:15">
      <c r="G876"/>
      <c r="H876"/>
      <c r="I876"/>
      <c r="N876" s="41"/>
      <c r="O876" s="166"/>
    </row>
    <row r="877" spans="7:15">
      <c r="G877"/>
      <c r="H877"/>
      <c r="I877"/>
      <c r="N877" s="41"/>
      <c r="O877" s="166"/>
    </row>
    <row r="878" spans="7:15">
      <c r="G878"/>
      <c r="H878"/>
      <c r="I878"/>
      <c r="N878" s="41"/>
      <c r="O878" s="166"/>
    </row>
    <row r="879" spans="7:15">
      <c r="G879"/>
      <c r="H879"/>
      <c r="I879"/>
      <c r="N879" s="41"/>
      <c r="O879" s="178"/>
    </row>
    <row r="880" spans="7:15">
      <c r="G880"/>
      <c r="H880"/>
      <c r="I880"/>
      <c r="N880" s="41"/>
      <c r="O880" s="166"/>
    </row>
    <row r="881" spans="7:15">
      <c r="G881"/>
      <c r="H881"/>
      <c r="I881"/>
      <c r="M881" s="41"/>
      <c r="N881" s="41"/>
      <c r="O881" s="166"/>
    </row>
    <row r="882" spans="7:15">
      <c r="G882"/>
      <c r="H882"/>
      <c r="I882"/>
      <c r="N882" s="41"/>
      <c r="O882" s="178"/>
    </row>
    <row r="883" spans="7:15">
      <c r="G883"/>
      <c r="H883"/>
      <c r="I883"/>
      <c r="N883" s="41"/>
      <c r="O883" s="166"/>
    </row>
    <row r="884" spans="7:15">
      <c r="G884"/>
      <c r="H884"/>
      <c r="I884"/>
    </row>
    <row r="885" spans="7:15">
      <c r="G885"/>
      <c r="H885"/>
      <c r="I885"/>
    </row>
    <row r="886" spans="7:15">
      <c r="G886"/>
      <c r="H886"/>
      <c r="I886"/>
    </row>
    <row r="887" spans="7:15">
      <c r="G887"/>
      <c r="H887"/>
      <c r="I887"/>
    </row>
    <row r="888" spans="7:15">
      <c r="G888"/>
      <c r="H888"/>
      <c r="I888"/>
    </row>
    <row r="889" spans="7:15">
      <c r="G889"/>
      <c r="H889"/>
      <c r="I889"/>
    </row>
    <row r="890" spans="7:15">
      <c r="G890"/>
      <c r="H890"/>
      <c r="I890"/>
    </row>
    <row r="891" spans="7:15">
      <c r="G891"/>
      <c r="H891"/>
      <c r="I891"/>
    </row>
    <row r="892" spans="7:15">
      <c r="G892"/>
      <c r="H892"/>
      <c r="I892"/>
    </row>
    <row r="893" spans="7:15">
      <c r="G893"/>
      <c r="H893"/>
      <c r="I893"/>
    </row>
    <row r="894" spans="7:15">
      <c r="G894"/>
      <c r="H894"/>
      <c r="I894"/>
    </row>
    <row r="895" spans="7:15">
      <c r="G895"/>
      <c r="H895"/>
      <c r="I895"/>
    </row>
    <row r="896" spans="7:15">
      <c r="G896"/>
      <c r="H896"/>
      <c r="I896"/>
    </row>
    <row r="897" spans="7:9">
      <c r="G897"/>
      <c r="H897"/>
      <c r="I897"/>
    </row>
    <row r="898" spans="7:9">
      <c r="G898"/>
      <c r="H898"/>
      <c r="I898"/>
    </row>
    <row r="899" spans="7:9">
      <c r="G899"/>
      <c r="H899"/>
      <c r="I899"/>
    </row>
    <row r="900" spans="7:9">
      <c r="G900"/>
      <c r="H900"/>
      <c r="I900"/>
    </row>
    <row r="901" spans="7:9">
      <c r="G901"/>
      <c r="H901"/>
      <c r="I901"/>
    </row>
    <row r="902" spans="7:9">
      <c r="G902"/>
      <c r="H902"/>
      <c r="I902"/>
    </row>
    <row r="903" spans="7:9">
      <c r="G903"/>
      <c r="H903"/>
      <c r="I903"/>
    </row>
    <row r="904" spans="7:9">
      <c r="G904"/>
      <c r="H904"/>
      <c r="I904"/>
    </row>
    <row r="905" spans="7:9">
      <c r="G905"/>
      <c r="H905"/>
      <c r="I905"/>
    </row>
    <row r="906" spans="7:9">
      <c r="G906"/>
      <c r="H906"/>
      <c r="I906"/>
    </row>
    <row r="907" spans="7:9">
      <c r="G907"/>
      <c r="H907"/>
      <c r="I907"/>
    </row>
    <row r="908" spans="7:9">
      <c r="G908"/>
      <c r="H908"/>
      <c r="I908"/>
    </row>
    <row r="909" spans="7:9">
      <c r="G909"/>
      <c r="H909"/>
      <c r="I909"/>
    </row>
    <row r="910" spans="7:9">
      <c r="G910"/>
      <c r="H910"/>
      <c r="I910"/>
    </row>
    <row r="911" spans="7:9">
      <c r="G911"/>
      <c r="H911"/>
      <c r="I911"/>
    </row>
    <row r="912" spans="7:9">
      <c r="G912"/>
      <c r="H912"/>
      <c r="I912"/>
    </row>
    <row r="913" spans="7:9">
      <c r="G913"/>
      <c r="H913"/>
      <c r="I913"/>
    </row>
    <row r="914" spans="7:9">
      <c r="G914"/>
      <c r="H914"/>
      <c r="I914"/>
    </row>
    <row r="915" spans="7:9">
      <c r="G915"/>
      <c r="H915"/>
      <c r="I915"/>
    </row>
    <row r="916" spans="7:9">
      <c r="G916"/>
      <c r="H916"/>
      <c r="I916"/>
    </row>
    <row r="917" spans="7:9">
      <c r="G917"/>
      <c r="H917"/>
      <c r="I917"/>
    </row>
    <row r="918" spans="7:9">
      <c r="G918"/>
      <c r="H918"/>
      <c r="I918"/>
    </row>
    <row r="919" spans="7:9">
      <c r="G919"/>
      <c r="H919"/>
      <c r="I919"/>
    </row>
    <row r="920" spans="7:9">
      <c r="G920"/>
      <c r="H920"/>
      <c r="I920"/>
    </row>
    <row r="921" spans="7:9">
      <c r="G921"/>
      <c r="H921"/>
      <c r="I921"/>
    </row>
    <row r="922" spans="7:9">
      <c r="G922"/>
      <c r="H922"/>
      <c r="I922"/>
    </row>
    <row r="923" spans="7:9">
      <c r="G923"/>
      <c r="H923"/>
      <c r="I923"/>
    </row>
    <row r="924" spans="7:9">
      <c r="G924"/>
      <c r="H924"/>
      <c r="I924"/>
    </row>
  </sheetData>
  <autoFilter ref="A5:P893"/>
  <sortState ref="L7:L18">
    <sortCondition ref="L7"/>
  </sortState>
  <mergeCells count="1">
    <mergeCell ref="A1:C1"/>
  </mergeCells>
  <conditionalFormatting sqref="O7:O859">
    <cfRule type="expression" dxfId="59" priority="8" stopIfTrue="1">
      <formula>AND(O7&gt;0)</formula>
    </cfRule>
    <cfRule type="expression" dxfId="58" priority="9" stopIfTrue="1">
      <formula>AND(O7&lt;0)</formula>
    </cfRule>
  </conditionalFormatting>
  <conditionalFormatting sqref="J7:J859">
    <cfRule type="cellIs" dxfId="57" priority="7" operator="lessThan">
      <formula>0</formula>
    </cfRule>
  </conditionalFormatting>
  <pageMargins left="0.19685039370078741" right="0.19685039370078741" top="0.19685039370078741" bottom="0.19685039370078741" header="0.31496062992125984" footer="0.31496062992125984"/>
  <pageSetup scale="10" orientation="landscape" r:id="rId5"/>
  <legacy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2:H126"/>
  <sheetViews>
    <sheetView showGridLines="0" topLeftCell="D1" workbookViewId="0">
      <selection activeCell="A16" sqref="A6:A65"/>
    </sheetView>
  </sheetViews>
  <sheetFormatPr baseColWidth="10" defaultRowHeight="12.75"/>
  <cols>
    <col min="1" max="1" width="37.28515625" bestFit="1" customWidth="1"/>
    <col min="2" max="2" width="25" customWidth="1"/>
    <col min="3" max="3" width="5" customWidth="1"/>
    <col min="5" max="5" width="26.42578125" customWidth="1"/>
    <col min="6" max="6" width="25" customWidth="1"/>
    <col min="7" max="7" width="8.28515625" customWidth="1"/>
    <col min="8" max="8" width="11.85546875" customWidth="1"/>
  </cols>
  <sheetData>
    <row r="2" spans="1:8" ht="15">
      <c r="C2" s="4"/>
    </row>
    <row r="3" spans="1:8" ht="15">
      <c r="A3" s="4"/>
      <c r="B3" s="4"/>
      <c r="C3" s="4"/>
      <c r="E3" t="s">
        <v>182</v>
      </c>
    </row>
    <row r="4" spans="1:8">
      <c r="A4" s="107" t="s">
        <v>3</v>
      </c>
      <c r="B4" s="12"/>
      <c r="C4" s="13"/>
    </row>
    <row r="5" spans="1:8">
      <c r="A5" s="107" t="s">
        <v>7</v>
      </c>
      <c r="B5" s="107" t="s">
        <v>8</v>
      </c>
      <c r="C5" s="15" t="s">
        <v>9</v>
      </c>
      <c r="E5" s="113" t="s">
        <v>185</v>
      </c>
      <c r="F5" s="112" t="s">
        <v>181</v>
      </c>
    </row>
    <row r="6" spans="1:8">
      <c r="A6" s="11" t="s">
        <v>14</v>
      </c>
      <c r="B6" s="11" t="s">
        <v>17</v>
      </c>
      <c r="C6" s="24">
        <v>3</v>
      </c>
    </row>
    <row r="7" spans="1:8">
      <c r="A7" s="30"/>
      <c r="B7" s="31" t="s">
        <v>24</v>
      </c>
      <c r="C7" s="32">
        <v>0</v>
      </c>
      <c r="E7" s="7"/>
      <c r="F7" s="8"/>
      <c r="G7" s="108" t="s">
        <v>2</v>
      </c>
      <c r="H7" s="9"/>
    </row>
    <row r="8" spans="1:8">
      <c r="A8" s="11" t="s">
        <v>26</v>
      </c>
      <c r="B8" s="11" t="s">
        <v>17</v>
      </c>
      <c r="C8" s="24">
        <v>2</v>
      </c>
      <c r="E8" s="110" t="s">
        <v>4</v>
      </c>
      <c r="F8" s="109" t="s">
        <v>5</v>
      </c>
      <c r="G8" s="10" t="s">
        <v>6</v>
      </c>
      <c r="H8" s="14" t="s">
        <v>187</v>
      </c>
    </row>
    <row r="9" spans="1:8">
      <c r="A9" s="30"/>
      <c r="B9" s="31" t="s">
        <v>24</v>
      </c>
      <c r="C9" s="32">
        <v>0</v>
      </c>
      <c r="E9" s="20" t="s">
        <v>14</v>
      </c>
      <c r="F9" s="10" t="s">
        <v>17</v>
      </c>
      <c r="G9" s="21">
        <v>4</v>
      </c>
      <c r="H9" s="22">
        <v>1</v>
      </c>
    </row>
    <row r="10" spans="1:8">
      <c r="A10" s="11" t="s">
        <v>28</v>
      </c>
      <c r="B10" s="11" t="s">
        <v>17</v>
      </c>
      <c r="C10" s="24">
        <v>8</v>
      </c>
      <c r="E10" s="20" t="s">
        <v>26</v>
      </c>
      <c r="F10" s="10" t="s">
        <v>17</v>
      </c>
      <c r="G10" s="28">
        <v>3</v>
      </c>
      <c r="H10" s="29">
        <v>2</v>
      </c>
    </row>
    <row r="11" spans="1:8">
      <c r="A11" s="30"/>
      <c r="B11" s="31" t="s">
        <v>24</v>
      </c>
      <c r="C11" s="32">
        <v>0</v>
      </c>
      <c r="E11" s="20" t="s">
        <v>28</v>
      </c>
      <c r="F11" s="10" t="s">
        <v>17</v>
      </c>
      <c r="G11" s="28">
        <v>10</v>
      </c>
      <c r="H11" s="29">
        <v>2</v>
      </c>
    </row>
    <row r="12" spans="1:8">
      <c r="A12" s="11" t="s">
        <v>30</v>
      </c>
      <c r="B12" s="11" t="s">
        <v>17</v>
      </c>
      <c r="C12" s="24">
        <v>3</v>
      </c>
      <c r="E12" s="20" t="s">
        <v>30</v>
      </c>
      <c r="F12" s="10" t="s">
        <v>17</v>
      </c>
      <c r="G12" s="28">
        <v>3</v>
      </c>
      <c r="H12" s="29"/>
    </row>
    <row r="13" spans="1:8">
      <c r="A13" s="30"/>
      <c r="B13" s="31" t="s">
        <v>24</v>
      </c>
      <c r="C13" s="32">
        <v>0</v>
      </c>
      <c r="E13" s="20" t="s">
        <v>32</v>
      </c>
      <c r="F13" s="10" t="s">
        <v>17</v>
      </c>
      <c r="G13" s="28">
        <v>2</v>
      </c>
      <c r="H13" s="29">
        <v>1</v>
      </c>
    </row>
    <row r="14" spans="1:8">
      <c r="A14" s="11" t="s">
        <v>32</v>
      </c>
      <c r="B14" s="11" t="s">
        <v>17</v>
      </c>
      <c r="C14" s="24">
        <v>1</v>
      </c>
      <c r="E14" s="20" t="s">
        <v>34</v>
      </c>
      <c r="F14" s="10" t="s">
        <v>17</v>
      </c>
      <c r="G14" s="28">
        <v>5</v>
      </c>
      <c r="H14" s="29">
        <v>2</v>
      </c>
    </row>
    <row r="15" spans="1:8">
      <c r="A15" s="30"/>
      <c r="B15" s="31" t="s">
        <v>24</v>
      </c>
      <c r="C15" s="32">
        <v>0</v>
      </c>
      <c r="E15" s="20" t="s">
        <v>36</v>
      </c>
      <c r="F15" s="10" t="s">
        <v>17</v>
      </c>
      <c r="G15" s="28">
        <v>7</v>
      </c>
      <c r="H15" s="29">
        <v>2</v>
      </c>
    </row>
    <row r="16" spans="1:8">
      <c r="A16" s="11" t="s">
        <v>34</v>
      </c>
      <c r="B16" s="11" t="s">
        <v>17</v>
      </c>
      <c r="C16" s="24">
        <v>4</v>
      </c>
      <c r="E16" s="20" t="s">
        <v>39</v>
      </c>
      <c r="F16" s="10" t="s">
        <v>17</v>
      </c>
      <c r="G16" s="28">
        <v>2</v>
      </c>
      <c r="H16" s="29">
        <v>1</v>
      </c>
    </row>
    <row r="17" spans="1:8">
      <c r="A17" s="30"/>
      <c r="B17" s="31" t="s">
        <v>24</v>
      </c>
      <c r="C17" s="32">
        <v>0</v>
      </c>
      <c r="E17" s="20" t="s">
        <v>41</v>
      </c>
      <c r="F17" s="10" t="s">
        <v>17</v>
      </c>
      <c r="G17" s="28">
        <v>10</v>
      </c>
      <c r="H17" s="29"/>
    </row>
    <row r="18" spans="1:8">
      <c r="A18" s="11" t="s">
        <v>37</v>
      </c>
      <c r="B18" s="11" t="s">
        <v>17</v>
      </c>
      <c r="C18" s="24">
        <v>6</v>
      </c>
      <c r="E18" s="20" t="s">
        <v>43</v>
      </c>
      <c r="F18" s="10" t="s">
        <v>17</v>
      </c>
      <c r="G18" s="28">
        <v>9</v>
      </c>
      <c r="H18" s="29">
        <v>1</v>
      </c>
    </row>
    <row r="19" spans="1:8">
      <c r="A19" s="30"/>
      <c r="B19" s="31" t="s">
        <v>24</v>
      </c>
      <c r="C19" s="32">
        <v>0</v>
      </c>
      <c r="E19" s="20" t="s">
        <v>45</v>
      </c>
      <c r="F19" s="10" t="s">
        <v>17</v>
      </c>
      <c r="G19" s="28">
        <v>2</v>
      </c>
      <c r="H19" s="29"/>
    </row>
    <row r="20" spans="1:8">
      <c r="A20" s="11" t="s">
        <v>39</v>
      </c>
      <c r="B20" s="11" t="s">
        <v>17</v>
      </c>
      <c r="C20" s="24">
        <v>2</v>
      </c>
      <c r="E20" s="20" t="s">
        <v>47</v>
      </c>
      <c r="F20" s="10" t="s">
        <v>17</v>
      </c>
      <c r="G20" s="28">
        <v>6</v>
      </c>
      <c r="H20" s="29">
        <v>2</v>
      </c>
    </row>
    <row r="21" spans="1:8">
      <c r="A21" s="30"/>
      <c r="B21" s="31" t="s">
        <v>24</v>
      </c>
      <c r="C21" s="32">
        <v>0</v>
      </c>
      <c r="E21" s="20" t="s">
        <v>49</v>
      </c>
      <c r="F21" s="10" t="s">
        <v>17</v>
      </c>
      <c r="G21" s="28">
        <v>13</v>
      </c>
      <c r="H21" s="29">
        <v>2</v>
      </c>
    </row>
    <row r="22" spans="1:8">
      <c r="A22" s="11" t="s">
        <v>41</v>
      </c>
      <c r="B22" s="11" t="s">
        <v>17</v>
      </c>
      <c r="C22" s="24">
        <v>11</v>
      </c>
      <c r="E22" s="20" t="s">
        <v>51</v>
      </c>
      <c r="F22" s="10" t="s">
        <v>17</v>
      </c>
      <c r="G22" s="28">
        <v>4</v>
      </c>
      <c r="H22" s="29">
        <v>1</v>
      </c>
    </row>
    <row r="23" spans="1:8">
      <c r="A23" s="30"/>
      <c r="B23" s="31" t="s">
        <v>24</v>
      </c>
      <c r="C23" s="32">
        <v>0</v>
      </c>
      <c r="E23" s="20" t="s">
        <v>53</v>
      </c>
      <c r="F23" s="10" t="s">
        <v>17</v>
      </c>
      <c r="G23" s="28">
        <v>6</v>
      </c>
      <c r="H23" s="29">
        <v>2</v>
      </c>
    </row>
    <row r="24" spans="1:8">
      <c r="A24" s="11" t="s">
        <v>43</v>
      </c>
      <c r="B24" s="11" t="s">
        <v>17</v>
      </c>
      <c r="C24" s="24">
        <v>8</v>
      </c>
      <c r="E24" s="20" t="s">
        <v>55</v>
      </c>
      <c r="F24" s="10" t="s">
        <v>17</v>
      </c>
      <c r="G24" s="28">
        <v>5</v>
      </c>
      <c r="H24" s="29">
        <v>1</v>
      </c>
    </row>
    <row r="25" spans="1:8">
      <c r="A25" s="30"/>
      <c r="B25" s="31" t="s">
        <v>24</v>
      </c>
      <c r="C25" s="32">
        <v>0</v>
      </c>
      <c r="E25" s="20" t="s">
        <v>155</v>
      </c>
      <c r="F25" s="10" t="s">
        <v>17</v>
      </c>
      <c r="G25" s="28">
        <v>3</v>
      </c>
      <c r="H25" s="29">
        <v>1</v>
      </c>
    </row>
    <row r="26" spans="1:8">
      <c r="A26" s="11" t="s">
        <v>45</v>
      </c>
      <c r="B26" s="11" t="s">
        <v>17</v>
      </c>
      <c r="C26" s="24">
        <v>3</v>
      </c>
      <c r="E26" s="20" t="s">
        <v>57</v>
      </c>
      <c r="F26" s="10" t="s">
        <v>17</v>
      </c>
      <c r="G26" s="28">
        <v>5</v>
      </c>
      <c r="H26" s="29"/>
    </row>
    <row r="27" spans="1:8">
      <c r="A27" s="30"/>
      <c r="B27" s="31" t="s">
        <v>24</v>
      </c>
      <c r="C27" s="32">
        <v>0</v>
      </c>
      <c r="E27" s="20" t="s">
        <v>59</v>
      </c>
      <c r="F27" s="10" t="s">
        <v>17</v>
      </c>
      <c r="G27" s="28">
        <v>1</v>
      </c>
      <c r="H27" s="29"/>
    </row>
    <row r="28" spans="1:8">
      <c r="A28" s="11" t="s">
        <v>47</v>
      </c>
      <c r="B28" s="11" t="s">
        <v>17</v>
      </c>
      <c r="C28" s="24">
        <v>4</v>
      </c>
      <c r="E28" s="20" t="s">
        <v>62</v>
      </c>
      <c r="F28" s="10" t="s">
        <v>17</v>
      </c>
      <c r="G28" s="28">
        <v>2</v>
      </c>
      <c r="H28" s="29">
        <v>1</v>
      </c>
    </row>
    <row r="29" spans="1:8">
      <c r="A29" s="30"/>
      <c r="B29" s="31" t="s">
        <v>24</v>
      </c>
      <c r="C29" s="32">
        <v>0</v>
      </c>
      <c r="E29" s="20" t="s">
        <v>64</v>
      </c>
      <c r="F29" s="10" t="s">
        <v>17</v>
      </c>
      <c r="G29" s="28">
        <v>7</v>
      </c>
      <c r="H29" s="29"/>
    </row>
    <row r="30" spans="1:8">
      <c r="A30" s="11" t="s">
        <v>49</v>
      </c>
      <c r="B30" s="11" t="s">
        <v>17</v>
      </c>
      <c r="C30" s="24">
        <v>11</v>
      </c>
      <c r="E30" s="20" t="s">
        <v>66</v>
      </c>
      <c r="F30" s="10" t="s">
        <v>17</v>
      </c>
      <c r="G30" s="28">
        <v>3</v>
      </c>
      <c r="H30" s="29"/>
    </row>
    <row r="31" spans="1:8">
      <c r="A31" s="30"/>
      <c r="B31" s="31" t="s">
        <v>24</v>
      </c>
      <c r="C31" s="32">
        <v>0</v>
      </c>
      <c r="E31" s="20" t="s">
        <v>184</v>
      </c>
      <c r="F31" s="10" t="s">
        <v>17</v>
      </c>
      <c r="G31" s="28">
        <v>1</v>
      </c>
      <c r="H31" s="29">
        <v>1</v>
      </c>
    </row>
    <row r="32" spans="1:8">
      <c r="A32" s="11" t="s">
        <v>51</v>
      </c>
      <c r="B32" s="11" t="s">
        <v>17</v>
      </c>
      <c r="C32" s="24">
        <v>3</v>
      </c>
      <c r="E32" s="20" t="s">
        <v>68</v>
      </c>
      <c r="F32" s="10" t="s">
        <v>17</v>
      </c>
      <c r="G32" s="28">
        <v>13</v>
      </c>
      <c r="H32" s="29">
        <v>1</v>
      </c>
    </row>
    <row r="33" spans="1:8">
      <c r="A33" s="30"/>
      <c r="B33" s="31" t="s">
        <v>24</v>
      </c>
      <c r="C33" s="32">
        <v>0</v>
      </c>
      <c r="E33" s="20" t="s">
        <v>71</v>
      </c>
      <c r="F33" s="10" t="s">
        <v>17</v>
      </c>
      <c r="G33" s="28">
        <v>3</v>
      </c>
      <c r="H33" s="29"/>
    </row>
    <row r="34" spans="1:8">
      <c r="A34" s="11" t="s">
        <v>53</v>
      </c>
      <c r="B34" s="11" t="s">
        <v>17</v>
      </c>
      <c r="C34" s="24">
        <v>5</v>
      </c>
      <c r="E34" s="20" t="s">
        <v>73</v>
      </c>
      <c r="F34" s="10" t="s">
        <v>17</v>
      </c>
      <c r="G34" s="28">
        <v>14</v>
      </c>
      <c r="H34" s="29">
        <v>1</v>
      </c>
    </row>
    <row r="35" spans="1:8">
      <c r="A35" s="30"/>
      <c r="B35" s="31" t="s">
        <v>24</v>
      </c>
      <c r="C35" s="32">
        <v>0</v>
      </c>
      <c r="E35" s="20" t="s">
        <v>75</v>
      </c>
      <c r="F35" s="10" t="s">
        <v>17</v>
      </c>
      <c r="G35" s="28">
        <v>8</v>
      </c>
      <c r="H35" s="29">
        <v>1</v>
      </c>
    </row>
    <row r="36" spans="1:8">
      <c r="A36" s="11" t="s">
        <v>55</v>
      </c>
      <c r="B36" s="11" t="s">
        <v>17</v>
      </c>
      <c r="C36" s="24">
        <v>4</v>
      </c>
      <c r="E36" s="20" t="s">
        <v>77</v>
      </c>
      <c r="F36" s="10" t="s">
        <v>17</v>
      </c>
      <c r="G36" s="28">
        <v>3</v>
      </c>
      <c r="H36" s="29">
        <v>2</v>
      </c>
    </row>
    <row r="37" spans="1:8">
      <c r="A37" s="30"/>
      <c r="B37" s="31" t="s">
        <v>24</v>
      </c>
      <c r="C37" s="32">
        <v>0</v>
      </c>
      <c r="E37" s="20" t="s">
        <v>79</v>
      </c>
      <c r="F37" s="10" t="s">
        <v>17</v>
      </c>
      <c r="G37" s="28">
        <v>6</v>
      </c>
      <c r="H37" s="29">
        <v>2</v>
      </c>
    </row>
    <row r="38" spans="1:8">
      <c r="A38" s="11" t="s">
        <v>57</v>
      </c>
      <c r="B38" s="11" t="s">
        <v>17</v>
      </c>
      <c r="C38" s="24">
        <v>5</v>
      </c>
      <c r="E38" s="20" t="s">
        <v>81</v>
      </c>
      <c r="F38" s="10" t="s">
        <v>17</v>
      </c>
      <c r="G38" s="28">
        <v>1</v>
      </c>
      <c r="H38" s="29"/>
    </row>
    <row r="39" spans="1:8">
      <c r="A39" s="30"/>
      <c r="B39" s="31" t="s">
        <v>24</v>
      </c>
      <c r="C39" s="32">
        <v>0</v>
      </c>
      <c r="E39" s="20" t="s">
        <v>83</v>
      </c>
      <c r="F39" s="10" t="s">
        <v>17</v>
      </c>
      <c r="G39" s="28">
        <v>7</v>
      </c>
      <c r="H39" s="29">
        <v>1</v>
      </c>
    </row>
    <row r="40" spans="1:8">
      <c r="A40" s="11" t="s">
        <v>59</v>
      </c>
      <c r="B40" s="11" t="s">
        <v>17</v>
      </c>
      <c r="C40" s="24">
        <v>1</v>
      </c>
      <c r="E40" s="20" t="s">
        <v>85</v>
      </c>
      <c r="F40" s="10" t="s">
        <v>17</v>
      </c>
      <c r="G40" s="28">
        <v>2</v>
      </c>
      <c r="H40" s="29">
        <v>1</v>
      </c>
    </row>
    <row r="41" spans="1:8">
      <c r="A41" s="30"/>
      <c r="B41" s="31" t="s">
        <v>24</v>
      </c>
      <c r="C41" s="32">
        <v>0</v>
      </c>
      <c r="E41" s="20" t="s">
        <v>87</v>
      </c>
      <c r="F41" s="10" t="s">
        <v>17</v>
      </c>
      <c r="G41" s="28">
        <v>11</v>
      </c>
      <c r="H41" s="29">
        <v>2</v>
      </c>
    </row>
    <row r="42" spans="1:8">
      <c r="A42" s="11" t="s">
        <v>62</v>
      </c>
      <c r="B42" s="11" t="s">
        <v>17</v>
      </c>
      <c r="C42" s="24">
        <v>2</v>
      </c>
      <c r="E42" s="20" t="s">
        <v>89</v>
      </c>
      <c r="F42" s="10" t="s">
        <v>17</v>
      </c>
      <c r="G42" s="28">
        <v>4</v>
      </c>
      <c r="H42" s="29">
        <v>1</v>
      </c>
    </row>
    <row r="43" spans="1:8">
      <c r="A43" s="30"/>
      <c r="B43" s="31" t="s">
        <v>24</v>
      </c>
      <c r="C43" s="32">
        <v>0</v>
      </c>
      <c r="E43" s="20" t="s">
        <v>91</v>
      </c>
      <c r="F43" s="10" t="s">
        <v>17</v>
      </c>
      <c r="G43" s="28">
        <v>10</v>
      </c>
      <c r="H43" s="29">
        <v>1</v>
      </c>
    </row>
    <row r="44" spans="1:8">
      <c r="A44" s="11" t="s">
        <v>64</v>
      </c>
      <c r="B44" s="11" t="s">
        <v>17</v>
      </c>
      <c r="C44" s="24">
        <v>7</v>
      </c>
      <c r="E44" s="20" t="s">
        <v>93</v>
      </c>
      <c r="F44" s="10" t="s">
        <v>17</v>
      </c>
      <c r="G44" s="28">
        <v>3</v>
      </c>
      <c r="H44" s="29">
        <v>1</v>
      </c>
    </row>
    <row r="45" spans="1:8">
      <c r="A45" s="30"/>
      <c r="B45" s="31" t="s">
        <v>24</v>
      </c>
      <c r="C45" s="32">
        <v>0</v>
      </c>
      <c r="E45" s="20" t="s">
        <v>95</v>
      </c>
      <c r="F45" s="10" t="s">
        <v>17</v>
      </c>
      <c r="G45" s="28">
        <v>1</v>
      </c>
      <c r="H45" s="29"/>
    </row>
    <row r="46" spans="1:8">
      <c r="A46" s="11" t="s">
        <v>66</v>
      </c>
      <c r="B46" s="11" t="s">
        <v>17</v>
      </c>
      <c r="C46" s="24">
        <v>2</v>
      </c>
      <c r="E46" s="20" t="s">
        <v>97</v>
      </c>
      <c r="F46" s="10" t="s">
        <v>17</v>
      </c>
      <c r="G46" s="28">
        <v>3</v>
      </c>
      <c r="H46" s="29">
        <v>1</v>
      </c>
    </row>
    <row r="47" spans="1:8">
      <c r="A47" s="30"/>
      <c r="B47" s="31" t="s">
        <v>24</v>
      </c>
      <c r="C47" s="32">
        <v>0</v>
      </c>
      <c r="E47" s="20" t="s">
        <v>99</v>
      </c>
      <c r="F47" s="10" t="s">
        <v>17</v>
      </c>
      <c r="G47" s="28">
        <v>10</v>
      </c>
      <c r="H47" s="29">
        <v>1</v>
      </c>
    </row>
    <row r="48" spans="1:8">
      <c r="A48" s="11" t="s">
        <v>68</v>
      </c>
      <c r="B48" s="11" t="s">
        <v>17</v>
      </c>
      <c r="C48" s="24">
        <v>12</v>
      </c>
      <c r="E48" s="20" t="s">
        <v>101</v>
      </c>
      <c r="F48" s="10" t="s">
        <v>17</v>
      </c>
      <c r="G48" s="28">
        <v>6</v>
      </c>
      <c r="H48" s="29">
        <v>1</v>
      </c>
    </row>
    <row r="49" spans="1:8">
      <c r="A49" s="30"/>
      <c r="B49" s="31" t="s">
        <v>24</v>
      </c>
      <c r="C49" s="32">
        <v>1</v>
      </c>
      <c r="E49" s="20" t="s">
        <v>103</v>
      </c>
      <c r="F49" s="10" t="s">
        <v>17</v>
      </c>
      <c r="G49" s="28">
        <v>5</v>
      </c>
      <c r="H49" s="29">
        <v>2</v>
      </c>
    </row>
    <row r="50" spans="1:8">
      <c r="A50" s="11" t="s">
        <v>71</v>
      </c>
      <c r="B50" s="11" t="s">
        <v>17</v>
      </c>
      <c r="C50" s="24">
        <v>3</v>
      </c>
      <c r="E50" s="20" t="s">
        <v>105</v>
      </c>
      <c r="F50" s="10" t="s">
        <v>17</v>
      </c>
      <c r="G50" s="28">
        <v>3</v>
      </c>
      <c r="H50" s="29">
        <v>1</v>
      </c>
    </row>
    <row r="51" spans="1:8">
      <c r="A51" s="30"/>
      <c r="B51" s="31" t="s">
        <v>24</v>
      </c>
      <c r="C51" s="32">
        <v>0</v>
      </c>
      <c r="E51" s="20" t="s">
        <v>107</v>
      </c>
      <c r="F51" s="10" t="s">
        <v>17</v>
      </c>
      <c r="G51" s="28">
        <v>6</v>
      </c>
      <c r="H51" s="29"/>
    </row>
    <row r="52" spans="1:8">
      <c r="A52" s="11" t="s">
        <v>73</v>
      </c>
      <c r="B52" s="11" t="s">
        <v>17</v>
      </c>
      <c r="C52" s="24">
        <v>12</v>
      </c>
      <c r="E52" s="20" t="s">
        <v>109</v>
      </c>
      <c r="F52" s="10" t="s">
        <v>17</v>
      </c>
      <c r="G52" s="28">
        <v>3</v>
      </c>
      <c r="H52" s="29">
        <v>1</v>
      </c>
    </row>
    <row r="53" spans="1:8">
      <c r="A53" s="30"/>
      <c r="B53" s="31" t="s">
        <v>24</v>
      </c>
      <c r="C53" s="32">
        <v>0</v>
      </c>
      <c r="E53" s="20" t="s">
        <v>111</v>
      </c>
      <c r="F53" s="10" t="s">
        <v>17</v>
      </c>
      <c r="G53" s="28">
        <v>3</v>
      </c>
      <c r="H53" s="29">
        <v>1</v>
      </c>
    </row>
    <row r="54" spans="1:8">
      <c r="A54" s="11" t="s">
        <v>75</v>
      </c>
      <c r="B54" s="11" t="s">
        <v>17</v>
      </c>
      <c r="C54" s="24">
        <v>7</v>
      </c>
      <c r="E54" s="20" t="s">
        <v>113</v>
      </c>
      <c r="F54" s="10" t="s">
        <v>17</v>
      </c>
      <c r="G54" s="28">
        <v>2</v>
      </c>
      <c r="H54" s="29">
        <v>1</v>
      </c>
    </row>
    <row r="55" spans="1:8">
      <c r="A55" s="30"/>
      <c r="B55" s="31" t="s">
        <v>24</v>
      </c>
      <c r="C55" s="32">
        <v>0</v>
      </c>
      <c r="E55" s="20" t="s">
        <v>115</v>
      </c>
      <c r="F55" s="10" t="s">
        <v>17</v>
      </c>
      <c r="G55" s="28">
        <v>4</v>
      </c>
      <c r="H55" s="29">
        <v>1</v>
      </c>
    </row>
    <row r="56" spans="1:8">
      <c r="A56" s="11" t="s">
        <v>77</v>
      </c>
      <c r="B56" s="11" t="s">
        <v>17</v>
      </c>
      <c r="C56" s="24">
        <v>2</v>
      </c>
      <c r="E56" s="20" t="s">
        <v>117</v>
      </c>
      <c r="F56" s="10" t="s">
        <v>17</v>
      </c>
      <c r="G56" s="28">
        <v>8</v>
      </c>
      <c r="H56" s="29">
        <v>2</v>
      </c>
    </row>
    <row r="57" spans="1:8">
      <c r="A57" s="30"/>
      <c r="B57" s="31" t="s">
        <v>24</v>
      </c>
      <c r="C57" s="32">
        <v>0</v>
      </c>
      <c r="E57" s="20" t="s">
        <v>119</v>
      </c>
      <c r="F57" s="10" t="s">
        <v>17</v>
      </c>
      <c r="G57" s="28">
        <v>4</v>
      </c>
      <c r="H57" s="29">
        <v>1</v>
      </c>
    </row>
    <row r="58" spans="1:8">
      <c r="A58" s="11" t="s">
        <v>79</v>
      </c>
      <c r="B58" s="11" t="s">
        <v>17</v>
      </c>
      <c r="C58" s="24">
        <v>4</v>
      </c>
      <c r="E58" s="20" t="s">
        <v>121</v>
      </c>
      <c r="F58" s="10" t="s">
        <v>17</v>
      </c>
      <c r="G58" s="28">
        <v>3</v>
      </c>
      <c r="H58" s="29">
        <v>1</v>
      </c>
    </row>
    <row r="59" spans="1:8">
      <c r="A59" s="30"/>
      <c r="B59" s="31" t="s">
        <v>24</v>
      </c>
      <c r="C59" s="32">
        <v>0</v>
      </c>
      <c r="E59" s="20" t="s">
        <v>123</v>
      </c>
      <c r="F59" s="10" t="s">
        <v>17</v>
      </c>
      <c r="G59" s="28">
        <v>6</v>
      </c>
      <c r="H59" s="29">
        <v>2</v>
      </c>
    </row>
    <row r="60" spans="1:8">
      <c r="A60" s="11" t="s">
        <v>81</v>
      </c>
      <c r="B60" s="11" t="s">
        <v>17</v>
      </c>
      <c r="C60" s="24">
        <v>1</v>
      </c>
      <c r="E60" s="20" t="s">
        <v>125</v>
      </c>
      <c r="F60" s="10" t="s">
        <v>17</v>
      </c>
      <c r="G60" s="28">
        <v>7</v>
      </c>
      <c r="H60" s="29">
        <v>1</v>
      </c>
    </row>
    <row r="61" spans="1:8">
      <c r="A61" s="30"/>
      <c r="B61" s="31" t="s">
        <v>24</v>
      </c>
      <c r="C61" s="32">
        <v>0</v>
      </c>
      <c r="E61" s="20" t="s">
        <v>127</v>
      </c>
      <c r="F61" s="10" t="s">
        <v>17</v>
      </c>
      <c r="G61" s="28">
        <v>8</v>
      </c>
      <c r="H61" s="29">
        <v>1</v>
      </c>
    </row>
    <row r="62" spans="1:8">
      <c r="A62" s="11" t="s">
        <v>83</v>
      </c>
      <c r="B62" s="11" t="s">
        <v>17</v>
      </c>
      <c r="C62" s="24">
        <v>7</v>
      </c>
      <c r="E62" s="20" t="s">
        <v>129</v>
      </c>
      <c r="F62" s="10" t="s">
        <v>17</v>
      </c>
      <c r="G62" s="28">
        <v>2</v>
      </c>
      <c r="H62" s="29"/>
    </row>
    <row r="63" spans="1:8">
      <c r="A63" s="30"/>
      <c r="B63" s="31" t="s">
        <v>24</v>
      </c>
      <c r="C63" s="32">
        <v>0</v>
      </c>
      <c r="E63" s="20" t="s">
        <v>131</v>
      </c>
      <c r="F63" s="10" t="s">
        <v>17</v>
      </c>
      <c r="G63" s="28">
        <v>10</v>
      </c>
      <c r="H63" s="29">
        <v>2</v>
      </c>
    </row>
    <row r="64" spans="1:8">
      <c r="A64" s="11" t="s">
        <v>85</v>
      </c>
      <c r="B64" s="11" t="s">
        <v>17</v>
      </c>
      <c r="C64" s="24">
        <v>2</v>
      </c>
      <c r="E64" s="20" t="s">
        <v>134</v>
      </c>
      <c r="F64" s="10" t="s">
        <v>17</v>
      </c>
      <c r="G64" s="28">
        <v>5</v>
      </c>
      <c r="H64" s="29">
        <v>1</v>
      </c>
    </row>
    <row r="65" spans="1:8">
      <c r="A65" s="30"/>
      <c r="B65" s="31" t="s">
        <v>24</v>
      </c>
      <c r="C65" s="32">
        <v>0</v>
      </c>
      <c r="E65" s="20" t="s">
        <v>136</v>
      </c>
      <c r="F65" s="10" t="s">
        <v>17</v>
      </c>
      <c r="G65" s="28">
        <v>4</v>
      </c>
      <c r="H65" s="29">
        <v>1</v>
      </c>
    </row>
    <row r="66" spans="1:8">
      <c r="A66" s="11" t="s">
        <v>87</v>
      </c>
      <c r="B66" s="11" t="s">
        <v>17</v>
      </c>
      <c r="C66" s="24">
        <v>12</v>
      </c>
      <c r="E66" s="20" t="s">
        <v>138</v>
      </c>
      <c r="F66" s="10" t="s">
        <v>17</v>
      </c>
      <c r="G66" s="28">
        <v>15</v>
      </c>
      <c r="H66" s="29">
        <v>3</v>
      </c>
    </row>
    <row r="67" spans="1:8">
      <c r="A67" s="30"/>
      <c r="B67" s="31" t="s">
        <v>24</v>
      </c>
      <c r="C67" s="32">
        <v>0</v>
      </c>
      <c r="E67" s="20" t="s">
        <v>140</v>
      </c>
      <c r="F67" s="10" t="s">
        <v>17</v>
      </c>
      <c r="G67" s="28">
        <v>5</v>
      </c>
      <c r="H67" s="29"/>
    </row>
    <row r="68" spans="1:8">
      <c r="A68" s="11" t="s">
        <v>89</v>
      </c>
      <c r="B68" s="11" t="s">
        <v>17</v>
      </c>
      <c r="C68" s="24">
        <v>4</v>
      </c>
      <c r="E68" s="20" t="s">
        <v>142</v>
      </c>
      <c r="F68" s="10" t="s">
        <v>17</v>
      </c>
      <c r="G68" s="28">
        <v>9</v>
      </c>
      <c r="H68" s="29">
        <v>1</v>
      </c>
    </row>
    <row r="69" spans="1:8">
      <c r="A69" s="30"/>
      <c r="B69" s="31" t="s">
        <v>24</v>
      </c>
      <c r="C69" s="32">
        <v>0</v>
      </c>
      <c r="E69" s="20" t="s">
        <v>144</v>
      </c>
      <c r="F69" s="10" t="s">
        <v>17</v>
      </c>
      <c r="G69" s="28">
        <v>8</v>
      </c>
      <c r="H69" s="29">
        <v>2</v>
      </c>
    </row>
    <row r="70" spans="1:8">
      <c r="A70" s="11" t="s">
        <v>91</v>
      </c>
      <c r="B70" s="11" t="s">
        <v>17</v>
      </c>
      <c r="C70" s="24">
        <v>10</v>
      </c>
      <c r="E70" s="20" t="s">
        <v>146</v>
      </c>
      <c r="F70" s="10" t="s">
        <v>17</v>
      </c>
      <c r="G70" s="28">
        <v>7</v>
      </c>
      <c r="H70" s="29">
        <v>1</v>
      </c>
    </row>
    <row r="71" spans="1:8">
      <c r="A71" s="30"/>
      <c r="B71" s="31" t="s">
        <v>24</v>
      </c>
      <c r="C71" s="32">
        <v>0</v>
      </c>
      <c r="E71" s="44" t="s">
        <v>148</v>
      </c>
      <c r="F71" s="45"/>
      <c r="G71" s="46">
        <v>345</v>
      </c>
      <c r="H71" s="47">
        <v>66</v>
      </c>
    </row>
    <row r="72" spans="1:8">
      <c r="A72" s="11" t="s">
        <v>93</v>
      </c>
      <c r="B72" s="11" t="s">
        <v>17</v>
      </c>
      <c r="C72" s="24">
        <v>4</v>
      </c>
    </row>
    <row r="73" spans="1:8">
      <c r="A73" s="30"/>
      <c r="B73" s="31" t="s">
        <v>24</v>
      </c>
      <c r="C73" s="32">
        <v>0</v>
      </c>
    </row>
    <row r="74" spans="1:8">
      <c r="A74" s="11" t="s">
        <v>95</v>
      </c>
      <c r="B74" s="11" t="s">
        <v>17</v>
      </c>
      <c r="C74" s="24">
        <v>2</v>
      </c>
    </row>
    <row r="75" spans="1:8">
      <c r="A75" s="30"/>
      <c r="B75" s="31" t="s">
        <v>24</v>
      </c>
      <c r="C75" s="32">
        <v>0</v>
      </c>
    </row>
    <row r="76" spans="1:8">
      <c r="A76" s="11" t="s">
        <v>97</v>
      </c>
      <c r="B76" s="11" t="s">
        <v>17</v>
      </c>
      <c r="C76" s="24">
        <v>2</v>
      </c>
    </row>
    <row r="77" spans="1:8">
      <c r="A77" s="30"/>
      <c r="B77" s="31" t="s">
        <v>24</v>
      </c>
      <c r="C77" s="32">
        <v>0</v>
      </c>
    </row>
    <row r="78" spans="1:8">
      <c r="A78" s="11" t="s">
        <v>99</v>
      </c>
      <c r="B78" s="11" t="s">
        <v>17</v>
      </c>
      <c r="C78" s="24">
        <v>9</v>
      </c>
    </row>
    <row r="79" spans="1:8">
      <c r="A79" s="30"/>
      <c r="B79" s="31" t="s">
        <v>24</v>
      </c>
      <c r="C79" s="32">
        <v>0</v>
      </c>
    </row>
    <row r="80" spans="1:8">
      <c r="A80" s="11" t="s">
        <v>101</v>
      </c>
      <c r="B80" s="11" t="s">
        <v>17</v>
      </c>
      <c r="C80" s="24">
        <v>5</v>
      </c>
    </row>
    <row r="81" spans="1:3">
      <c r="A81" s="30"/>
      <c r="B81" s="31" t="s">
        <v>24</v>
      </c>
      <c r="C81" s="32">
        <v>0</v>
      </c>
    </row>
    <row r="82" spans="1:3">
      <c r="A82" s="11" t="s">
        <v>103</v>
      </c>
      <c r="B82" s="11" t="s">
        <v>17</v>
      </c>
      <c r="C82" s="24">
        <v>3</v>
      </c>
    </row>
    <row r="83" spans="1:3">
      <c r="A83" s="30"/>
      <c r="B83" s="31" t="s">
        <v>24</v>
      </c>
      <c r="C83" s="32">
        <v>0</v>
      </c>
    </row>
    <row r="84" spans="1:3">
      <c r="A84" s="11" t="s">
        <v>105</v>
      </c>
      <c r="B84" s="11" t="s">
        <v>17</v>
      </c>
      <c r="C84" s="24">
        <v>3</v>
      </c>
    </row>
    <row r="85" spans="1:3">
      <c r="A85" s="30"/>
      <c r="B85" s="31" t="s">
        <v>24</v>
      </c>
      <c r="C85" s="32">
        <v>0</v>
      </c>
    </row>
    <row r="86" spans="1:3">
      <c r="A86" s="11" t="s">
        <v>107</v>
      </c>
      <c r="B86" s="11" t="s">
        <v>17</v>
      </c>
      <c r="C86" s="24">
        <v>7</v>
      </c>
    </row>
    <row r="87" spans="1:3">
      <c r="A87" s="30"/>
      <c r="B87" s="31" t="s">
        <v>24</v>
      </c>
      <c r="C87" s="32">
        <v>0</v>
      </c>
    </row>
    <row r="88" spans="1:3">
      <c r="A88" s="11" t="s">
        <v>109</v>
      </c>
      <c r="B88" s="11" t="s">
        <v>17</v>
      </c>
      <c r="C88" s="24">
        <v>3</v>
      </c>
    </row>
    <row r="89" spans="1:3">
      <c r="A89" s="30"/>
      <c r="B89" s="31" t="s">
        <v>24</v>
      </c>
      <c r="C89" s="32">
        <v>0</v>
      </c>
    </row>
    <row r="90" spans="1:3">
      <c r="A90" s="11" t="s">
        <v>111</v>
      </c>
      <c r="B90" s="11" t="s">
        <v>17</v>
      </c>
      <c r="C90" s="24">
        <v>2</v>
      </c>
    </row>
    <row r="91" spans="1:3">
      <c r="A91" s="30"/>
      <c r="B91" s="31" t="s">
        <v>24</v>
      </c>
      <c r="C91" s="32">
        <v>0</v>
      </c>
    </row>
    <row r="92" spans="1:3">
      <c r="A92" s="11" t="s">
        <v>193</v>
      </c>
      <c r="B92" s="11" t="s">
        <v>17</v>
      </c>
      <c r="C92" s="24">
        <v>2</v>
      </c>
    </row>
    <row r="93" spans="1:3">
      <c r="A93" s="30"/>
      <c r="B93" s="31" t="s">
        <v>24</v>
      </c>
      <c r="C93" s="32">
        <v>0</v>
      </c>
    </row>
    <row r="94" spans="1:3">
      <c r="A94" s="11" t="s">
        <v>115</v>
      </c>
      <c r="B94" s="11" t="s">
        <v>17</v>
      </c>
      <c r="C94" s="24">
        <v>4</v>
      </c>
    </row>
    <row r="95" spans="1:3">
      <c r="A95" s="30"/>
      <c r="B95" s="31" t="s">
        <v>24</v>
      </c>
      <c r="C95" s="32">
        <v>0</v>
      </c>
    </row>
    <row r="96" spans="1:3">
      <c r="A96" s="11" t="s">
        <v>117</v>
      </c>
      <c r="B96" s="11" t="s">
        <v>17</v>
      </c>
      <c r="C96" s="24">
        <v>6</v>
      </c>
    </row>
    <row r="97" spans="1:3">
      <c r="A97" s="30"/>
      <c r="B97" s="31" t="s">
        <v>24</v>
      </c>
      <c r="C97" s="32">
        <v>0</v>
      </c>
    </row>
    <row r="98" spans="1:3">
      <c r="A98" s="11" t="s">
        <v>119</v>
      </c>
      <c r="B98" s="11" t="s">
        <v>17</v>
      </c>
      <c r="C98" s="24">
        <v>3</v>
      </c>
    </row>
    <row r="99" spans="1:3">
      <c r="A99" s="30"/>
      <c r="B99" s="31" t="s">
        <v>24</v>
      </c>
      <c r="C99" s="32">
        <v>0</v>
      </c>
    </row>
    <row r="100" spans="1:3">
      <c r="A100" s="11" t="s">
        <v>121</v>
      </c>
      <c r="B100" s="11" t="s">
        <v>17</v>
      </c>
      <c r="C100" s="24">
        <v>2</v>
      </c>
    </row>
    <row r="101" spans="1:3">
      <c r="A101" s="30"/>
      <c r="B101" s="31" t="s">
        <v>24</v>
      </c>
      <c r="C101" s="32">
        <v>0</v>
      </c>
    </row>
    <row r="102" spans="1:3">
      <c r="A102" s="11" t="s">
        <v>123</v>
      </c>
      <c r="B102" s="11" t="s">
        <v>17</v>
      </c>
      <c r="C102" s="24">
        <v>4</v>
      </c>
    </row>
    <row r="103" spans="1:3">
      <c r="A103" s="30"/>
      <c r="B103" s="31" t="s">
        <v>24</v>
      </c>
      <c r="C103" s="32">
        <v>0</v>
      </c>
    </row>
    <row r="104" spans="1:3">
      <c r="A104" s="11" t="s">
        <v>125</v>
      </c>
      <c r="B104" s="11" t="s">
        <v>17</v>
      </c>
      <c r="C104" s="24">
        <v>6</v>
      </c>
    </row>
    <row r="105" spans="1:3">
      <c r="A105" s="30"/>
      <c r="B105" s="31" t="s">
        <v>24</v>
      </c>
      <c r="C105" s="32">
        <v>0</v>
      </c>
    </row>
    <row r="106" spans="1:3">
      <c r="A106" s="11" t="s">
        <v>127</v>
      </c>
      <c r="B106" s="11" t="s">
        <v>17</v>
      </c>
      <c r="C106" s="24">
        <v>7</v>
      </c>
    </row>
    <row r="107" spans="1:3">
      <c r="A107" s="30"/>
      <c r="B107" s="31" t="s">
        <v>24</v>
      </c>
      <c r="C107" s="32">
        <v>0</v>
      </c>
    </row>
    <row r="108" spans="1:3">
      <c r="A108" s="11" t="s">
        <v>129</v>
      </c>
      <c r="B108" s="11" t="s">
        <v>17</v>
      </c>
      <c r="C108" s="24">
        <v>2</v>
      </c>
    </row>
    <row r="109" spans="1:3">
      <c r="A109" s="30"/>
      <c r="B109" s="31" t="s">
        <v>24</v>
      </c>
      <c r="C109" s="32">
        <v>0</v>
      </c>
    </row>
    <row r="110" spans="1:3">
      <c r="A110" s="11" t="s">
        <v>131</v>
      </c>
      <c r="B110" s="11" t="s">
        <v>17</v>
      </c>
      <c r="C110" s="24">
        <v>8</v>
      </c>
    </row>
    <row r="111" spans="1:3">
      <c r="A111" s="30"/>
      <c r="B111" s="31" t="s">
        <v>24</v>
      </c>
      <c r="C111" s="32">
        <v>0</v>
      </c>
    </row>
    <row r="112" spans="1:3">
      <c r="A112" s="11" t="s">
        <v>134</v>
      </c>
      <c r="B112" s="11" t="s">
        <v>17</v>
      </c>
      <c r="C112" s="24">
        <v>4</v>
      </c>
    </row>
    <row r="113" spans="1:3">
      <c r="A113" s="30"/>
      <c r="B113" s="31" t="s">
        <v>24</v>
      </c>
      <c r="C113" s="32">
        <v>0</v>
      </c>
    </row>
    <row r="114" spans="1:3">
      <c r="A114" s="11" t="s">
        <v>136</v>
      </c>
      <c r="B114" s="11" t="s">
        <v>17</v>
      </c>
      <c r="C114" s="24">
        <v>3</v>
      </c>
    </row>
    <row r="115" spans="1:3">
      <c r="A115" s="30"/>
      <c r="B115" s="31" t="s">
        <v>24</v>
      </c>
      <c r="C115" s="32">
        <v>0</v>
      </c>
    </row>
    <row r="116" spans="1:3">
      <c r="A116" s="11" t="s">
        <v>138</v>
      </c>
      <c r="B116" s="11" t="s">
        <v>17</v>
      </c>
      <c r="C116" s="24">
        <v>11</v>
      </c>
    </row>
    <row r="117" spans="1:3">
      <c r="A117" s="30"/>
      <c r="B117" s="31" t="s">
        <v>24</v>
      </c>
      <c r="C117" s="32">
        <v>0</v>
      </c>
    </row>
    <row r="118" spans="1:3">
      <c r="A118" s="11" t="s">
        <v>140</v>
      </c>
      <c r="B118" s="11" t="s">
        <v>17</v>
      </c>
      <c r="C118" s="24">
        <v>4</v>
      </c>
    </row>
    <row r="119" spans="1:3">
      <c r="A119" s="30"/>
      <c r="B119" s="31" t="s">
        <v>24</v>
      </c>
      <c r="C119" s="32">
        <v>0</v>
      </c>
    </row>
    <row r="120" spans="1:3">
      <c r="A120" s="11" t="s">
        <v>142</v>
      </c>
      <c r="B120" s="11" t="s">
        <v>17</v>
      </c>
      <c r="C120" s="24">
        <v>8</v>
      </c>
    </row>
    <row r="121" spans="1:3">
      <c r="A121" s="30"/>
      <c r="B121" s="31" t="s">
        <v>24</v>
      </c>
      <c r="C121" s="32">
        <v>0</v>
      </c>
    </row>
    <row r="122" spans="1:3">
      <c r="A122" s="11" t="s">
        <v>144</v>
      </c>
      <c r="B122" s="11" t="s">
        <v>17</v>
      </c>
      <c r="C122" s="24">
        <v>6</v>
      </c>
    </row>
    <row r="123" spans="1:3">
      <c r="A123" s="30"/>
      <c r="B123" s="31" t="s">
        <v>24</v>
      </c>
      <c r="C123" s="32">
        <v>0</v>
      </c>
    </row>
    <row r="124" spans="1:3">
      <c r="A124" s="11" t="s">
        <v>146</v>
      </c>
      <c r="B124" s="11" t="s">
        <v>17</v>
      </c>
      <c r="C124" s="24">
        <v>9</v>
      </c>
    </row>
    <row r="125" spans="1:3">
      <c r="A125" s="30"/>
      <c r="B125" s="31" t="s">
        <v>24</v>
      </c>
      <c r="C125" s="32">
        <v>0</v>
      </c>
    </row>
    <row r="126" spans="1:3">
      <c r="A126" s="48" t="s">
        <v>148</v>
      </c>
      <c r="B126" s="49"/>
      <c r="C126" s="50">
        <v>301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2:D66"/>
  <sheetViews>
    <sheetView showGridLines="0" workbookViewId="0">
      <selection activeCell="A16" sqref="A6:A65"/>
    </sheetView>
  </sheetViews>
  <sheetFormatPr baseColWidth="10" defaultRowHeight="12.75"/>
  <cols>
    <col min="1" max="1" width="37" bestFit="1" customWidth="1"/>
    <col min="2" max="2" width="25" bestFit="1" customWidth="1"/>
    <col min="3" max="3" width="8.28515625" customWidth="1"/>
    <col min="4" max="4" width="40" bestFit="1" customWidth="1"/>
  </cols>
  <sheetData>
    <row r="2" spans="1:4">
      <c r="A2" s="113" t="s">
        <v>180</v>
      </c>
      <c r="B2" s="112" t="s">
        <v>186</v>
      </c>
    </row>
    <row r="4" spans="1:4">
      <c r="A4" s="7"/>
      <c r="B4" s="8"/>
      <c r="C4" s="108" t="s">
        <v>2</v>
      </c>
      <c r="D4" s="9"/>
    </row>
    <row r="5" spans="1:4">
      <c r="A5" s="110" t="s">
        <v>4</v>
      </c>
      <c r="B5" s="109" t="s">
        <v>5</v>
      </c>
      <c r="C5" s="10" t="s">
        <v>6</v>
      </c>
      <c r="D5" s="14" t="s">
        <v>188</v>
      </c>
    </row>
    <row r="6" spans="1:4">
      <c r="A6" s="20" t="s">
        <v>14</v>
      </c>
      <c r="B6" s="10" t="s">
        <v>17</v>
      </c>
      <c r="C6" s="21">
        <v>3</v>
      </c>
      <c r="D6" s="22"/>
    </row>
    <row r="7" spans="1:4">
      <c r="A7" s="20" t="s">
        <v>26</v>
      </c>
      <c r="B7" s="10" t="s">
        <v>17</v>
      </c>
      <c r="C7" s="28">
        <v>2</v>
      </c>
      <c r="D7" s="29">
        <v>1</v>
      </c>
    </row>
    <row r="8" spans="1:4">
      <c r="A8" s="20" t="s">
        <v>28</v>
      </c>
      <c r="B8" s="10" t="s">
        <v>17</v>
      </c>
      <c r="C8" s="28">
        <v>9</v>
      </c>
      <c r="D8" s="29"/>
    </row>
    <row r="9" spans="1:4">
      <c r="A9" s="20" t="s">
        <v>30</v>
      </c>
      <c r="B9" s="10" t="s">
        <v>17</v>
      </c>
      <c r="C9" s="28">
        <v>3</v>
      </c>
      <c r="D9" s="29"/>
    </row>
    <row r="10" spans="1:4">
      <c r="A10" s="20" t="s">
        <v>32</v>
      </c>
      <c r="B10" s="10" t="s">
        <v>17</v>
      </c>
      <c r="C10" s="28">
        <v>1</v>
      </c>
      <c r="D10" s="29"/>
    </row>
    <row r="11" spans="1:4">
      <c r="A11" s="20" t="s">
        <v>34</v>
      </c>
      <c r="B11" s="10" t="s">
        <v>17</v>
      </c>
      <c r="C11" s="28">
        <v>3</v>
      </c>
      <c r="D11" s="29"/>
    </row>
    <row r="12" spans="1:4">
      <c r="A12" s="20" t="s">
        <v>36</v>
      </c>
      <c r="B12" s="10" t="s">
        <v>17</v>
      </c>
      <c r="C12" s="28">
        <v>5</v>
      </c>
      <c r="D12" s="29"/>
    </row>
    <row r="13" spans="1:4">
      <c r="A13" s="20" t="s">
        <v>39</v>
      </c>
      <c r="B13" s="10" t="s">
        <v>17</v>
      </c>
      <c r="C13" s="28">
        <v>2</v>
      </c>
      <c r="D13" s="29">
        <v>1</v>
      </c>
    </row>
    <row r="14" spans="1:4">
      <c r="A14" s="20" t="s">
        <v>41</v>
      </c>
      <c r="B14" s="10" t="s">
        <v>17</v>
      </c>
      <c r="C14" s="28">
        <v>10</v>
      </c>
      <c r="D14" s="29"/>
    </row>
    <row r="15" spans="1:4">
      <c r="A15" s="20" t="s">
        <v>43</v>
      </c>
      <c r="B15" s="10" t="s">
        <v>17</v>
      </c>
      <c r="C15" s="28">
        <v>8</v>
      </c>
      <c r="D15" s="29"/>
    </row>
    <row r="16" spans="1:4">
      <c r="A16" s="20" t="s">
        <v>45</v>
      </c>
      <c r="B16" s="10" t="s">
        <v>17</v>
      </c>
      <c r="C16" s="28">
        <v>2</v>
      </c>
      <c r="D16" s="29"/>
    </row>
    <row r="17" spans="1:4">
      <c r="A17" s="20" t="s">
        <v>47</v>
      </c>
      <c r="B17" s="10" t="s">
        <v>17</v>
      </c>
      <c r="C17" s="28">
        <v>4</v>
      </c>
      <c r="D17" s="29"/>
    </row>
    <row r="18" spans="1:4">
      <c r="A18" s="20" t="s">
        <v>49</v>
      </c>
      <c r="B18" s="10" t="s">
        <v>17</v>
      </c>
      <c r="C18" s="28">
        <v>12</v>
      </c>
      <c r="D18" s="29">
        <v>1</v>
      </c>
    </row>
    <row r="19" spans="1:4">
      <c r="A19" s="20" t="s">
        <v>51</v>
      </c>
      <c r="B19" s="10" t="s">
        <v>17</v>
      </c>
      <c r="C19" s="28">
        <v>3</v>
      </c>
      <c r="D19" s="29"/>
    </row>
    <row r="20" spans="1:4">
      <c r="A20" s="20" t="s">
        <v>53</v>
      </c>
      <c r="B20" s="10" t="s">
        <v>17</v>
      </c>
      <c r="C20" s="28">
        <v>5</v>
      </c>
      <c r="D20" s="29">
        <v>1</v>
      </c>
    </row>
    <row r="21" spans="1:4">
      <c r="A21" s="20" t="s">
        <v>55</v>
      </c>
      <c r="B21" s="10" t="s">
        <v>17</v>
      </c>
      <c r="C21" s="28">
        <v>4</v>
      </c>
      <c r="D21" s="29"/>
    </row>
    <row r="22" spans="1:4">
      <c r="A22" s="20" t="s">
        <v>57</v>
      </c>
      <c r="B22" s="10" t="s">
        <v>17</v>
      </c>
      <c r="C22" s="28">
        <v>5</v>
      </c>
      <c r="D22" s="29"/>
    </row>
    <row r="23" spans="1:4">
      <c r="A23" s="20" t="s">
        <v>59</v>
      </c>
      <c r="B23" s="10" t="s">
        <v>17</v>
      </c>
      <c r="C23" s="28">
        <v>1</v>
      </c>
      <c r="D23" s="29"/>
    </row>
    <row r="24" spans="1:4">
      <c r="A24" s="20" t="s">
        <v>62</v>
      </c>
      <c r="B24" s="10" t="s">
        <v>17</v>
      </c>
      <c r="C24" s="28">
        <v>2</v>
      </c>
      <c r="D24" s="29">
        <v>1</v>
      </c>
    </row>
    <row r="25" spans="1:4">
      <c r="A25" s="20" t="s">
        <v>64</v>
      </c>
      <c r="B25" s="10" t="s">
        <v>17</v>
      </c>
      <c r="C25" s="28">
        <v>7</v>
      </c>
      <c r="D25" s="29"/>
    </row>
    <row r="26" spans="1:4">
      <c r="A26" s="20" t="s">
        <v>66</v>
      </c>
      <c r="B26" s="10" t="s">
        <v>17</v>
      </c>
      <c r="C26" s="28">
        <v>2</v>
      </c>
      <c r="D26" s="29"/>
    </row>
    <row r="27" spans="1:4">
      <c r="A27" s="20" t="s">
        <v>68</v>
      </c>
      <c r="B27" s="10" t="s">
        <v>17</v>
      </c>
      <c r="C27" s="28">
        <v>11</v>
      </c>
      <c r="D27" s="29"/>
    </row>
    <row r="28" spans="1:4">
      <c r="A28" s="20" t="s">
        <v>71</v>
      </c>
      <c r="B28" s="10" t="s">
        <v>17</v>
      </c>
      <c r="C28" s="28">
        <v>3</v>
      </c>
      <c r="D28" s="29"/>
    </row>
    <row r="29" spans="1:4">
      <c r="A29" s="20" t="s">
        <v>73</v>
      </c>
      <c r="B29" s="10" t="s">
        <v>17</v>
      </c>
      <c r="C29" s="28">
        <v>12</v>
      </c>
      <c r="D29" s="29"/>
    </row>
    <row r="30" spans="1:4">
      <c r="A30" s="20" t="s">
        <v>75</v>
      </c>
      <c r="B30" s="10" t="s">
        <v>17</v>
      </c>
      <c r="C30" s="28">
        <v>8</v>
      </c>
      <c r="D30" s="29">
        <v>1</v>
      </c>
    </row>
    <row r="31" spans="1:4">
      <c r="A31" s="20" t="s">
        <v>77</v>
      </c>
      <c r="B31" s="10" t="s">
        <v>17</v>
      </c>
      <c r="C31" s="28">
        <v>2</v>
      </c>
      <c r="D31" s="29">
        <v>1</v>
      </c>
    </row>
    <row r="32" spans="1:4">
      <c r="A32" s="20" t="s">
        <v>79</v>
      </c>
      <c r="B32" s="10" t="s">
        <v>17</v>
      </c>
      <c r="C32" s="28">
        <v>4</v>
      </c>
      <c r="D32" s="29"/>
    </row>
    <row r="33" spans="1:4">
      <c r="A33" s="20" t="s">
        <v>81</v>
      </c>
      <c r="B33" s="10" t="s">
        <v>17</v>
      </c>
      <c r="C33" s="28">
        <v>1</v>
      </c>
      <c r="D33" s="29"/>
    </row>
    <row r="34" spans="1:4">
      <c r="A34" s="20" t="s">
        <v>83</v>
      </c>
      <c r="B34" s="10" t="s">
        <v>17</v>
      </c>
      <c r="C34" s="28">
        <v>6</v>
      </c>
      <c r="D34" s="29"/>
    </row>
    <row r="35" spans="1:4">
      <c r="A35" s="20" t="s">
        <v>85</v>
      </c>
      <c r="B35" s="10" t="s">
        <v>17</v>
      </c>
      <c r="C35" s="28">
        <v>2</v>
      </c>
      <c r="D35" s="29">
        <v>1</v>
      </c>
    </row>
    <row r="36" spans="1:4">
      <c r="A36" s="20" t="s">
        <v>87</v>
      </c>
      <c r="B36" s="10" t="s">
        <v>17</v>
      </c>
      <c r="C36" s="28">
        <v>10</v>
      </c>
      <c r="D36" s="29">
        <v>1</v>
      </c>
    </row>
    <row r="37" spans="1:4">
      <c r="A37" s="20" t="s">
        <v>89</v>
      </c>
      <c r="B37" s="10" t="s">
        <v>17</v>
      </c>
      <c r="C37" s="28">
        <v>4</v>
      </c>
      <c r="D37" s="29">
        <v>1</v>
      </c>
    </row>
    <row r="38" spans="1:4">
      <c r="A38" s="20" t="s">
        <v>91</v>
      </c>
      <c r="B38" s="10" t="s">
        <v>17</v>
      </c>
      <c r="C38" s="28">
        <v>8</v>
      </c>
      <c r="D38" s="29"/>
    </row>
    <row r="39" spans="1:4">
      <c r="A39" s="20" t="s">
        <v>93</v>
      </c>
      <c r="B39" s="10" t="s">
        <v>17</v>
      </c>
      <c r="C39" s="28">
        <v>3</v>
      </c>
      <c r="D39" s="29">
        <v>1</v>
      </c>
    </row>
    <row r="40" spans="1:4">
      <c r="A40" s="20" t="s">
        <v>95</v>
      </c>
      <c r="B40" s="10" t="s">
        <v>17</v>
      </c>
      <c r="C40" s="28">
        <v>1</v>
      </c>
      <c r="D40" s="29"/>
    </row>
    <row r="41" spans="1:4">
      <c r="A41" s="20" t="s">
        <v>97</v>
      </c>
      <c r="B41" s="10" t="s">
        <v>17</v>
      </c>
      <c r="C41" s="28">
        <v>2</v>
      </c>
      <c r="D41" s="29"/>
    </row>
    <row r="42" spans="1:4">
      <c r="A42" s="20" t="s">
        <v>99</v>
      </c>
      <c r="B42" s="10" t="s">
        <v>17</v>
      </c>
      <c r="C42" s="28">
        <v>9</v>
      </c>
      <c r="D42" s="29"/>
    </row>
    <row r="43" spans="1:4">
      <c r="A43" s="20" t="s">
        <v>101</v>
      </c>
      <c r="B43" s="10" t="s">
        <v>17</v>
      </c>
      <c r="C43" s="28">
        <v>5</v>
      </c>
      <c r="D43" s="29"/>
    </row>
    <row r="44" spans="1:4">
      <c r="A44" s="20" t="s">
        <v>103</v>
      </c>
      <c r="B44" s="10" t="s">
        <v>17</v>
      </c>
      <c r="C44" s="28">
        <v>3</v>
      </c>
      <c r="D44" s="29"/>
    </row>
    <row r="45" spans="1:4">
      <c r="A45" s="20" t="s">
        <v>105</v>
      </c>
      <c r="B45" s="10" t="s">
        <v>17</v>
      </c>
      <c r="C45" s="28">
        <v>3</v>
      </c>
      <c r="D45" s="29">
        <v>1</v>
      </c>
    </row>
    <row r="46" spans="1:4">
      <c r="A46" s="20" t="s">
        <v>107</v>
      </c>
      <c r="B46" s="10" t="s">
        <v>17</v>
      </c>
      <c r="C46" s="28">
        <v>6</v>
      </c>
      <c r="D46" s="29"/>
    </row>
    <row r="47" spans="1:4">
      <c r="A47" s="20" t="s">
        <v>109</v>
      </c>
      <c r="B47" s="10" t="s">
        <v>17</v>
      </c>
      <c r="C47" s="28">
        <v>3</v>
      </c>
      <c r="D47" s="29">
        <v>1</v>
      </c>
    </row>
    <row r="48" spans="1:4">
      <c r="A48" s="20" t="s">
        <v>111</v>
      </c>
      <c r="B48" s="10" t="s">
        <v>17</v>
      </c>
      <c r="C48" s="28">
        <v>2</v>
      </c>
      <c r="D48" s="29"/>
    </row>
    <row r="49" spans="1:4">
      <c r="A49" s="20" t="s">
        <v>113</v>
      </c>
      <c r="B49" s="10" t="s">
        <v>17</v>
      </c>
      <c r="C49" s="28">
        <v>2</v>
      </c>
      <c r="D49" s="29"/>
    </row>
    <row r="50" spans="1:4">
      <c r="A50" s="20" t="s">
        <v>115</v>
      </c>
      <c r="B50" s="10" t="s">
        <v>17</v>
      </c>
      <c r="C50" s="28">
        <v>4</v>
      </c>
      <c r="D50" s="29">
        <v>1</v>
      </c>
    </row>
    <row r="51" spans="1:4">
      <c r="A51" s="20" t="s">
        <v>117</v>
      </c>
      <c r="B51" s="10" t="s">
        <v>17</v>
      </c>
      <c r="C51" s="28">
        <v>6</v>
      </c>
      <c r="D51" s="29"/>
    </row>
    <row r="52" spans="1:4">
      <c r="A52" s="20" t="s">
        <v>119</v>
      </c>
      <c r="B52" s="10" t="s">
        <v>17</v>
      </c>
      <c r="C52" s="28">
        <v>3</v>
      </c>
      <c r="D52" s="29"/>
    </row>
    <row r="53" spans="1:4">
      <c r="A53" s="20" t="s">
        <v>121</v>
      </c>
      <c r="B53" s="10" t="s">
        <v>17</v>
      </c>
      <c r="C53" s="28">
        <v>3</v>
      </c>
      <c r="D53" s="29">
        <v>1</v>
      </c>
    </row>
    <row r="54" spans="1:4">
      <c r="A54" s="20" t="s">
        <v>123</v>
      </c>
      <c r="B54" s="10" t="s">
        <v>17</v>
      </c>
      <c r="C54" s="28">
        <v>4</v>
      </c>
      <c r="D54" s="29"/>
    </row>
    <row r="55" spans="1:4">
      <c r="A55" s="20" t="s">
        <v>125</v>
      </c>
      <c r="B55" s="10" t="s">
        <v>17</v>
      </c>
      <c r="C55" s="28">
        <v>6</v>
      </c>
      <c r="D55" s="29"/>
    </row>
    <row r="56" spans="1:4">
      <c r="A56" s="20" t="s">
        <v>127</v>
      </c>
      <c r="B56" s="10" t="s">
        <v>17</v>
      </c>
      <c r="C56" s="28">
        <v>7</v>
      </c>
      <c r="D56" s="29"/>
    </row>
    <row r="57" spans="1:4">
      <c r="A57" s="20" t="s">
        <v>129</v>
      </c>
      <c r="B57" s="10" t="s">
        <v>17</v>
      </c>
      <c r="C57" s="28">
        <v>2</v>
      </c>
      <c r="D57" s="29"/>
    </row>
    <row r="58" spans="1:4">
      <c r="A58" s="20" t="s">
        <v>131</v>
      </c>
      <c r="B58" s="10" t="s">
        <v>17</v>
      </c>
      <c r="C58" s="28">
        <v>8</v>
      </c>
      <c r="D58" s="29"/>
    </row>
    <row r="59" spans="1:4">
      <c r="A59" s="20" t="s">
        <v>134</v>
      </c>
      <c r="B59" s="10" t="s">
        <v>17</v>
      </c>
      <c r="C59" s="28">
        <v>4</v>
      </c>
      <c r="D59" s="29"/>
    </row>
    <row r="60" spans="1:4">
      <c r="A60" s="20" t="s">
        <v>136</v>
      </c>
      <c r="B60" s="10" t="s">
        <v>17</v>
      </c>
      <c r="C60" s="28">
        <v>3</v>
      </c>
      <c r="D60" s="29"/>
    </row>
    <row r="61" spans="1:4">
      <c r="A61" s="20" t="s">
        <v>138</v>
      </c>
      <c r="B61" s="10" t="s">
        <v>17</v>
      </c>
      <c r="C61" s="28">
        <v>12</v>
      </c>
      <c r="D61" s="29"/>
    </row>
    <row r="62" spans="1:4">
      <c r="A62" s="20" t="s">
        <v>140</v>
      </c>
      <c r="B62" s="10" t="s">
        <v>17</v>
      </c>
      <c r="C62" s="28">
        <v>5</v>
      </c>
      <c r="D62" s="29"/>
    </row>
    <row r="63" spans="1:4">
      <c r="A63" s="20" t="s">
        <v>142</v>
      </c>
      <c r="B63" s="10" t="s">
        <v>17</v>
      </c>
      <c r="C63" s="28">
        <v>8</v>
      </c>
      <c r="D63" s="29"/>
    </row>
    <row r="64" spans="1:4">
      <c r="A64" s="20" t="s">
        <v>144</v>
      </c>
      <c r="B64" s="10" t="s">
        <v>17</v>
      </c>
      <c r="C64" s="28">
        <v>6</v>
      </c>
      <c r="D64" s="29"/>
    </row>
    <row r="65" spans="1:4">
      <c r="A65" s="20" t="s">
        <v>146</v>
      </c>
      <c r="B65" s="10" t="s">
        <v>17</v>
      </c>
      <c r="C65" s="28">
        <v>7</v>
      </c>
      <c r="D65" s="29">
        <v>1</v>
      </c>
    </row>
    <row r="66" spans="1:4">
      <c r="A66" s="44" t="s">
        <v>148</v>
      </c>
      <c r="B66" s="45"/>
      <c r="C66" s="46">
        <v>291</v>
      </c>
      <c r="D66" s="47">
        <v>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E35"/>
  <sheetViews>
    <sheetView showGridLines="0" zoomScaleNormal="100" workbookViewId="0">
      <selection activeCell="G20" sqref="G20"/>
    </sheetView>
  </sheetViews>
  <sheetFormatPr baseColWidth="10" defaultRowHeight="12.75"/>
  <cols>
    <col min="1" max="1" width="24" bestFit="1" customWidth="1"/>
    <col min="4" max="4" width="24" bestFit="1" customWidth="1"/>
  </cols>
  <sheetData>
    <row r="1" spans="1:5" ht="13.5" thickBot="1">
      <c r="A1" t="s">
        <v>229</v>
      </c>
      <c r="D1" s="118"/>
    </row>
    <row r="2" spans="1:5" ht="13.5" thickBot="1">
      <c r="A2" s="167" t="s">
        <v>221</v>
      </c>
      <c r="B2" s="168">
        <v>1110</v>
      </c>
      <c r="D2" s="191"/>
      <c r="E2" s="10"/>
    </row>
    <row r="3" spans="1:5" ht="13.5" thickBot="1">
      <c r="A3" s="169" t="s">
        <v>228</v>
      </c>
      <c r="B3" s="170">
        <v>135</v>
      </c>
      <c r="D3" s="175" t="s">
        <v>215</v>
      </c>
      <c r="E3" s="241">
        <v>23</v>
      </c>
    </row>
    <row r="4" spans="1:5" ht="13.5" thickBot="1">
      <c r="A4" s="171" t="s">
        <v>214</v>
      </c>
      <c r="B4" s="172">
        <v>112</v>
      </c>
      <c r="D4" s="175" t="s">
        <v>234</v>
      </c>
      <c r="E4" s="168">
        <v>21</v>
      </c>
    </row>
    <row r="5" spans="1:5" ht="13.5" thickBot="1">
      <c r="D5" s="171" t="s">
        <v>235</v>
      </c>
      <c r="E5" s="172">
        <v>10</v>
      </c>
    </row>
    <row r="6" spans="1:5" ht="13.5" thickBot="1">
      <c r="D6" s="171" t="s">
        <v>237</v>
      </c>
      <c r="E6" s="242">
        <v>31</v>
      </c>
    </row>
    <row r="7" spans="1:5" ht="13.5" thickBot="1">
      <c r="A7" s="167" t="s">
        <v>218</v>
      </c>
      <c r="B7" s="168">
        <v>1245</v>
      </c>
      <c r="D7" s="243" t="s">
        <v>236</v>
      </c>
      <c r="E7" s="242">
        <v>54</v>
      </c>
    </row>
    <row r="8" spans="1:5">
      <c r="A8" s="169" t="s">
        <v>216</v>
      </c>
      <c r="B8" s="170">
        <v>1079</v>
      </c>
      <c r="D8" s="118"/>
    </row>
    <row r="9" spans="1:5">
      <c r="A9" s="169" t="s">
        <v>215</v>
      </c>
      <c r="B9" s="170">
        <v>112</v>
      </c>
      <c r="D9" s="190"/>
      <c r="E9" s="41"/>
    </row>
    <row r="10" spans="1:5">
      <c r="A10" s="173" t="s">
        <v>210</v>
      </c>
      <c r="B10" s="177">
        <v>54</v>
      </c>
      <c r="D10" s="190"/>
      <c r="E10" s="41"/>
    </row>
    <row r="11" spans="1:5" ht="13.5" thickBot="1">
      <c r="A11" s="174" t="s">
        <v>6</v>
      </c>
      <c r="B11" s="172">
        <v>1245</v>
      </c>
      <c r="D11" s="41"/>
      <c r="E11" s="41"/>
    </row>
    <row r="14" spans="1:5" ht="13.5" thickBot="1"/>
    <row r="15" spans="1:5" ht="13.5" thickBot="1">
      <c r="A15" s="184" t="s">
        <v>231</v>
      </c>
      <c r="B15" s="182"/>
      <c r="C15" s="187">
        <v>1245</v>
      </c>
    </row>
    <row r="16" spans="1:5" ht="13.5" thickBot="1">
      <c r="A16" s="184" t="s">
        <v>232</v>
      </c>
      <c r="B16" s="182"/>
      <c r="C16" s="187">
        <v>1191</v>
      </c>
    </row>
    <row r="20" spans="1:5" ht="13.5" thickBot="1">
      <c r="A20" t="s">
        <v>230</v>
      </c>
      <c r="D20" s="191"/>
      <c r="E20" s="10"/>
    </row>
    <row r="21" spans="1:5" ht="13.5" thickBot="1">
      <c r="A21" s="167" t="s">
        <v>221</v>
      </c>
      <c r="B21" s="168">
        <v>1110</v>
      </c>
    </row>
    <row r="22" spans="1:5" ht="13.5" thickBot="1">
      <c r="A22" s="169" t="s">
        <v>228</v>
      </c>
      <c r="B22" s="170">
        <v>135</v>
      </c>
      <c r="D22" s="186" t="s">
        <v>215</v>
      </c>
      <c r="E22" s="188">
        <v>4</v>
      </c>
    </row>
    <row r="23" spans="1:5" ht="13.5" thickBot="1">
      <c r="A23" s="171" t="s">
        <v>233</v>
      </c>
      <c r="B23" s="172">
        <v>131</v>
      </c>
      <c r="D23" s="176" t="s">
        <v>234</v>
      </c>
      <c r="E23" s="170">
        <v>19</v>
      </c>
    </row>
    <row r="24" spans="1:5" ht="13.5" thickBot="1">
      <c r="D24" s="171" t="s">
        <v>235</v>
      </c>
      <c r="E24" s="172">
        <v>10</v>
      </c>
    </row>
    <row r="25" spans="1:5" ht="13.5" thickBot="1">
      <c r="D25" s="171" t="s">
        <v>237</v>
      </c>
      <c r="E25" s="188">
        <v>29</v>
      </c>
    </row>
    <row r="26" spans="1:5" ht="13.5" thickBot="1">
      <c r="A26" s="167" t="s">
        <v>218</v>
      </c>
      <c r="B26" s="168">
        <v>1245</v>
      </c>
      <c r="D26" s="189" t="s">
        <v>236</v>
      </c>
      <c r="E26" s="188">
        <v>33</v>
      </c>
    </row>
    <row r="27" spans="1:5">
      <c r="A27" s="169" t="s">
        <v>216</v>
      </c>
      <c r="B27" s="170">
        <v>1081</v>
      </c>
    </row>
    <row r="28" spans="1:5">
      <c r="A28" s="169" t="s">
        <v>215</v>
      </c>
      <c r="B28" s="170">
        <v>131</v>
      </c>
    </row>
    <row r="29" spans="1:5">
      <c r="A29" s="173" t="s">
        <v>210</v>
      </c>
      <c r="B29" s="177">
        <v>33</v>
      </c>
      <c r="D29" s="190"/>
      <c r="E29" s="41"/>
    </row>
    <row r="30" spans="1:5" ht="13.5" thickBot="1">
      <c r="A30" s="174" t="s">
        <v>6</v>
      </c>
      <c r="B30" s="172">
        <v>1245</v>
      </c>
      <c r="D30" s="190"/>
      <c r="E30" s="41"/>
    </row>
    <row r="33" spans="1:3" ht="13.5" thickBot="1"/>
    <row r="34" spans="1:3" ht="13.5" thickBot="1">
      <c r="A34" s="184" t="s">
        <v>231</v>
      </c>
      <c r="B34" s="185"/>
      <c r="C34" s="183">
        <v>1245</v>
      </c>
    </row>
    <row r="35" spans="1:3" ht="13.5" thickBot="1">
      <c r="A35" s="184" t="s">
        <v>232</v>
      </c>
      <c r="B35" s="182"/>
      <c r="C35" s="183">
        <v>1212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S17"/>
  <sheetViews>
    <sheetView showGridLines="0" topLeftCell="F1" zoomScaleNormal="100" workbookViewId="0">
      <selection activeCell="G7" sqref="G7"/>
    </sheetView>
  </sheetViews>
  <sheetFormatPr baseColWidth="10" defaultRowHeight="12.75"/>
  <cols>
    <col min="1" max="1" width="22" customWidth="1"/>
    <col min="4" max="4" width="3.5703125" customWidth="1"/>
    <col min="5" max="5" width="21.140625" customWidth="1"/>
    <col min="7" max="7" width="12.140625" customWidth="1"/>
    <col min="8" max="8" width="16" bestFit="1" customWidth="1"/>
    <col min="9" max="9" width="11.140625" bestFit="1" customWidth="1"/>
    <col min="10" max="10" width="11.28515625" bestFit="1" customWidth="1"/>
    <col min="11" max="11" width="12.28515625" style="244" bestFit="1" customWidth="1"/>
    <col min="12" max="14" width="11.42578125" style="244"/>
    <col min="15" max="15" width="15" style="244" customWidth="1"/>
    <col min="16" max="16" width="12.28515625" style="244" customWidth="1"/>
    <col min="17" max="17" width="30" style="244" customWidth="1"/>
    <col min="18" max="19" width="11.42578125" style="244"/>
  </cols>
  <sheetData>
    <row r="1" spans="1:19">
      <c r="A1" t="s">
        <v>286</v>
      </c>
      <c r="B1" s="264">
        <v>42035</v>
      </c>
    </row>
    <row r="2" spans="1:19" ht="13.5" thickBot="1"/>
    <row r="3" spans="1:19" ht="25.5">
      <c r="A3" s="568" t="s">
        <v>281</v>
      </c>
      <c r="B3" s="569"/>
      <c r="C3" s="570"/>
      <c r="D3" s="245"/>
      <c r="E3" s="568" t="s">
        <v>302</v>
      </c>
      <c r="F3" s="569"/>
      <c r="G3" s="570"/>
      <c r="H3" s="564" t="s">
        <v>300</v>
      </c>
      <c r="I3" s="565"/>
      <c r="J3" s="251" t="s">
        <v>299</v>
      </c>
      <c r="K3" s="571" t="s">
        <v>287</v>
      </c>
      <c r="L3" s="572"/>
      <c r="M3" s="572"/>
      <c r="N3" s="573"/>
      <c r="O3" s="278" t="s">
        <v>294</v>
      </c>
      <c r="P3" s="564" t="s">
        <v>293</v>
      </c>
      <c r="Q3" s="565"/>
      <c r="R3" s="180"/>
      <c r="S3" s="180"/>
    </row>
    <row r="4" spans="1:19" ht="26.25">
      <c r="A4" s="253" t="s">
        <v>10</v>
      </c>
      <c r="B4" s="247" t="s">
        <v>275</v>
      </c>
      <c r="C4" s="304" t="s">
        <v>276</v>
      </c>
      <c r="D4" s="245"/>
      <c r="E4" s="253" t="s">
        <v>10</v>
      </c>
      <c r="F4" s="247" t="s">
        <v>277</v>
      </c>
      <c r="G4" s="304" t="s">
        <v>278</v>
      </c>
      <c r="H4" s="253" t="s">
        <v>279</v>
      </c>
      <c r="I4" s="300" t="s">
        <v>280</v>
      </c>
      <c r="J4" s="297" t="s">
        <v>282</v>
      </c>
      <c r="K4" s="288" t="s">
        <v>288</v>
      </c>
      <c r="L4" s="261" t="s">
        <v>197</v>
      </c>
      <c r="M4" s="261" t="s">
        <v>289</v>
      </c>
      <c r="N4" s="289" t="s">
        <v>6</v>
      </c>
      <c r="O4" s="274" t="s">
        <v>290</v>
      </c>
      <c r="P4" s="268" t="s">
        <v>291</v>
      </c>
      <c r="Q4" s="269" t="s">
        <v>292</v>
      </c>
      <c r="R4" s="260"/>
      <c r="S4" s="260"/>
    </row>
    <row r="5" spans="1:19" ht="26.25">
      <c r="A5" s="305" t="s">
        <v>15</v>
      </c>
      <c r="B5" s="13">
        <v>390</v>
      </c>
      <c r="C5" s="306">
        <v>56</v>
      </c>
      <c r="E5" s="305" t="s">
        <v>15</v>
      </c>
      <c r="F5" s="13">
        <v>405</v>
      </c>
      <c r="G5" s="306">
        <v>69</v>
      </c>
      <c r="H5" s="255">
        <f>F5-B5</f>
        <v>15</v>
      </c>
      <c r="I5" s="301">
        <f>G5-C5</f>
        <v>13</v>
      </c>
      <c r="J5" s="297">
        <f>H5+I5</f>
        <v>28</v>
      </c>
      <c r="K5" s="290">
        <v>4</v>
      </c>
      <c r="L5" s="262">
        <v>11</v>
      </c>
      <c r="M5" s="262">
        <v>4</v>
      </c>
      <c r="N5" s="291">
        <f>SUM(K5:M5)</f>
        <v>19</v>
      </c>
      <c r="O5" s="275">
        <v>28</v>
      </c>
      <c r="P5" s="270">
        <f>J5-N5</f>
        <v>9</v>
      </c>
      <c r="Q5" s="271" t="s">
        <v>283</v>
      </c>
      <c r="R5" s="166"/>
      <c r="S5" s="166"/>
    </row>
    <row r="6" spans="1:19" ht="26.25">
      <c r="A6" s="305" t="s">
        <v>16</v>
      </c>
      <c r="B6" s="13">
        <v>88</v>
      </c>
      <c r="C6" s="306">
        <v>9</v>
      </c>
      <c r="E6" s="305" t="s">
        <v>16</v>
      </c>
      <c r="F6" s="13">
        <v>88</v>
      </c>
      <c r="G6" s="306">
        <v>15</v>
      </c>
      <c r="H6" s="255">
        <f t="shared" ref="H6:I15" si="0">F6-B6</f>
        <v>0</v>
      </c>
      <c r="I6" s="301">
        <f t="shared" si="0"/>
        <v>6</v>
      </c>
      <c r="J6" s="297">
        <f t="shared" ref="J6:J15" si="1">H6+I6</f>
        <v>6</v>
      </c>
      <c r="K6" s="290">
        <v>1</v>
      </c>
      <c r="L6" s="262">
        <v>2</v>
      </c>
      <c r="M6" s="262"/>
      <c r="N6" s="291">
        <f t="shared" ref="N6:N15" si="2">SUM(K6:M6)</f>
        <v>3</v>
      </c>
      <c r="O6" s="275">
        <v>6</v>
      </c>
      <c r="P6" s="270">
        <f t="shared" ref="P6:P16" si="3">J6-N6</f>
        <v>3</v>
      </c>
      <c r="Q6" s="272" t="s">
        <v>295</v>
      </c>
      <c r="R6" s="166"/>
      <c r="S6" s="166"/>
    </row>
    <row r="7" spans="1:19" ht="26.25">
      <c r="A7" s="305" t="s">
        <v>17</v>
      </c>
      <c r="B7" s="13">
        <v>336</v>
      </c>
      <c r="C7" s="306">
        <v>37</v>
      </c>
      <c r="E7" s="305" t="s">
        <v>17</v>
      </c>
      <c r="F7" s="13">
        <v>349</v>
      </c>
      <c r="G7" s="306">
        <v>38</v>
      </c>
      <c r="H7" s="255">
        <f t="shared" si="0"/>
        <v>13</v>
      </c>
      <c r="I7" s="301">
        <f t="shared" si="0"/>
        <v>1</v>
      </c>
      <c r="J7" s="297">
        <f t="shared" si="1"/>
        <v>14</v>
      </c>
      <c r="K7" s="290">
        <v>3</v>
      </c>
      <c r="L7" s="262">
        <v>2</v>
      </c>
      <c r="M7" s="262">
        <v>1</v>
      </c>
      <c r="N7" s="291">
        <f t="shared" si="2"/>
        <v>6</v>
      </c>
      <c r="O7" s="275">
        <v>14</v>
      </c>
      <c r="P7" s="270">
        <f t="shared" si="3"/>
        <v>8</v>
      </c>
      <c r="Q7" s="271" t="s">
        <v>285</v>
      </c>
      <c r="R7" s="166"/>
      <c r="S7" s="166"/>
    </row>
    <row r="8" spans="1:19" ht="26.25">
      <c r="A8" s="305" t="s">
        <v>18</v>
      </c>
      <c r="B8" s="13">
        <v>49</v>
      </c>
      <c r="C8" s="306">
        <v>5</v>
      </c>
      <c r="E8" s="305" t="s">
        <v>18</v>
      </c>
      <c r="F8" s="13">
        <v>48</v>
      </c>
      <c r="G8" s="306">
        <v>7</v>
      </c>
      <c r="H8" s="255">
        <f t="shared" si="0"/>
        <v>-1</v>
      </c>
      <c r="I8" s="301">
        <f t="shared" si="0"/>
        <v>2</v>
      </c>
      <c r="J8" s="297">
        <f t="shared" si="1"/>
        <v>1</v>
      </c>
      <c r="K8" s="290"/>
      <c r="L8" s="262"/>
      <c r="M8" s="262">
        <v>2</v>
      </c>
      <c r="N8" s="291">
        <f t="shared" si="2"/>
        <v>2</v>
      </c>
      <c r="O8" s="275">
        <v>1</v>
      </c>
      <c r="P8" s="270">
        <f t="shared" si="3"/>
        <v>-1</v>
      </c>
      <c r="Q8" s="272" t="s">
        <v>295</v>
      </c>
      <c r="R8" s="166"/>
      <c r="S8" s="166"/>
    </row>
    <row r="9" spans="1:19" ht="26.25">
      <c r="A9" s="305" t="s">
        <v>19</v>
      </c>
      <c r="B9" s="13">
        <v>65</v>
      </c>
      <c r="C9" s="306">
        <v>0</v>
      </c>
      <c r="E9" s="305" t="s">
        <v>19</v>
      </c>
      <c r="F9" s="13">
        <v>69</v>
      </c>
      <c r="G9" s="265">
        <v>1</v>
      </c>
      <c r="H9" s="255">
        <f t="shared" si="0"/>
        <v>4</v>
      </c>
      <c r="I9" s="301">
        <f t="shared" si="0"/>
        <v>1</v>
      </c>
      <c r="J9" s="297">
        <f t="shared" si="1"/>
        <v>5</v>
      </c>
      <c r="K9" s="290">
        <v>1</v>
      </c>
      <c r="L9" s="262"/>
      <c r="M9" s="262"/>
      <c r="N9" s="291">
        <f t="shared" si="2"/>
        <v>1</v>
      </c>
      <c r="O9" s="275">
        <v>3</v>
      </c>
      <c r="P9" s="270">
        <f t="shared" si="3"/>
        <v>4</v>
      </c>
      <c r="Q9" s="271" t="s">
        <v>297</v>
      </c>
      <c r="R9" s="166"/>
      <c r="S9" s="166"/>
    </row>
    <row r="10" spans="1:19" ht="15.75">
      <c r="A10" s="305" t="s">
        <v>20</v>
      </c>
      <c r="B10" s="13">
        <v>5</v>
      </c>
      <c r="C10" s="306"/>
      <c r="E10" s="305" t="s">
        <v>20</v>
      </c>
      <c r="F10" s="13">
        <v>5</v>
      </c>
      <c r="G10" s="306">
        <v>0</v>
      </c>
      <c r="H10" s="255">
        <f t="shared" si="0"/>
        <v>0</v>
      </c>
      <c r="I10" s="301">
        <f t="shared" si="0"/>
        <v>0</v>
      </c>
      <c r="J10" s="297">
        <f t="shared" si="1"/>
        <v>0</v>
      </c>
      <c r="K10" s="290"/>
      <c r="L10" s="262"/>
      <c r="M10" s="262"/>
      <c r="N10" s="291">
        <f t="shared" si="2"/>
        <v>0</v>
      </c>
      <c r="O10" s="275">
        <v>0</v>
      </c>
      <c r="P10" s="270">
        <f t="shared" si="3"/>
        <v>0</v>
      </c>
      <c r="Q10" s="272"/>
      <c r="R10" s="166"/>
      <c r="S10" s="166"/>
    </row>
    <row r="11" spans="1:19" ht="51.75">
      <c r="A11" s="305" t="s">
        <v>21</v>
      </c>
      <c r="B11" s="13">
        <v>116</v>
      </c>
      <c r="C11" s="306">
        <v>5</v>
      </c>
      <c r="E11" s="305" t="s">
        <v>21</v>
      </c>
      <c r="F11" s="13">
        <v>114</v>
      </c>
      <c r="G11" s="306">
        <v>5</v>
      </c>
      <c r="H11" s="255">
        <f t="shared" si="0"/>
        <v>-2</v>
      </c>
      <c r="I11" s="301">
        <f t="shared" si="0"/>
        <v>0</v>
      </c>
      <c r="J11" s="297">
        <f t="shared" si="1"/>
        <v>-2</v>
      </c>
      <c r="K11" s="290">
        <v>1</v>
      </c>
      <c r="L11" s="262"/>
      <c r="M11" s="262"/>
      <c r="N11" s="291">
        <f t="shared" si="2"/>
        <v>1</v>
      </c>
      <c r="O11" s="275">
        <v>0</v>
      </c>
      <c r="P11" s="270">
        <f t="shared" si="3"/>
        <v>-3</v>
      </c>
      <c r="Q11" s="271" t="s">
        <v>296</v>
      </c>
      <c r="R11" s="166"/>
      <c r="S11" s="166"/>
    </row>
    <row r="12" spans="1:19" ht="26.25">
      <c r="A12" s="305" t="s">
        <v>22</v>
      </c>
      <c r="B12" s="13">
        <v>24</v>
      </c>
      <c r="C12" s="306">
        <v>0</v>
      </c>
      <c r="E12" s="305" t="s">
        <v>22</v>
      </c>
      <c r="F12" s="13">
        <v>26</v>
      </c>
      <c r="G12" s="306">
        <v>0</v>
      </c>
      <c r="H12" s="255">
        <f t="shared" si="0"/>
        <v>2</v>
      </c>
      <c r="I12" s="301">
        <f t="shared" si="0"/>
        <v>0</v>
      </c>
      <c r="J12" s="297">
        <f t="shared" si="1"/>
        <v>2</v>
      </c>
      <c r="K12" s="290"/>
      <c r="L12" s="262"/>
      <c r="M12" s="262"/>
      <c r="N12" s="291">
        <f t="shared" si="2"/>
        <v>0</v>
      </c>
      <c r="O12" s="275">
        <v>2</v>
      </c>
      <c r="P12" s="270">
        <f t="shared" si="3"/>
        <v>2</v>
      </c>
      <c r="Q12" s="271" t="s">
        <v>284</v>
      </c>
      <c r="R12" s="166"/>
      <c r="S12" s="166"/>
    </row>
    <row r="13" spans="1:19" ht="15.75">
      <c r="A13" s="305" t="s">
        <v>23</v>
      </c>
      <c r="B13" s="13">
        <v>5</v>
      </c>
      <c r="C13" s="306">
        <v>0</v>
      </c>
      <c r="E13" s="305" t="s">
        <v>23</v>
      </c>
      <c r="F13" s="13">
        <v>5</v>
      </c>
      <c r="G13" s="306">
        <v>0</v>
      </c>
      <c r="H13" s="255">
        <f t="shared" si="0"/>
        <v>0</v>
      </c>
      <c r="I13" s="301">
        <f t="shared" si="0"/>
        <v>0</v>
      </c>
      <c r="J13" s="297">
        <f t="shared" si="1"/>
        <v>0</v>
      </c>
      <c r="K13" s="290"/>
      <c r="L13" s="262"/>
      <c r="M13" s="262"/>
      <c r="N13" s="291">
        <f t="shared" si="2"/>
        <v>0</v>
      </c>
      <c r="O13" s="275">
        <v>0</v>
      </c>
      <c r="P13" s="270">
        <f t="shared" si="3"/>
        <v>0</v>
      </c>
      <c r="Q13" s="272"/>
      <c r="R13" s="166"/>
      <c r="S13" s="166"/>
    </row>
    <row r="14" spans="1:19" ht="15.75">
      <c r="A14" s="305" t="s">
        <v>24</v>
      </c>
      <c r="B14" s="13">
        <v>1</v>
      </c>
      <c r="C14" s="306">
        <v>0</v>
      </c>
      <c r="E14" s="305" t="s">
        <v>24</v>
      </c>
      <c r="F14" s="13">
        <v>1</v>
      </c>
      <c r="G14" s="306">
        <v>0</v>
      </c>
      <c r="H14" s="255">
        <f t="shared" si="0"/>
        <v>0</v>
      </c>
      <c r="I14" s="301">
        <f t="shared" si="0"/>
        <v>0</v>
      </c>
      <c r="J14" s="297">
        <f t="shared" si="1"/>
        <v>0</v>
      </c>
      <c r="K14" s="290"/>
      <c r="L14" s="262"/>
      <c r="M14" s="262"/>
      <c r="N14" s="291">
        <f t="shared" si="2"/>
        <v>0</v>
      </c>
      <c r="O14" s="275">
        <v>0</v>
      </c>
      <c r="P14" s="270">
        <f t="shared" si="3"/>
        <v>0</v>
      </c>
      <c r="Q14" s="272"/>
      <c r="R14" s="166"/>
      <c r="S14" s="166"/>
    </row>
    <row r="15" spans="1:19" ht="15.75">
      <c r="A15" s="305" t="s">
        <v>206</v>
      </c>
      <c r="B15" s="13">
        <v>0</v>
      </c>
      <c r="C15" s="306">
        <v>0</v>
      </c>
      <c r="E15" s="305" t="s">
        <v>206</v>
      </c>
      <c r="F15" s="13">
        <v>0</v>
      </c>
      <c r="G15" s="306">
        <v>0</v>
      </c>
      <c r="H15" s="255">
        <f t="shared" si="0"/>
        <v>0</v>
      </c>
      <c r="I15" s="301">
        <f t="shared" si="0"/>
        <v>0</v>
      </c>
      <c r="J15" s="297">
        <f t="shared" si="1"/>
        <v>0</v>
      </c>
      <c r="K15" s="292"/>
      <c r="L15" s="263"/>
      <c r="M15" s="263"/>
      <c r="N15" s="291">
        <f t="shared" si="2"/>
        <v>0</v>
      </c>
      <c r="O15" s="276">
        <v>0</v>
      </c>
      <c r="P15" s="270">
        <f t="shared" si="3"/>
        <v>0</v>
      </c>
      <c r="Q15" s="272"/>
      <c r="R15" s="166"/>
      <c r="S15" s="166"/>
    </row>
    <row r="16" spans="1:19" ht="24" customHeight="1">
      <c r="A16" s="307" t="s">
        <v>6</v>
      </c>
      <c r="B16" s="303">
        <f>SUM(B5:B15)</f>
        <v>1079</v>
      </c>
      <c r="C16" s="308">
        <f>SUM(C5:C15)</f>
        <v>112</v>
      </c>
      <c r="D16" s="246"/>
      <c r="E16" s="307" t="s">
        <v>6</v>
      </c>
      <c r="F16" s="303">
        <f>SUM(F5:F15)</f>
        <v>1110</v>
      </c>
      <c r="G16" s="308">
        <f>SUM(G5:G15)</f>
        <v>135</v>
      </c>
      <c r="H16" s="257">
        <f>SUM(H5:H15)</f>
        <v>31</v>
      </c>
      <c r="I16" s="302">
        <f t="shared" ref="I16:J16" si="4">SUM(I5:I15)</f>
        <v>23</v>
      </c>
      <c r="J16" s="298">
        <f t="shared" si="4"/>
        <v>54</v>
      </c>
      <c r="K16" s="293">
        <f>SUM(K5:K15)</f>
        <v>10</v>
      </c>
      <c r="L16" s="282">
        <f t="shared" ref="L16:M16" si="5">SUM(L5:L15)</f>
        <v>15</v>
      </c>
      <c r="M16" s="283">
        <f t="shared" si="5"/>
        <v>7</v>
      </c>
      <c r="N16" s="294">
        <f>SUM(N5:N15)</f>
        <v>32</v>
      </c>
      <c r="O16" s="281">
        <f>SUM(O5:O15)</f>
        <v>54</v>
      </c>
      <c r="P16" s="279">
        <f t="shared" si="3"/>
        <v>22</v>
      </c>
      <c r="Q16" s="273"/>
      <c r="R16" s="284"/>
      <c r="S16" s="284"/>
    </row>
    <row r="17" spans="1:17" ht="16.5" thickBot="1">
      <c r="A17" s="309"/>
      <c r="B17" s="310">
        <f>B16+C16</f>
        <v>1191</v>
      </c>
      <c r="C17" s="311"/>
      <c r="E17" s="309"/>
      <c r="F17" s="310">
        <f>F16+G16</f>
        <v>1245</v>
      </c>
      <c r="G17" s="311"/>
      <c r="H17" s="566">
        <f>H16+I16</f>
        <v>54</v>
      </c>
      <c r="I17" s="567"/>
      <c r="J17" s="299"/>
      <c r="K17" s="266"/>
      <c r="L17" s="295"/>
      <c r="M17" s="295"/>
      <c r="N17" s="296"/>
      <c r="O17" s="277"/>
      <c r="P17" s="266"/>
      <c r="Q17" s="267"/>
    </row>
  </sheetData>
  <mergeCells count="6">
    <mergeCell ref="P3:Q3"/>
    <mergeCell ref="H17:I17"/>
    <mergeCell ref="A3:C3"/>
    <mergeCell ref="E3:G3"/>
    <mergeCell ref="H3:I3"/>
    <mergeCell ref="K3:N3"/>
  </mergeCells>
  <pageMargins left="0.7" right="0.7" top="0.75" bottom="0.75" header="0.3" footer="0.3"/>
  <pageSetup paperSize="5" scale="6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S17"/>
  <sheetViews>
    <sheetView showGridLines="0" zoomScaleNormal="100" workbookViewId="0">
      <selection activeCell="G7" sqref="G7"/>
    </sheetView>
  </sheetViews>
  <sheetFormatPr baseColWidth="10" defaultRowHeight="12.75"/>
  <cols>
    <col min="1" max="1" width="19.7109375" customWidth="1"/>
    <col min="4" max="4" width="3.5703125" customWidth="1"/>
    <col min="5" max="5" width="21.140625" customWidth="1"/>
    <col min="7" max="7" width="12.140625" customWidth="1"/>
    <col min="8" max="8" width="16" bestFit="1" customWidth="1"/>
    <col min="9" max="9" width="11.140625" bestFit="1" customWidth="1"/>
    <col min="10" max="10" width="11.28515625" bestFit="1" customWidth="1"/>
    <col min="11" max="11" width="12.28515625" style="244" bestFit="1" customWidth="1"/>
    <col min="12" max="14" width="11.42578125" style="244"/>
    <col min="15" max="15" width="15" style="244" customWidth="1"/>
    <col min="16" max="16" width="12.28515625" style="244" customWidth="1"/>
    <col min="17" max="17" width="30" style="244" customWidth="1"/>
    <col min="18" max="19" width="11.42578125" style="244"/>
  </cols>
  <sheetData>
    <row r="1" spans="1:19">
      <c r="A1" t="s">
        <v>286</v>
      </c>
      <c r="B1" s="264">
        <v>42063</v>
      </c>
    </row>
    <row r="2" spans="1:19" ht="13.5" thickBot="1"/>
    <row r="3" spans="1:19" ht="25.5">
      <c r="A3" s="568" t="s">
        <v>281</v>
      </c>
      <c r="B3" s="569"/>
      <c r="C3" s="570"/>
      <c r="D3" s="245"/>
      <c r="E3" s="568" t="s">
        <v>302</v>
      </c>
      <c r="F3" s="569"/>
      <c r="G3" s="570"/>
      <c r="H3" s="564" t="s">
        <v>300</v>
      </c>
      <c r="I3" s="565"/>
      <c r="J3" s="251" t="s">
        <v>299</v>
      </c>
      <c r="K3" s="571" t="s">
        <v>287</v>
      </c>
      <c r="L3" s="572"/>
      <c r="M3" s="572"/>
      <c r="N3" s="573"/>
      <c r="O3" s="278" t="s">
        <v>294</v>
      </c>
      <c r="P3" s="564" t="s">
        <v>293</v>
      </c>
      <c r="Q3" s="565"/>
      <c r="R3" s="180"/>
      <c r="S3" s="180"/>
    </row>
    <row r="4" spans="1:19" ht="26.25">
      <c r="A4" s="253" t="s">
        <v>10</v>
      </c>
      <c r="B4" s="247" t="s">
        <v>275</v>
      </c>
      <c r="C4" s="304" t="s">
        <v>276</v>
      </c>
      <c r="D4" s="245"/>
      <c r="E4" s="253" t="s">
        <v>10</v>
      </c>
      <c r="F4" s="247" t="s">
        <v>277</v>
      </c>
      <c r="G4" s="304" t="s">
        <v>278</v>
      </c>
      <c r="H4" s="253" t="s">
        <v>279</v>
      </c>
      <c r="I4" s="300" t="s">
        <v>280</v>
      </c>
      <c r="J4" s="297" t="s">
        <v>282</v>
      </c>
      <c r="K4" s="288" t="s">
        <v>288</v>
      </c>
      <c r="L4" s="261" t="s">
        <v>197</v>
      </c>
      <c r="M4" s="261" t="s">
        <v>289</v>
      </c>
      <c r="N4" s="289" t="s">
        <v>6</v>
      </c>
      <c r="O4" s="274" t="s">
        <v>290</v>
      </c>
      <c r="P4" s="268" t="s">
        <v>291</v>
      </c>
      <c r="Q4" s="269" t="s">
        <v>292</v>
      </c>
      <c r="R4" s="260"/>
      <c r="S4" s="260"/>
    </row>
    <row r="5" spans="1:19" ht="26.25">
      <c r="A5" s="305" t="s">
        <v>15</v>
      </c>
      <c r="B5" s="13">
        <v>389</v>
      </c>
      <c r="C5" s="306">
        <v>61</v>
      </c>
      <c r="E5" s="305" t="s">
        <v>15</v>
      </c>
      <c r="F5" s="13">
        <v>403</v>
      </c>
      <c r="G5" s="306">
        <v>69</v>
      </c>
      <c r="H5" s="255">
        <f>F5-B5</f>
        <v>14</v>
      </c>
      <c r="I5" s="301">
        <f>G5-C5</f>
        <v>8</v>
      </c>
      <c r="J5" s="297">
        <f>H5+I5</f>
        <v>22</v>
      </c>
      <c r="K5" s="290">
        <v>4</v>
      </c>
      <c r="L5" s="262">
        <v>11</v>
      </c>
      <c r="M5" s="262">
        <v>4</v>
      </c>
      <c r="N5" s="291">
        <f>SUM(K5:M5)</f>
        <v>19</v>
      </c>
      <c r="O5" s="275">
        <v>22</v>
      </c>
      <c r="P5" s="270">
        <f>J5-N5</f>
        <v>3</v>
      </c>
      <c r="Q5" s="271" t="s">
        <v>283</v>
      </c>
      <c r="R5" s="166"/>
      <c r="S5" s="166"/>
    </row>
    <row r="6" spans="1:19" ht="26.25">
      <c r="A6" s="305" t="s">
        <v>16</v>
      </c>
      <c r="B6" s="13">
        <v>87</v>
      </c>
      <c r="C6" s="306">
        <v>11</v>
      </c>
      <c r="E6" s="305" t="s">
        <v>16</v>
      </c>
      <c r="F6" s="13">
        <v>89</v>
      </c>
      <c r="G6" s="306">
        <v>15</v>
      </c>
      <c r="H6" s="255">
        <f t="shared" ref="H6:H15" si="0">F6-B6</f>
        <v>2</v>
      </c>
      <c r="I6" s="301">
        <f t="shared" ref="I6:I15" si="1">G6-C6</f>
        <v>4</v>
      </c>
      <c r="J6" s="297">
        <f t="shared" ref="J6:J15" si="2">H6+I6</f>
        <v>6</v>
      </c>
      <c r="K6" s="290">
        <v>1</v>
      </c>
      <c r="L6" s="262">
        <v>2</v>
      </c>
      <c r="M6" s="262"/>
      <c r="N6" s="291">
        <f t="shared" ref="N6:N15" si="3">SUM(K6:M6)</f>
        <v>3</v>
      </c>
      <c r="O6" s="275">
        <v>6</v>
      </c>
      <c r="P6" s="270">
        <f t="shared" ref="P6:P16" si="4">J6-N6</f>
        <v>3</v>
      </c>
      <c r="Q6" s="272" t="s">
        <v>295</v>
      </c>
      <c r="R6" s="166"/>
      <c r="S6" s="166"/>
    </row>
    <row r="7" spans="1:19" ht="26.25">
      <c r="A7" s="305" t="s">
        <v>17</v>
      </c>
      <c r="B7" s="13">
        <v>336</v>
      </c>
      <c r="C7" s="306">
        <v>49</v>
      </c>
      <c r="E7" s="305" t="s">
        <v>17</v>
      </c>
      <c r="F7" s="13">
        <v>349</v>
      </c>
      <c r="G7" s="306">
        <v>38</v>
      </c>
      <c r="H7" s="255">
        <f t="shared" si="0"/>
        <v>13</v>
      </c>
      <c r="I7" s="301">
        <f t="shared" si="1"/>
        <v>-11</v>
      </c>
      <c r="J7" s="297">
        <f t="shared" si="2"/>
        <v>2</v>
      </c>
      <c r="K7" s="290">
        <v>3</v>
      </c>
      <c r="L7" s="262">
        <v>2</v>
      </c>
      <c r="M7" s="262">
        <v>1</v>
      </c>
      <c r="N7" s="291">
        <f t="shared" si="3"/>
        <v>6</v>
      </c>
      <c r="O7" s="275">
        <v>2</v>
      </c>
      <c r="P7" s="270">
        <f t="shared" si="4"/>
        <v>-4</v>
      </c>
      <c r="Q7" s="271" t="s">
        <v>285</v>
      </c>
      <c r="R7" s="166"/>
      <c r="S7" s="166"/>
    </row>
    <row r="8" spans="1:19" ht="26.25">
      <c r="A8" s="305" t="s">
        <v>18</v>
      </c>
      <c r="B8" s="13">
        <v>49</v>
      </c>
      <c r="C8" s="306">
        <v>3</v>
      </c>
      <c r="E8" s="305" t="s">
        <v>18</v>
      </c>
      <c r="F8" s="13">
        <v>50</v>
      </c>
      <c r="G8" s="306">
        <v>7</v>
      </c>
      <c r="H8" s="255">
        <f t="shared" si="0"/>
        <v>1</v>
      </c>
      <c r="I8" s="301">
        <f t="shared" si="1"/>
        <v>4</v>
      </c>
      <c r="J8" s="297">
        <f t="shared" si="2"/>
        <v>5</v>
      </c>
      <c r="K8" s="290"/>
      <c r="L8" s="262"/>
      <c r="M8" s="262">
        <v>2</v>
      </c>
      <c r="N8" s="291">
        <f t="shared" si="3"/>
        <v>2</v>
      </c>
      <c r="O8" s="275">
        <v>5</v>
      </c>
      <c r="P8" s="270">
        <f t="shared" si="4"/>
        <v>3</v>
      </c>
      <c r="Q8" s="272" t="s">
        <v>295</v>
      </c>
      <c r="R8" s="166"/>
      <c r="S8" s="166"/>
    </row>
    <row r="9" spans="1:19" ht="26.25">
      <c r="A9" s="305" t="s">
        <v>19</v>
      </c>
      <c r="B9" s="13">
        <v>65</v>
      </c>
      <c r="C9" s="306"/>
      <c r="E9" s="305" t="s">
        <v>19</v>
      </c>
      <c r="F9" s="13">
        <v>69</v>
      </c>
      <c r="G9" s="265">
        <v>1</v>
      </c>
      <c r="H9" s="255">
        <f t="shared" si="0"/>
        <v>4</v>
      </c>
      <c r="I9" s="301">
        <f t="shared" si="1"/>
        <v>1</v>
      </c>
      <c r="J9" s="297">
        <f t="shared" si="2"/>
        <v>5</v>
      </c>
      <c r="K9" s="290">
        <v>1</v>
      </c>
      <c r="L9" s="262"/>
      <c r="M9" s="262"/>
      <c r="N9" s="291">
        <f t="shared" si="3"/>
        <v>1</v>
      </c>
      <c r="O9" s="275">
        <v>2</v>
      </c>
      <c r="P9" s="270">
        <f t="shared" si="4"/>
        <v>4</v>
      </c>
      <c r="Q9" s="271" t="s">
        <v>297</v>
      </c>
      <c r="R9" s="166"/>
      <c r="S9" s="166"/>
    </row>
    <row r="10" spans="1:19" ht="15.75">
      <c r="A10" s="305" t="s">
        <v>20</v>
      </c>
      <c r="B10" s="13">
        <v>5</v>
      </c>
      <c r="C10" s="306"/>
      <c r="E10" s="305" t="s">
        <v>20</v>
      </c>
      <c r="F10" s="13">
        <v>5</v>
      </c>
      <c r="G10" s="306">
        <v>0</v>
      </c>
      <c r="H10" s="255">
        <f t="shared" si="0"/>
        <v>0</v>
      </c>
      <c r="I10" s="301">
        <f t="shared" si="1"/>
        <v>0</v>
      </c>
      <c r="J10" s="297">
        <f t="shared" si="2"/>
        <v>0</v>
      </c>
      <c r="K10" s="290"/>
      <c r="L10" s="262"/>
      <c r="M10" s="262"/>
      <c r="N10" s="291">
        <f t="shared" si="3"/>
        <v>0</v>
      </c>
      <c r="O10" s="275">
        <v>0</v>
      </c>
      <c r="P10" s="270">
        <f t="shared" si="4"/>
        <v>0</v>
      </c>
      <c r="Q10" s="272"/>
      <c r="R10" s="166"/>
      <c r="S10" s="166"/>
    </row>
    <row r="11" spans="1:19" ht="51.75">
      <c r="A11" s="305" t="s">
        <v>21</v>
      </c>
      <c r="B11" s="13">
        <v>117</v>
      </c>
      <c r="C11" s="306">
        <v>5</v>
      </c>
      <c r="E11" s="305" t="s">
        <v>21</v>
      </c>
      <c r="F11" s="13">
        <v>114</v>
      </c>
      <c r="G11" s="306">
        <v>5</v>
      </c>
      <c r="H11" s="255">
        <f t="shared" si="0"/>
        <v>-3</v>
      </c>
      <c r="I11" s="301">
        <f t="shared" si="1"/>
        <v>0</v>
      </c>
      <c r="J11" s="297">
        <f t="shared" si="2"/>
        <v>-3</v>
      </c>
      <c r="K11" s="290">
        <v>1</v>
      </c>
      <c r="L11" s="262"/>
      <c r="M11" s="262"/>
      <c r="N11" s="291">
        <f t="shared" si="3"/>
        <v>1</v>
      </c>
      <c r="O11" s="275">
        <v>0</v>
      </c>
      <c r="P11" s="270">
        <f t="shared" si="4"/>
        <v>-4</v>
      </c>
      <c r="Q11" s="271" t="s">
        <v>296</v>
      </c>
      <c r="R11" s="166"/>
      <c r="S11" s="166"/>
    </row>
    <row r="12" spans="1:19" ht="26.25">
      <c r="A12" s="305" t="s">
        <v>22</v>
      </c>
      <c r="B12" s="13">
        <v>23</v>
      </c>
      <c r="C12" s="306"/>
      <c r="E12" s="305" t="s">
        <v>22</v>
      </c>
      <c r="F12" s="13">
        <v>25</v>
      </c>
      <c r="G12" s="306">
        <v>0</v>
      </c>
      <c r="H12" s="255">
        <f t="shared" si="0"/>
        <v>2</v>
      </c>
      <c r="I12" s="301">
        <f t="shared" si="1"/>
        <v>0</v>
      </c>
      <c r="J12" s="297">
        <f t="shared" si="2"/>
        <v>2</v>
      </c>
      <c r="K12" s="290"/>
      <c r="L12" s="262"/>
      <c r="M12" s="262"/>
      <c r="N12" s="291">
        <f t="shared" si="3"/>
        <v>0</v>
      </c>
      <c r="O12" s="275">
        <v>2</v>
      </c>
      <c r="P12" s="270">
        <f t="shared" si="4"/>
        <v>2</v>
      </c>
      <c r="Q12" s="271" t="s">
        <v>284</v>
      </c>
      <c r="R12" s="166"/>
      <c r="S12" s="166"/>
    </row>
    <row r="13" spans="1:19" ht="15.75">
      <c r="A13" s="305" t="s">
        <v>23</v>
      </c>
      <c r="B13" s="13">
        <v>5</v>
      </c>
      <c r="C13" s="306"/>
      <c r="E13" s="305" t="s">
        <v>23</v>
      </c>
      <c r="F13" s="13">
        <v>5</v>
      </c>
      <c r="G13" s="306">
        <v>0</v>
      </c>
      <c r="H13" s="255">
        <f t="shared" si="0"/>
        <v>0</v>
      </c>
      <c r="I13" s="301">
        <f t="shared" si="1"/>
        <v>0</v>
      </c>
      <c r="J13" s="297">
        <f t="shared" si="2"/>
        <v>0</v>
      </c>
      <c r="K13" s="290"/>
      <c r="L13" s="262"/>
      <c r="M13" s="262"/>
      <c r="N13" s="291">
        <f t="shared" si="3"/>
        <v>0</v>
      </c>
      <c r="O13" s="275">
        <v>0</v>
      </c>
      <c r="P13" s="270">
        <f t="shared" si="4"/>
        <v>0</v>
      </c>
      <c r="Q13" s="272"/>
      <c r="R13" s="166"/>
      <c r="S13" s="166"/>
    </row>
    <row r="14" spans="1:19" ht="15.75">
      <c r="A14" s="305" t="s">
        <v>24</v>
      </c>
      <c r="B14" s="13">
        <v>1</v>
      </c>
      <c r="C14" s="306"/>
      <c r="E14" s="305" t="s">
        <v>24</v>
      </c>
      <c r="F14" s="13">
        <v>1</v>
      </c>
      <c r="G14" s="306">
        <v>0</v>
      </c>
      <c r="H14" s="255">
        <f t="shared" si="0"/>
        <v>0</v>
      </c>
      <c r="I14" s="301">
        <f t="shared" si="1"/>
        <v>0</v>
      </c>
      <c r="J14" s="297">
        <f t="shared" si="2"/>
        <v>0</v>
      </c>
      <c r="K14" s="290"/>
      <c r="L14" s="262"/>
      <c r="M14" s="262"/>
      <c r="N14" s="291">
        <f t="shared" si="3"/>
        <v>0</v>
      </c>
      <c r="O14" s="275">
        <v>0</v>
      </c>
      <c r="P14" s="270">
        <f t="shared" si="4"/>
        <v>0</v>
      </c>
      <c r="Q14" s="272"/>
      <c r="R14" s="166"/>
      <c r="S14" s="166"/>
    </row>
    <row r="15" spans="1:19" ht="26.25">
      <c r="A15" s="305" t="s">
        <v>206</v>
      </c>
      <c r="B15" s="13">
        <v>0</v>
      </c>
      <c r="C15" s="306">
        <v>0</v>
      </c>
      <c r="E15" s="305" t="s">
        <v>206</v>
      </c>
      <c r="F15" s="13">
        <v>0</v>
      </c>
      <c r="G15" s="306">
        <v>0</v>
      </c>
      <c r="H15" s="255">
        <f t="shared" si="0"/>
        <v>0</v>
      </c>
      <c r="I15" s="301">
        <f t="shared" si="1"/>
        <v>0</v>
      </c>
      <c r="J15" s="297">
        <f t="shared" si="2"/>
        <v>0</v>
      </c>
      <c r="K15" s="292"/>
      <c r="L15" s="263"/>
      <c r="M15" s="263"/>
      <c r="N15" s="291">
        <f t="shared" si="3"/>
        <v>0</v>
      </c>
      <c r="O15" s="276">
        <v>0</v>
      </c>
      <c r="P15" s="270">
        <f t="shared" si="4"/>
        <v>0</v>
      </c>
      <c r="Q15" s="272"/>
      <c r="R15" s="166"/>
      <c r="S15" s="166"/>
    </row>
    <row r="16" spans="1:19" ht="15.75">
      <c r="A16" s="307" t="s">
        <v>6</v>
      </c>
      <c r="B16" s="303">
        <f>SUM(B5:B15)</f>
        <v>1077</v>
      </c>
      <c r="C16" s="308">
        <f>SUM(C5:C15)</f>
        <v>129</v>
      </c>
      <c r="D16" s="246"/>
      <c r="E16" s="307" t="s">
        <v>6</v>
      </c>
      <c r="F16" s="303">
        <f>SUM(F5:F15)</f>
        <v>1110</v>
      </c>
      <c r="G16" s="308">
        <f>SUM(G5:G15)</f>
        <v>135</v>
      </c>
      <c r="H16" s="257">
        <f>SUM(H5:H15)</f>
        <v>33</v>
      </c>
      <c r="I16" s="302">
        <f t="shared" ref="I16:J16" si="5">SUM(I5:I15)</f>
        <v>6</v>
      </c>
      <c r="J16" s="298">
        <f t="shared" si="5"/>
        <v>39</v>
      </c>
      <c r="K16" s="293">
        <f>SUM(K5:K15)</f>
        <v>10</v>
      </c>
      <c r="L16" s="282">
        <f t="shared" ref="L16:M16" si="6">SUM(L5:L15)</f>
        <v>15</v>
      </c>
      <c r="M16" s="283">
        <f t="shared" si="6"/>
        <v>7</v>
      </c>
      <c r="N16" s="294">
        <f>SUM(N5:N15)</f>
        <v>32</v>
      </c>
      <c r="O16" s="281">
        <f>SUM(O5:O15)</f>
        <v>39</v>
      </c>
      <c r="P16" s="279">
        <f t="shared" si="4"/>
        <v>7</v>
      </c>
      <c r="Q16" s="273"/>
      <c r="R16" s="284"/>
      <c r="S16" s="284"/>
    </row>
    <row r="17" spans="1:17" ht="16.5" thickBot="1">
      <c r="A17" s="309"/>
      <c r="B17" s="310">
        <f>B16+C16</f>
        <v>1206</v>
      </c>
      <c r="C17" s="311"/>
      <c r="E17" s="309"/>
      <c r="F17" s="310">
        <f>F16+G16</f>
        <v>1245</v>
      </c>
      <c r="G17" s="311"/>
      <c r="H17" s="566">
        <f>H16+I16</f>
        <v>39</v>
      </c>
      <c r="I17" s="567"/>
      <c r="J17" s="299"/>
      <c r="K17" s="266"/>
      <c r="L17" s="295"/>
      <c r="M17" s="295"/>
      <c r="N17" s="296"/>
      <c r="O17" s="277"/>
      <c r="P17" s="266"/>
      <c r="Q17" s="267"/>
    </row>
  </sheetData>
  <mergeCells count="6">
    <mergeCell ref="H17:I17"/>
    <mergeCell ref="K3:N3"/>
    <mergeCell ref="P3:Q3"/>
    <mergeCell ref="H3:I3"/>
    <mergeCell ref="A3:C3"/>
    <mergeCell ref="E3:G3"/>
  </mergeCells>
  <pageMargins left="0.70866141732283472" right="0.70866141732283472" top="0.74803149606299213" bottom="0.74803149606299213" header="0.31496062992125984" footer="0.31496062992125984"/>
  <pageSetup paperSize="5" scale="7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R17"/>
  <sheetViews>
    <sheetView showGridLines="0" topLeftCell="A4" zoomScaleNormal="100" workbookViewId="0">
      <selection activeCell="G7" sqref="G7"/>
    </sheetView>
  </sheetViews>
  <sheetFormatPr baseColWidth="10" defaultRowHeight="12.75"/>
  <cols>
    <col min="1" max="1" width="21.85546875" customWidth="1"/>
    <col min="2" max="2" width="12.28515625" customWidth="1"/>
    <col min="4" max="4" width="3" customWidth="1"/>
    <col min="5" max="5" width="24.7109375" customWidth="1"/>
    <col min="7" max="7" width="12.140625" customWidth="1"/>
    <col min="8" max="8" width="16" bestFit="1" customWidth="1"/>
    <col min="9" max="9" width="11.140625" bestFit="1" customWidth="1"/>
    <col min="10" max="10" width="11.28515625" bestFit="1" customWidth="1"/>
    <col min="11" max="11" width="12.28515625" style="244" bestFit="1" customWidth="1"/>
    <col min="12" max="14" width="11.42578125" style="244"/>
    <col min="15" max="15" width="15" style="244" customWidth="1"/>
    <col min="16" max="16" width="12.28515625" style="244" customWidth="1"/>
    <col min="17" max="17" width="30" style="244" customWidth="1"/>
  </cols>
  <sheetData>
    <row r="1" spans="1:18">
      <c r="A1" t="s">
        <v>286</v>
      </c>
      <c r="B1" s="264">
        <v>42094</v>
      </c>
    </row>
    <row r="2" spans="1:18" ht="13.5" thickBot="1"/>
    <row r="3" spans="1:18" ht="25.5">
      <c r="A3" s="568" t="s">
        <v>281</v>
      </c>
      <c r="B3" s="569"/>
      <c r="C3" s="570"/>
      <c r="D3" s="245"/>
      <c r="E3" s="568" t="s">
        <v>302</v>
      </c>
      <c r="F3" s="569"/>
      <c r="G3" s="570"/>
      <c r="H3" s="250"/>
      <c r="I3" s="251"/>
      <c r="J3" s="252"/>
      <c r="K3" s="571" t="s">
        <v>287</v>
      </c>
      <c r="L3" s="572"/>
      <c r="M3" s="572"/>
      <c r="N3" s="573"/>
      <c r="O3" s="278" t="s">
        <v>294</v>
      </c>
      <c r="P3" s="564" t="s">
        <v>293</v>
      </c>
      <c r="Q3" s="565"/>
    </row>
    <row r="4" spans="1:18" ht="26.25">
      <c r="A4" s="253" t="s">
        <v>10</v>
      </c>
      <c r="B4" s="247" t="s">
        <v>298</v>
      </c>
      <c r="C4" s="304" t="s">
        <v>276</v>
      </c>
      <c r="D4" s="245"/>
      <c r="E4" s="253" t="s">
        <v>10</v>
      </c>
      <c r="F4" s="247" t="s">
        <v>277</v>
      </c>
      <c r="G4" s="304" t="s">
        <v>278</v>
      </c>
      <c r="H4" s="253" t="s">
        <v>279</v>
      </c>
      <c r="I4" s="248" t="s">
        <v>280</v>
      </c>
      <c r="J4" s="254" t="s">
        <v>282</v>
      </c>
      <c r="K4" s="288" t="s">
        <v>288</v>
      </c>
      <c r="L4" s="261" t="s">
        <v>197</v>
      </c>
      <c r="M4" s="261" t="s">
        <v>289</v>
      </c>
      <c r="N4" s="289" t="s">
        <v>6</v>
      </c>
      <c r="O4" s="285" t="s">
        <v>290</v>
      </c>
      <c r="P4" s="286" t="s">
        <v>291</v>
      </c>
      <c r="Q4" s="287" t="s">
        <v>292</v>
      </c>
    </row>
    <row r="5" spans="1:18" ht="26.25">
      <c r="A5" s="305" t="s">
        <v>15</v>
      </c>
      <c r="B5" s="13">
        <v>394</v>
      </c>
      <c r="C5" s="306">
        <v>56</v>
      </c>
      <c r="E5" s="305" t="s">
        <v>15</v>
      </c>
      <c r="F5" s="13">
        <v>403</v>
      </c>
      <c r="G5" s="306">
        <v>69</v>
      </c>
      <c r="H5" s="255">
        <f>F5-B5</f>
        <v>9</v>
      </c>
      <c r="I5" s="255">
        <f>G5-C5</f>
        <v>13</v>
      </c>
      <c r="J5" s="254">
        <f>H5+I5</f>
        <v>22</v>
      </c>
      <c r="K5" s="290">
        <v>4</v>
      </c>
      <c r="L5" s="262">
        <v>11</v>
      </c>
      <c r="M5" s="262">
        <v>4</v>
      </c>
      <c r="N5" s="291">
        <f>SUM(K5:M5)</f>
        <v>19</v>
      </c>
      <c r="O5" s="275">
        <v>22</v>
      </c>
      <c r="P5" s="270">
        <f t="shared" ref="P5:P15" si="0">J5-N5</f>
        <v>3</v>
      </c>
      <c r="Q5" s="271" t="s">
        <v>307</v>
      </c>
    </row>
    <row r="6" spans="1:18" ht="27.75" customHeight="1">
      <c r="A6" s="305" t="s">
        <v>16</v>
      </c>
      <c r="B6" s="13">
        <v>88</v>
      </c>
      <c r="C6" s="306">
        <v>10</v>
      </c>
      <c r="E6" s="305" t="s">
        <v>16</v>
      </c>
      <c r="F6" s="13">
        <v>89</v>
      </c>
      <c r="G6" s="306">
        <v>15</v>
      </c>
      <c r="H6" s="255">
        <f>F6-B6</f>
        <v>1</v>
      </c>
      <c r="I6" s="255">
        <f>G6-C6</f>
        <v>5</v>
      </c>
      <c r="J6" s="254">
        <f t="shared" ref="J6:J15" si="1">H6+I6</f>
        <v>6</v>
      </c>
      <c r="K6" s="290">
        <v>1</v>
      </c>
      <c r="L6" s="262">
        <v>2</v>
      </c>
      <c r="M6" s="262"/>
      <c r="N6" s="291">
        <f t="shared" ref="N6:N15" si="2">SUM(K6:M6)</f>
        <v>3</v>
      </c>
      <c r="O6" s="275">
        <v>6</v>
      </c>
      <c r="P6" s="270">
        <f t="shared" si="0"/>
        <v>3</v>
      </c>
      <c r="Q6" s="272" t="s">
        <v>295</v>
      </c>
      <c r="R6" t="s">
        <v>304</v>
      </c>
    </row>
    <row r="7" spans="1:18" ht="29.25" customHeight="1">
      <c r="A7" s="305" t="s">
        <v>17</v>
      </c>
      <c r="B7" s="13">
        <v>339</v>
      </c>
      <c r="C7" s="306">
        <v>42</v>
      </c>
      <c r="E7" s="305" t="s">
        <v>17</v>
      </c>
      <c r="F7" s="13">
        <v>349</v>
      </c>
      <c r="G7" s="306">
        <v>38</v>
      </c>
      <c r="H7" s="255">
        <f t="shared" ref="H7:H15" si="3">F7-B7</f>
        <v>10</v>
      </c>
      <c r="I7" s="255">
        <f t="shared" ref="I7:I15" si="4">G7-C7</f>
        <v>-4</v>
      </c>
      <c r="J7" s="254">
        <f>H7+I7</f>
        <v>6</v>
      </c>
      <c r="K7" s="290">
        <v>3</v>
      </c>
      <c r="L7" s="262">
        <v>2</v>
      </c>
      <c r="M7" s="262">
        <v>1</v>
      </c>
      <c r="N7" s="291">
        <f t="shared" si="2"/>
        <v>6</v>
      </c>
      <c r="O7" s="275">
        <v>6</v>
      </c>
      <c r="P7" s="270">
        <f t="shared" si="0"/>
        <v>0</v>
      </c>
      <c r="Q7" s="271" t="s">
        <v>301</v>
      </c>
    </row>
    <row r="8" spans="1:18" ht="26.25">
      <c r="A8" s="305" t="s">
        <v>18</v>
      </c>
      <c r="B8" s="13">
        <v>48</v>
      </c>
      <c r="C8" s="306">
        <v>3</v>
      </c>
      <c r="E8" s="305" t="s">
        <v>18</v>
      </c>
      <c r="F8" s="13">
        <v>50</v>
      </c>
      <c r="G8" s="306">
        <v>7</v>
      </c>
      <c r="H8" s="255">
        <f t="shared" si="3"/>
        <v>2</v>
      </c>
      <c r="I8" s="255">
        <f t="shared" si="4"/>
        <v>4</v>
      </c>
      <c r="J8" s="254">
        <f t="shared" si="1"/>
        <v>6</v>
      </c>
      <c r="K8" s="290"/>
      <c r="L8" s="262"/>
      <c r="M8" s="262">
        <v>2</v>
      </c>
      <c r="N8" s="291">
        <f t="shared" si="2"/>
        <v>2</v>
      </c>
      <c r="O8" s="275">
        <v>6</v>
      </c>
      <c r="P8" s="270">
        <f t="shared" si="0"/>
        <v>4</v>
      </c>
      <c r="Q8" s="272" t="s">
        <v>295</v>
      </c>
    </row>
    <row r="9" spans="1:18" ht="26.25">
      <c r="A9" s="305" t="s">
        <v>19</v>
      </c>
      <c r="B9" s="13">
        <v>64</v>
      </c>
      <c r="C9" s="306">
        <v>1</v>
      </c>
      <c r="E9" s="305" t="s">
        <v>19</v>
      </c>
      <c r="F9" s="13">
        <v>69</v>
      </c>
      <c r="G9" s="265">
        <v>1</v>
      </c>
      <c r="H9" s="255">
        <f t="shared" si="3"/>
        <v>5</v>
      </c>
      <c r="I9" s="255">
        <f t="shared" si="4"/>
        <v>0</v>
      </c>
      <c r="J9" s="254">
        <f t="shared" si="1"/>
        <v>5</v>
      </c>
      <c r="K9" s="290">
        <v>1</v>
      </c>
      <c r="L9" s="262"/>
      <c r="M9" s="262"/>
      <c r="N9" s="291">
        <f t="shared" si="2"/>
        <v>1</v>
      </c>
      <c r="O9" s="275">
        <v>2</v>
      </c>
      <c r="P9" s="270">
        <f t="shared" si="0"/>
        <v>4</v>
      </c>
      <c r="Q9" s="271" t="s">
        <v>297</v>
      </c>
    </row>
    <row r="10" spans="1:18" ht="15.75">
      <c r="A10" s="305" t="s">
        <v>20</v>
      </c>
      <c r="B10" s="13">
        <v>5</v>
      </c>
      <c r="C10" s="306">
        <v>0</v>
      </c>
      <c r="E10" s="305" t="s">
        <v>20</v>
      </c>
      <c r="F10" s="13">
        <v>5</v>
      </c>
      <c r="G10" s="306">
        <v>0</v>
      </c>
      <c r="H10" s="255">
        <f t="shared" si="3"/>
        <v>0</v>
      </c>
      <c r="I10" s="255">
        <f t="shared" si="4"/>
        <v>0</v>
      </c>
      <c r="J10" s="254">
        <f t="shared" si="1"/>
        <v>0</v>
      </c>
      <c r="K10" s="290"/>
      <c r="L10" s="262"/>
      <c r="M10" s="262"/>
      <c r="N10" s="291">
        <f t="shared" si="2"/>
        <v>0</v>
      </c>
      <c r="O10" s="275">
        <v>0</v>
      </c>
      <c r="P10" s="270">
        <f t="shared" si="0"/>
        <v>0</v>
      </c>
      <c r="Q10" s="272"/>
      <c r="R10" t="s">
        <v>306</v>
      </c>
    </row>
    <row r="11" spans="1:18" ht="51.75">
      <c r="A11" s="305" t="s">
        <v>21</v>
      </c>
      <c r="B11" s="13">
        <v>117</v>
      </c>
      <c r="C11" s="306">
        <v>5</v>
      </c>
      <c r="E11" s="305" t="s">
        <v>21</v>
      </c>
      <c r="F11" s="13">
        <v>114</v>
      </c>
      <c r="G11" s="306">
        <v>5</v>
      </c>
      <c r="H11" s="255">
        <f t="shared" si="3"/>
        <v>-3</v>
      </c>
      <c r="I11" s="255">
        <f t="shared" si="4"/>
        <v>0</v>
      </c>
      <c r="J11" s="256">
        <f t="shared" si="1"/>
        <v>-3</v>
      </c>
      <c r="K11" s="290">
        <v>1</v>
      </c>
      <c r="L11" s="262"/>
      <c r="M11" s="262"/>
      <c r="N11" s="291">
        <f t="shared" si="2"/>
        <v>1</v>
      </c>
      <c r="O11" s="275">
        <v>0</v>
      </c>
      <c r="P11" s="270">
        <f t="shared" si="0"/>
        <v>-4</v>
      </c>
      <c r="Q11" s="271" t="s">
        <v>296</v>
      </c>
      <c r="R11" t="s">
        <v>305</v>
      </c>
    </row>
    <row r="12" spans="1:18" ht="26.25">
      <c r="A12" s="305" t="s">
        <v>22</v>
      </c>
      <c r="B12" s="13">
        <v>23</v>
      </c>
      <c r="C12" s="306">
        <v>0</v>
      </c>
      <c r="E12" s="305" t="s">
        <v>22</v>
      </c>
      <c r="F12" s="13">
        <v>25</v>
      </c>
      <c r="G12" s="306">
        <v>0</v>
      </c>
      <c r="H12" s="255">
        <f>F12-B12</f>
        <v>2</v>
      </c>
      <c r="I12" s="255">
        <f t="shared" si="4"/>
        <v>0</v>
      </c>
      <c r="J12" s="254">
        <f t="shared" si="1"/>
        <v>2</v>
      </c>
      <c r="K12" s="290"/>
      <c r="L12" s="262"/>
      <c r="M12" s="262"/>
      <c r="N12" s="291">
        <f t="shared" si="2"/>
        <v>0</v>
      </c>
      <c r="O12" s="275">
        <v>2</v>
      </c>
      <c r="P12" s="270">
        <f t="shared" si="0"/>
        <v>2</v>
      </c>
      <c r="Q12" s="271" t="s">
        <v>284</v>
      </c>
      <c r="R12" t="s">
        <v>303</v>
      </c>
    </row>
    <row r="13" spans="1:18" ht="15.75">
      <c r="A13" s="305" t="s">
        <v>23</v>
      </c>
      <c r="B13" s="13">
        <v>5</v>
      </c>
      <c r="C13" s="306">
        <v>0</v>
      </c>
      <c r="E13" s="305" t="s">
        <v>23</v>
      </c>
      <c r="F13" s="13">
        <v>5</v>
      </c>
      <c r="G13" s="306">
        <v>0</v>
      </c>
      <c r="H13" s="255">
        <f t="shared" si="3"/>
        <v>0</v>
      </c>
      <c r="I13" s="255">
        <f t="shared" si="4"/>
        <v>0</v>
      </c>
      <c r="J13" s="254">
        <f t="shared" si="1"/>
        <v>0</v>
      </c>
      <c r="K13" s="290"/>
      <c r="L13" s="262"/>
      <c r="M13" s="262"/>
      <c r="N13" s="291">
        <f t="shared" si="2"/>
        <v>0</v>
      </c>
      <c r="O13" s="275">
        <v>0</v>
      </c>
      <c r="P13" s="270">
        <f t="shared" si="0"/>
        <v>0</v>
      </c>
      <c r="Q13" s="272"/>
    </row>
    <row r="14" spans="1:18" ht="15.75">
      <c r="A14" s="305" t="s">
        <v>24</v>
      </c>
      <c r="B14" s="13">
        <v>1</v>
      </c>
      <c r="C14" s="306">
        <v>0</v>
      </c>
      <c r="E14" s="305" t="s">
        <v>24</v>
      </c>
      <c r="F14" s="13">
        <v>1</v>
      </c>
      <c r="G14" s="306">
        <v>0</v>
      </c>
      <c r="H14" s="255">
        <f t="shared" si="3"/>
        <v>0</v>
      </c>
      <c r="I14" s="255">
        <f t="shared" si="4"/>
        <v>0</v>
      </c>
      <c r="J14" s="254">
        <f t="shared" si="1"/>
        <v>0</v>
      </c>
      <c r="K14" s="290"/>
      <c r="L14" s="262"/>
      <c r="M14" s="262"/>
      <c r="N14" s="291">
        <f t="shared" si="2"/>
        <v>0</v>
      </c>
      <c r="O14" s="275">
        <v>0</v>
      </c>
      <c r="P14" s="270">
        <f t="shared" si="0"/>
        <v>0</v>
      </c>
      <c r="Q14" s="272"/>
    </row>
    <row r="15" spans="1:18" ht="15.75">
      <c r="A15" s="305" t="s">
        <v>206</v>
      </c>
      <c r="B15" s="13">
        <v>0</v>
      </c>
      <c r="C15" s="306">
        <v>0</v>
      </c>
      <c r="E15" s="305" t="s">
        <v>206</v>
      </c>
      <c r="F15" s="13">
        <v>0</v>
      </c>
      <c r="G15" s="306">
        <v>0</v>
      </c>
      <c r="H15" s="255">
        <f t="shared" si="3"/>
        <v>0</v>
      </c>
      <c r="I15" s="255">
        <f t="shared" si="4"/>
        <v>0</v>
      </c>
      <c r="J15" s="254">
        <f t="shared" si="1"/>
        <v>0</v>
      </c>
      <c r="K15" s="292"/>
      <c r="L15" s="263"/>
      <c r="M15" s="263"/>
      <c r="N15" s="291">
        <f t="shared" si="2"/>
        <v>0</v>
      </c>
      <c r="O15" s="276">
        <v>0</v>
      </c>
      <c r="P15" s="270">
        <f t="shared" si="0"/>
        <v>0</v>
      </c>
      <c r="Q15" s="272"/>
    </row>
    <row r="16" spans="1:18" ht="15.75">
      <c r="A16" s="307" t="s">
        <v>6</v>
      </c>
      <c r="B16" s="303">
        <f>SUM(B5:B15)</f>
        <v>1084</v>
      </c>
      <c r="C16" s="308">
        <f>SUM(C5:C15)</f>
        <v>117</v>
      </c>
      <c r="D16" s="246"/>
      <c r="E16" s="307" t="s">
        <v>6</v>
      </c>
      <c r="F16" s="303">
        <f t="shared" ref="F16:N16" si="5">SUM(F5:F15)</f>
        <v>1110</v>
      </c>
      <c r="G16" s="308">
        <f t="shared" si="5"/>
        <v>135</v>
      </c>
      <c r="H16" s="257">
        <f t="shared" si="5"/>
        <v>26</v>
      </c>
      <c r="I16" s="249">
        <f t="shared" si="5"/>
        <v>18</v>
      </c>
      <c r="J16" s="258">
        <f t="shared" si="5"/>
        <v>44</v>
      </c>
      <c r="K16" s="293">
        <f t="shared" si="5"/>
        <v>10</v>
      </c>
      <c r="L16" s="282">
        <f t="shared" si="5"/>
        <v>15</v>
      </c>
      <c r="M16" s="283">
        <f t="shared" si="5"/>
        <v>7</v>
      </c>
      <c r="N16" s="294">
        <f t="shared" si="5"/>
        <v>32</v>
      </c>
      <c r="O16" s="280">
        <f t="shared" ref="O16" si="6">SUM(O5:O15)</f>
        <v>44</v>
      </c>
      <c r="P16" s="279">
        <f>SUM(P5:P15)</f>
        <v>12</v>
      </c>
      <c r="Q16" s="273"/>
    </row>
    <row r="17" spans="1:17" ht="16.5" thickBot="1">
      <c r="A17" s="312"/>
      <c r="B17" s="310">
        <f>B16+C16</f>
        <v>1201</v>
      </c>
      <c r="C17" s="311"/>
      <c r="E17" s="309">
        <f>F17-B17</f>
        <v>44</v>
      </c>
      <c r="F17" s="310">
        <f>F16+G16</f>
        <v>1245</v>
      </c>
      <c r="G17" s="311"/>
      <c r="H17" s="566">
        <f>H16+I16</f>
        <v>44</v>
      </c>
      <c r="I17" s="574"/>
      <c r="J17" s="259"/>
      <c r="K17" s="266"/>
      <c r="L17" s="295"/>
      <c r="M17" s="295"/>
      <c r="N17" s="296"/>
      <c r="O17" s="277"/>
      <c r="P17" s="266"/>
      <c r="Q17" s="267"/>
    </row>
  </sheetData>
  <mergeCells count="5">
    <mergeCell ref="A3:C3"/>
    <mergeCell ref="H17:I17"/>
    <mergeCell ref="K3:N3"/>
    <mergeCell ref="P3:Q3"/>
    <mergeCell ref="E3:G3"/>
  </mergeCells>
  <pageMargins left="0.7" right="0.7" top="0.75" bottom="0.75" header="0.3" footer="0.3"/>
  <pageSetup paperSize="5" scale="68" orientation="landscape" r:id="rId1"/>
  <colBreaks count="1" manualBreakCount="1">
    <brk id="17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"/>
  <sheetViews>
    <sheetView showGridLines="0" zoomScale="90" zoomScaleNormal="90" workbookViewId="0">
      <selection activeCell="G7" sqref="G7"/>
    </sheetView>
  </sheetViews>
  <sheetFormatPr baseColWidth="10" defaultRowHeight="12.75"/>
  <cols>
    <col min="1" max="1" width="21.85546875" customWidth="1"/>
    <col min="2" max="2" width="12.28515625" customWidth="1"/>
    <col min="4" max="4" width="3" customWidth="1"/>
    <col min="5" max="5" width="24.7109375" customWidth="1"/>
    <col min="7" max="7" width="12.140625" customWidth="1"/>
    <col min="8" max="8" width="16" bestFit="1" customWidth="1"/>
    <col min="9" max="9" width="11.140625" bestFit="1" customWidth="1"/>
    <col min="10" max="10" width="11.28515625" bestFit="1" customWidth="1"/>
    <col min="11" max="11" width="12.28515625" style="244" bestFit="1" customWidth="1"/>
    <col min="12" max="14" width="11.42578125" style="244"/>
    <col min="15" max="15" width="15" style="244" customWidth="1"/>
    <col min="16" max="16" width="12.28515625" style="244" customWidth="1"/>
    <col min="17" max="17" width="30" style="244" customWidth="1"/>
  </cols>
  <sheetData>
    <row r="1" spans="1:17">
      <c r="A1" t="s">
        <v>286</v>
      </c>
      <c r="B1" s="264">
        <v>42124</v>
      </c>
    </row>
    <row r="2" spans="1:17" ht="13.5" thickBot="1"/>
    <row r="3" spans="1:17" ht="25.5">
      <c r="A3" s="568" t="s">
        <v>281</v>
      </c>
      <c r="B3" s="569"/>
      <c r="C3" s="570"/>
      <c r="D3" s="245"/>
      <c r="E3" s="568" t="s">
        <v>302</v>
      </c>
      <c r="F3" s="569"/>
      <c r="G3" s="570"/>
      <c r="H3" s="250"/>
      <c r="I3" s="251"/>
      <c r="J3" s="252"/>
      <c r="K3" s="571" t="s">
        <v>287</v>
      </c>
      <c r="L3" s="572"/>
      <c r="M3" s="572"/>
      <c r="N3" s="573"/>
      <c r="O3" s="278" t="s">
        <v>294</v>
      </c>
      <c r="P3" s="564" t="s">
        <v>293</v>
      </c>
      <c r="Q3" s="565"/>
    </row>
    <row r="4" spans="1:17" ht="26.25">
      <c r="A4" s="253" t="s">
        <v>10</v>
      </c>
      <c r="B4" s="247" t="s">
        <v>298</v>
      </c>
      <c r="C4" s="304" t="s">
        <v>276</v>
      </c>
      <c r="D4" s="245"/>
      <c r="E4" s="253" t="s">
        <v>10</v>
      </c>
      <c r="F4" s="247" t="s">
        <v>277</v>
      </c>
      <c r="G4" s="304" t="s">
        <v>278</v>
      </c>
      <c r="H4" s="253" t="s">
        <v>279</v>
      </c>
      <c r="I4" s="248" t="s">
        <v>280</v>
      </c>
      <c r="J4" s="254" t="s">
        <v>282</v>
      </c>
      <c r="K4" s="288" t="s">
        <v>288</v>
      </c>
      <c r="L4" s="261" t="s">
        <v>197</v>
      </c>
      <c r="M4" s="261" t="s">
        <v>289</v>
      </c>
      <c r="N4" s="289" t="s">
        <v>6</v>
      </c>
      <c r="O4" s="285" t="s">
        <v>290</v>
      </c>
      <c r="P4" s="286" t="s">
        <v>291</v>
      </c>
      <c r="Q4" s="287" t="s">
        <v>292</v>
      </c>
    </row>
    <row r="5" spans="1:17" ht="51.75">
      <c r="A5" s="305" t="s">
        <v>15</v>
      </c>
      <c r="B5" s="13">
        <v>394</v>
      </c>
      <c r="C5" s="306">
        <v>52</v>
      </c>
      <c r="E5" s="305" t="s">
        <v>15</v>
      </c>
      <c r="F5" s="13">
        <v>403</v>
      </c>
      <c r="G5" s="306">
        <v>69</v>
      </c>
      <c r="H5" s="255">
        <f>F5-B5</f>
        <v>9</v>
      </c>
      <c r="I5" s="255">
        <f>G5-C5</f>
        <v>17</v>
      </c>
      <c r="J5" s="254">
        <f>H5+I5</f>
        <v>26</v>
      </c>
      <c r="K5" s="290">
        <v>4</v>
      </c>
      <c r="L5" s="262">
        <v>11</v>
      </c>
      <c r="M5" s="262">
        <v>4</v>
      </c>
      <c r="N5" s="291">
        <f>SUM(K5:M5)</f>
        <v>19</v>
      </c>
      <c r="O5" s="275">
        <v>26</v>
      </c>
      <c r="P5" s="270">
        <f>J5-N5</f>
        <v>7</v>
      </c>
      <c r="Q5" s="271" t="s">
        <v>309</v>
      </c>
    </row>
    <row r="6" spans="1:17" ht="33.75" customHeight="1">
      <c r="A6" s="305" t="s">
        <v>16</v>
      </c>
      <c r="B6" s="13">
        <v>87</v>
      </c>
      <c r="C6" s="306">
        <v>11</v>
      </c>
      <c r="E6" s="305" t="s">
        <v>16</v>
      </c>
      <c r="F6" s="13">
        <v>90</v>
      </c>
      <c r="G6" s="306">
        <v>15</v>
      </c>
      <c r="H6" s="255">
        <f>F6-B6</f>
        <v>3</v>
      </c>
      <c r="I6" s="255">
        <f>G6-C6</f>
        <v>4</v>
      </c>
      <c r="J6" s="254">
        <f t="shared" ref="J6:J15" si="0">H6+I6</f>
        <v>7</v>
      </c>
      <c r="K6" s="290">
        <v>1</v>
      </c>
      <c r="L6" s="262">
        <v>2</v>
      </c>
      <c r="M6" s="262"/>
      <c r="N6" s="291">
        <f t="shared" ref="N6:N15" si="1">SUM(K6:M6)</f>
        <v>3</v>
      </c>
      <c r="O6" s="275">
        <v>7</v>
      </c>
      <c r="P6" s="270">
        <f>J6-N6</f>
        <v>4</v>
      </c>
      <c r="Q6" s="271" t="s">
        <v>310</v>
      </c>
    </row>
    <row r="7" spans="1:17" ht="63.75" customHeight="1">
      <c r="A7" s="305" t="s">
        <v>17</v>
      </c>
      <c r="B7" s="13">
        <v>335</v>
      </c>
      <c r="C7" s="306">
        <v>43</v>
      </c>
      <c r="E7" s="305" t="s">
        <v>17</v>
      </c>
      <c r="F7" s="13">
        <v>348</v>
      </c>
      <c r="G7" s="306">
        <v>38</v>
      </c>
      <c r="H7" s="255">
        <f t="shared" ref="H7:I15" si="2">F7-B7</f>
        <v>13</v>
      </c>
      <c r="I7" s="255">
        <f t="shared" si="2"/>
        <v>-5</v>
      </c>
      <c r="J7" s="254">
        <f>H7+I7</f>
        <v>8</v>
      </c>
      <c r="K7" s="290">
        <v>3</v>
      </c>
      <c r="L7" s="262">
        <v>2</v>
      </c>
      <c r="M7" s="262">
        <v>1</v>
      </c>
      <c r="N7" s="291">
        <f t="shared" si="1"/>
        <v>6</v>
      </c>
      <c r="O7" s="275">
        <v>8</v>
      </c>
      <c r="P7" s="270">
        <f t="shared" ref="P7:P15" si="3">J7-N7</f>
        <v>2</v>
      </c>
      <c r="Q7" s="271" t="s">
        <v>311</v>
      </c>
    </row>
    <row r="8" spans="1:17" ht="39">
      <c r="A8" s="305" t="s">
        <v>18</v>
      </c>
      <c r="B8" s="13">
        <v>46</v>
      </c>
      <c r="C8" s="306">
        <v>5</v>
      </c>
      <c r="E8" s="305" t="s">
        <v>18</v>
      </c>
      <c r="F8" s="13">
        <v>50</v>
      </c>
      <c r="G8" s="306">
        <v>7</v>
      </c>
      <c r="H8" s="255">
        <f t="shared" si="2"/>
        <v>4</v>
      </c>
      <c r="I8" s="255">
        <f t="shared" si="2"/>
        <v>2</v>
      </c>
      <c r="J8" s="254">
        <f t="shared" si="0"/>
        <v>6</v>
      </c>
      <c r="K8" s="290"/>
      <c r="L8" s="262"/>
      <c r="M8" s="262">
        <v>2</v>
      </c>
      <c r="N8" s="291">
        <f t="shared" si="1"/>
        <v>2</v>
      </c>
      <c r="O8" s="275">
        <v>6</v>
      </c>
      <c r="P8" s="270">
        <f t="shared" si="3"/>
        <v>4</v>
      </c>
      <c r="Q8" s="271" t="s">
        <v>312</v>
      </c>
    </row>
    <row r="9" spans="1:17" ht="26.25">
      <c r="A9" s="305" t="s">
        <v>19</v>
      </c>
      <c r="B9" s="13">
        <v>67</v>
      </c>
      <c r="C9" s="306">
        <v>1</v>
      </c>
      <c r="E9" s="305" t="s">
        <v>19</v>
      </c>
      <c r="F9" s="13">
        <v>69</v>
      </c>
      <c r="G9" s="265">
        <v>1</v>
      </c>
      <c r="H9" s="255">
        <f t="shared" si="2"/>
        <v>2</v>
      </c>
      <c r="I9" s="255">
        <f t="shared" si="2"/>
        <v>0</v>
      </c>
      <c r="J9" s="254">
        <f t="shared" si="0"/>
        <v>2</v>
      </c>
      <c r="K9" s="290">
        <v>1</v>
      </c>
      <c r="L9" s="262"/>
      <c r="M9" s="262"/>
      <c r="N9" s="291">
        <f t="shared" si="1"/>
        <v>1</v>
      </c>
      <c r="O9" s="275">
        <v>2</v>
      </c>
      <c r="P9" s="270">
        <f t="shared" si="3"/>
        <v>1</v>
      </c>
      <c r="Q9" s="271" t="s">
        <v>313</v>
      </c>
    </row>
    <row r="10" spans="1:17" ht="15.75">
      <c r="A10" s="305" t="s">
        <v>20</v>
      </c>
      <c r="B10" s="13">
        <v>5</v>
      </c>
      <c r="C10" s="306">
        <v>2</v>
      </c>
      <c r="E10" s="305" t="s">
        <v>20</v>
      </c>
      <c r="F10" s="13">
        <v>5</v>
      </c>
      <c r="G10" s="306">
        <v>0</v>
      </c>
      <c r="H10" s="255">
        <f t="shared" si="2"/>
        <v>0</v>
      </c>
      <c r="I10" s="255">
        <f t="shared" si="2"/>
        <v>-2</v>
      </c>
      <c r="J10" s="254">
        <f t="shared" si="0"/>
        <v>-2</v>
      </c>
      <c r="K10" s="290"/>
      <c r="L10" s="262"/>
      <c r="M10" s="262"/>
      <c r="N10" s="291">
        <f t="shared" si="1"/>
        <v>0</v>
      </c>
      <c r="O10" s="275">
        <v>-2</v>
      </c>
      <c r="P10" s="270">
        <f t="shared" si="3"/>
        <v>-2</v>
      </c>
      <c r="Q10" s="272"/>
    </row>
    <row r="11" spans="1:17" ht="15.75">
      <c r="A11" s="305" t="s">
        <v>21</v>
      </c>
      <c r="B11" s="313">
        <v>112</v>
      </c>
      <c r="C11" s="306">
        <v>5</v>
      </c>
      <c r="E11" s="305" t="s">
        <v>21</v>
      </c>
      <c r="F11" s="13">
        <v>114</v>
      </c>
      <c r="G11" s="306">
        <v>5</v>
      </c>
      <c r="H11" s="255">
        <f t="shared" si="2"/>
        <v>2</v>
      </c>
      <c r="I11" s="255">
        <f t="shared" si="2"/>
        <v>0</v>
      </c>
      <c r="J11" s="256">
        <f t="shared" si="0"/>
        <v>2</v>
      </c>
      <c r="K11" s="290">
        <v>1</v>
      </c>
      <c r="L11" s="262"/>
      <c r="M11" s="262"/>
      <c r="N11" s="291">
        <f t="shared" si="1"/>
        <v>1</v>
      </c>
      <c r="O11" s="275">
        <v>2</v>
      </c>
      <c r="P11" s="270">
        <f>J11-N11</f>
        <v>1</v>
      </c>
      <c r="Q11" s="271" t="s">
        <v>308</v>
      </c>
    </row>
    <row r="12" spans="1:17" ht="26.25">
      <c r="A12" s="305" t="s">
        <v>22</v>
      </c>
      <c r="B12" s="13">
        <v>23</v>
      </c>
      <c r="C12" s="306">
        <v>0</v>
      </c>
      <c r="E12" s="305" t="s">
        <v>22</v>
      </c>
      <c r="F12" s="13">
        <v>25</v>
      </c>
      <c r="G12" s="306">
        <v>0</v>
      </c>
      <c r="H12" s="255">
        <f>F12-B12</f>
        <v>2</v>
      </c>
      <c r="I12" s="255">
        <f t="shared" si="2"/>
        <v>0</v>
      </c>
      <c r="J12" s="254">
        <f t="shared" si="0"/>
        <v>2</v>
      </c>
      <c r="K12" s="290"/>
      <c r="L12" s="262"/>
      <c r="M12" s="262"/>
      <c r="N12" s="291">
        <f t="shared" si="1"/>
        <v>0</v>
      </c>
      <c r="O12" s="275">
        <v>2</v>
      </c>
      <c r="P12" s="270">
        <f t="shared" si="3"/>
        <v>2</v>
      </c>
      <c r="Q12" s="271" t="s">
        <v>284</v>
      </c>
    </row>
    <row r="13" spans="1:17" ht="15.75">
      <c r="A13" s="305" t="s">
        <v>23</v>
      </c>
      <c r="B13" s="13">
        <v>5</v>
      </c>
      <c r="C13" s="306">
        <v>0</v>
      </c>
      <c r="E13" s="305" t="s">
        <v>23</v>
      </c>
      <c r="F13" s="13">
        <v>5</v>
      </c>
      <c r="G13" s="306">
        <v>0</v>
      </c>
      <c r="H13" s="255">
        <f t="shared" si="2"/>
        <v>0</v>
      </c>
      <c r="I13" s="255">
        <f t="shared" si="2"/>
        <v>0</v>
      </c>
      <c r="J13" s="254">
        <f t="shared" si="0"/>
        <v>0</v>
      </c>
      <c r="K13" s="290"/>
      <c r="L13" s="262"/>
      <c r="M13" s="262"/>
      <c r="N13" s="291">
        <f t="shared" si="1"/>
        <v>0</v>
      </c>
      <c r="O13" s="275">
        <v>0</v>
      </c>
      <c r="P13" s="270">
        <f t="shared" si="3"/>
        <v>0</v>
      </c>
      <c r="Q13" s="272"/>
    </row>
    <row r="14" spans="1:17" ht="15.75">
      <c r="A14" s="305" t="s">
        <v>24</v>
      </c>
      <c r="B14" s="13">
        <v>1</v>
      </c>
      <c r="C14" s="306">
        <v>0</v>
      </c>
      <c r="E14" s="305" t="s">
        <v>24</v>
      </c>
      <c r="F14" s="13">
        <v>1</v>
      </c>
      <c r="G14" s="306">
        <v>0</v>
      </c>
      <c r="H14" s="255">
        <f t="shared" si="2"/>
        <v>0</v>
      </c>
      <c r="I14" s="255">
        <f t="shared" si="2"/>
        <v>0</v>
      </c>
      <c r="J14" s="254">
        <f t="shared" si="0"/>
        <v>0</v>
      </c>
      <c r="K14" s="290"/>
      <c r="L14" s="262"/>
      <c r="M14" s="262"/>
      <c r="N14" s="291">
        <f t="shared" si="1"/>
        <v>0</v>
      </c>
      <c r="O14" s="275">
        <v>0</v>
      </c>
      <c r="P14" s="270">
        <f t="shared" si="3"/>
        <v>0</v>
      </c>
      <c r="Q14" s="272"/>
    </row>
    <row r="15" spans="1:17" ht="15.75">
      <c r="A15" s="305" t="s">
        <v>206</v>
      </c>
      <c r="B15" s="13">
        <v>0</v>
      </c>
      <c r="C15" s="306">
        <v>0</v>
      </c>
      <c r="E15" s="305" t="s">
        <v>206</v>
      </c>
      <c r="F15" s="13">
        <v>0</v>
      </c>
      <c r="G15" s="306">
        <v>0</v>
      </c>
      <c r="H15" s="255">
        <f t="shared" si="2"/>
        <v>0</v>
      </c>
      <c r="I15" s="255">
        <f t="shared" si="2"/>
        <v>0</v>
      </c>
      <c r="J15" s="254">
        <f t="shared" si="0"/>
        <v>0</v>
      </c>
      <c r="K15" s="292"/>
      <c r="L15" s="263"/>
      <c r="M15" s="263"/>
      <c r="N15" s="291">
        <f t="shared" si="1"/>
        <v>0</v>
      </c>
      <c r="O15" s="276">
        <v>0</v>
      </c>
      <c r="P15" s="270">
        <f t="shared" si="3"/>
        <v>0</v>
      </c>
      <c r="Q15" s="272"/>
    </row>
    <row r="16" spans="1:17" ht="15.75">
      <c r="A16" s="307" t="s">
        <v>6</v>
      </c>
      <c r="B16" s="303">
        <f>SUM(B5:B15)</f>
        <v>1075</v>
      </c>
      <c r="C16" s="308">
        <f>SUM(C5:C15)</f>
        <v>119</v>
      </c>
      <c r="D16" s="246"/>
      <c r="E16" s="307" t="s">
        <v>6</v>
      </c>
      <c r="F16" s="303">
        <f t="shared" ref="F16:O16" si="4">SUM(F5:F15)</f>
        <v>1110</v>
      </c>
      <c r="G16" s="308">
        <f t="shared" si="4"/>
        <v>135</v>
      </c>
      <c r="H16" s="257">
        <f t="shared" si="4"/>
        <v>35</v>
      </c>
      <c r="I16" s="249">
        <f t="shared" si="4"/>
        <v>16</v>
      </c>
      <c r="J16" s="258">
        <f>SUM(J5:J15)</f>
        <v>51</v>
      </c>
      <c r="K16" s="293">
        <f t="shared" si="4"/>
        <v>10</v>
      </c>
      <c r="L16" s="282">
        <f t="shared" si="4"/>
        <v>15</v>
      </c>
      <c r="M16" s="283">
        <f t="shared" si="4"/>
        <v>7</v>
      </c>
      <c r="N16" s="294">
        <f t="shared" si="4"/>
        <v>32</v>
      </c>
      <c r="O16" s="280">
        <f t="shared" si="4"/>
        <v>51</v>
      </c>
      <c r="P16" s="279">
        <f>SUM(P5:P15)</f>
        <v>19</v>
      </c>
      <c r="Q16" s="273"/>
    </row>
    <row r="17" spans="1:17" ht="16.5" thickBot="1">
      <c r="A17" s="312"/>
      <c r="B17" s="310">
        <f>B16+C16</f>
        <v>1194</v>
      </c>
      <c r="C17" s="311"/>
      <c r="E17" s="309">
        <f>F17-B17</f>
        <v>51</v>
      </c>
      <c r="F17" s="310">
        <f>F16+G16</f>
        <v>1245</v>
      </c>
      <c r="G17" s="311"/>
      <c r="H17" s="566">
        <f>H16+I16</f>
        <v>51</v>
      </c>
      <c r="I17" s="574"/>
      <c r="J17" s="259"/>
      <c r="K17" s="266"/>
      <c r="L17" s="295"/>
      <c r="M17" s="295"/>
      <c r="N17" s="296"/>
      <c r="O17" s="277"/>
      <c r="P17" s="266"/>
      <c r="Q17" s="267"/>
    </row>
  </sheetData>
  <mergeCells count="5">
    <mergeCell ref="A3:C3"/>
    <mergeCell ref="E3:G3"/>
    <mergeCell ref="K3:N3"/>
    <mergeCell ref="P3:Q3"/>
    <mergeCell ref="H17:I17"/>
  </mergeCells>
  <pageMargins left="0.7" right="0.7" top="0.75" bottom="0.75" header="0.3" footer="0.3"/>
  <pageSetup paperSize="5" scale="68" orientation="landscape" r:id="rId1"/>
  <colBreaks count="1" manualBreakCount="1">
    <brk id="17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T45"/>
  <sheetViews>
    <sheetView showGridLines="0" workbookViewId="0">
      <selection activeCell="E4" sqref="E4"/>
    </sheetView>
  </sheetViews>
  <sheetFormatPr baseColWidth="10" defaultRowHeight="12.75"/>
  <cols>
    <col min="1" max="1" width="30.85546875" bestFit="1" customWidth="1"/>
    <col min="12" max="12" width="11.42578125" style="244"/>
  </cols>
  <sheetData>
    <row r="1" spans="1:20" ht="23.25" thickBot="1">
      <c r="A1" s="192"/>
      <c r="B1" s="368" t="s">
        <v>385</v>
      </c>
      <c r="C1" s="193" t="s">
        <v>238</v>
      </c>
      <c r="D1" s="193" t="s">
        <v>274</v>
      </c>
      <c r="E1" s="193" t="s">
        <v>386</v>
      </c>
      <c r="F1" s="193" t="s">
        <v>387</v>
      </c>
      <c r="G1" s="193" t="s">
        <v>388</v>
      </c>
      <c r="H1" s="193" t="s">
        <v>389</v>
      </c>
      <c r="I1" s="193" t="s">
        <v>390</v>
      </c>
      <c r="J1" s="193" t="s">
        <v>391</v>
      </c>
      <c r="K1" s="193" t="s">
        <v>392</v>
      </c>
      <c r="L1" s="193" t="s">
        <v>393</v>
      </c>
      <c r="M1" s="193" t="s">
        <v>394</v>
      </c>
      <c r="N1" s="369" t="s">
        <v>395</v>
      </c>
      <c r="O1" s="370"/>
      <c r="P1" t="s">
        <v>325</v>
      </c>
      <c r="S1" s="191"/>
      <c r="T1" s="10"/>
    </row>
    <row r="2" spans="1:20" ht="13.5" thickBot="1">
      <c r="A2" s="194"/>
      <c r="B2" s="195" t="s">
        <v>216</v>
      </c>
      <c r="C2" s="195" t="s">
        <v>216</v>
      </c>
      <c r="D2" s="195" t="s">
        <v>216</v>
      </c>
      <c r="E2" s="195" t="s">
        <v>216</v>
      </c>
      <c r="F2" s="195" t="s">
        <v>216</v>
      </c>
      <c r="G2" s="195" t="s">
        <v>216</v>
      </c>
      <c r="H2" s="195" t="s">
        <v>216</v>
      </c>
      <c r="I2" s="195" t="s">
        <v>216</v>
      </c>
      <c r="J2" s="195" t="s">
        <v>216</v>
      </c>
      <c r="K2" s="195" t="s">
        <v>216</v>
      </c>
      <c r="L2" s="195" t="s">
        <v>216</v>
      </c>
      <c r="M2" s="371" t="s">
        <v>216</v>
      </c>
      <c r="N2" s="372" t="s">
        <v>216</v>
      </c>
      <c r="P2" s="167" t="s">
        <v>221</v>
      </c>
      <c r="Q2" s="168">
        <v>1110</v>
      </c>
    </row>
    <row r="3" spans="1:20" ht="13.5" thickBot="1">
      <c r="A3" s="196" t="s">
        <v>239</v>
      </c>
      <c r="B3" s="373">
        <v>1250</v>
      </c>
      <c r="C3" s="373"/>
      <c r="D3" s="373"/>
      <c r="E3" s="373"/>
      <c r="F3" s="373"/>
      <c r="G3" s="373"/>
      <c r="H3" s="373"/>
      <c r="I3" s="373"/>
      <c r="J3" s="373"/>
      <c r="K3" s="373"/>
      <c r="L3" s="373"/>
      <c r="M3" s="373"/>
      <c r="N3" s="374"/>
      <c r="P3" s="169" t="s">
        <v>228</v>
      </c>
      <c r="Q3" s="170">
        <v>135</v>
      </c>
      <c r="S3" s="186" t="s">
        <v>215</v>
      </c>
      <c r="T3" s="188" t="e">
        <f>Q3-Q4</f>
        <v>#REF!</v>
      </c>
    </row>
    <row r="4" spans="1:20">
      <c r="A4" s="194" t="s">
        <v>240</v>
      </c>
      <c r="B4" s="233">
        <v>1219</v>
      </c>
      <c r="C4" s="233"/>
      <c r="D4" s="233"/>
      <c r="E4" s="233"/>
      <c r="F4" s="233"/>
      <c r="G4" s="233"/>
      <c r="H4" s="233"/>
      <c r="I4" s="233"/>
      <c r="J4" s="233"/>
      <c r="K4" s="233"/>
      <c r="L4" s="233"/>
      <c r="M4" s="233"/>
      <c r="N4" s="197"/>
      <c r="P4" s="169" t="s">
        <v>233</v>
      </c>
      <c r="Q4" s="170" t="e">
        <v>#REF!</v>
      </c>
      <c r="R4" s="315"/>
      <c r="S4" s="176" t="s">
        <v>234</v>
      </c>
      <c r="T4" s="170">
        <f>Q2-Q8-T5</f>
        <v>1091</v>
      </c>
    </row>
    <row r="5" spans="1:20" ht="13.5" thickBot="1">
      <c r="A5" s="198" t="s">
        <v>241</v>
      </c>
      <c r="B5" s="375">
        <v>10</v>
      </c>
      <c r="C5" s="375"/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199"/>
      <c r="P5" s="174" t="s">
        <v>324</v>
      </c>
      <c r="Q5" s="172" t="e">
        <v>#REF!</v>
      </c>
      <c r="S5" s="171" t="s">
        <v>235</v>
      </c>
      <c r="T5" s="172">
        <v>10</v>
      </c>
    </row>
    <row r="6" spans="1:20" ht="13.5" thickBot="1">
      <c r="A6" s="200" t="s">
        <v>242</v>
      </c>
      <c r="B6" s="375">
        <v>0</v>
      </c>
      <c r="C6" s="375"/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199"/>
      <c r="S6" s="171" t="s">
        <v>237</v>
      </c>
      <c r="T6" s="188">
        <f>T4+T5</f>
        <v>1101</v>
      </c>
    </row>
    <row r="7" spans="1:20" ht="13.5" thickBot="1">
      <c r="A7" s="200" t="s">
        <v>243</v>
      </c>
      <c r="B7" s="375">
        <v>0</v>
      </c>
      <c r="C7" s="375"/>
      <c r="D7" s="375"/>
      <c r="E7" s="375"/>
      <c r="F7" s="375"/>
      <c r="G7" s="375"/>
      <c r="H7" s="375"/>
      <c r="I7" s="375"/>
      <c r="J7" s="375"/>
      <c r="K7" s="375"/>
      <c r="L7" s="375"/>
      <c r="M7" s="375"/>
      <c r="N7" s="199"/>
      <c r="P7" s="167" t="s">
        <v>218</v>
      </c>
      <c r="Q7" s="168">
        <v>1245</v>
      </c>
      <c r="S7" s="189" t="s">
        <v>236</v>
      </c>
      <c r="T7" s="188" t="e">
        <f>T3+T6</f>
        <v>#REF!</v>
      </c>
    </row>
    <row r="8" spans="1:20">
      <c r="A8" s="200" t="s">
        <v>244</v>
      </c>
      <c r="B8" s="375">
        <v>0</v>
      </c>
      <c r="C8" s="375"/>
      <c r="D8" s="375"/>
      <c r="E8" s="375"/>
      <c r="F8" s="375"/>
      <c r="G8" s="375"/>
      <c r="H8" s="375"/>
      <c r="I8" s="375"/>
      <c r="J8" s="375"/>
      <c r="K8" s="375"/>
      <c r="L8" s="375"/>
      <c r="M8" s="375"/>
      <c r="N8" s="199"/>
      <c r="P8" s="169" t="s">
        <v>216</v>
      </c>
      <c r="Q8" s="170">
        <v>9</v>
      </c>
    </row>
    <row r="9" spans="1:20">
      <c r="A9" s="200" t="s">
        <v>245</v>
      </c>
      <c r="B9" s="375">
        <v>5</v>
      </c>
      <c r="C9" s="375"/>
      <c r="D9" s="375"/>
      <c r="E9" s="375"/>
      <c r="F9" s="375"/>
      <c r="G9" s="375"/>
      <c r="H9" s="375"/>
      <c r="I9" s="375"/>
      <c r="J9" s="375"/>
      <c r="K9" s="375"/>
      <c r="L9" s="375"/>
      <c r="M9" s="375"/>
      <c r="N9" s="199"/>
      <c r="P9" s="169" t="s">
        <v>215</v>
      </c>
      <c r="Q9" s="170" t="e">
        <v>#REF!</v>
      </c>
      <c r="R9" s="3" t="s">
        <v>326</v>
      </c>
    </row>
    <row r="10" spans="1:20" ht="13.5" thickBot="1">
      <c r="A10" s="201" t="s">
        <v>246</v>
      </c>
      <c r="B10" s="376">
        <f>B4+B5+B6-B7-B8-B9</f>
        <v>1224</v>
      </c>
      <c r="C10" s="376">
        <f>C4+C5+C6-C7-C8-C9</f>
        <v>0</v>
      </c>
      <c r="D10" s="376"/>
      <c r="E10" s="376"/>
      <c r="F10" s="376"/>
      <c r="G10" s="376"/>
      <c r="H10" s="376"/>
      <c r="I10" s="376"/>
      <c r="J10" s="376"/>
      <c r="K10" s="376"/>
      <c r="L10" s="376"/>
      <c r="M10" s="376"/>
      <c r="N10" s="377"/>
      <c r="P10" s="173" t="s">
        <v>210</v>
      </c>
      <c r="Q10" s="317" t="e">
        <f>T7</f>
        <v>#REF!</v>
      </c>
      <c r="R10" s="316" t="e">
        <f>Q10-Q5</f>
        <v>#REF!</v>
      </c>
      <c r="S10" s="190"/>
      <c r="T10" s="41"/>
    </row>
    <row r="11" spans="1:20" ht="14.25" thickTop="1" thickBot="1">
      <c r="A11" s="202" t="s">
        <v>247</v>
      </c>
      <c r="B11" s="203">
        <f>B3-B10</f>
        <v>26</v>
      </c>
      <c r="C11" s="203">
        <f>C3-C10</f>
        <v>0</v>
      </c>
      <c r="D11" s="203"/>
      <c r="E11" s="203"/>
      <c r="F11" s="203"/>
      <c r="G11" s="203"/>
      <c r="H11" s="203"/>
      <c r="I11" s="203"/>
      <c r="J11" s="203"/>
      <c r="K11" s="203"/>
      <c r="L11" s="203"/>
      <c r="M11" s="203"/>
      <c r="N11" s="203"/>
      <c r="P11" s="174" t="s">
        <v>6</v>
      </c>
      <c r="Q11" s="172" t="e">
        <f>SUM(Q8:Q10)</f>
        <v>#REF!</v>
      </c>
      <c r="S11" s="190"/>
      <c r="T11" s="41"/>
    </row>
    <row r="12" spans="1:20" ht="13.5" thickBot="1">
      <c r="A12" s="204"/>
      <c r="B12" s="205"/>
      <c r="C12" s="205"/>
      <c r="D12" s="205"/>
      <c r="E12" s="205"/>
      <c r="F12" s="205"/>
      <c r="G12" s="205"/>
      <c r="H12" s="205"/>
      <c r="I12" s="205"/>
      <c r="J12" s="205"/>
      <c r="K12" s="205"/>
    </row>
    <row r="13" spans="1:20" ht="23.25" thickBot="1">
      <c r="A13" s="206" t="s">
        <v>248</v>
      </c>
      <c r="B13" s="368" t="s">
        <v>385</v>
      </c>
      <c r="C13" s="207" t="s">
        <v>238</v>
      </c>
      <c r="D13" s="207" t="s">
        <v>274</v>
      </c>
      <c r="E13" s="207" t="s">
        <v>386</v>
      </c>
      <c r="F13" s="207" t="s">
        <v>387</v>
      </c>
      <c r="G13" s="207" t="s">
        <v>388</v>
      </c>
      <c r="H13" s="207" t="s">
        <v>389</v>
      </c>
      <c r="I13" s="207" t="s">
        <v>390</v>
      </c>
      <c r="J13" s="207" t="s">
        <v>391</v>
      </c>
      <c r="K13" s="207" t="s">
        <v>392</v>
      </c>
      <c r="L13" s="207" t="s">
        <v>393</v>
      </c>
      <c r="M13" s="207" t="s">
        <v>394</v>
      </c>
      <c r="N13" s="207" t="s">
        <v>395</v>
      </c>
    </row>
    <row r="14" spans="1:20" ht="13.5" thickBot="1">
      <c r="A14" s="208" t="s">
        <v>249</v>
      </c>
      <c r="B14" s="209">
        <v>3</v>
      </c>
      <c r="C14" s="209"/>
      <c r="D14" s="209"/>
      <c r="E14" s="209"/>
      <c r="F14" s="209"/>
      <c r="G14" s="209"/>
      <c r="H14" s="209"/>
      <c r="I14" s="209"/>
      <c r="J14" s="209"/>
      <c r="K14" s="209"/>
      <c r="L14" s="209"/>
      <c r="M14" s="209"/>
      <c r="N14" s="209"/>
    </row>
    <row r="15" spans="1:20" ht="13.5" thickBot="1">
      <c r="A15" s="210" t="s">
        <v>250</v>
      </c>
      <c r="B15" s="211">
        <v>-1</v>
      </c>
      <c r="C15" s="211"/>
      <c r="D15" s="211"/>
      <c r="E15" s="211"/>
      <c r="F15" s="211"/>
      <c r="G15" s="211"/>
      <c r="H15" s="211"/>
      <c r="I15" s="211"/>
      <c r="J15" s="211"/>
      <c r="K15" s="211"/>
      <c r="L15" s="211"/>
      <c r="M15" s="211"/>
      <c r="N15" s="211"/>
      <c r="P15" s="184" t="s">
        <v>231</v>
      </c>
      <c r="Q15" s="185"/>
      <c r="R15" s="183">
        <f>Q7</f>
        <v>1245</v>
      </c>
    </row>
    <row r="16" spans="1:20" ht="13.5" thickBot="1">
      <c r="A16" s="212" t="s">
        <v>163</v>
      </c>
      <c r="B16" s="211">
        <v>-7</v>
      </c>
      <c r="C16" s="211"/>
      <c r="D16" s="211"/>
      <c r="E16" s="211"/>
      <c r="F16" s="211"/>
      <c r="G16" s="211"/>
      <c r="H16" s="211"/>
      <c r="I16" s="211"/>
      <c r="J16" s="211"/>
      <c r="K16" s="211"/>
      <c r="L16" s="211"/>
      <c r="M16" s="211"/>
      <c r="N16" s="211"/>
      <c r="P16" s="184" t="s">
        <v>232</v>
      </c>
      <c r="Q16" s="182"/>
      <c r="R16" s="183" t="e">
        <f>Q8+Q9</f>
        <v>#REF!</v>
      </c>
    </row>
    <row r="17" spans="1:14">
      <c r="A17" s="212" t="s">
        <v>251</v>
      </c>
      <c r="B17" s="211">
        <v>9</v>
      </c>
      <c r="C17" s="211"/>
      <c r="D17" s="211"/>
      <c r="E17" s="211"/>
      <c r="F17" s="211"/>
      <c r="G17" s="211"/>
      <c r="H17" s="211"/>
      <c r="I17" s="211"/>
      <c r="J17" s="211"/>
      <c r="K17" s="211"/>
      <c r="L17" s="211"/>
      <c r="M17" s="211"/>
      <c r="N17" s="211"/>
    </row>
    <row r="18" spans="1:14">
      <c r="A18" s="212" t="s">
        <v>252</v>
      </c>
      <c r="B18" s="211">
        <v>9</v>
      </c>
      <c r="C18" s="211"/>
      <c r="D18" s="211"/>
      <c r="E18" s="211"/>
      <c r="F18" s="211"/>
      <c r="G18" s="211"/>
      <c r="H18" s="211"/>
      <c r="I18" s="211"/>
      <c r="J18" s="211"/>
      <c r="K18" s="211"/>
      <c r="L18" s="211"/>
      <c r="M18" s="211"/>
      <c r="N18" s="211"/>
    </row>
    <row r="19" spans="1:14">
      <c r="A19" s="212" t="s">
        <v>204</v>
      </c>
      <c r="B19" s="211">
        <v>2</v>
      </c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</row>
    <row r="20" spans="1:14">
      <c r="A20" s="212" t="s">
        <v>253</v>
      </c>
      <c r="B20" s="211">
        <v>0</v>
      </c>
      <c r="C20" s="211"/>
      <c r="D20" s="211"/>
      <c r="E20" s="211"/>
      <c r="F20" s="211"/>
      <c r="G20" s="211"/>
      <c r="H20" s="211"/>
      <c r="I20" s="211"/>
      <c r="J20" s="211"/>
      <c r="K20" s="211"/>
      <c r="L20" s="211"/>
      <c r="M20" s="211"/>
      <c r="N20" s="211"/>
    </row>
    <row r="21" spans="1:14">
      <c r="A21" s="212" t="s">
        <v>170</v>
      </c>
      <c r="B21" s="211">
        <v>0</v>
      </c>
      <c r="C21" s="211"/>
      <c r="D21" s="211"/>
      <c r="E21" s="211"/>
      <c r="F21" s="211"/>
      <c r="G21" s="211"/>
      <c r="H21" s="211"/>
      <c r="I21" s="211"/>
      <c r="J21" s="211"/>
      <c r="K21" s="211"/>
      <c r="L21" s="211"/>
      <c r="M21" s="211"/>
      <c r="N21" s="211"/>
    </row>
    <row r="22" spans="1:14" ht="13.5" thickBot="1">
      <c r="A22" s="213" t="s">
        <v>254</v>
      </c>
      <c r="B22" s="214">
        <v>11</v>
      </c>
      <c r="C22" s="214"/>
      <c r="D22" s="214"/>
      <c r="E22" s="214"/>
      <c r="F22" s="214"/>
      <c r="G22" s="214"/>
      <c r="H22" s="214"/>
      <c r="I22" s="214"/>
      <c r="J22" s="214"/>
      <c r="K22" s="214"/>
      <c r="L22" s="214"/>
      <c r="M22" s="214"/>
      <c r="N22" s="214"/>
    </row>
    <row r="23" spans="1:14" ht="14.25" thickTop="1" thickBot="1">
      <c r="A23" s="215"/>
      <c r="B23" s="216">
        <f>SUM(B14:B22)</f>
        <v>26</v>
      </c>
      <c r="C23" s="216">
        <f>SUM(C14:C22)</f>
        <v>0</v>
      </c>
      <c r="D23" s="216"/>
      <c r="E23" s="216"/>
      <c r="F23" s="216"/>
      <c r="G23" s="216"/>
      <c r="H23" s="216"/>
      <c r="I23" s="216"/>
      <c r="J23" s="216"/>
      <c r="K23" s="216"/>
      <c r="L23" s="216"/>
      <c r="M23" s="216"/>
      <c r="N23" s="216"/>
    </row>
    <row r="24" spans="1:14" ht="13.5" thickBot="1">
      <c r="A24" s="217"/>
      <c r="B24" s="218"/>
      <c r="C24" s="218"/>
      <c r="D24" s="218"/>
      <c r="E24" s="218"/>
      <c r="F24" s="218"/>
      <c r="G24" s="218"/>
      <c r="H24" s="218"/>
      <c r="I24" s="218"/>
      <c r="J24" s="218"/>
      <c r="K24" s="218"/>
    </row>
    <row r="25" spans="1:14">
      <c r="A25" s="219" t="s">
        <v>256</v>
      </c>
      <c r="B25" s="220"/>
      <c r="C25" s="220"/>
      <c r="D25" s="220"/>
      <c r="E25" s="220"/>
      <c r="F25" s="220"/>
      <c r="G25" s="220"/>
      <c r="H25" s="220"/>
      <c r="I25" s="220"/>
      <c r="J25" s="220"/>
      <c r="K25" s="220"/>
      <c r="L25" s="220"/>
      <c r="M25" s="220"/>
      <c r="N25" s="220"/>
    </row>
    <row r="26" spans="1:14">
      <c r="A26" s="221" t="s">
        <v>257</v>
      </c>
      <c r="B26" s="222"/>
      <c r="C26" s="222"/>
      <c r="D26" s="222"/>
      <c r="E26" s="222"/>
      <c r="F26" s="222"/>
      <c r="G26" s="222"/>
      <c r="H26" s="222"/>
      <c r="I26" s="222"/>
      <c r="J26" s="222"/>
      <c r="K26" s="222"/>
      <c r="L26" s="222"/>
      <c r="M26" s="222"/>
      <c r="N26" s="222"/>
    </row>
    <row r="27" spans="1:14">
      <c r="A27" s="221" t="s">
        <v>258</v>
      </c>
      <c r="B27" s="222"/>
      <c r="C27" s="222"/>
      <c r="D27" s="222"/>
      <c r="E27" s="222"/>
      <c r="F27" s="222"/>
      <c r="G27" s="222"/>
      <c r="H27" s="222"/>
      <c r="I27" s="222"/>
      <c r="J27" s="222"/>
      <c r="K27" s="222"/>
      <c r="L27" s="222"/>
      <c r="M27" s="222"/>
      <c r="N27" s="222"/>
    </row>
    <row r="28" spans="1:14">
      <c r="A28" s="221" t="s">
        <v>259</v>
      </c>
      <c r="B28" s="222"/>
      <c r="C28" s="222"/>
      <c r="D28" s="222"/>
      <c r="E28" s="222"/>
      <c r="F28" s="222"/>
      <c r="G28" s="222"/>
      <c r="H28" s="222"/>
      <c r="I28" s="222"/>
      <c r="J28" s="222"/>
      <c r="K28" s="222"/>
      <c r="L28" s="222"/>
      <c r="M28" s="222"/>
      <c r="N28" s="222"/>
    </row>
    <row r="29" spans="1:14" ht="13.5" thickBot="1">
      <c r="A29" s="223" t="s">
        <v>260</v>
      </c>
      <c r="B29" s="224"/>
      <c r="C29" s="224"/>
      <c r="D29" s="224"/>
      <c r="E29" s="224"/>
      <c r="F29" s="224"/>
      <c r="G29" s="224"/>
      <c r="H29" s="224"/>
      <c r="I29" s="224"/>
      <c r="J29" s="224"/>
      <c r="K29" s="224"/>
      <c r="L29" s="224"/>
      <c r="M29" s="224"/>
      <c r="N29" s="224"/>
    </row>
    <row r="30" spans="1:14" ht="14.25" thickTop="1" thickBot="1">
      <c r="A30" s="225" t="s">
        <v>261</v>
      </c>
      <c r="B30" s="226">
        <f>B25+B29</f>
        <v>0</v>
      </c>
      <c r="C30" s="226">
        <f>C25+C29</f>
        <v>0</v>
      </c>
      <c r="D30" s="226"/>
      <c r="E30" s="226"/>
      <c r="F30" s="226"/>
      <c r="G30" s="226"/>
      <c r="H30" s="226"/>
      <c r="I30" s="226"/>
      <c r="J30" s="226"/>
      <c r="K30" s="226"/>
      <c r="L30" s="226"/>
      <c r="M30" s="226"/>
      <c r="N30" s="226"/>
    </row>
    <row r="31" spans="1:14" ht="18.75" thickBot="1">
      <c r="A31" s="227"/>
      <c r="B31" s="227"/>
      <c r="C31" s="227"/>
      <c r="D31" s="227"/>
      <c r="E31" s="227"/>
      <c r="F31" s="227"/>
      <c r="G31" s="227"/>
      <c r="H31" s="227"/>
      <c r="I31" s="227"/>
      <c r="J31" s="227"/>
      <c r="K31" s="227"/>
    </row>
    <row r="32" spans="1:14" ht="23.25" thickBot="1">
      <c r="A32" s="228" t="s">
        <v>262</v>
      </c>
      <c r="B32" s="368" t="s">
        <v>385</v>
      </c>
      <c r="C32" s="229" t="s">
        <v>238</v>
      </c>
      <c r="D32" s="229" t="s">
        <v>274</v>
      </c>
      <c r="E32" s="229" t="s">
        <v>386</v>
      </c>
      <c r="F32" s="229" t="s">
        <v>387</v>
      </c>
      <c r="G32" s="229" t="s">
        <v>388</v>
      </c>
      <c r="H32" s="229" t="s">
        <v>389</v>
      </c>
      <c r="I32" s="229" t="s">
        <v>390</v>
      </c>
      <c r="J32" s="229" t="s">
        <v>391</v>
      </c>
      <c r="K32" s="229" t="s">
        <v>392</v>
      </c>
      <c r="L32" s="229" t="s">
        <v>393</v>
      </c>
      <c r="M32" s="229" t="s">
        <v>394</v>
      </c>
      <c r="N32" s="229" t="s">
        <v>395</v>
      </c>
    </row>
    <row r="33" spans="1:14" ht="14.25" thickTop="1" thickBot="1">
      <c r="A33" s="230" t="s">
        <v>263</v>
      </c>
      <c r="B33" s="231">
        <v>0</v>
      </c>
      <c r="C33" s="231"/>
      <c r="D33" s="231"/>
      <c r="E33" s="231"/>
      <c r="F33" s="231"/>
      <c r="G33" s="231"/>
      <c r="H33" s="231"/>
      <c r="I33" s="231"/>
      <c r="J33" s="231"/>
      <c r="K33" s="231"/>
      <c r="L33" s="231"/>
      <c r="M33" s="231"/>
      <c r="N33" s="231"/>
    </row>
    <row r="34" spans="1:14">
      <c r="A34" s="232" t="s">
        <v>264</v>
      </c>
      <c r="B34" s="233">
        <v>0</v>
      </c>
      <c r="C34" s="233"/>
      <c r="D34" s="233"/>
      <c r="E34" s="233"/>
      <c r="F34" s="233"/>
      <c r="G34" s="233"/>
      <c r="H34" s="233"/>
      <c r="I34" s="233"/>
      <c r="J34" s="233"/>
      <c r="K34" s="233"/>
      <c r="L34" s="233"/>
      <c r="M34" s="233"/>
      <c r="N34" s="233"/>
    </row>
    <row r="35" spans="1:14">
      <c r="A35" s="232" t="s">
        <v>265</v>
      </c>
      <c r="B35" s="233">
        <v>0</v>
      </c>
      <c r="C35" s="233"/>
      <c r="D35" s="233"/>
      <c r="E35" s="233"/>
      <c r="F35" s="233"/>
      <c r="G35" s="233"/>
      <c r="H35" s="233"/>
      <c r="I35" s="233"/>
      <c r="J35" s="233"/>
      <c r="K35" s="233"/>
      <c r="L35" s="233"/>
      <c r="M35" s="233"/>
      <c r="N35" s="233"/>
    </row>
    <row r="36" spans="1:14">
      <c r="A36" s="232" t="s">
        <v>266</v>
      </c>
      <c r="B36" s="233">
        <v>0</v>
      </c>
      <c r="C36" s="233"/>
      <c r="D36" s="233"/>
      <c r="E36" s="233"/>
      <c r="F36" s="233"/>
      <c r="G36" s="233"/>
      <c r="H36" s="233"/>
      <c r="I36" s="233"/>
      <c r="J36" s="233"/>
      <c r="K36" s="233"/>
      <c r="L36" s="233"/>
      <c r="M36" s="233"/>
      <c r="N36" s="233"/>
    </row>
    <row r="37" spans="1:14">
      <c r="A37" s="234" t="s">
        <v>267</v>
      </c>
      <c r="B37" s="233">
        <v>0</v>
      </c>
      <c r="C37" s="233"/>
      <c r="D37" s="233"/>
      <c r="E37" s="233"/>
      <c r="F37" s="233"/>
      <c r="G37" s="233"/>
      <c r="H37" s="233"/>
      <c r="I37" s="233"/>
      <c r="J37" s="233"/>
      <c r="K37" s="233"/>
      <c r="L37" s="233"/>
      <c r="M37" s="233"/>
      <c r="N37" s="233"/>
    </row>
    <row r="38" spans="1:14">
      <c r="A38" s="234" t="s">
        <v>268</v>
      </c>
      <c r="B38" s="233">
        <v>0</v>
      </c>
      <c r="C38" s="233"/>
      <c r="D38" s="233"/>
      <c r="E38" s="233"/>
      <c r="F38" s="233"/>
      <c r="G38" s="233"/>
      <c r="H38" s="233"/>
      <c r="I38" s="233"/>
      <c r="J38" s="233"/>
      <c r="K38" s="233"/>
      <c r="L38" s="233"/>
      <c r="M38" s="233"/>
      <c r="N38" s="233"/>
    </row>
    <row r="39" spans="1:14">
      <c r="A39" s="234" t="s">
        <v>269</v>
      </c>
      <c r="B39" s="233">
        <v>0</v>
      </c>
      <c r="C39" s="233"/>
      <c r="D39" s="233"/>
      <c r="E39" s="233"/>
      <c r="F39" s="233"/>
      <c r="G39" s="233"/>
      <c r="H39" s="233"/>
      <c r="I39" s="233"/>
      <c r="J39" s="233"/>
      <c r="K39" s="233"/>
      <c r="L39" s="233"/>
      <c r="M39" s="233"/>
      <c r="N39" s="233"/>
    </row>
    <row r="40" spans="1:14">
      <c r="A40" s="234" t="s">
        <v>270</v>
      </c>
      <c r="B40" s="233">
        <v>0</v>
      </c>
      <c r="C40" s="233"/>
      <c r="D40" s="233"/>
      <c r="E40" s="233"/>
      <c r="F40" s="233"/>
      <c r="G40" s="233"/>
      <c r="H40" s="233"/>
      <c r="I40" s="233"/>
      <c r="J40" s="233"/>
      <c r="K40" s="233"/>
      <c r="L40" s="233"/>
      <c r="M40" s="233"/>
      <c r="N40" s="233"/>
    </row>
    <row r="41" spans="1:14" ht="13.5" thickBot="1">
      <c r="A41" s="235" t="s">
        <v>271</v>
      </c>
      <c r="B41" s="236">
        <v>0</v>
      </c>
      <c r="C41" s="236"/>
      <c r="D41" s="236"/>
      <c r="E41" s="236"/>
      <c r="F41" s="236"/>
      <c r="G41" s="236"/>
      <c r="H41" s="236"/>
      <c r="I41" s="236"/>
      <c r="J41" s="236"/>
      <c r="K41" s="236"/>
      <c r="L41" s="236"/>
      <c r="M41" s="236"/>
      <c r="N41" s="236"/>
    </row>
    <row r="42" spans="1:14" ht="14.25" thickTop="1" thickBot="1">
      <c r="A42" s="237" t="s">
        <v>255</v>
      </c>
      <c r="B42" s="231">
        <f>SUM(B34:B41)</f>
        <v>0</v>
      </c>
      <c r="C42" s="231">
        <f>SUM(C34:C41)</f>
        <v>0</v>
      </c>
      <c r="D42" s="231"/>
      <c r="E42" s="231"/>
      <c r="F42" s="231"/>
      <c r="G42" s="231"/>
      <c r="H42" s="231"/>
      <c r="I42" s="231"/>
      <c r="J42" s="231"/>
      <c r="K42" s="231"/>
      <c r="L42" s="231"/>
      <c r="M42" s="231"/>
      <c r="N42" s="231"/>
    </row>
    <row r="43" spans="1:14" ht="13.5" thickBot="1">
      <c r="A43" s="3"/>
    </row>
    <row r="44" spans="1:14" ht="13.5" thickBot="1">
      <c r="A44" s="238" t="s">
        <v>272</v>
      </c>
      <c r="B44" s="378" t="s">
        <v>395</v>
      </c>
      <c r="C44" s="229" t="s">
        <v>238</v>
      </c>
      <c r="D44" s="229" t="s">
        <v>274</v>
      </c>
      <c r="E44" s="229" t="s">
        <v>386</v>
      </c>
      <c r="F44" s="229" t="s">
        <v>387</v>
      </c>
      <c r="G44" s="229" t="s">
        <v>388</v>
      </c>
      <c r="H44" s="229" t="s">
        <v>389</v>
      </c>
      <c r="I44" s="229" t="s">
        <v>390</v>
      </c>
      <c r="J44" s="229" t="s">
        <v>391</v>
      </c>
      <c r="K44" s="229" t="s">
        <v>392</v>
      </c>
      <c r="L44" s="229" t="s">
        <v>393</v>
      </c>
      <c r="M44" s="229" t="s">
        <v>394</v>
      </c>
      <c r="N44" s="229" t="s">
        <v>395</v>
      </c>
    </row>
    <row r="45" spans="1:14" ht="13.5" thickBot="1">
      <c r="A45" s="239" t="s">
        <v>273</v>
      </c>
      <c r="B45" s="240">
        <f>B10/B3</f>
        <v>0.97919999999999996</v>
      </c>
      <c r="C45" s="240" t="e">
        <f>C10/C3</f>
        <v>#DIV/0!</v>
      </c>
      <c r="D45" s="240" t="e">
        <f>D10/D3</f>
        <v>#DIV/0!</v>
      </c>
      <c r="E45" s="240" t="e">
        <f t="shared" ref="E45:N45" si="0">E10/E3</f>
        <v>#DIV/0!</v>
      </c>
      <c r="F45" s="240" t="e">
        <f t="shared" si="0"/>
        <v>#DIV/0!</v>
      </c>
      <c r="G45" s="240" t="e">
        <f t="shared" si="0"/>
        <v>#DIV/0!</v>
      </c>
      <c r="H45" s="240" t="e">
        <f t="shared" si="0"/>
        <v>#DIV/0!</v>
      </c>
      <c r="I45" s="240" t="e">
        <f t="shared" si="0"/>
        <v>#DIV/0!</v>
      </c>
      <c r="J45" s="240" t="e">
        <f t="shared" si="0"/>
        <v>#DIV/0!</v>
      </c>
      <c r="K45" s="240" t="e">
        <f t="shared" si="0"/>
        <v>#DIV/0!</v>
      </c>
      <c r="L45" s="240" t="e">
        <f t="shared" si="0"/>
        <v>#DIV/0!</v>
      </c>
      <c r="M45" s="240" t="e">
        <f t="shared" si="0"/>
        <v>#DIV/0!</v>
      </c>
      <c r="N45" s="240" t="e">
        <f t="shared" si="0"/>
        <v>#DIV/0!</v>
      </c>
    </row>
  </sheetData>
  <pageMargins left="0.7" right="0.7" top="0.75" bottom="0.75" header="0.3" footer="0.3"/>
  <pageSetup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7"/>
  <sheetViews>
    <sheetView showGridLines="0" topLeftCell="A3" zoomScale="85" zoomScaleNormal="85" workbookViewId="0">
      <selection activeCell="J7" sqref="J7"/>
    </sheetView>
  </sheetViews>
  <sheetFormatPr baseColWidth="10" defaultRowHeight="12.75"/>
  <cols>
    <col min="1" max="1" width="21.85546875" customWidth="1"/>
    <col min="2" max="2" width="12.28515625" customWidth="1"/>
    <col min="4" max="4" width="3" customWidth="1"/>
    <col min="5" max="5" width="24.7109375" customWidth="1"/>
    <col min="7" max="7" width="12.140625" customWidth="1"/>
    <col min="8" max="8" width="16" bestFit="1" customWidth="1"/>
    <col min="9" max="9" width="11.140625" bestFit="1" customWidth="1"/>
    <col min="10" max="10" width="11.28515625" bestFit="1" customWidth="1"/>
    <col min="11" max="11" width="12.28515625" style="244" bestFit="1" customWidth="1"/>
    <col min="12" max="14" width="11.42578125" style="244"/>
    <col min="15" max="15" width="15" style="244" customWidth="1"/>
    <col min="16" max="16" width="12.28515625" style="244" customWidth="1"/>
    <col min="17" max="17" width="30" style="244" customWidth="1"/>
  </cols>
  <sheetData>
    <row r="1" spans="1:17">
      <c r="A1" t="s">
        <v>286</v>
      </c>
      <c r="B1" s="264">
        <v>42155</v>
      </c>
    </row>
    <row r="2" spans="1:17" ht="13.5" thickBot="1"/>
    <row r="3" spans="1:17" ht="25.5">
      <c r="A3" s="568" t="s">
        <v>281</v>
      </c>
      <c r="B3" s="569"/>
      <c r="C3" s="570"/>
      <c r="D3" s="245"/>
      <c r="E3" s="568" t="s">
        <v>302</v>
      </c>
      <c r="F3" s="569"/>
      <c r="G3" s="570"/>
      <c r="H3" s="250"/>
      <c r="I3" s="251"/>
      <c r="J3" s="252"/>
      <c r="K3" s="571" t="s">
        <v>287</v>
      </c>
      <c r="L3" s="572"/>
      <c r="M3" s="572"/>
      <c r="N3" s="573"/>
      <c r="O3" s="278" t="s">
        <v>294</v>
      </c>
      <c r="P3" s="564" t="s">
        <v>293</v>
      </c>
      <c r="Q3" s="565"/>
    </row>
    <row r="4" spans="1:17" ht="26.25">
      <c r="A4" s="253" t="s">
        <v>10</v>
      </c>
      <c r="B4" s="247" t="s">
        <v>298</v>
      </c>
      <c r="C4" s="304" t="s">
        <v>276</v>
      </c>
      <c r="D4" s="245"/>
      <c r="E4" s="253" t="s">
        <v>10</v>
      </c>
      <c r="F4" s="247" t="s">
        <v>277</v>
      </c>
      <c r="G4" s="304" t="s">
        <v>278</v>
      </c>
      <c r="H4" s="253" t="s">
        <v>279</v>
      </c>
      <c r="I4" s="248" t="s">
        <v>280</v>
      </c>
      <c r="J4" s="254" t="s">
        <v>282</v>
      </c>
      <c r="K4" s="288" t="s">
        <v>288</v>
      </c>
      <c r="L4" s="261" t="s">
        <v>197</v>
      </c>
      <c r="M4" s="261" t="s">
        <v>289</v>
      </c>
      <c r="N4" s="289" t="s">
        <v>6</v>
      </c>
      <c r="O4" s="285" t="s">
        <v>290</v>
      </c>
      <c r="P4" s="286" t="s">
        <v>291</v>
      </c>
      <c r="Q4" s="287" t="s">
        <v>292</v>
      </c>
    </row>
    <row r="5" spans="1:17" ht="51.75">
      <c r="A5" s="305" t="s">
        <v>15</v>
      </c>
      <c r="B5" s="13">
        <v>393</v>
      </c>
      <c r="C5" s="306">
        <v>62</v>
      </c>
      <c r="E5" s="305" t="s">
        <v>15</v>
      </c>
      <c r="F5" s="13">
        <v>403</v>
      </c>
      <c r="G5" s="306">
        <v>69</v>
      </c>
      <c r="H5" s="255">
        <f>F5-B5</f>
        <v>10</v>
      </c>
      <c r="I5" s="255">
        <f>G5-C5</f>
        <v>7</v>
      </c>
      <c r="J5" s="254">
        <f>H5+I5</f>
        <v>17</v>
      </c>
      <c r="K5" s="290">
        <v>4</v>
      </c>
      <c r="L5" s="262">
        <v>11</v>
      </c>
      <c r="M5" s="262">
        <v>4</v>
      </c>
      <c r="N5" s="291">
        <f>SUM(K5:M5)</f>
        <v>19</v>
      </c>
      <c r="O5" s="275">
        <v>17</v>
      </c>
      <c r="P5" s="270">
        <f>J5-N5</f>
        <v>-2</v>
      </c>
      <c r="Q5" s="271" t="s">
        <v>319</v>
      </c>
    </row>
    <row r="6" spans="1:17" ht="33.75" customHeight="1">
      <c r="A6" s="305" t="s">
        <v>16</v>
      </c>
      <c r="B6" s="13">
        <v>86</v>
      </c>
      <c r="C6" s="306">
        <v>19</v>
      </c>
      <c r="E6" s="305" t="s">
        <v>16</v>
      </c>
      <c r="F6" s="13">
        <v>90</v>
      </c>
      <c r="G6" s="320">
        <v>21</v>
      </c>
      <c r="H6" s="255">
        <f>F6-B6</f>
        <v>4</v>
      </c>
      <c r="I6" s="255">
        <f>G6-C6</f>
        <v>2</v>
      </c>
      <c r="J6" s="254">
        <f t="shared" ref="J6:J15" si="0">H6+I6</f>
        <v>6</v>
      </c>
      <c r="K6" s="290">
        <v>1</v>
      </c>
      <c r="L6" s="262">
        <v>2</v>
      </c>
      <c r="M6" s="262"/>
      <c r="N6" s="291">
        <f t="shared" ref="N6:N15" si="1">SUM(K6:M6)</f>
        <v>3</v>
      </c>
      <c r="O6" s="321">
        <v>6</v>
      </c>
      <c r="P6" s="270">
        <f>J6-N6</f>
        <v>3</v>
      </c>
      <c r="Q6" s="271" t="s">
        <v>316</v>
      </c>
    </row>
    <row r="7" spans="1:17" ht="77.25" customHeight="1">
      <c r="A7" s="305" t="s">
        <v>17</v>
      </c>
      <c r="B7" s="13">
        <v>333</v>
      </c>
      <c r="C7" s="306">
        <v>40</v>
      </c>
      <c r="E7" s="305" t="s">
        <v>17</v>
      </c>
      <c r="F7" s="13">
        <v>347</v>
      </c>
      <c r="G7" s="320">
        <v>32</v>
      </c>
      <c r="H7" s="255">
        <f t="shared" ref="H7:I15" si="2">F7-B7</f>
        <v>14</v>
      </c>
      <c r="I7" s="255">
        <f t="shared" si="2"/>
        <v>-8</v>
      </c>
      <c r="J7" s="254">
        <f>H7+I7</f>
        <v>6</v>
      </c>
      <c r="K7" s="290">
        <v>3</v>
      </c>
      <c r="L7" s="262">
        <v>2</v>
      </c>
      <c r="M7" s="262">
        <v>1</v>
      </c>
      <c r="N7" s="291">
        <f t="shared" si="1"/>
        <v>6</v>
      </c>
      <c r="O7" s="321">
        <v>6</v>
      </c>
      <c r="P7" s="270">
        <f t="shared" ref="P7:P15" si="3">J7-N7</f>
        <v>0</v>
      </c>
      <c r="Q7" s="271" t="s">
        <v>323</v>
      </c>
    </row>
    <row r="8" spans="1:17" ht="26.25">
      <c r="A8" s="305" t="s">
        <v>18</v>
      </c>
      <c r="B8" s="13">
        <v>47</v>
      </c>
      <c r="C8" s="306">
        <v>10</v>
      </c>
      <c r="E8" s="305" t="s">
        <v>18</v>
      </c>
      <c r="F8" s="13">
        <v>50</v>
      </c>
      <c r="G8" s="306">
        <v>7</v>
      </c>
      <c r="H8" s="255">
        <f t="shared" si="2"/>
        <v>3</v>
      </c>
      <c r="I8" s="255">
        <f t="shared" si="2"/>
        <v>-3</v>
      </c>
      <c r="J8" s="254">
        <f t="shared" si="0"/>
        <v>0</v>
      </c>
      <c r="K8" s="290"/>
      <c r="L8" s="262"/>
      <c r="M8" s="262">
        <v>2</v>
      </c>
      <c r="N8" s="291">
        <f t="shared" si="1"/>
        <v>2</v>
      </c>
      <c r="O8" s="275">
        <v>0</v>
      </c>
      <c r="P8" s="270">
        <f>J8-N8</f>
        <v>-2</v>
      </c>
      <c r="Q8" s="271" t="s">
        <v>320</v>
      </c>
    </row>
    <row r="9" spans="1:17" ht="26.25">
      <c r="A9" s="305" t="s">
        <v>19</v>
      </c>
      <c r="B9" s="13">
        <v>67</v>
      </c>
      <c r="C9" s="306">
        <v>1</v>
      </c>
      <c r="E9" s="305" t="s">
        <v>19</v>
      </c>
      <c r="F9" s="13">
        <v>69</v>
      </c>
      <c r="G9" s="265">
        <v>1</v>
      </c>
      <c r="H9" s="255">
        <f t="shared" si="2"/>
        <v>2</v>
      </c>
      <c r="I9" s="255">
        <f t="shared" si="2"/>
        <v>0</v>
      </c>
      <c r="J9" s="254">
        <f t="shared" si="0"/>
        <v>2</v>
      </c>
      <c r="K9" s="290">
        <v>1</v>
      </c>
      <c r="L9" s="262"/>
      <c r="M9" s="262"/>
      <c r="N9" s="291">
        <f t="shared" si="1"/>
        <v>1</v>
      </c>
      <c r="O9" s="275">
        <v>2</v>
      </c>
      <c r="P9" s="270">
        <f t="shared" si="3"/>
        <v>1</v>
      </c>
      <c r="Q9" s="271" t="s">
        <v>321</v>
      </c>
    </row>
    <row r="10" spans="1:17" ht="15.75">
      <c r="A10" s="305" t="s">
        <v>20</v>
      </c>
      <c r="B10" s="13">
        <v>5</v>
      </c>
      <c r="C10" s="306"/>
      <c r="E10" s="305" t="s">
        <v>20</v>
      </c>
      <c r="F10" s="13">
        <v>5</v>
      </c>
      <c r="G10" s="306">
        <v>0</v>
      </c>
      <c r="H10" s="255">
        <f t="shared" si="2"/>
        <v>0</v>
      </c>
      <c r="I10" s="255">
        <f t="shared" si="2"/>
        <v>0</v>
      </c>
      <c r="J10" s="254">
        <f t="shared" si="0"/>
        <v>0</v>
      </c>
      <c r="K10" s="290"/>
      <c r="L10" s="262"/>
      <c r="M10" s="262"/>
      <c r="N10" s="291">
        <f t="shared" si="1"/>
        <v>0</v>
      </c>
      <c r="O10" s="275">
        <v>0</v>
      </c>
      <c r="P10" s="270">
        <f t="shared" si="3"/>
        <v>0</v>
      </c>
      <c r="Q10" s="272"/>
    </row>
    <row r="11" spans="1:17" ht="26.25">
      <c r="A11" s="305" t="s">
        <v>21</v>
      </c>
      <c r="B11" s="313">
        <v>113</v>
      </c>
      <c r="C11" s="306">
        <v>5</v>
      </c>
      <c r="E11" s="305" t="s">
        <v>21</v>
      </c>
      <c r="F11" s="13">
        <v>115</v>
      </c>
      <c r="G11" s="306">
        <v>5</v>
      </c>
      <c r="H11" s="255">
        <f t="shared" si="2"/>
        <v>2</v>
      </c>
      <c r="I11" s="255">
        <f t="shared" si="2"/>
        <v>0</v>
      </c>
      <c r="J11" s="254">
        <f t="shared" si="0"/>
        <v>2</v>
      </c>
      <c r="K11" s="290">
        <v>1</v>
      </c>
      <c r="L11" s="262"/>
      <c r="M11" s="262"/>
      <c r="N11" s="291">
        <f t="shared" si="1"/>
        <v>1</v>
      </c>
      <c r="O11" s="275">
        <v>2</v>
      </c>
      <c r="P11" s="270">
        <f>J11-N11</f>
        <v>1</v>
      </c>
      <c r="Q11" s="271" t="s">
        <v>322</v>
      </c>
    </row>
    <row r="12" spans="1:17" ht="26.25">
      <c r="A12" s="305" t="s">
        <v>22</v>
      </c>
      <c r="B12" s="13">
        <v>23</v>
      </c>
      <c r="C12" s="306">
        <v>0</v>
      </c>
      <c r="E12" s="305" t="s">
        <v>22</v>
      </c>
      <c r="F12" s="13">
        <v>25</v>
      </c>
      <c r="G12" s="306">
        <v>0</v>
      </c>
      <c r="H12" s="255">
        <f>F12-B12</f>
        <v>2</v>
      </c>
      <c r="I12" s="255">
        <f t="shared" si="2"/>
        <v>0</v>
      </c>
      <c r="J12" s="254">
        <f t="shared" si="0"/>
        <v>2</v>
      </c>
      <c r="K12" s="290"/>
      <c r="L12" s="262"/>
      <c r="M12" s="262"/>
      <c r="N12" s="291">
        <f t="shared" si="1"/>
        <v>0</v>
      </c>
      <c r="O12" s="275">
        <v>2</v>
      </c>
      <c r="P12" s="270">
        <f t="shared" si="3"/>
        <v>2</v>
      </c>
      <c r="Q12" s="271" t="s">
        <v>284</v>
      </c>
    </row>
    <row r="13" spans="1:17" ht="15.75">
      <c r="A13" s="305" t="s">
        <v>23</v>
      </c>
      <c r="B13" s="13">
        <v>5</v>
      </c>
      <c r="C13" s="306">
        <v>0</v>
      </c>
      <c r="E13" s="305" t="s">
        <v>23</v>
      </c>
      <c r="F13" s="13">
        <v>5</v>
      </c>
      <c r="G13" s="306">
        <v>0</v>
      </c>
      <c r="H13" s="255">
        <f t="shared" si="2"/>
        <v>0</v>
      </c>
      <c r="I13" s="255">
        <f t="shared" si="2"/>
        <v>0</v>
      </c>
      <c r="J13" s="254">
        <f t="shared" si="0"/>
        <v>0</v>
      </c>
      <c r="K13" s="290"/>
      <c r="L13" s="262"/>
      <c r="M13" s="262"/>
      <c r="N13" s="291">
        <f t="shared" si="1"/>
        <v>0</v>
      </c>
      <c r="O13" s="275">
        <v>0</v>
      </c>
      <c r="P13" s="270">
        <f t="shared" si="3"/>
        <v>0</v>
      </c>
      <c r="Q13" s="272"/>
    </row>
    <row r="14" spans="1:17" ht="15.75">
      <c r="A14" s="305" t="s">
        <v>24</v>
      </c>
      <c r="B14" s="13">
        <v>1</v>
      </c>
      <c r="C14" s="306">
        <v>0</v>
      </c>
      <c r="E14" s="305" t="s">
        <v>24</v>
      </c>
      <c r="F14" s="13">
        <v>1</v>
      </c>
      <c r="G14" s="306">
        <v>0</v>
      </c>
      <c r="H14" s="255">
        <f t="shared" si="2"/>
        <v>0</v>
      </c>
      <c r="I14" s="255">
        <f t="shared" si="2"/>
        <v>0</v>
      </c>
      <c r="J14" s="254">
        <f t="shared" si="0"/>
        <v>0</v>
      </c>
      <c r="K14" s="290"/>
      <c r="L14" s="262"/>
      <c r="M14" s="262"/>
      <c r="N14" s="291">
        <f t="shared" si="1"/>
        <v>0</v>
      </c>
      <c r="O14" s="275">
        <v>0</v>
      </c>
      <c r="P14" s="270">
        <f t="shared" si="3"/>
        <v>0</v>
      </c>
      <c r="Q14" s="272"/>
    </row>
    <row r="15" spans="1:17" ht="15.75">
      <c r="A15" s="305" t="s">
        <v>206</v>
      </c>
      <c r="B15" s="13">
        <v>0</v>
      </c>
      <c r="C15" s="306">
        <v>0</v>
      </c>
      <c r="E15" s="305" t="s">
        <v>206</v>
      </c>
      <c r="F15" s="13">
        <v>0</v>
      </c>
      <c r="G15" s="306">
        <v>0</v>
      </c>
      <c r="H15" s="255">
        <f t="shared" si="2"/>
        <v>0</v>
      </c>
      <c r="I15" s="255">
        <f t="shared" si="2"/>
        <v>0</v>
      </c>
      <c r="J15" s="254">
        <f t="shared" si="0"/>
        <v>0</v>
      </c>
      <c r="K15" s="292"/>
      <c r="L15" s="263"/>
      <c r="M15" s="263"/>
      <c r="N15" s="291">
        <f t="shared" si="1"/>
        <v>0</v>
      </c>
      <c r="O15" s="276">
        <v>0</v>
      </c>
      <c r="P15" s="270">
        <f t="shared" si="3"/>
        <v>0</v>
      </c>
      <c r="Q15" s="272"/>
    </row>
    <row r="16" spans="1:17" ht="15.75">
      <c r="A16" s="307" t="s">
        <v>6</v>
      </c>
      <c r="B16" s="303">
        <f>SUM(B5:B15)</f>
        <v>1073</v>
      </c>
      <c r="C16" s="308">
        <f>SUM(C5:C15)</f>
        <v>137</v>
      </c>
      <c r="D16" s="246"/>
      <c r="E16" s="307" t="s">
        <v>6</v>
      </c>
      <c r="F16" s="303">
        <f t="shared" ref="F16:O16" si="4">SUM(F5:F15)</f>
        <v>1110</v>
      </c>
      <c r="G16" s="308">
        <f t="shared" si="4"/>
        <v>135</v>
      </c>
      <c r="H16" s="257">
        <f t="shared" si="4"/>
        <v>37</v>
      </c>
      <c r="I16" s="249">
        <f t="shared" si="4"/>
        <v>-2</v>
      </c>
      <c r="J16" s="258">
        <f>SUM(J5:J15)</f>
        <v>35</v>
      </c>
      <c r="K16" s="293">
        <f t="shared" si="4"/>
        <v>10</v>
      </c>
      <c r="L16" s="282">
        <f t="shared" si="4"/>
        <v>15</v>
      </c>
      <c r="M16" s="283">
        <f t="shared" si="4"/>
        <v>7</v>
      </c>
      <c r="N16" s="294">
        <f t="shared" si="4"/>
        <v>32</v>
      </c>
      <c r="O16" s="280">
        <f t="shared" si="4"/>
        <v>35</v>
      </c>
      <c r="P16" s="279">
        <f>SUM(P5:P15)</f>
        <v>3</v>
      </c>
      <c r="Q16" s="273"/>
    </row>
    <row r="17" spans="1:17" ht="16.5" thickBot="1">
      <c r="A17" s="312"/>
      <c r="B17" s="310">
        <f>B16+C16</f>
        <v>1210</v>
      </c>
      <c r="C17" s="311"/>
      <c r="E17" s="309">
        <f>F17-B17</f>
        <v>35</v>
      </c>
      <c r="F17" s="310">
        <f>F16+G16</f>
        <v>1245</v>
      </c>
      <c r="G17" s="311"/>
      <c r="H17" s="566">
        <f>H16+I16</f>
        <v>35</v>
      </c>
      <c r="I17" s="574"/>
      <c r="J17" s="259"/>
      <c r="K17" s="266"/>
      <c r="L17" s="295"/>
      <c r="M17" s="295"/>
      <c r="N17" s="296"/>
      <c r="O17" s="277">
        <f>N16+P16</f>
        <v>35</v>
      </c>
      <c r="P17" s="266"/>
      <c r="Q17" s="267"/>
    </row>
  </sheetData>
  <mergeCells count="5">
    <mergeCell ref="A3:C3"/>
    <mergeCell ref="E3:G3"/>
    <mergeCell ref="K3:N3"/>
    <mergeCell ref="P3:Q3"/>
    <mergeCell ref="H17:I17"/>
  </mergeCells>
  <pageMargins left="0.7" right="0.7" top="0.75" bottom="0.75" header="0.3" footer="0.3"/>
  <pageSetup paperSize="5" scale="68" orientation="landscape" r:id="rId1"/>
  <colBreaks count="1" manualBreakCount="1">
    <brk id="17" max="1048575" man="1"/>
  </colBreak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7"/>
  <sheetViews>
    <sheetView showGridLines="0" zoomScale="85" zoomScaleNormal="85" workbookViewId="0">
      <selection activeCell="J7" sqref="J7"/>
    </sheetView>
  </sheetViews>
  <sheetFormatPr baseColWidth="10" defaultRowHeight="12.75"/>
  <cols>
    <col min="1" max="1" width="21.85546875" customWidth="1"/>
    <col min="2" max="2" width="12.28515625" customWidth="1"/>
    <col min="4" max="4" width="3" customWidth="1"/>
    <col min="5" max="5" width="24.7109375" customWidth="1"/>
    <col min="7" max="7" width="12.140625" customWidth="1"/>
    <col min="8" max="8" width="16" bestFit="1" customWidth="1"/>
    <col min="9" max="9" width="11.140625" bestFit="1" customWidth="1"/>
    <col min="10" max="10" width="11.28515625" bestFit="1" customWidth="1"/>
    <col min="11" max="11" width="12.28515625" style="244" bestFit="1" customWidth="1"/>
    <col min="12" max="14" width="11.42578125" style="244"/>
    <col min="15" max="15" width="15" style="244" customWidth="1"/>
    <col min="16" max="16" width="12.28515625" style="244" customWidth="1"/>
    <col min="17" max="17" width="38.5703125" style="244" customWidth="1"/>
  </cols>
  <sheetData>
    <row r="1" spans="1:17">
      <c r="A1" t="s">
        <v>286</v>
      </c>
      <c r="B1" s="264">
        <v>42185</v>
      </c>
    </row>
    <row r="2" spans="1:17" ht="13.5" thickBot="1"/>
    <row r="3" spans="1:17" ht="25.5">
      <c r="A3" s="568" t="s">
        <v>281</v>
      </c>
      <c r="B3" s="569"/>
      <c r="C3" s="570"/>
      <c r="D3" s="245"/>
      <c r="E3" s="568" t="s">
        <v>302</v>
      </c>
      <c r="F3" s="569"/>
      <c r="G3" s="570"/>
      <c r="H3" s="250"/>
      <c r="I3" s="251"/>
      <c r="J3" s="252"/>
      <c r="K3" s="571" t="s">
        <v>287</v>
      </c>
      <c r="L3" s="572"/>
      <c r="M3" s="572"/>
      <c r="N3" s="573"/>
      <c r="O3" s="278" t="s">
        <v>294</v>
      </c>
      <c r="P3" s="564" t="s">
        <v>293</v>
      </c>
      <c r="Q3" s="565"/>
    </row>
    <row r="4" spans="1:17" ht="26.25">
      <c r="A4" s="253" t="s">
        <v>10</v>
      </c>
      <c r="B4" s="247" t="s">
        <v>298</v>
      </c>
      <c r="C4" s="304" t="s">
        <v>276</v>
      </c>
      <c r="D4" s="245"/>
      <c r="E4" s="253" t="s">
        <v>10</v>
      </c>
      <c r="F4" s="247" t="s">
        <v>277</v>
      </c>
      <c r="G4" s="304" t="s">
        <v>278</v>
      </c>
      <c r="H4" s="253" t="s">
        <v>279</v>
      </c>
      <c r="I4" s="248" t="s">
        <v>280</v>
      </c>
      <c r="J4" s="254" t="s">
        <v>282</v>
      </c>
      <c r="K4" s="288" t="s">
        <v>288</v>
      </c>
      <c r="L4" s="261" t="s">
        <v>197</v>
      </c>
      <c r="M4" s="261" t="s">
        <v>289</v>
      </c>
      <c r="N4" s="289" t="s">
        <v>6</v>
      </c>
      <c r="O4" s="285" t="s">
        <v>290</v>
      </c>
      <c r="P4" s="286" t="s">
        <v>291</v>
      </c>
      <c r="Q4" s="287" t="s">
        <v>292</v>
      </c>
    </row>
    <row r="5" spans="1:17" ht="39">
      <c r="A5" s="305" t="s">
        <v>15</v>
      </c>
      <c r="B5" s="13">
        <v>394</v>
      </c>
      <c r="C5" s="306">
        <v>58</v>
      </c>
      <c r="E5" s="305" t="s">
        <v>15</v>
      </c>
      <c r="F5" s="13">
        <v>403</v>
      </c>
      <c r="G5" s="306">
        <v>69</v>
      </c>
      <c r="H5" s="255">
        <f>F5-B5</f>
        <v>9</v>
      </c>
      <c r="I5" s="255">
        <f>G5-C5</f>
        <v>11</v>
      </c>
      <c r="J5" s="254">
        <f>H5+I5</f>
        <v>20</v>
      </c>
      <c r="K5" s="290">
        <v>4</v>
      </c>
      <c r="L5" s="262">
        <v>11</v>
      </c>
      <c r="M5" s="262">
        <v>4</v>
      </c>
      <c r="N5" s="291">
        <f>SUM(K5:M5)</f>
        <v>19</v>
      </c>
      <c r="O5" s="275">
        <v>8</v>
      </c>
      <c r="P5" s="270">
        <f>J5-N5</f>
        <v>1</v>
      </c>
      <c r="Q5" s="271" t="s">
        <v>328</v>
      </c>
    </row>
    <row r="6" spans="1:17" ht="39">
      <c r="A6" s="305" t="s">
        <v>16</v>
      </c>
      <c r="B6" s="13">
        <v>87</v>
      </c>
      <c r="C6" s="306">
        <v>17</v>
      </c>
      <c r="E6" s="305" t="s">
        <v>16</v>
      </c>
      <c r="F6" s="13">
        <v>90</v>
      </c>
      <c r="G6" s="320">
        <v>21</v>
      </c>
      <c r="H6" s="255">
        <f>F6-B6</f>
        <v>3</v>
      </c>
      <c r="I6" s="255">
        <f>G6-C6</f>
        <v>4</v>
      </c>
      <c r="J6" s="254">
        <f t="shared" ref="J6:J15" si="0">H6+I6</f>
        <v>7</v>
      </c>
      <c r="K6" s="290">
        <v>1</v>
      </c>
      <c r="L6" s="262">
        <v>2</v>
      </c>
      <c r="M6" s="262"/>
      <c r="N6" s="291">
        <f t="shared" ref="N6:N15" si="1">SUM(K6:M6)</f>
        <v>3</v>
      </c>
      <c r="O6" s="321">
        <v>7</v>
      </c>
      <c r="P6" s="270">
        <f>J6-N6</f>
        <v>4</v>
      </c>
      <c r="Q6" s="271" t="s">
        <v>327</v>
      </c>
    </row>
    <row r="7" spans="1:17" ht="89.25" customHeight="1">
      <c r="A7" s="305" t="s">
        <v>17</v>
      </c>
      <c r="B7" s="13">
        <v>332</v>
      </c>
      <c r="C7" s="306">
        <v>33</v>
      </c>
      <c r="E7" s="305" t="s">
        <v>17</v>
      </c>
      <c r="F7" s="13">
        <v>347</v>
      </c>
      <c r="G7" s="320">
        <v>32</v>
      </c>
      <c r="H7" s="255">
        <f t="shared" ref="H7:I15" si="2">F7-B7</f>
        <v>15</v>
      </c>
      <c r="I7" s="255">
        <f t="shared" si="2"/>
        <v>-1</v>
      </c>
      <c r="J7" s="254">
        <f>H7+I7</f>
        <v>14</v>
      </c>
      <c r="K7" s="290">
        <v>3</v>
      </c>
      <c r="L7" s="262">
        <v>2</v>
      </c>
      <c r="M7" s="262">
        <v>1</v>
      </c>
      <c r="N7" s="291">
        <f t="shared" si="1"/>
        <v>6</v>
      </c>
      <c r="O7" s="321">
        <v>14</v>
      </c>
      <c r="P7" s="270">
        <f t="shared" ref="P7:P15" si="3">J7-N7</f>
        <v>8</v>
      </c>
      <c r="Q7" s="271" t="s">
        <v>329</v>
      </c>
    </row>
    <row r="8" spans="1:17" ht="26.25">
      <c r="A8" s="305" t="s">
        <v>18</v>
      </c>
      <c r="B8" s="13">
        <v>50</v>
      </c>
      <c r="C8" s="306">
        <v>7</v>
      </c>
      <c r="E8" s="305" t="s">
        <v>18</v>
      </c>
      <c r="F8" s="13">
        <v>50</v>
      </c>
      <c r="G8" s="306">
        <v>7</v>
      </c>
      <c r="H8" s="255">
        <f t="shared" si="2"/>
        <v>0</v>
      </c>
      <c r="I8" s="255">
        <f t="shared" si="2"/>
        <v>0</v>
      </c>
      <c r="J8" s="254">
        <f t="shared" si="0"/>
        <v>0</v>
      </c>
      <c r="K8" s="290"/>
      <c r="L8" s="262"/>
      <c r="M8" s="318">
        <v>2</v>
      </c>
      <c r="N8" s="291">
        <f t="shared" si="1"/>
        <v>2</v>
      </c>
      <c r="O8" s="275">
        <v>0</v>
      </c>
      <c r="P8" s="270">
        <f>J8-N8</f>
        <v>-2</v>
      </c>
      <c r="Q8" s="319"/>
    </row>
    <row r="9" spans="1:17" ht="26.25">
      <c r="A9" s="305" t="s">
        <v>19</v>
      </c>
      <c r="B9" s="13">
        <v>67</v>
      </c>
      <c r="C9" s="306">
        <v>1</v>
      </c>
      <c r="E9" s="305" t="s">
        <v>19</v>
      </c>
      <c r="F9" s="13">
        <v>69</v>
      </c>
      <c r="G9" s="265">
        <v>1</v>
      </c>
      <c r="H9" s="255">
        <f t="shared" si="2"/>
        <v>2</v>
      </c>
      <c r="I9" s="255">
        <f t="shared" si="2"/>
        <v>0</v>
      </c>
      <c r="J9" s="254">
        <f t="shared" si="0"/>
        <v>2</v>
      </c>
      <c r="K9" s="290">
        <v>1</v>
      </c>
      <c r="L9" s="262"/>
      <c r="M9" s="262"/>
      <c r="N9" s="291">
        <f t="shared" si="1"/>
        <v>1</v>
      </c>
      <c r="O9" s="275">
        <v>2</v>
      </c>
      <c r="P9" s="270">
        <f t="shared" si="3"/>
        <v>1</v>
      </c>
      <c r="Q9" s="271" t="s">
        <v>321</v>
      </c>
    </row>
    <row r="10" spans="1:17" ht="15.75">
      <c r="A10" s="305" t="s">
        <v>20</v>
      </c>
      <c r="B10" s="13">
        <v>5</v>
      </c>
      <c r="C10" s="306"/>
      <c r="E10" s="305" t="s">
        <v>20</v>
      </c>
      <c r="F10" s="13">
        <v>5</v>
      </c>
      <c r="G10" s="306">
        <v>0</v>
      </c>
      <c r="H10" s="255">
        <f t="shared" si="2"/>
        <v>0</v>
      </c>
      <c r="I10" s="255">
        <f t="shared" si="2"/>
        <v>0</v>
      </c>
      <c r="J10" s="254">
        <f t="shared" si="0"/>
        <v>0</v>
      </c>
      <c r="K10" s="290"/>
      <c r="L10" s="262"/>
      <c r="M10" s="262"/>
      <c r="N10" s="291">
        <f t="shared" si="1"/>
        <v>0</v>
      </c>
      <c r="O10" s="275">
        <v>0</v>
      </c>
      <c r="P10" s="270">
        <f t="shared" si="3"/>
        <v>0</v>
      </c>
      <c r="Q10" s="272"/>
    </row>
    <row r="11" spans="1:17" ht="26.25">
      <c r="A11" s="305" t="s">
        <v>21</v>
      </c>
      <c r="B11" s="313">
        <v>115</v>
      </c>
      <c r="C11" s="306">
        <v>5</v>
      </c>
      <c r="E11" s="305" t="s">
        <v>21</v>
      </c>
      <c r="F11" s="13">
        <v>115</v>
      </c>
      <c r="G11" s="306">
        <v>5</v>
      </c>
      <c r="H11" s="255">
        <f t="shared" si="2"/>
        <v>0</v>
      </c>
      <c r="I11" s="255">
        <f t="shared" si="2"/>
        <v>0</v>
      </c>
      <c r="J11" s="254">
        <f t="shared" si="0"/>
        <v>0</v>
      </c>
      <c r="K11" s="290">
        <v>1</v>
      </c>
      <c r="L11" s="262"/>
      <c r="M11" s="262"/>
      <c r="N11" s="291">
        <f t="shared" si="1"/>
        <v>1</v>
      </c>
      <c r="O11" s="275">
        <v>0</v>
      </c>
      <c r="P11" s="270">
        <f>J11-N11</f>
        <v>-1</v>
      </c>
      <c r="Q11" s="271" t="s">
        <v>322</v>
      </c>
    </row>
    <row r="12" spans="1:17" ht="26.25">
      <c r="A12" s="305" t="s">
        <v>22</v>
      </c>
      <c r="B12" s="13">
        <v>23</v>
      </c>
      <c r="C12" s="306">
        <v>0</v>
      </c>
      <c r="E12" s="305" t="s">
        <v>22</v>
      </c>
      <c r="F12" s="13">
        <v>25</v>
      </c>
      <c r="G12" s="306">
        <v>0</v>
      </c>
      <c r="H12" s="255">
        <f>F12-B12</f>
        <v>2</v>
      </c>
      <c r="I12" s="255">
        <f t="shared" si="2"/>
        <v>0</v>
      </c>
      <c r="J12" s="254">
        <f t="shared" si="0"/>
        <v>2</v>
      </c>
      <c r="K12" s="290"/>
      <c r="L12" s="262"/>
      <c r="M12" s="262"/>
      <c r="N12" s="291">
        <f t="shared" si="1"/>
        <v>0</v>
      </c>
      <c r="O12" s="275">
        <v>2</v>
      </c>
      <c r="P12" s="270">
        <f t="shared" si="3"/>
        <v>2</v>
      </c>
      <c r="Q12" s="271" t="s">
        <v>284</v>
      </c>
    </row>
    <row r="13" spans="1:17" ht="15.75">
      <c r="A13" s="305" t="s">
        <v>23</v>
      </c>
      <c r="B13" s="13">
        <v>5</v>
      </c>
      <c r="C13" s="306">
        <v>0</v>
      </c>
      <c r="E13" s="305" t="s">
        <v>23</v>
      </c>
      <c r="F13" s="13">
        <v>5</v>
      </c>
      <c r="G13" s="306">
        <v>0</v>
      </c>
      <c r="H13" s="255">
        <f t="shared" si="2"/>
        <v>0</v>
      </c>
      <c r="I13" s="255">
        <f t="shared" si="2"/>
        <v>0</v>
      </c>
      <c r="J13" s="254">
        <f t="shared" si="0"/>
        <v>0</v>
      </c>
      <c r="K13" s="290"/>
      <c r="L13" s="262"/>
      <c r="M13" s="262"/>
      <c r="N13" s="291">
        <f t="shared" si="1"/>
        <v>0</v>
      </c>
      <c r="O13" s="275">
        <v>0</v>
      </c>
      <c r="P13" s="270">
        <f t="shared" si="3"/>
        <v>0</v>
      </c>
      <c r="Q13" s="272"/>
    </row>
    <row r="14" spans="1:17" ht="15.75">
      <c r="A14" s="305" t="s">
        <v>24</v>
      </c>
      <c r="B14" s="13">
        <v>1</v>
      </c>
      <c r="C14" s="306">
        <v>0</v>
      </c>
      <c r="E14" s="305" t="s">
        <v>24</v>
      </c>
      <c r="F14" s="13">
        <v>1</v>
      </c>
      <c r="G14" s="306">
        <v>0</v>
      </c>
      <c r="H14" s="255">
        <f t="shared" si="2"/>
        <v>0</v>
      </c>
      <c r="I14" s="255">
        <f t="shared" si="2"/>
        <v>0</v>
      </c>
      <c r="J14" s="254">
        <f t="shared" si="0"/>
        <v>0</v>
      </c>
      <c r="K14" s="290"/>
      <c r="L14" s="262"/>
      <c r="M14" s="262"/>
      <c r="N14" s="291">
        <f t="shared" si="1"/>
        <v>0</v>
      </c>
      <c r="O14" s="275">
        <v>0</v>
      </c>
      <c r="P14" s="270">
        <f t="shared" si="3"/>
        <v>0</v>
      </c>
      <c r="Q14" s="272"/>
    </row>
    <row r="15" spans="1:17" ht="15.75">
      <c r="A15" s="305" t="s">
        <v>206</v>
      </c>
      <c r="B15" s="13">
        <v>0</v>
      </c>
      <c r="C15" s="306">
        <v>0</v>
      </c>
      <c r="E15" s="305" t="s">
        <v>206</v>
      </c>
      <c r="F15" s="13">
        <v>0</v>
      </c>
      <c r="G15" s="306">
        <v>0</v>
      </c>
      <c r="H15" s="255">
        <f t="shared" si="2"/>
        <v>0</v>
      </c>
      <c r="I15" s="255">
        <f t="shared" si="2"/>
        <v>0</v>
      </c>
      <c r="J15" s="254">
        <f t="shared" si="0"/>
        <v>0</v>
      </c>
      <c r="K15" s="292"/>
      <c r="L15" s="263"/>
      <c r="M15" s="263"/>
      <c r="N15" s="291">
        <f t="shared" si="1"/>
        <v>0</v>
      </c>
      <c r="O15" s="276">
        <v>0</v>
      </c>
      <c r="P15" s="270">
        <f t="shared" si="3"/>
        <v>0</v>
      </c>
      <c r="Q15" s="272"/>
    </row>
    <row r="16" spans="1:17" ht="15.75">
      <c r="A16" s="307" t="s">
        <v>6</v>
      </c>
      <c r="B16" s="303">
        <f>SUM(B5:B15)</f>
        <v>1079</v>
      </c>
      <c r="C16" s="308">
        <f>SUM(C5:C15)</f>
        <v>121</v>
      </c>
      <c r="D16" s="246"/>
      <c r="E16" s="307" t="s">
        <v>6</v>
      </c>
      <c r="F16" s="303">
        <f t="shared" ref="F16:O16" si="4">SUM(F5:F15)</f>
        <v>1110</v>
      </c>
      <c r="G16" s="308">
        <f t="shared" si="4"/>
        <v>135</v>
      </c>
      <c r="H16" s="257">
        <f t="shared" si="4"/>
        <v>31</v>
      </c>
      <c r="I16" s="249">
        <f t="shared" si="4"/>
        <v>14</v>
      </c>
      <c r="J16" s="258">
        <f>SUM(J5:J15)</f>
        <v>45</v>
      </c>
      <c r="K16" s="293">
        <f t="shared" si="4"/>
        <v>10</v>
      </c>
      <c r="L16" s="282">
        <f t="shared" si="4"/>
        <v>15</v>
      </c>
      <c r="M16" s="283">
        <f t="shared" si="4"/>
        <v>7</v>
      </c>
      <c r="N16" s="294">
        <f t="shared" si="4"/>
        <v>32</v>
      </c>
      <c r="O16" s="280">
        <f t="shared" si="4"/>
        <v>33</v>
      </c>
      <c r="P16" s="279">
        <f>SUM(P5:P15)</f>
        <v>13</v>
      </c>
      <c r="Q16" s="273"/>
    </row>
    <row r="17" spans="1:17" ht="16.5" thickBot="1">
      <c r="A17" s="312"/>
      <c r="B17" s="310">
        <f>B16+C16</f>
        <v>1200</v>
      </c>
      <c r="C17" s="311"/>
      <c r="E17" s="309">
        <f>F17-B17</f>
        <v>45</v>
      </c>
      <c r="F17" s="310">
        <f>F16+G16</f>
        <v>1245</v>
      </c>
      <c r="G17" s="311"/>
      <c r="H17" s="566">
        <f>H16+I16</f>
        <v>45</v>
      </c>
      <c r="I17" s="574"/>
      <c r="J17" s="259"/>
      <c r="K17" s="266"/>
      <c r="L17" s="295"/>
      <c r="M17" s="295"/>
      <c r="N17" s="296"/>
      <c r="O17" s="277">
        <f>N16+P16</f>
        <v>45</v>
      </c>
      <c r="P17" s="266"/>
      <c r="Q17" s="267"/>
    </row>
  </sheetData>
  <mergeCells count="5">
    <mergeCell ref="A3:C3"/>
    <mergeCell ref="E3:G3"/>
    <mergeCell ref="K3:N3"/>
    <mergeCell ref="P3:Q3"/>
    <mergeCell ref="H17:I17"/>
  </mergeCells>
  <pageMargins left="0.7" right="0.7" top="0.75" bottom="0.75" header="0.3" footer="0.3"/>
  <pageSetup paperSize="5" scale="66" orientation="landscape" r:id="rId1"/>
  <colBreaks count="1" manualBreakCount="1">
    <brk id="17" max="1048575" man="1"/>
  </col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7"/>
  <sheetViews>
    <sheetView showGridLines="0" topLeftCell="A4" zoomScale="70" zoomScaleNormal="70" workbookViewId="0">
      <selection activeCell="J7" sqref="J7"/>
    </sheetView>
  </sheetViews>
  <sheetFormatPr baseColWidth="10" defaultRowHeight="12.75"/>
  <cols>
    <col min="1" max="1" width="21.85546875" customWidth="1"/>
    <col min="2" max="2" width="12.28515625" customWidth="1"/>
    <col min="4" max="4" width="3" customWidth="1"/>
    <col min="5" max="5" width="24.7109375" customWidth="1"/>
    <col min="7" max="7" width="12.140625" customWidth="1"/>
    <col min="8" max="8" width="16" bestFit="1" customWidth="1"/>
    <col min="9" max="9" width="11.140625" bestFit="1" customWidth="1"/>
    <col min="10" max="10" width="11.28515625" bestFit="1" customWidth="1"/>
    <col min="11" max="11" width="12.28515625" style="244" bestFit="1" customWidth="1"/>
    <col min="12" max="14" width="11.42578125" style="244"/>
    <col min="15" max="15" width="15" style="244" customWidth="1"/>
    <col min="16" max="16" width="12.28515625" style="244" customWidth="1"/>
    <col min="17" max="17" width="38.5703125" style="244" customWidth="1"/>
  </cols>
  <sheetData>
    <row r="1" spans="1:17">
      <c r="A1" t="s">
        <v>286</v>
      </c>
      <c r="B1" s="264">
        <v>42216</v>
      </c>
    </row>
    <row r="2" spans="1:17" ht="13.5" thickBot="1"/>
    <row r="3" spans="1:17" ht="25.5">
      <c r="A3" s="568" t="s">
        <v>281</v>
      </c>
      <c r="B3" s="569"/>
      <c r="C3" s="570"/>
      <c r="D3" s="245"/>
      <c r="E3" s="568" t="s">
        <v>302</v>
      </c>
      <c r="F3" s="569"/>
      <c r="G3" s="570"/>
      <c r="H3" s="250"/>
      <c r="I3" s="251"/>
      <c r="J3" s="252"/>
      <c r="K3" s="571" t="s">
        <v>287</v>
      </c>
      <c r="L3" s="572"/>
      <c r="M3" s="572"/>
      <c r="N3" s="573"/>
      <c r="O3" s="278" t="s">
        <v>294</v>
      </c>
      <c r="P3" s="564" t="s">
        <v>293</v>
      </c>
      <c r="Q3" s="565"/>
    </row>
    <row r="4" spans="1:17" ht="26.25">
      <c r="A4" s="253" t="s">
        <v>10</v>
      </c>
      <c r="B4" s="247" t="s">
        <v>298</v>
      </c>
      <c r="C4" s="304" t="s">
        <v>276</v>
      </c>
      <c r="D4" s="245"/>
      <c r="E4" s="253" t="s">
        <v>10</v>
      </c>
      <c r="F4" s="247" t="s">
        <v>277</v>
      </c>
      <c r="G4" s="304" t="s">
        <v>278</v>
      </c>
      <c r="H4" s="253" t="s">
        <v>279</v>
      </c>
      <c r="I4" s="248" t="s">
        <v>280</v>
      </c>
      <c r="J4" s="254" t="s">
        <v>282</v>
      </c>
      <c r="K4" s="288" t="s">
        <v>288</v>
      </c>
      <c r="L4" s="261" t="s">
        <v>197</v>
      </c>
      <c r="M4" s="261" t="s">
        <v>289</v>
      </c>
      <c r="N4" s="289" t="s">
        <v>6</v>
      </c>
      <c r="O4" s="285" t="s">
        <v>290</v>
      </c>
      <c r="P4" s="286" t="s">
        <v>291</v>
      </c>
      <c r="Q4" s="287" t="s">
        <v>292</v>
      </c>
    </row>
    <row r="5" spans="1:17" ht="69.75" customHeight="1">
      <c r="A5" s="305" t="s">
        <v>15</v>
      </c>
      <c r="B5" s="13">
        <v>394</v>
      </c>
      <c r="C5" s="306">
        <v>53</v>
      </c>
      <c r="E5" s="305" t="s">
        <v>15</v>
      </c>
      <c r="F5" s="13">
        <v>403</v>
      </c>
      <c r="G5" s="306">
        <v>69</v>
      </c>
      <c r="H5" s="255">
        <f>F5-B5</f>
        <v>9</v>
      </c>
      <c r="I5" s="255">
        <f>G5-C5</f>
        <v>16</v>
      </c>
      <c r="J5" s="254">
        <f>H5+I5</f>
        <v>25</v>
      </c>
      <c r="K5" s="290">
        <v>4</v>
      </c>
      <c r="L5" s="262">
        <v>11</v>
      </c>
      <c r="M5" s="262">
        <v>4</v>
      </c>
      <c r="N5" s="291">
        <f>SUM(K5:M5)</f>
        <v>19</v>
      </c>
      <c r="O5" s="275">
        <v>13</v>
      </c>
      <c r="P5" s="270">
        <f>J5-N5</f>
        <v>6</v>
      </c>
      <c r="Q5" s="271" t="s">
        <v>334</v>
      </c>
    </row>
    <row r="6" spans="1:17" ht="39" customHeight="1">
      <c r="A6" s="305" t="s">
        <v>16</v>
      </c>
      <c r="B6" s="13">
        <v>90</v>
      </c>
      <c r="C6" s="306">
        <v>16</v>
      </c>
      <c r="E6" s="305" t="s">
        <v>16</v>
      </c>
      <c r="F6" s="13">
        <v>90</v>
      </c>
      <c r="G6" s="320">
        <v>21</v>
      </c>
      <c r="H6" s="255">
        <f>F6-B6</f>
        <v>0</v>
      </c>
      <c r="I6" s="255">
        <f>G6-C6</f>
        <v>5</v>
      </c>
      <c r="J6" s="254">
        <f t="shared" ref="J6:J15" si="0">H6+I6</f>
        <v>5</v>
      </c>
      <c r="K6" s="290">
        <v>1</v>
      </c>
      <c r="L6" s="262">
        <v>2</v>
      </c>
      <c r="M6" s="262"/>
      <c r="N6" s="291">
        <f t="shared" ref="N6:N15" si="1">SUM(K6:M6)</f>
        <v>3</v>
      </c>
      <c r="O6" s="321">
        <v>5</v>
      </c>
      <c r="P6" s="270">
        <f>J6-N6</f>
        <v>2</v>
      </c>
      <c r="Q6" s="271" t="s">
        <v>331</v>
      </c>
    </row>
    <row r="7" spans="1:17" ht="96" customHeight="1">
      <c r="A7" s="305" t="s">
        <v>17</v>
      </c>
      <c r="B7" s="13">
        <v>337</v>
      </c>
      <c r="C7" s="306">
        <v>41</v>
      </c>
      <c r="E7" s="305" t="s">
        <v>17</v>
      </c>
      <c r="F7" s="13">
        <v>347</v>
      </c>
      <c r="G7" s="320">
        <v>32</v>
      </c>
      <c r="H7" s="255">
        <f t="shared" ref="H7:I15" si="2">F7-B7</f>
        <v>10</v>
      </c>
      <c r="I7" s="255">
        <f t="shared" si="2"/>
        <v>-9</v>
      </c>
      <c r="J7" s="254">
        <f>H7+I7</f>
        <v>1</v>
      </c>
      <c r="K7" s="290">
        <v>3</v>
      </c>
      <c r="L7" s="262">
        <v>2</v>
      </c>
      <c r="M7" s="262">
        <v>1</v>
      </c>
      <c r="N7" s="291">
        <f t="shared" si="1"/>
        <v>6</v>
      </c>
      <c r="O7" s="321">
        <v>-11</v>
      </c>
      <c r="P7" s="270">
        <f t="shared" ref="P7:P15" si="3">J7-N7</f>
        <v>-5</v>
      </c>
      <c r="Q7" s="271" t="s">
        <v>332</v>
      </c>
    </row>
    <row r="8" spans="1:17" ht="26.25">
      <c r="A8" s="305" t="s">
        <v>18</v>
      </c>
      <c r="B8" s="13">
        <v>49</v>
      </c>
      <c r="C8" s="306">
        <v>5</v>
      </c>
      <c r="E8" s="305" t="s">
        <v>18</v>
      </c>
      <c r="F8" s="13">
        <v>50</v>
      </c>
      <c r="G8" s="306">
        <v>7</v>
      </c>
      <c r="H8" s="255">
        <f t="shared" si="2"/>
        <v>1</v>
      </c>
      <c r="I8" s="255">
        <f t="shared" si="2"/>
        <v>2</v>
      </c>
      <c r="J8" s="254">
        <f t="shared" si="0"/>
        <v>3</v>
      </c>
      <c r="K8" s="290"/>
      <c r="L8" s="262"/>
      <c r="M8" s="318">
        <v>2</v>
      </c>
      <c r="N8" s="291">
        <f t="shared" si="1"/>
        <v>2</v>
      </c>
      <c r="O8" s="275">
        <v>3</v>
      </c>
      <c r="P8" s="270">
        <f>J8-N8</f>
        <v>1</v>
      </c>
      <c r="Q8" s="323" t="s">
        <v>71</v>
      </c>
    </row>
    <row r="9" spans="1:17" ht="26.25">
      <c r="A9" s="305" t="s">
        <v>19</v>
      </c>
      <c r="B9" s="13">
        <v>67</v>
      </c>
      <c r="C9" s="306">
        <v>1</v>
      </c>
      <c r="E9" s="305" t="s">
        <v>19</v>
      </c>
      <c r="F9" s="13">
        <v>69</v>
      </c>
      <c r="G9" s="265">
        <v>1</v>
      </c>
      <c r="H9" s="255">
        <f t="shared" si="2"/>
        <v>2</v>
      </c>
      <c r="I9" s="255">
        <f t="shared" si="2"/>
        <v>0</v>
      </c>
      <c r="J9" s="254">
        <f t="shared" si="0"/>
        <v>2</v>
      </c>
      <c r="K9" s="290">
        <v>1</v>
      </c>
      <c r="L9" s="262"/>
      <c r="M9" s="262"/>
      <c r="N9" s="291">
        <f t="shared" si="1"/>
        <v>1</v>
      </c>
      <c r="O9" s="275">
        <v>2</v>
      </c>
      <c r="P9" s="270">
        <f t="shared" si="3"/>
        <v>1</v>
      </c>
      <c r="Q9" s="269" t="s">
        <v>321</v>
      </c>
    </row>
    <row r="10" spans="1:17" ht="15.75">
      <c r="A10" s="305" t="s">
        <v>20</v>
      </c>
      <c r="B10" s="13">
        <v>5</v>
      </c>
      <c r="C10" s="306"/>
      <c r="E10" s="305" t="s">
        <v>20</v>
      </c>
      <c r="F10" s="13">
        <v>5</v>
      </c>
      <c r="G10" s="306">
        <v>0</v>
      </c>
      <c r="H10" s="255">
        <f t="shared" si="2"/>
        <v>0</v>
      </c>
      <c r="I10" s="255">
        <f t="shared" si="2"/>
        <v>0</v>
      </c>
      <c r="J10" s="254">
        <f t="shared" si="0"/>
        <v>0</v>
      </c>
      <c r="K10" s="290"/>
      <c r="L10" s="262"/>
      <c r="M10" s="262"/>
      <c r="N10" s="291">
        <f t="shared" si="1"/>
        <v>0</v>
      </c>
      <c r="O10" s="275">
        <v>0</v>
      </c>
      <c r="P10" s="270">
        <f t="shared" si="3"/>
        <v>0</v>
      </c>
      <c r="Q10" s="272"/>
    </row>
    <row r="11" spans="1:17" ht="56.25" customHeight="1">
      <c r="A11" s="305" t="s">
        <v>21</v>
      </c>
      <c r="B11" s="313">
        <v>115</v>
      </c>
      <c r="C11" s="306">
        <v>6</v>
      </c>
      <c r="E11" s="305" t="s">
        <v>21</v>
      </c>
      <c r="F11" s="13">
        <v>115</v>
      </c>
      <c r="G11" s="306">
        <v>5</v>
      </c>
      <c r="H11" s="255">
        <f t="shared" si="2"/>
        <v>0</v>
      </c>
      <c r="I11" s="255">
        <f t="shared" si="2"/>
        <v>-1</v>
      </c>
      <c r="J11" s="254">
        <f t="shared" si="0"/>
        <v>-1</v>
      </c>
      <c r="K11" s="290">
        <v>1</v>
      </c>
      <c r="L11" s="262"/>
      <c r="M11" s="262"/>
      <c r="N11" s="291">
        <f t="shared" si="1"/>
        <v>1</v>
      </c>
      <c r="O11" s="275">
        <v>-1</v>
      </c>
      <c r="P11" s="270">
        <f>J11-N11</f>
        <v>-2</v>
      </c>
      <c r="Q11" s="271" t="s">
        <v>333</v>
      </c>
    </row>
    <row r="12" spans="1:17" ht="26.25">
      <c r="A12" s="305" t="s">
        <v>22</v>
      </c>
      <c r="B12" s="13">
        <v>23</v>
      </c>
      <c r="C12" s="306">
        <v>0</v>
      </c>
      <c r="E12" s="305" t="s">
        <v>22</v>
      </c>
      <c r="F12" s="13">
        <v>25</v>
      </c>
      <c r="G12" s="306">
        <v>0</v>
      </c>
      <c r="H12" s="255">
        <f>F12-B12</f>
        <v>2</v>
      </c>
      <c r="I12" s="255">
        <f t="shared" si="2"/>
        <v>0</v>
      </c>
      <c r="J12" s="254">
        <f t="shared" si="0"/>
        <v>2</v>
      </c>
      <c r="K12" s="290"/>
      <c r="L12" s="262"/>
      <c r="M12" s="262"/>
      <c r="N12" s="291">
        <f t="shared" si="1"/>
        <v>0</v>
      </c>
      <c r="O12" s="275">
        <v>2</v>
      </c>
      <c r="P12" s="270">
        <f t="shared" si="3"/>
        <v>2</v>
      </c>
      <c r="Q12" s="269" t="s">
        <v>284</v>
      </c>
    </row>
    <row r="13" spans="1:17" ht="15.75">
      <c r="A13" s="305" t="s">
        <v>23</v>
      </c>
      <c r="B13" s="13">
        <v>5</v>
      </c>
      <c r="C13" s="306">
        <v>0</v>
      </c>
      <c r="E13" s="305" t="s">
        <v>23</v>
      </c>
      <c r="F13" s="13">
        <v>5</v>
      </c>
      <c r="G13" s="306">
        <v>0</v>
      </c>
      <c r="H13" s="255">
        <f t="shared" si="2"/>
        <v>0</v>
      </c>
      <c r="I13" s="255">
        <f t="shared" si="2"/>
        <v>0</v>
      </c>
      <c r="J13" s="254">
        <f t="shared" si="0"/>
        <v>0</v>
      </c>
      <c r="K13" s="290"/>
      <c r="L13" s="262"/>
      <c r="M13" s="262"/>
      <c r="N13" s="291">
        <f t="shared" si="1"/>
        <v>0</v>
      </c>
      <c r="O13" s="275">
        <v>0</v>
      </c>
      <c r="P13" s="270">
        <f t="shared" si="3"/>
        <v>0</v>
      </c>
      <c r="Q13" s="272"/>
    </row>
    <row r="14" spans="1:17" ht="15.75">
      <c r="A14" s="305" t="s">
        <v>24</v>
      </c>
      <c r="B14" s="13">
        <v>1</v>
      </c>
      <c r="C14" s="306">
        <v>0</v>
      </c>
      <c r="E14" s="305" t="s">
        <v>24</v>
      </c>
      <c r="F14" s="13">
        <v>1</v>
      </c>
      <c r="G14" s="306">
        <v>0</v>
      </c>
      <c r="H14" s="255">
        <f t="shared" si="2"/>
        <v>0</v>
      </c>
      <c r="I14" s="255">
        <f t="shared" si="2"/>
        <v>0</v>
      </c>
      <c r="J14" s="254">
        <f t="shared" si="0"/>
        <v>0</v>
      </c>
      <c r="K14" s="290"/>
      <c r="L14" s="262"/>
      <c r="M14" s="262"/>
      <c r="N14" s="291">
        <f t="shared" si="1"/>
        <v>0</v>
      </c>
      <c r="O14" s="275">
        <v>0</v>
      </c>
      <c r="P14" s="270">
        <f t="shared" si="3"/>
        <v>0</v>
      </c>
      <c r="Q14" s="272"/>
    </row>
    <row r="15" spans="1:17" ht="15.75">
      <c r="A15" s="305" t="s">
        <v>206</v>
      </c>
      <c r="B15" s="13">
        <v>0</v>
      </c>
      <c r="C15" s="306">
        <v>0</v>
      </c>
      <c r="E15" s="305" t="s">
        <v>206</v>
      </c>
      <c r="F15" s="13">
        <v>0</v>
      </c>
      <c r="G15" s="306">
        <v>0</v>
      </c>
      <c r="H15" s="255">
        <f t="shared" si="2"/>
        <v>0</v>
      </c>
      <c r="I15" s="255">
        <f t="shared" si="2"/>
        <v>0</v>
      </c>
      <c r="J15" s="254">
        <f t="shared" si="0"/>
        <v>0</v>
      </c>
      <c r="K15" s="292"/>
      <c r="L15" s="263"/>
      <c r="M15" s="263"/>
      <c r="N15" s="291">
        <f t="shared" si="1"/>
        <v>0</v>
      </c>
      <c r="O15" s="276">
        <v>0</v>
      </c>
      <c r="P15" s="270">
        <f t="shared" si="3"/>
        <v>0</v>
      </c>
      <c r="Q15" s="272"/>
    </row>
    <row r="16" spans="1:17" ht="15.75">
      <c r="A16" s="307" t="s">
        <v>6</v>
      </c>
      <c r="B16" s="303">
        <f>SUM(B5:B15)</f>
        <v>1086</v>
      </c>
      <c r="C16" s="308">
        <f>SUM(C5:C15)</f>
        <v>122</v>
      </c>
      <c r="D16" s="246"/>
      <c r="E16" s="307" t="s">
        <v>6</v>
      </c>
      <c r="F16" s="303">
        <f t="shared" ref="F16:N16" si="4">SUM(F5:F15)</f>
        <v>1110</v>
      </c>
      <c r="G16" s="308">
        <f t="shared" si="4"/>
        <v>135</v>
      </c>
      <c r="H16" s="257">
        <f t="shared" si="4"/>
        <v>24</v>
      </c>
      <c r="I16" s="249">
        <f t="shared" si="4"/>
        <v>13</v>
      </c>
      <c r="J16" s="258">
        <f>SUM(J5:J15)</f>
        <v>37</v>
      </c>
      <c r="K16" s="293">
        <f t="shared" si="4"/>
        <v>10</v>
      </c>
      <c r="L16" s="282">
        <f t="shared" si="4"/>
        <v>15</v>
      </c>
      <c r="M16" s="283">
        <f t="shared" si="4"/>
        <v>7</v>
      </c>
      <c r="N16" s="294">
        <f t="shared" si="4"/>
        <v>32</v>
      </c>
      <c r="O16" s="280">
        <f>SUM(O5:O15)</f>
        <v>13</v>
      </c>
      <c r="P16" s="279">
        <f>SUM(P5:P15)</f>
        <v>5</v>
      </c>
      <c r="Q16" s="273"/>
    </row>
    <row r="17" spans="1:17" ht="16.5" thickBot="1">
      <c r="A17" s="312"/>
      <c r="B17" s="310">
        <f>B16+C16</f>
        <v>1208</v>
      </c>
      <c r="C17" s="311"/>
      <c r="E17" s="309">
        <f>F17-B17</f>
        <v>37</v>
      </c>
      <c r="F17" s="310">
        <f>F16+G16</f>
        <v>1245</v>
      </c>
      <c r="G17" s="311"/>
      <c r="H17" s="566">
        <f>H16+I16</f>
        <v>37</v>
      </c>
      <c r="I17" s="574"/>
      <c r="J17" s="259"/>
      <c r="K17" s="266"/>
      <c r="L17" s="295"/>
      <c r="M17" s="295"/>
      <c r="N17" s="296"/>
      <c r="O17" s="277">
        <f>N16+P16</f>
        <v>37</v>
      </c>
      <c r="P17" s="266"/>
      <c r="Q17" s="267"/>
    </row>
  </sheetData>
  <mergeCells count="5">
    <mergeCell ref="A3:C3"/>
    <mergeCell ref="E3:G3"/>
    <mergeCell ref="K3:N3"/>
    <mergeCell ref="P3:Q3"/>
    <mergeCell ref="H17:I17"/>
  </mergeCells>
  <pageMargins left="0.7" right="0.7" top="0.75" bottom="0.75" header="0.3" footer="0.3"/>
  <pageSetup paperSize="5" scale="66" orientation="landscape" r:id="rId1"/>
  <colBreaks count="1" manualBreakCount="1">
    <brk id="17" max="1048575" man="1"/>
  </colBreaks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7"/>
  <sheetViews>
    <sheetView showGridLines="0" zoomScale="75" zoomScaleNormal="75" workbookViewId="0">
      <selection activeCell="J7" sqref="J7"/>
    </sheetView>
  </sheetViews>
  <sheetFormatPr baseColWidth="10" defaultRowHeight="12.75"/>
  <cols>
    <col min="1" max="1" width="21.85546875" customWidth="1"/>
    <col min="2" max="2" width="12.28515625" customWidth="1"/>
    <col min="4" max="4" width="3" customWidth="1"/>
    <col min="5" max="5" width="24.7109375" customWidth="1"/>
    <col min="7" max="7" width="12.140625" customWidth="1"/>
    <col min="8" max="8" width="16" bestFit="1" customWidth="1"/>
    <col min="9" max="9" width="11.140625" bestFit="1" customWidth="1"/>
    <col min="10" max="10" width="11.28515625" bestFit="1" customWidth="1"/>
    <col min="11" max="11" width="12.28515625" style="244" bestFit="1" customWidth="1"/>
    <col min="12" max="14" width="11.42578125" style="244"/>
    <col min="15" max="15" width="15" style="244" customWidth="1"/>
    <col min="16" max="16" width="12.28515625" style="244" customWidth="1"/>
    <col min="17" max="17" width="38.5703125" style="244" customWidth="1"/>
  </cols>
  <sheetData>
    <row r="1" spans="1:17">
      <c r="A1" t="s">
        <v>286</v>
      </c>
      <c r="B1" s="264">
        <v>42247</v>
      </c>
    </row>
    <row r="2" spans="1:17" ht="13.5" thickBot="1"/>
    <row r="3" spans="1:17" ht="25.5">
      <c r="A3" s="568" t="s">
        <v>281</v>
      </c>
      <c r="B3" s="569"/>
      <c r="C3" s="570"/>
      <c r="D3" s="245"/>
      <c r="E3" s="568" t="s">
        <v>302</v>
      </c>
      <c r="F3" s="569"/>
      <c r="G3" s="570"/>
      <c r="H3" s="250"/>
      <c r="I3" s="251"/>
      <c r="J3" s="252"/>
      <c r="K3" s="571" t="s">
        <v>287</v>
      </c>
      <c r="L3" s="572"/>
      <c r="M3" s="572"/>
      <c r="N3" s="573"/>
      <c r="O3" s="278" t="s">
        <v>294</v>
      </c>
      <c r="P3" s="564" t="s">
        <v>293</v>
      </c>
      <c r="Q3" s="565"/>
    </row>
    <row r="4" spans="1:17" ht="26.25">
      <c r="A4" s="253" t="s">
        <v>10</v>
      </c>
      <c r="B4" s="247" t="s">
        <v>298</v>
      </c>
      <c r="C4" s="304" t="s">
        <v>276</v>
      </c>
      <c r="D4" s="245"/>
      <c r="E4" s="253" t="s">
        <v>10</v>
      </c>
      <c r="F4" s="247" t="s">
        <v>277</v>
      </c>
      <c r="G4" s="304" t="s">
        <v>278</v>
      </c>
      <c r="H4" s="253" t="s">
        <v>279</v>
      </c>
      <c r="I4" s="248" t="s">
        <v>280</v>
      </c>
      <c r="J4" s="254" t="s">
        <v>282</v>
      </c>
      <c r="K4" s="288" t="s">
        <v>288</v>
      </c>
      <c r="L4" s="261" t="s">
        <v>197</v>
      </c>
      <c r="M4" s="261" t="s">
        <v>289</v>
      </c>
      <c r="N4" s="289" t="s">
        <v>6</v>
      </c>
      <c r="O4" s="285" t="s">
        <v>290</v>
      </c>
      <c r="P4" s="286" t="s">
        <v>291</v>
      </c>
      <c r="Q4" s="287" t="s">
        <v>292</v>
      </c>
    </row>
    <row r="5" spans="1:17" ht="69.75" customHeight="1">
      <c r="A5" s="305" t="s">
        <v>15</v>
      </c>
      <c r="B5" s="13">
        <v>394</v>
      </c>
      <c r="C5" s="306">
        <v>60</v>
      </c>
      <c r="E5" s="305" t="s">
        <v>15</v>
      </c>
      <c r="F5" s="13">
        <v>403</v>
      </c>
      <c r="G5" s="306">
        <v>68</v>
      </c>
      <c r="H5" s="255">
        <f>F5-B5</f>
        <v>9</v>
      </c>
      <c r="I5" s="255">
        <f>G5-C5</f>
        <v>8</v>
      </c>
      <c r="J5" s="254">
        <f>H5+I5</f>
        <v>17</v>
      </c>
      <c r="K5" s="290">
        <v>4</v>
      </c>
      <c r="L5" s="262">
        <v>11</v>
      </c>
      <c r="M5" s="262">
        <v>4</v>
      </c>
      <c r="N5" s="291">
        <f>SUM(K5:M5)</f>
        <v>19</v>
      </c>
      <c r="O5" s="275">
        <v>4</v>
      </c>
      <c r="P5" s="270">
        <f>J5-N5</f>
        <v>-2</v>
      </c>
      <c r="Q5" s="271" t="s">
        <v>334</v>
      </c>
    </row>
    <row r="6" spans="1:17" ht="39" customHeight="1">
      <c r="A6" s="305" t="s">
        <v>16</v>
      </c>
      <c r="B6" s="13">
        <v>90</v>
      </c>
      <c r="C6" s="306">
        <v>15</v>
      </c>
      <c r="E6" s="305" t="s">
        <v>16</v>
      </c>
      <c r="F6" s="13">
        <v>91</v>
      </c>
      <c r="G6" s="320">
        <v>24</v>
      </c>
      <c r="H6" s="255">
        <f>F6-B6</f>
        <v>1</v>
      </c>
      <c r="I6" s="255">
        <f>G6-C6</f>
        <v>9</v>
      </c>
      <c r="J6" s="254">
        <f t="shared" ref="J6:J15" si="0">H6+I6</f>
        <v>10</v>
      </c>
      <c r="K6" s="290">
        <v>1</v>
      </c>
      <c r="L6" s="262">
        <v>2</v>
      </c>
      <c r="M6" s="262"/>
      <c r="N6" s="291">
        <f t="shared" ref="N6:N15" si="1">SUM(K6:M6)</f>
        <v>3</v>
      </c>
      <c r="O6" s="321">
        <v>10</v>
      </c>
      <c r="P6" s="270">
        <f>J6-N6</f>
        <v>7</v>
      </c>
      <c r="Q6" s="271" t="s">
        <v>331</v>
      </c>
    </row>
    <row r="7" spans="1:17" ht="96" customHeight="1">
      <c r="A7" s="305" t="s">
        <v>17</v>
      </c>
      <c r="B7" s="13">
        <v>340</v>
      </c>
      <c r="C7" s="306">
        <v>39</v>
      </c>
      <c r="E7" s="305" t="s">
        <v>17</v>
      </c>
      <c r="F7" s="13">
        <v>346</v>
      </c>
      <c r="G7" s="320">
        <v>30</v>
      </c>
      <c r="H7" s="255">
        <f t="shared" ref="H7:I15" si="2">F7-B7</f>
        <v>6</v>
      </c>
      <c r="I7" s="255">
        <f t="shared" si="2"/>
        <v>-9</v>
      </c>
      <c r="J7" s="254">
        <f>H7+I7</f>
        <v>-3</v>
      </c>
      <c r="K7" s="290">
        <v>3</v>
      </c>
      <c r="L7" s="262">
        <v>2</v>
      </c>
      <c r="M7" s="262">
        <v>1</v>
      </c>
      <c r="N7" s="291">
        <f t="shared" si="1"/>
        <v>6</v>
      </c>
      <c r="O7" s="321">
        <v>-15</v>
      </c>
      <c r="P7" s="270">
        <f t="shared" ref="P7:P15" si="3">J7-N7</f>
        <v>-9</v>
      </c>
      <c r="Q7" s="271" t="s">
        <v>332</v>
      </c>
    </row>
    <row r="8" spans="1:17" ht="26.25">
      <c r="A8" s="305" t="s">
        <v>18</v>
      </c>
      <c r="B8" s="13">
        <v>50</v>
      </c>
      <c r="C8" s="306">
        <v>1</v>
      </c>
      <c r="E8" s="305" t="s">
        <v>18</v>
      </c>
      <c r="F8" s="13">
        <v>50</v>
      </c>
      <c r="G8" s="306">
        <v>7</v>
      </c>
      <c r="H8" s="255">
        <f t="shared" si="2"/>
        <v>0</v>
      </c>
      <c r="I8" s="255">
        <f t="shared" si="2"/>
        <v>6</v>
      </c>
      <c r="J8" s="254">
        <f t="shared" si="0"/>
        <v>6</v>
      </c>
      <c r="K8" s="290"/>
      <c r="L8" s="262"/>
      <c r="M8" s="318">
        <v>2</v>
      </c>
      <c r="N8" s="291">
        <f t="shared" si="1"/>
        <v>2</v>
      </c>
      <c r="O8" s="275">
        <v>6</v>
      </c>
      <c r="P8" s="270">
        <f>J8-N8</f>
        <v>4</v>
      </c>
      <c r="Q8" s="323" t="s">
        <v>71</v>
      </c>
    </row>
    <row r="9" spans="1:17" ht="26.25">
      <c r="A9" s="305" t="s">
        <v>19</v>
      </c>
      <c r="B9" s="13">
        <v>67</v>
      </c>
      <c r="C9" s="306">
        <v>1</v>
      </c>
      <c r="E9" s="305" t="s">
        <v>19</v>
      </c>
      <c r="F9" s="13">
        <v>69</v>
      </c>
      <c r="G9" s="265">
        <v>1</v>
      </c>
      <c r="H9" s="255">
        <f t="shared" si="2"/>
        <v>2</v>
      </c>
      <c r="I9" s="255">
        <f t="shared" si="2"/>
        <v>0</v>
      </c>
      <c r="J9" s="254">
        <f t="shared" si="0"/>
        <v>2</v>
      </c>
      <c r="K9" s="290">
        <v>1</v>
      </c>
      <c r="L9" s="262"/>
      <c r="M9" s="262"/>
      <c r="N9" s="291">
        <f t="shared" si="1"/>
        <v>1</v>
      </c>
      <c r="O9" s="275">
        <v>2</v>
      </c>
      <c r="P9" s="270">
        <f t="shared" si="3"/>
        <v>1</v>
      </c>
      <c r="Q9" s="269" t="s">
        <v>321</v>
      </c>
    </row>
    <row r="10" spans="1:17" ht="15.75">
      <c r="A10" s="305" t="s">
        <v>20</v>
      </c>
      <c r="B10" s="13">
        <v>5</v>
      </c>
      <c r="C10" s="306"/>
      <c r="E10" s="305" t="s">
        <v>20</v>
      </c>
      <c r="F10" s="13">
        <v>5</v>
      </c>
      <c r="G10" s="306">
        <v>0</v>
      </c>
      <c r="H10" s="255">
        <f t="shared" si="2"/>
        <v>0</v>
      </c>
      <c r="I10" s="255">
        <f t="shared" si="2"/>
        <v>0</v>
      </c>
      <c r="J10" s="254">
        <f t="shared" si="0"/>
        <v>0</v>
      </c>
      <c r="K10" s="290"/>
      <c r="L10" s="262"/>
      <c r="M10" s="262"/>
      <c r="N10" s="291">
        <f t="shared" si="1"/>
        <v>0</v>
      </c>
      <c r="O10" s="275">
        <v>0</v>
      </c>
      <c r="P10" s="270">
        <f t="shared" si="3"/>
        <v>0</v>
      </c>
      <c r="Q10" s="272"/>
    </row>
    <row r="11" spans="1:17" ht="56.25" customHeight="1">
      <c r="A11" s="305" t="s">
        <v>21</v>
      </c>
      <c r="B11" s="313">
        <v>115</v>
      </c>
      <c r="C11" s="306">
        <v>6</v>
      </c>
      <c r="E11" s="305" t="s">
        <v>21</v>
      </c>
      <c r="F11" s="13">
        <v>115</v>
      </c>
      <c r="G11" s="306">
        <v>5</v>
      </c>
      <c r="H11" s="255">
        <f t="shared" si="2"/>
        <v>0</v>
      </c>
      <c r="I11" s="255">
        <f t="shared" si="2"/>
        <v>-1</v>
      </c>
      <c r="J11" s="254">
        <f t="shared" si="0"/>
        <v>-1</v>
      </c>
      <c r="K11" s="290">
        <v>1</v>
      </c>
      <c r="L11" s="262"/>
      <c r="M11" s="262"/>
      <c r="N11" s="291">
        <f t="shared" si="1"/>
        <v>1</v>
      </c>
      <c r="O11" s="275">
        <v>-1</v>
      </c>
      <c r="P11" s="270">
        <f>J11-N11</f>
        <v>-2</v>
      </c>
      <c r="Q11" s="271" t="s">
        <v>333</v>
      </c>
    </row>
    <row r="12" spans="1:17" ht="26.25">
      <c r="A12" s="305" t="s">
        <v>22</v>
      </c>
      <c r="B12" s="13">
        <v>23</v>
      </c>
      <c r="C12" s="306">
        <v>0</v>
      </c>
      <c r="E12" s="305" t="s">
        <v>22</v>
      </c>
      <c r="F12" s="13">
        <v>25</v>
      </c>
      <c r="G12" s="306">
        <v>0</v>
      </c>
      <c r="H12" s="255">
        <f>F12-B12</f>
        <v>2</v>
      </c>
      <c r="I12" s="255">
        <f t="shared" si="2"/>
        <v>0</v>
      </c>
      <c r="J12" s="254">
        <f t="shared" si="0"/>
        <v>2</v>
      </c>
      <c r="K12" s="290"/>
      <c r="L12" s="262"/>
      <c r="M12" s="262"/>
      <c r="N12" s="291">
        <f t="shared" si="1"/>
        <v>0</v>
      </c>
      <c r="O12" s="275">
        <v>2</v>
      </c>
      <c r="P12" s="270">
        <f t="shared" si="3"/>
        <v>2</v>
      </c>
      <c r="Q12" s="269" t="s">
        <v>284</v>
      </c>
    </row>
    <row r="13" spans="1:17" ht="15.75">
      <c r="A13" s="305" t="s">
        <v>23</v>
      </c>
      <c r="B13" s="13">
        <v>5</v>
      </c>
      <c r="C13" s="306">
        <v>0</v>
      </c>
      <c r="E13" s="305" t="s">
        <v>23</v>
      </c>
      <c r="F13" s="13">
        <v>5</v>
      </c>
      <c r="G13" s="306">
        <v>0</v>
      </c>
      <c r="H13" s="255">
        <f t="shared" si="2"/>
        <v>0</v>
      </c>
      <c r="I13" s="255">
        <f t="shared" si="2"/>
        <v>0</v>
      </c>
      <c r="J13" s="254">
        <f t="shared" si="0"/>
        <v>0</v>
      </c>
      <c r="K13" s="290"/>
      <c r="L13" s="262"/>
      <c r="M13" s="262"/>
      <c r="N13" s="291">
        <f t="shared" si="1"/>
        <v>0</v>
      </c>
      <c r="O13" s="275">
        <v>0</v>
      </c>
      <c r="P13" s="270">
        <f t="shared" si="3"/>
        <v>0</v>
      </c>
      <c r="Q13" s="272"/>
    </row>
    <row r="14" spans="1:17" ht="15.75">
      <c r="A14" s="305" t="s">
        <v>24</v>
      </c>
      <c r="B14" s="13">
        <v>1</v>
      </c>
      <c r="C14" s="306">
        <v>0</v>
      </c>
      <c r="E14" s="305" t="s">
        <v>24</v>
      </c>
      <c r="F14" s="13">
        <v>1</v>
      </c>
      <c r="G14" s="306">
        <v>0</v>
      </c>
      <c r="H14" s="255">
        <f t="shared" si="2"/>
        <v>0</v>
      </c>
      <c r="I14" s="255">
        <f t="shared" si="2"/>
        <v>0</v>
      </c>
      <c r="J14" s="254">
        <f t="shared" si="0"/>
        <v>0</v>
      </c>
      <c r="K14" s="290"/>
      <c r="L14" s="262"/>
      <c r="M14" s="262"/>
      <c r="N14" s="291">
        <f t="shared" si="1"/>
        <v>0</v>
      </c>
      <c r="O14" s="275">
        <v>0</v>
      </c>
      <c r="P14" s="270">
        <f t="shared" si="3"/>
        <v>0</v>
      </c>
      <c r="Q14" s="272"/>
    </row>
    <row r="15" spans="1:17" ht="15.75">
      <c r="A15" s="305" t="s">
        <v>206</v>
      </c>
      <c r="B15" s="13">
        <v>0</v>
      </c>
      <c r="C15" s="306">
        <v>0</v>
      </c>
      <c r="E15" s="305" t="s">
        <v>206</v>
      </c>
      <c r="F15" s="13">
        <v>0</v>
      </c>
      <c r="G15" s="306">
        <v>0</v>
      </c>
      <c r="H15" s="255">
        <f t="shared" si="2"/>
        <v>0</v>
      </c>
      <c r="I15" s="255">
        <f t="shared" si="2"/>
        <v>0</v>
      </c>
      <c r="J15" s="254">
        <f t="shared" si="0"/>
        <v>0</v>
      </c>
      <c r="K15" s="292"/>
      <c r="L15" s="263"/>
      <c r="M15" s="263"/>
      <c r="N15" s="291">
        <f t="shared" si="1"/>
        <v>0</v>
      </c>
      <c r="O15" s="276">
        <v>0</v>
      </c>
      <c r="P15" s="270">
        <f t="shared" si="3"/>
        <v>0</v>
      </c>
      <c r="Q15" s="272"/>
    </row>
    <row r="16" spans="1:17" ht="15.75">
      <c r="A16" s="307" t="s">
        <v>6</v>
      </c>
      <c r="B16" s="303">
        <f>SUM(B5:B15)</f>
        <v>1090</v>
      </c>
      <c r="C16" s="308">
        <f>SUM(C5:C15)</f>
        <v>122</v>
      </c>
      <c r="D16" s="246"/>
      <c r="E16" s="307" t="s">
        <v>6</v>
      </c>
      <c r="F16" s="303">
        <f t="shared" ref="F16:N16" si="4">SUM(F5:F15)</f>
        <v>1110</v>
      </c>
      <c r="G16" s="308">
        <f t="shared" si="4"/>
        <v>135</v>
      </c>
      <c r="H16" s="257">
        <f t="shared" si="4"/>
        <v>20</v>
      </c>
      <c r="I16" s="249">
        <f t="shared" si="4"/>
        <v>13</v>
      </c>
      <c r="J16" s="258">
        <f>SUM(J5:J15)</f>
        <v>33</v>
      </c>
      <c r="K16" s="293">
        <f t="shared" si="4"/>
        <v>10</v>
      </c>
      <c r="L16" s="282">
        <f t="shared" si="4"/>
        <v>15</v>
      </c>
      <c r="M16" s="283">
        <f t="shared" si="4"/>
        <v>7</v>
      </c>
      <c r="N16" s="294">
        <f t="shared" si="4"/>
        <v>32</v>
      </c>
      <c r="O16" s="280">
        <f>SUM(O5:O15)</f>
        <v>8</v>
      </c>
      <c r="P16" s="279">
        <f>SUM(P5:P15)</f>
        <v>1</v>
      </c>
      <c r="Q16" s="273"/>
    </row>
    <row r="17" spans="1:17" ht="16.5" thickBot="1">
      <c r="A17" s="312"/>
      <c r="B17" s="310">
        <f>B16+C16</f>
        <v>1212</v>
      </c>
      <c r="C17" s="311"/>
      <c r="E17" s="309">
        <f>F17-B17</f>
        <v>33</v>
      </c>
      <c r="F17" s="310">
        <f>F16+G16</f>
        <v>1245</v>
      </c>
      <c r="G17" s="311"/>
      <c r="H17" s="566">
        <f>H16+I16</f>
        <v>33</v>
      </c>
      <c r="I17" s="574"/>
      <c r="J17" s="259"/>
      <c r="K17" s="266"/>
      <c r="L17" s="295"/>
      <c r="M17" s="295"/>
      <c r="N17" s="296"/>
      <c r="O17" s="277">
        <f>N16+P16</f>
        <v>33</v>
      </c>
      <c r="P17" s="266"/>
      <c r="Q17" s="267"/>
    </row>
  </sheetData>
  <mergeCells count="5">
    <mergeCell ref="A3:C3"/>
    <mergeCell ref="E3:G3"/>
    <mergeCell ref="K3:N3"/>
    <mergeCell ref="P3:Q3"/>
    <mergeCell ref="H17:I17"/>
  </mergeCells>
  <pageMargins left="0.7" right="0.7" top="0.75" bottom="0.75" header="0.3" footer="0.3"/>
  <pageSetup paperSize="5" scale="66" orientation="landscape" r:id="rId1"/>
  <colBreaks count="1" manualBreakCount="1">
    <brk id="17" max="1048575" man="1"/>
  </colBreaks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7"/>
  <sheetViews>
    <sheetView showGridLines="0" topLeftCell="A4" zoomScale="75" zoomScaleNormal="75" workbookViewId="0">
      <selection activeCell="J7" sqref="J7"/>
    </sheetView>
  </sheetViews>
  <sheetFormatPr baseColWidth="10" defaultRowHeight="12.75"/>
  <cols>
    <col min="1" max="1" width="26.42578125" customWidth="1"/>
    <col min="2" max="2" width="8.140625" customWidth="1"/>
    <col min="3" max="3" width="9.28515625" customWidth="1"/>
    <col min="4" max="4" width="3" customWidth="1"/>
    <col min="5" max="5" width="24.7109375" customWidth="1"/>
    <col min="6" max="6" width="8.42578125" customWidth="1"/>
    <col min="7" max="7" width="8.140625" customWidth="1"/>
    <col min="8" max="8" width="11" customWidth="1"/>
    <col min="9" max="9" width="9" customWidth="1"/>
    <col min="10" max="10" width="11.28515625" bestFit="1" customWidth="1"/>
    <col min="11" max="11" width="12.28515625" style="244" bestFit="1" customWidth="1"/>
    <col min="12" max="14" width="11.42578125" style="244"/>
    <col min="15" max="15" width="15" style="244" customWidth="1"/>
    <col min="16" max="16" width="8.42578125" style="244" customWidth="1"/>
    <col min="17" max="17" width="12.28515625" style="244" customWidth="1"/>
    <col min="18" max="18" width="42.42578125" style="244" customWidth="1"/>
  </cols>
  <sheetData>
    <row r="1" spans="1:18">
      <c r="A1" t="s">
        <v>286</v>
      </c>
      <c r="B1" s="264">
        <v>42257</v>
      </c>
    </row>
    <row r="2" spans="1:18" ht="13.5" thickBot="1"/>
    <row r="3" spans="1:18" ht="25.5">
      <c r="A3" s="568" t="s">
        <v>281</v>
      </c>
      <c r="B3" s="569"/>
      <c r="C3" s="570"/>
      <c r="D3" s="245"/>
      <c r="E3" s="568" t="s">
        <v>302</v>
      </c>
      <c r="F3" s="569"/>
      <c r="G3" s="570"/>
      <c r="H3" s="250"/>
      <c r="I3" s="251"/>
      <c r="J3" s="577" t="s">
        <v>282</v>
      </c>
      <c r="K3" s="571" t="s">
        <v>287</v>
      </c>
      <c r="L3" s="572"/>
      <c r="M3" s="572"/>
      <c r="N3" s="573"/>
      <c r="O3" s="278" t="s">
        <v>294</v>
      </c>
      <c r="P3" s="575" t="s">
        <v>342</v>
      </c>
      <c r="Q3" s="564" t="s">
        <v>293</v>
      </c>
      <c r="R3" s="565"/>
    </row>
    <row r="4" spans="1:18" ht="27" thickBot="1">
      <c r="A4" s="253" t="s">
        <v>10</v>
      </c>
      <c r="B4" s="247" t="s">
        <v>298</v>
      </c>
      <c r="C4" s="304" t="s">
        <v>276</v>
      </c>
      <c r="D4" s="245"/>
      <c r="E4" s="253" t="s">
        <v>10</v>
      </c>
      <c r="F4" s="247" t="s">
        <v>277</v>
      </c>
      <c r="G4" s="304" t="s">
        <v>278</v>
      </c>
      <c r="H4" s="253" t="s">
        <v>279</v>
      </c>
      <c r="I4" s="339" t="s">
        <v>280</v>
      </c>
      <c r="J4" s="578"/>
      <c r="K4" s="288" t="s">
        <v>288</v>
      </c>
      <c r="L4" s="261" t="s">
        <v>197</v>
      </c>
      <c r="M4" s="261" t="s">
        <v>289</v>
      </c>
      <c r="N4" s="289" t="s">
        <v>6</v>
      </c>
      <c r="O4" s="285" t="s">
        <v>290</v>
      </c>
      <c r="P4" s="576"/>
      <c r="Q4" s="286" t="s">
        <v>291</v>
      </c>
      <c r="R4" s="287" t="s">
        <v>292</v>
      </c>
    </row>
    <row r="5" spans="1:18" ht="81.75" customHeight="1">
      <c r="A5" s="305" t="s">
        <v>15</v>
      </c>
      <c r="B5" s="13">
        <v>395</v>
      </c>
      <c r="C5" s="306">
        <v>60</v>
      </c>
      <c r="E5" s="305" t="s">
        <v>15</v>
      </c>
      <c r="F5" s="13">
        <v>403</v>
      </c>
      <c r="G5" s="306">
        <v>68</v>
      </c>
      <c r="H5" s="255">
        <f>F5-B5</f>
        <v>8</v>
      </c>
      <c r="I5" s="255">
        <f>G5-C5</f>
        <v>8</v>
      </c>
      <c r="J5" s="340">
        <f>H5+I5</f>
        <v>16</v>
      </c>
      <c r="K5" s="290">
        <v>4</v>
      </c>
      <c r="L5" s="262">
        <v>11</v>
      </c>
      <c r="M5" s="262">
        <v>4</v>
      </c>
      <c r="N5" s="291">
        <f>SUM(K5:M5)</f>
        <v>19</v>
      </c>
      <c r="O5" s="275">
        <f>J5-P5</f>
        <v>4</v>
      </c>
      <c r="P5" s="336">
        <v>12</v>
      </c>
      <c r="Q5" s="270">
        <f>J5-N5</f>
        <v>-3</v>
      </c>
      <c r="R5" s="271" t="s">
        <v>343</v>
      </c>
    </row>
    <row r="6" spans="1:18" ht="39" customHeight="1">
      <c r="A6" s="305" t="s">
        <v>16</v>
      </c>
      <c r="B6" s="13">
        <v>91</v>
      </c>
      <c r="C6" s="306">
        <v>15</v>
      </c>
      <c r="E6" s="305" t="s">
        <v>16</v>
      </c>
      <c r="F6" s="13">
        <v>91</v>
      </c>
      <c r="G6" s="320">
        <v>24</v>
      </c>
      <c r="H6" s="255">
        <f>F6-B6</f>
        <v>0</v>
      </c>
      <c r="I6" s="255">
        <f>G6-C6</f>
        <v>9</v>
      </c>
      <c r="J6" s="254">
        <f t="shared" ref="J6:J15" si="0">H6+I6</f>
        <v>9</v>
      </c>
      <c r="K6" s="290">
        <v>1</v>
      </c>
      <c r="L6" s="262">
        <v>2</v>
      </c>
      <c r="M6" s="262"/>
      <c r="N6" s="291">
        <f t="shared" ref="N6:N15" si="1">SUM(K6:M6)</f>
        <v>3</v>
      </c>
      <c r="O6" s="321">
        <f>J6</f>
        <v>9</v>
      </c>
      <c r="P6" s="336"/>
      <c r="Q6" s="270">
        <f>J6-N6</f>
        <v>6</v>
      </c>
      <c r="R6" s="271" t="s">
        <v>344</v>
      </c>
    </row>
    <row r="7" spans="1:18" ht="80.25" customHeight="1">
      <c r="A7" s="305" t="s">
        <v>17</v>
      </c>
      <c r="B7" s="13">
        <v>339</v>
      </c>
      <c r="C7" s="306">
        <v>50</v>
      </c>
      <c r="E7" s="305" t="s">
        <v>17</v>
      </c>
      <c r="F7" s="13">
        <v>346</v>
      </c>
      <c r="G7" s="320">
        <v>30</v>
      </c>
      <c r="H7" s="255">
        <f t="shared" ref="H7:I15" si="2">F7-B7</f>
        <v>7</v>
      </c>
      <c r="I7" s="255">
        <f t="shared" si="2"/>
        <v>-20</v>
      </c>
      <c r="J7" s="254">
        <f>H7+I7</f>
        <v>-13</v>
      </c>
      <c r="K7" s="290">
        <v>3</v>
      </c>
      <c r="L7" s="262">
        <v>2</v>
      </c>
      <c r="M7" s="262">
        <v>1</v>
      </c>
      <c r="N7" s="291">
        <f t="shared" si="1"/>
        <v>6</v>
      </c>
      <c r="O7" s="321">
        <f>J7-P7</f>
        <v>-25</v>
      </c>
      <c r="P7" s="336">
        <v>12</v>
      </c>
      <c r="Q7" s="270">
        <f t="shared" ref="Q7:Q15" si="3">J7-N7</f>
        <v>-19</v>
      </c>
      <c r="R7" s="271" t="s">
        <v>349</v>
      </c>
    </row>
    <row r="8" spans="1:18" ht="26.25" customHeight="1">
      <c r="A8" s="305" t="s">
        <v>18</v>
      </c>
      <c r="B8" s="13">
        <v>50</v>
      </c>
      <c r="C8" s="306">
        <v>1</v>
      </c>
      <c r="E8" s="305" t="s">
        <v>18</v>
      </c>
      <c r="F8" s="13">
        <v>50</v>
      </c>
      <c r="G8" s="306">
        <v>7</v>
      </c>
      <c r="H8" s="255">
        <f t="shared" si="2"/>
        <v>0</v>
      </c>
      <c r="I8" s="255">
        <f t="shared" si="2"/>
        <v>6</v>
      </c>
      <c r="J8" s="254">
        <f t="shared" si="0"/>
        <v>6</v>
      </c>
      <c r="K8" s="290"/>
      <c r="L8" s="262"/>
      <c r="M8" s="318">
        <v>2</v>
      </c>
      <c r="N8" s="291">
        <f t="shared" si="1"/>
        <v>2</v>
      </c>
      <c r="O8" s="275">
        <f>J8</f>
        <v>6</v>
      </c>
      <c r="P8" s="336"/>
      <c r="Q8" s="270">
        <f>J8-N8</f>
        <v>4</v>
      </c>
      <c r="R8" s="323" t="s">
        <v>348</v>
      </c>
    </row>
    <row r="9" spans="1:18" ht="15.75">
      <c r="A9" s="305" t="s">
        <v>19</v>
      </c>
      <c r="B9" s="13">
        <v>67</v>
      </c>
      <c r="C9" s="306">
        <v>1</v>
      </c>
      <c r="E9" s="305" t="s">
        <v>19</v>
      </c>
      <c r="F9" s="13">
        <v>69</v>
      </c>
      <c r="G9" s="265">
        <v>1</v>
      </c>
      <c r="H9" s="255">
        <f t="shared" si="2"/>
        <v>2</v>
      </c>
      <c r="I9" s="255">
        <f t="shared" si="2"/>
        <v>0</v>
      </c>
      <c r="J9" s="254">
        <f t="shared" si="0"/>
        <v>2</v>
      </c>
      <c r="K9" s="290">
        <v>1</v>
      </c>
      <c r="L9" s="262"/>
      <c r="M9" s="262"/>
      <c r="N9" s="291">
        <f t="shared" si="1"/>
        <v>1</v>
      </c>
      <c r="O9" s="275">
        <f>J9</f>
        <v>2</v>
      </c>
      <c r="P9" s="336"/>
      <c r="Q9" s="270">
        <f t="shared" si="3"/>
        <v>1</v>
      </c>
      <c r="R9" s="269" t="s">
        <v>345</v>
      </c>
    </row>
    <row r="10" spans="1:18" ht="24.75" customHeight="1">
      <c r="A10" s="305" t="s">
        <v>20</v>
      </c>
      <c r="B10" s="13">
        <v>5</v>
      </c>
      <c r="C10" s="306"/>
      <c r="E10" s="305" t="s">
        <v>20</v>
      </c>
      <c r="F10" s="13">
        <v>5</v>
      </c>
      <c r="G10" s="306">
        <v>0</v>
      </c>
      <c r="H10" s="255">
        <f t="shared" si="2"/>
        <v>0</v>
      </c>
      <c r="I10" s="255">
        <f t="shared" si="2"/>
        <v>0</v>
      </c>
      <c r="J10" s="254">
        <f t="shared" si="0"/>
        <v>0</v>
      </c>
      <c r="K10" s="290"/>
      <c r="L10" s="262"/>
      <c r="M10" s="262"/>
      <c r="N10" s="291">
        <f t="shared" si="1"/>
        <v>0</v>
      </c>
      <c r="O10" s="275">
        <f>J10</f>
        <v>0</v>
      </c>
      <c r="P10" s="336"/>
      <c r="Q10" s="270">
        <f t="shared" si="3"/>
        <v>0</v>
      </c>
      <c r="R10" s="272"/>
    </row>
    <row r="11" spans="1:18" ht="56.25" customHeight="1">
      <c r="A11" s="305" t="s">
        <v>21</v>
      </c>
      <c r="B11" s="313">
        <v>114</v>
      </c>
      <c r="C11" s="306">
        <v>5</v>
      </c>
      <c r="E11" s="305" t="s">
        <v>21</v>
      </c>
      <c r="F11" s="13">
        <v>115</v>
      </c>
      <c r="G11" s="306">
        <v>5</v>
      </c>
      <c r="H11" s="255">
        <f t="shared" si="2"/>
        <v>1</v>
      </c>
      <c r="I11" s="255">
        <f t="shared" si="2"/>
        <v>0</v>
      </c>
      <c r="J11" s="254">
        <f t="shared" si="0"/>
        <v>1</v>
      </c>
      <c r="K11" s="290">
        <v>1</v>
      </c>
      <c r="L11" s="262"/>
      <c r="M11" s="262"/>
      <c r="N11" s="291">
        <f t="shared" si="1"/>
        <v>1</v>
      </c>
      <c r="O11" s="275">
        <f>J11</f>
        <v>1</v>
      </c>
      <c r="P11" s="336"/>
      <c r="Q11" s="270">
        <f>J11-N11</f>
        <v>0</v>
      </c>
      <c r="R11" s="323" t="s">
        <v>346</v>
      </c>
    </row>
    <row r="12" spans="1:18" ht="15.75">
      <c r="A12" s="305" t="s">
        <v>22</v>
      </c>
      <c r="B12" s="13">
        <v>23</v>
      </c>
      <c r="C12" s="306">
        <v>0</v>
      </c>
      <c r="E12" s="305" t="s">
        <v>22</v>
      </c>
      <c r="F12" s="13">
        <v>25</v>
      </c>
      <c r="G12" s="306">
        <v>0</v>
      </c>
      <c r="H12" s="255">
        <f>F12-B12</f>
        <v>2</v>
      </c>
      <c r="I12" s="255">
        <f t="shared" si="2"/>
        <v>0</v>
      </c>
      <c r="J12" s="254">
        <f t="shared" si="0"/>
        <v>2</v>
      </c>
      <c r="K12" s="290"/>
      <c r="L12" s="262"/>
      <c r="M12" s="262"/>
      <c r="N12" s="291">
        <f t="shared" si="1"/>
        <v>0</v>
      </c>
      <c r="O12" s="275">
        <f>J12</f>
        <v>2</v>
      </c>
      <c r="P12" s="336"/>
      <c r="Q12" s="270">
        <f t="shared" si="3"/>
        <v>2</v>
      </c>
      <c r="R12" s="269" t="s">
        <v>347</v>
      </c>
    </row>
    <row r="13" spans="1:18" ht="15.75">
      <c r="A13" s="305" t="s">
        <v>23</v>
      </c>
      <c r="B13" s="13">
        <v>5</v>
      </c>
      <c r="C13" s="306">
        <v>0</v>
      </c>
      <c r="E13" s="305" t="s">
        <v>23</v>
      </c>
      <c r="F13" s="13">
        <v>5</v>
      </c>
      <c r="G13" s="306">
        <v>0</v>
      </c>
      <c r="H13" s="255">
        <f t="shared" si="2"/>
        <v>0</v>
      </c>
      <c r="I13" s="255">
        <f t="shared" si="2"/>
        <v>0</v>
      </c>
      <c r="J13" s="254">
        <f t="shared" si="0"/>
        <v>0</v>
      </c>
      <c r="K13" s="290"/>
      <c r="L13" s="262"/>
      <c r="M13" s="262"/>
      <c r="N13" s="291">
        <f t="shared" si="1"/>
        <v>0</v>
      </c>
      <c r="O13" s="275">
        <f t="shared" ref="O13:O15" si="4">J13</f>
        <v>0</v>
      </c>
      <c r="P13" s="336"/>
      <c r="Q13" s="270">
        <f t="shared" si="3"/>
        <v>0</v>
      </c>
      <c r="R13" s="272"/>
    </row>
    <row r="14" spans="1:18" ht="15.75">
      <c r="A14" s="305" t="s">
        <v>24</v>
      </c>
      <c r="B14" s="13">
        <v>1</v>
      </c>
      <c r="C14" s="306">
        <v>0</v>
      </c>
      <c r="E14" s="305" t="s">
        <v>24</v>
      </c>
      <c r="F14" s="13">
        <v>1</v>
      </c>
      <c r="G14" s="306">
        <v>0</v>
      </c>
      <c r="H14" s="255">
        <f t="shared" si="2"/>
        <v>0</v>
      </c>
      <c r="I14" s="255">
        <f t="shared" si="2"/>
        <v>0</v>
      </c>
      <c r="J14" s="254">
        <f t="shared" si="0"/>
        <v>0</v>
      </c>
      <c r="K14" s="290"/>
      <c r="L14" s="262"/>
      <c r="M14" s="262"/>
      <c r="N14" s="291">
        <f t="shared" si="1"/>
        <v>0</v>
      </c>
      <c r="O14" s="275">
        <f t="shared" si="4"/>
        <v>0</v>
      </c>
      <c r="P14" s="336"/>
      <c r="Q14" s="270">
        <f t="shared" si="3"/>
        <v>0</v>
      </c>
      <c r="R14" s="272"/>
    </row>
    <row r="15" spans="1:18" ht="15.75">
      <c r="A15" s="305" t="s">
        <v>206</v>
      </c>
      <c r="B15" s="313">
        <v>2</v>
      </c>
      <c r="C15" s="306">
        <v>0</v>
      </c>
      <c r="E15" s="305" t="s">
        <v>206</v>
      </c>
      <c r="F15" s="13">
        <v>0</v>
      </c>
      <c r="G15" s="306">
        <v>0</v>
      </c>
      <c r="H15" s="255">
        <f t="shared" si="2"/>
        <v>-2</v>
      </c>
      <c r="I15" s="255">
        <f t="shared" si="2"/>
        <v>0</v>
      </c>
      <c r="J15" s="254">
        <f t="shared" si="0"/>
        <v>-2</v>
      </c>
      <c r="K15" s="292"/>
      <c r="L15" s="263"/>
      <c r="M15" s="263"/>
      <c r="N15" s="291">
        <f t="shared" si="1"/>
        <v>0</v>
      </c>
      <c r="O15" s="275">
        <f t="shared" si="4"/>
        <v>-2</v>
      </c>
      <c r="P15" s="337"/>
      <c r="Q15" s="270">
        <f t="shared" si="3"/>
        <v>-2</v>
      </c>
      <c r="R15" s="272"/>
    </row>
    <row r="16" spans="1:18" ht="15.75">
      <c r="A16" s="307" t="s">
        <v>6</v>
      </c>
      <c r="B16" s="303">
        <f>SUM(B5:B15)</f>
        <v>1092</v>
      </c>
      <c r="C16" s="308">
        <f>SUM(C5:C15)</f>
        <v>132</v>
      </c>
      <c r="D16" s="246"/>
      <c r="E16" s="307" t="s">
        <v>6</v>
      </c>
      <c r="F16" s="303">
        <f t="shared" ref="F16:N16" si="5">SUM(F5:F15)</f>
        <v>1110</v>
      </c>
      <c r="G16" s="308">
        <f t="shared" si="5"/>
        <v>135</v>
      </c>
      <c r="H16" s="257">
        <f t="shared" si="5"/>
        <v>18</v>
      </c>
      <c r="I16" s="249">
        <f t="shared" si="5"/>
        <v>3</v>
      </c>
      <c r="J16" s="258">
        <f>SUM(J5:J15)</f>
        <v>21</v>
      </c>
      <c r="K16" s="293">
        <f t="shared" si="5"/>
        <v>10</v>
      </c>
      <c r="L16" s="282">
        <f t="shared" si="5"/>
        <v>15</v>
      </c>
      <c r="M16" s="283">
        <f t="shared" si="5"/>
        <v>7</v>
      </c>
      <c r="N16" s="294">
        <f t="shared" si="5"/>
        <v>32</v>
      </c>
      <c r="O16" s="280">
        <f>SUM(O5:O15)</f>
        <v>-3</v>
      </c>
      <c r="P16" s="338"/>
      <c r="Q16" s="279">
        <f>SUM(Q5:Q15)</f>
        <v>-11</v>
      </c>
      <c r="R16" s="273"/>
    </row>
    <row r="17" spans="1:18" ht="16.5" thickBot="1">
      <c r="A17" s="312"/>
      <c r="B17" s="310">
        <f>B16+C16</f>
        <v>1224</v>
      </c>
      <c r="C17" s="311"/>
      <c r="E17" s="309">
        <f>F17-B17</f>
        <v>21</v>
      </c>
      <c r="F17" s="310">
        <f>F16+G16</f>
        <v>1245</v>
      </c>
      <c r="G17" s="311"/>
      <c r="H17" s="566">
        <f>H16+I16</f>
        <v>21</v>
      </c>
      <c r="I17" s="574"/>
      <c r="J17" s="259"/>
      <c r="K17" s="266"/>
      <c r="L17" s="295"/>
      <c r="M17" s="295"/>
      <c r="N17" s="296"/>
      <c r="O17" s="277">
        <f>N16+Q16</f>
        <v>21</v>
      </c>
      <c r="P17" s="174"/>
      <c r="Q17" s="266"/>
      <c r="R17" s="267"/>
    </row>
  </sheetData>
  <mergeCells count="7">
    <mergeCell ref="A3:C3"/>
    <mergeCell ref="E3:G3"/>
    <mergeCell ref="K3:N3"/>
    <mergeCell ref="Q3:R3"/>
    <mergeCell ref="H17:I17"/>
    <mergeCell ref="P3:P4"/>
    <mergeCell ref="J3:J4"/>
  </mergeCells>
  <pageMargins left="0.7" right="0.7" top="0.75" bottom="0.75" header="0.3" footer="0.3"/>
  <pageSetup paperSize="5" scale="66" orientation="landscape" r:id="rId1"/>
  <colBreaks count="1" manualBreakCount="1">
    <brk id="18" max="1048575" man="1"/>
  </colBreaks>
  <ignoredErrors>
    <ignoredError sqref="O6" formula="1"/>
  </ignoredErrors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34"/>
  <sheetViews>
    <sheetView showGridLines="0" zoomScale="80" zoomScaleNormal="80" workbookViewId="0">
      <selection activeCell="J7" sqref="J7"/>
    </sheetView>
  </sheetViews>
  <sheetFormatPr baseColWidth="10" defaultRowHeight="12.75"/>
  <cols>
    <col min="1" max="1" width="26.42578125" customWidth="1"/>
    <col min="2" max="2" width="8.140625" customWidth="1"/>
    <col min="3" max="3" width="9.28515625" customWidth="1"/>
    <col min="4" max="4" width="3" customWidth="1"/>
    <col min="5" max="5" width="24.7109375" customWidth="1"/>
    <col min="6" max="6" width="8.42578125" customWidth="1"/>
    <col min="7" max="7" width="8.140625" customWidth="1"/>
    <col min="8" max="8" width="11" customWidth="1"/>
    <col min="9" max="9" width="10.7109375" customWidth="1"/>
    <col min="10" max="10" width="11.28515625" bestFit="1" customWidth="1"/>
    <col min="11" max="11" width="12.28515625" style="244" bestFit="1" customWidth="1"/>
    <col min="12" max="14" width="11.42578125" style="244"/>
    <col min="15" max="15" width="15" style="244" customWidth="1"/>
    <col min="16" max="16" width="8.42578125" style="244" customWidth="1"/>
    <col min="17" max="17" width="12.28515625" style="244" customWidth="1"/>
    <col min="18" max="18" width="42.42578125" style="244" customWidth="1"/>
  </cols>
  <sheetData>
    <row r="1" spans="1:18" ht="13.5" thickBot="1">
      <c r="A1" t="s">
        <v>286</v>
      </c>
      <c r="B1" s="264" t="s">
        <v>358</v>
      </c>
    </row>
    <row r="2" spans="1:18" ht="25.5">
      <c r="A2" s="568" t="s">
        <v>281</v>
      </c>
      <c r="B2" s="569"/>
      <c r="C2" s="570"/>
      <c r="D2" s="245"/>
      <c r="E2" s="568" t="s">
        <v>302</v>
      </c>
      <c r="F2" s="569"/>
      <c r="G2" s="570"/>
      <c r="H2" s="250"/>
      <c r="I2" s="251"/>
      <c r="J2" s="577" t="s">
        <v>282</v>
      </c>
      <c r="K2" s="571" t="s">
        <v>287</v>
      </c>
      <c r="L2" s="572"/>
      <c r="M2" s="572"/>
      <c r="N2" s="573"/>
      <c r="O2" s="278" t="s">
        <v>294</v>
      </c>
      <c r="P2" s="575" t="s">
        <v>342</v>
      </c>
      <c r="Q2" s="564" t="s">
        <v>293</v>
      </c>
      <c r="R2" s="565"/>
    </row>
    <row r="3" spans="1:18" ht="27" thickBot="1">
      <c r="A3" s="253" t="s">
        <v>10</v>
      </c>
      <c r="B3" s="247" t="s">
        <v>298</v>
      </c>
      <c r="C3" s="304" t="s">
        <v>276</v>
      </c>
      <c r="D3" s="245"/>
      <c r="E3" s="253" t="s">
        <v>10</v>
      </c>
      <c r="F3" s="247" t="s">
        <v>277</v>
      </c>
      <c r="G3" s="304" t="s">
        <v>278</v>
      </c>
      <c r="H3" s="253" t="s">
        <v>279</v>
      </c>
      <c r="I3" s="339" t="s">
        <v>280</v>
      </c>
      <c r="J3" s="578"/>
      <c r="K3" s="288" t="s">
        <v>288</v>
      </c>
      <c r="L3" s="261" t="s">
        <v>197</v>
      </c>
      <c r="M3" s="261" t="s">
        <v>289</v>
      </c>
      <c r="N3" s="289" t="s">
        <v>6</v>
      </c>
      <c r="O3" s="285" t="s">
        <v>290</v>
      </c>
      <c r="P3" s="576"/>
      <c r="Q3" s="286" t="s">
        <v>291</v>
      </c>
      <c r="R3" s="287" t="s">
        <v>292</v>
      </c>
    </row>
    <row r="4" spans="1:18" ht="81.75" customHeight="1">
      <c r="A4" s="305" t="s">
        <v>15</v>
      </c>
      <c r="B4" s="13">
        <v>395</v>
      </c>
      <c r="C4" s="306">
        <v>71</v>
      </c>
      <c r="E4" s="305" t="s">
        <v>15</v>
      </c>
      <c r="F4" s="13">
        <v>403</v>
      </c>
      <c r="G4" s="306">
        <v>68</v>
      </c>
      <c r="H4" s="255">
        <f>F4-B4</f>
        <v>8</v>
      </c>
      <c r="I4" s="255">
        <f>G4-C4</f>
        <v>-3</v>
      </c>
      <c r="J4" s="340">
        <f>H4+I4</f>
        <v>5</v>
      </c>
      <c r="K4" s="290">
        <v>4</v>
      </c>
      <c r="L4" s="262">
        <v>11</v>
      </c>
      <c r="M4" s="262">
        <v>4</v>
      </c>
      <c r="N4" s="291">
        <f>SUM(K4:M4)</f>
        <v>19</v>
      </c>
      <c r="O4" s="275">
        <f>J4-P4</f>
        <v>-7</v>
      </c>
      <c r="P4" s="336">
        <v>12</v>
      </c>
      <c r="Q4" s="270">
        <f>J4-N4</f>
        <v>-14</v>
      </c>
      <c r="R4" s="271" t="s">
        <v>352</v>
      </c>
    </row>
    <row r="5" spans="1:18" ht="39" customHeight="1">
      <c r="A5" s="305" t="s">
        <v>16</v>
      </c>
      <c r="B5" s="13">
        <v>89</v>
      </c>
      <c r="C5" s="306">
        <v>16</v>
      </c>
      <c r="E5" s="305" t="s">
        <v>16</v>
      </c>
      <c r="F5" s="13">
        <v>91</v>
      </c>
      <c r="G5" s="320">
        <v>24</v>
      </c>
      <c r="H5" s="255">
        <f>F5-B5</f>
        <v>2</v>
      </c>
      <c r="I5" s="255">
        <f>G5-C5</f>
        <v>8</v>
      </c>
      <c r="J5" s="254">
        <f>H5+I5</f>
        <v>10</v>
      </c>
      <c r="K5" s="290">
        <v>1</v>
      </c>
      <c r="L5" s="262">
        <v>2</v>
      </c>
      <c r="M5" s="262"/>
      <c r="N5" s="291">
        <f t="shared" ref="N5:N14" si="0">SUM(K5:M5)</f>
        <v>3</v>
      </c>
      <c r="O5" s="321">
        <f>J5</f>
        <v>10</v>
      </c>
      <c r="P5" s="336"/>
      <c r="Q5" s="270">
        <f>J5-N5</f>
        <v>7</v>
      </c>
      <c r="R5" s="269" t="s">
        <v>355</v>
      </c>
    </row>
    <row r="6" spans="1:18" ht="26.25">
      <c r="A6" s="305" t="s">
        <v>17</v>
      </c>
      <c r="B6" s="13">
        <v>340</v>
      </c>
      <c r="C6" s="306">
        <v>45</v>
      </c>
      <c r="E6" s="305" t="s">
        <v>17</v>
      </c>
      <c r="F6" s="13">
        <v>346</v>
      </c>
      <c r="G6" s="320">
        <v>30</v>
      </c>
      <c r="H6" s="255">
        <f t="shared" ref="H6:I14" si="1">F6-B6</f>
        <v>6</v>
      </c>
      <c r="I6" s="255">
        <f t="shared" si="1"/>
        <v>-15</v>
      </c>
      <c r="J6" s="254">
        <f>H6+I6</f>
        <v>-9</v>
      </c>
      <c r="K6" s="290">
        <v>3</v>
      </c>
      <c r="L6" s="262">
        <v>2</v>
      </c>
      <c r="M6" s="262">
        <v>1</v>
      </c>
      <c r="N6" s="291">
        <f t="shared" si="0"/>
        <v>6</v>
      </c>
      <c r="O6" s="321">
        <f>J6-P6</f>
        <v>-19</v>
      </c>
      <c r="P6" s="336">
        <v>10</v>
      </c>
      <c r="Q6" s="270">
        <f t="shared" ref="Q6:Q14" si="2">J6-N6</f>
        <v>-15</v>
      </c>
      <c r="R6" s="271" t="s">
        <v>353</v>
      </c>
    </row>
    <row r="7" spans="1:18" ht="26.25" customHeight="1">
      <c r="A7" s="305" t="s">
        <v>18</v>
      </c>
      <c r="B7" s="13">
        <v>50</v>
      </c>
      <c r="C7" s="306">
        <v>1</v>
      </c>
      <c r="E7" s="305" t="s">
        <v>18</v>
      </c>
      <c r="F7" s="13">
        <v>50</v>
      </c>
      <c r="G7" s="306">
        <v>7</v>
      </c>
      <c r="H7" s="255">
        <f t="shared" si="1"/>
        <v>0</v>
      </c>
      <c r="I7" s="255">
        <f t="shared" si="1"/>
        <v>6</v>
      </c>
      <c r="J7" s="254">
        <f t="shared" ref="J7:J14" si="3">H7+I7</f>
        <v>6</v>
      </c>
      <c r="K7" s="290"/>
      <c r="L7" s="262"/>
      <c r="M7" s="318">
        <v>2</v>
      </c>
      <c r="N7" s="291">
        <f t="shared" si="0"/>
        <v>2</v>
      </c>
      <c r="O7" s="275">
        <f>J7</f>
        <v>6</v>
      </c>
      <c r="P7" s="336"/>
      <c r="Q7" s="270">
        <f>J7-N7</f>
        <v>4</v>
      </c>
      <c r="R7" s="323" t="s">
        <v>348</v>
      </c>
    </row>
    <row r="8" spans="1:18" ht="15.75">
      <c r="A8" s="305" t="s">
        <v>19</v>
      </c>
      <c r="B8" s="13">
        <v>67</v>
      </c>
      <c r="C8" s="306"/>
      <c r="E8" s="305" t="s">
        <v>19</v>
      </c>
      <c r="F8" s="13">
        <v>69</v>
      </c>
      <c r="G8" s="265">
        <v>0</v>
      </c>
      <c r="H8" s="255">
        <f t="shared" si="1"/>
        <v>2</v>
      </c>
      <c r="I8" s="255">
        <f t="shared" si="1"/>
        <v>0</v>
      </c>
      <c r="J8" s="254">
        <f t="shared" si="3"/>
        <v>2</v>
      </c>
      <c r="K8" s="290">
        <v>1</v>
      </c>
      <c r="L8" s="262"/>
      <c r="M8" s="262"/>
      <c r="N8" s="291">
        <f t="shared" si="0"/>
        <v>1</v>
      </c>
      <c r="O8" s="275">
        <f>J8</f>
        <v>2</v>
      </c>
      <c r="P8" s="336"/>
      <c r="Q8" s="270">
        <f t="shared" si="2"/>
        <v>1</v>
      </c>
      <c r="R8" s="269" t="s">
        <v>357</v>
      </c>
    </row>
    <row r="9" spans="1:18" ht="24.75" customHeight="1">
      <c r="A9" s="305" t="s">
        <v>20</v>
      </c>
      <c r="B9" s="13">
        <v>5</v>
      </c>
      <c r="C9" s="306"/>
      <c r="E9" s="305" t="s">
        <v>20</v>
      </c>
      <c r="F9" s="13">
        <v>5</v>
      </c>
      <c r="G9" s="306">
        <v>0</v>
      </c>
      <c r="H9" s="255">
        <f t="shared" si="1"/>
        <v>0</v>
      </c>
      <c r="I9" s="255">
        <f t="shared" si="1"/>
        <v>0</v>
      </c>
      <c r="J9" s="254">
        <f t="shared" si="3"/>
        <v>0</v>
      </c>
      <c r="K9" s="290"/>
      <c r="L9" s="262"/>
      <c r="M9" s="262"/>
      <c r="N9" s="291">
        <f t="shared" si="0"/>
        <v>0</v>
      </c>
      <c r="O9" s="275">
        <f>J9</f>
        <v>0</v>
      </c>
      <c r="P9" s="336"/>
      <c r="Q9" s="270">
        <f t="shared" si="2"/>
        <v>0</v>
      </c>
      <c r="R9" s="272"/>
    </row>
    <row r="10" spans="1:18" ht="15.75">
      <c r="A10" s="305" t="s">
        <v>21</v>
      </c>
      <c r="B10" s="313">
        <v>114</v>
      </c>
      <c r="C10" s="306">
        <v>5</v>
      </c>
      <c r="E10" s="305" t="s">
        <v>21</v>
      </c>
      <c r="F10" s="13">
        <v>115</v>
      </c>
      <c r="G10" s="306">
        <v>6</v>
      </c>
      <c r="H10" s="255">
        <f t="shared" si="1"/>
        <v>1</v>
      </c>
      <c r="I10" s="255">
        <f t="shared" si="1"/>
        <v>1</v>
      </c>
      <c r="J10" s="254">
        <f t="shared" si="3"/>
        <v>2</v>
      </c>
      <c r="K10" s="290">
        <v>1</v>
      </c>
      <c r="L10" s="262"/>
      <c r="M10" s="262"/>
      <c r="N10" s="291">
        <f t="shared" si="0"/>
        <v>1</v>
      </c>
      <c r="O10" s="275">
        <f>J10</f>
        <v>2</v>
      </c>
      <c r="P10" s="336"/>
      <c r="Q10" s="270">
        <f>J10-N10</f>
        <v>1</v>
      </c>
      <c r="R10" s="269" t="s">
        <v>356</v>
      </c>
    </row>
    <row r="11" spans="1:18" ht="15.75">
      <c r="A11" s="305" t="s">
        <v>22</v>
      </c>
      <c r="B11" s="13">
        <v>23</v>
      </c>
      <c r="C11" s="306">
        <v>0</v>
      </c>
      <c r="E11" s="305" t="s">
        <v>22</v>
      </c>
      <c r="F11" s="13">
        <v>25</v>
      </c>
      <c r="G11" s="306">
        <v>0</v>
      </c>
      <c r="H11" s="255">
        <f>F11-B11</f>
        <v>2</v>
      </c>
      <c r="I11" s="255">
        <f t="shared" si="1"/>
        <v>0</v>
      </c>
      <c r="J11" s="254">
        <f t="shared" si="3"/>
        <v>2</v>
      </c>
      <c r="K11" s="290"/>
      <c r="L11" s="262"/>
      <c r="M11" s="262"/>
      <c r="N11" s="291">
        <f t="shared" si="0"/>
        <v>0</v>
      </c>
      <c r="O11" s="275">
        <f>J11</f>
        <v>2</v>
      </c>
      <c r="P11" s="336"/>
      <c r="Q11" s="270">
        <f t="shared" si="2"/>
        <v>2</v>
      </c>
      <c r="R11" s="269" t="s">
        <v>347</v>
      </c>
    </row>
    <row r="12" spans="1:18" ht="15.75">
      <c r="A12" s="305" t="s">
        <v>23</v>
      </c>
      <c r="B12" s="13">
        <v>5</v>
      </c>
      <c r="C12" s="306">
        <v>0</v>
      </c>
      <c r="E12" s="305" t="s">
        <v>23</v>
      </c>
      <c r="F12" s="13">
        <v>5</v>
      </c>
      <c r="G12" s="306">
        <v>0</v>
      </c>
      <c r="H12" s="255">
        <f t="shared" si="1"/>
        <v>0</v>
      </c>
      <c r="I12" s="255">
        <f t="shared" si="1"/>
        <v>0</v>
      </c>
      <c r="J12" s="254">
        <f t="shared" si="3"/>
        <v>0</v>
      </c>
      <c r="K12" s="290"/>
      <c r="L12" s="262"/>
      <c r="M12" s="262"/>
      <c r="N12" s="291">
        <f t="shared" si="0"/>
        <v>0</v>
      </c>
      <c r="O12" s="275">
        <f t="shared" ref="O12:O14" si="4">J12</f>
        <v>0</v>
      </c>
      <c r="P12" s="336"/>
      <c r="Q12" s="270">
        <f t="shared" si="2"/>
        <v>0</v>
      </c>
      <c r="R12" s="272"/>
    </row>
    <row r="13" spans="1:18" ht="15.75">
      <c r="A13" s="305" t="s">
        <v>24</v>
      </c>
      <c r="B13" s="13">
        <v>1</v>
      </c>
      <c r="C13" s="306">
        <v>0</v>
      </c>
      <c r="E13" s="305" t="s">
        <v>24</v>
      </c>
      <c r="F13" s="13">
        <v>1</v>
      </c>
      <c r="G13" s="306">
        <v>0</v>
      </c>
      <c r="H13" s="255">
        <f t="shared" si="1"/>
        <v>0</v>
      </c>
      <c r="I13" s="255">
        <f t="shared" si="1"/>
        <v>0</v>
      </c>
      <c r="J13" s="254">
        <f t="shared" si="3"/>
        <v>0</v>
      </c>
      <c r="K13" s="290"/>
      <c r="L13" s="262"/>
      <c r="M13" s="262"/>
      <c r="N13" s="291">
        <f t="shared" si="0"/>
        <v>0</v>
      </c>
      <c r="O13" s="275">
        <f t="shared" si="4"/>
        <v>0</v>
      </c>
      <c r="P13" s="336"/>
      <c r="Q13" s="270">
        <f t="shared" si="2"/>
        <v>0</v>
      </c>
      <c r="R13" s="272"/>
    </row>
    <row r="14" spans="1:18" ht="15.75">
      <c r="A14" s="305" t="s">
        <v>206</v>
      </c>
      <c r="B14" s="13">
        <v>1</v>
      </c>
      <c r="C14" s="306">
        <v>0</v>
      </c>
      <c r="E14" s="305" t="s">
        <v>206</v>
      </c>
      <c r="F14" s="13">
        <v>0</v>
      </c>
      <c r="G14" s="306">
        <v>0</v>
      </c>
      <c r="H14" s="255">
        <f t="shared" si="1"/>
        <v>-1</v>
      </c>
      <c r="I14" s="255">
        <f t="shared" si="1"/>
        <v>0</v>
      </c>
      <c r="J14" s="254">
        <f t="shared" si="3"/>
        <v>-1</v>
      </c>
      <c r="K14" s="292"/>
      <c r="L14" s="263"/>
      <c r="M14" s="263"/>
      <c r="N14" s="291">
        <f t="shared" si="0"/>
        <v>0</v>
      </c>
      <c r="O14" s="275">
        <f t="shared" si="4"/>
        <v>-1</v>
      </c>
      <c r="P14" s="337"/>
      <c r="Q14" s="270">
        <f t="shared" si="2"/>
        <v>-1</v>
      </c>
      <c r="R14" s="269" t="s">
        <v>111</v>
      </c>
    </row>
    <row r="15" spans="1:18" ht="15.75">
      <c r="A15" s="307" t="s">
        <v>6</v>
      </c>
      <c r="B15" s="303">
        <f>SUM(B4:B14)</f>
        <v>1090</v>
      </c>
      <c r="C15" s="308">
        <f>SUM(C4:C14)</f>
        <v>138</v>
      </c>
      <c r="D15" s="246"/>
      <c r="E15" s="307" t="s">
        <v>6</v>
      </c>
      <c r="F15" s="303">
        <f t="shared" ref="F15:N15" si="5">SUM(F4:F14)</f>
        <v>1110</v>
      </c>
      <c r="G15" s="308">
        <f t="shared" si="5"/>
        <v>135</v>
      </c>
      <c r="H15" s="257">
        <f t="shared" si="5"/>
        <v>20</v>
      </c>
      <c r="I15" s="249">
        <f t="shared" si="5"/>
        <v>-3</v>
      </c>
      <c r="J15" s="258">
        <f>SUM(J4:J14)</f>
        <v>17</v>
      </c>
      <c r="K15" s="293">
        <f t="shared" si="5"/>
        <v>10</v>
      </c>
      <c r="L15" s="282">
        <f t="shared" si="5"/>
        <v>15</v>
      </c>
      <c r="M15" s="283">
        <f t="shared" si="5"/>
        <v>7</v>
      </c>
      <c r="N15" s="294">
        <f t="shared" si="5"/>
        <v>32</v>
      </c>
      <c r="O15" s="280">
        <f>SUM(O4:O14)</f>
        <v>-5</v>
      </c>
      <c r="P15" s="338"/>
      <c r="Q15" s="279">
        <f>SUM(Q4:Q14)</f>
        <v>-15</v>
      </c>
      <c r="R15" s="273"/>
    </row>
    <row r="16" spans="1:18" ht="16.5" thickBot="1">
      <c r="A16" s="312"/>
      <c r="B16" s="310">
        <f>B15+C15</f>
        <v>1228</v>
      </c>
      <c r="C16" s="311"/>
      <c r="E16" s="309">
        <f>F16-B16</f>
        <v>17</v>
      </c>
      <c r="F16" s="310">
        <f>F15+G15</f>
        <v>1245</v>
      </c>
      <c r="G16" s="311"/>
      <c r="H16" s="566">
        <f>H15+I15</f>
        <v>17</v>
      </c>
      <c r="I16" s="574"/>
      <c r="J16" s="259"/>
      <c r="K16" s="266"/>
      <c r="L16" s="295"/>
      <c r="M16" s="295"/>
      <c r="N16" s="296"/>
      <c r="O16" s="277">
        <f>N15+Q15</f>
        <v>17</v>
      </c>
      <c r="P16" s="174"/>
      <c r="Q16" s="266"/>
      <c r="R16" s="267"/>
    </row>
    <row r="17" spans="1:18" s="244" customFormat="1" ht="15.75">
      <c r="A17" s="173"/>
      <c r="B17" s="344"/>
      <c r="C17" s="317"/>
      <c r="E17" s="345"/>
      <c r="F17" s="344"/>
      <c r="G17" s="317"/>
      <c r="H17" s="346"/>
      <c r="I17" s="347"/>
      <c r="J17" s="342"/>
      <c r="K17" s="173"/>
      <c r="L17" s="41"/>
      <c r="M17" s="41"/>
      <c r="N17" s="317"/>
      <c r="O17" s="343"/>
      <c r="P17" s="173"/>
      <c r="Q17" s="173"/>
      <c r="R17" s="317"/>
    </row>
    <row r="18" spans="1:18" s="244" customFormat="1" ht="15.75">
      <c r="A18" s="173"/>
      <c r="B18" s="344"/>
      <c r="C18" s="317"/>
      <c r="E18" s="345"/>
      <c r="F18" s="344"/>
      <c r="G18" s="317"/>
      <c r="H18" s="346"/>
      <c r="I18" s="347"/>
      <c r="J18" s="342"/>
      <c r="K18" s="173"/>
      <c r="L18" s="41"/>
      <c r="M18" s="41"/>
      <c r="N18" s="317"/>
      <c r="O18" s="343"/>
      <c r="P18" s="173"/>
      <c r="Q18" s="173"/>
      <c r="R18" s="317"/>
    </row>
    <row r="19" spans="1:18" s="244" customFormat="1" ht="16.5" thickBot="1">
      <c r="A19" s="173"/>
      <c r="B19" s="344"/>
      <c r="C19" s="317"/>
      <c r="E19" s="345"/>
      <c r="F19" s="344"/>
      <c r="G19" s="317"/>
      <c r="H19" s="346"/>
      <c r="I19" s="347"/>
      <c r="J19" s="342"/>
      <c r="K19" s="173"/>
      <c r="L19" s="41"/>
      <c r="M19" s="41"/>
      <c r="N19" s="317"/>
      <c r="O19" s="343"/>
      <c r="P19" s="173"/>
      <c r="Q19" s="173"/>
      <c r="R19" s="317"/>
    </row>
    <row r="20" spans="1:18" ht="25.5">
      <c r="A20" s="568" t="s">
        <v>281</v>
      </c>
      <c r="B20" s="569"/>
      <c r="C20" s="570"/>
      <c r="D20" s="245"/>
      <c r="E20" s="568" t="s">
        <v>302</v>
      </c>
      <c r="F20" s="569"/>
      <c r="G20" s="570"/>
      <c r="H20" s="250"/>
      <c r="I20" s="251"/>
      <c r="J20" s="577" t="s">
        <v>282</v>
      </c>
      <c r="K20" s="571" t="s">
        <v>287</v>
      </c>
      <c r="L20" s="572"/>
      <c r="M20" s="572"/>
      <c r="N20" s="573"/>
      <c r="O20" s="278" t="s">
        <v>294</v>
      </c>
      <c r="P20" s="575" t="s">
        <v>342</v>
      </c>
      <c r="Q20" s="564" t="s">
        <v>293</v>
      </c>
      <c r="R20" s="565"/>
    </row>
    <row r="21" spans="1:18" ht="27" thickBot="1">
      <c r="A21" s="253" t="s">
        <v>10</v>
      </c>
      <c r="B21" s="247" t="s">
        <v>298</v>
      </c>
      <c r="C21" s="304" t="s">
        <v>276</v>
      </c>
      <c r="D21" s="245"/>
      <c r="E21" s="253" t="s">
        <v>10</v>
      </c>
      <c r="F21" s="247" t="s">
        <v>277</v>
      </c>
      <c r="G21" s="304" t="s">
        <v>278</v>
      </c>
      <c r="H21" s="253" t="s">
        <v>279</v>
      </c>
      <c r="I21" s="339" t="s">
        <v>280</v>
      </c>
      <c r="J21" s="578"/>
      <c r="K21" s="288" t="s">
        <v>288</v>
      </c>
      <c r="L21" s="261" t="s">
        <v>197</v>
      </c>
      <c r="M21" s="261" t="s">
        <v>289</v>
      </c>
      <c r="N21" s="289" t="s">
        <v>6</v>
      </c>
      <c r="O21" s="285" t="s">
        <v>290</v>
      </c>
      <c r="P21" s="576"/>
      <c r="Q21" s="286" t="s">
        <v>291</v>
      </c>
      <c r="R21" s="287" t="s">
        <v>292</v>
      </c>
    </row>
    <row r="22" spans="1:18" ht="81.75" customHeight="1">
      <c r="A22" s="305" t="s">
        <v>15</v>
      </c>
      <c r="B22" s="13">
        <v>396</v>
      </c>
      <c r="C22" s="306">
        <v>60</v>
      </c>
      <c r="E22" s="305" t="s">
        <v>15</v>
      </c>
      <c r="F22" s="13">
        <v>403</v>
      </c>
      <c r="G22" s="306">
        <v>68</v>
      </c>
      <c r="H22" s="255">
        <f>F22-B22</f>
        <v>7</v>
      </c>
      <c r="I22" s="255">
        <f>G22-C22</f>
        <v>8</v>
      </c>
      <c r="J22" s="340">
        <f>H22+I22</f>
        <v>15</v>
      </c>
      <c r="K22" s="290">
        <v>4</v>
      </c>
      <c r="L22" s="262">
        <v>11</v>
      </c>
      <c r="M22" s="262">
        <v>4</v>
      </c>
      <c r="N22" s="291">
        <f>SUM(K22:M22)</f>
        <v>19</v>
      </c>
      <c r="O22" s="275">
        <f>J22-P22</f>
        <v>-8</v>
      </c>
      <c r="P22" s="336">
        <v>23</v>
      </c>
      <c r="Q22" s="270">
        <f>J22-N22</f>
        <v>-4</v>
      </c>
      <c r="R22" s="271" t="s">
        <v>352</v>
      </c>
    </row>
    <row r="23" spans="1:18" ht="39" customHeight="1">
      <c r="A23" s="305" t="s">
        <v>16</v>
      </c>
      <c r="B23" s="13">
        <v>90</v>
      </c>
      <c r="C23" s="306">
        <v>16</v>
      </c>
      <c r="E23" s="305" t="s">
        <v>16</v>
      </c>
      <c r="F23" s="13">
        <v>91</v>
      </c>
      <c r="G23" s="320">
        <v>24</v>
      </c>
      <c r="H23" s="255">
        <f>F23-B23</f>
        <v>1</v>
      </c>
      <c r="I23" s="255">
        <f>G23-C23</f>
        <v>8</v>
      </c>
      <c r="J23" s="254">
        <f>H23+I23</f>
        <v>9</v>
      </c>
      <c r="K23" s="290">
        <v>1</v>
      </c>
      <c r="L23" s="262">
        <v>2</v>
      </c>
      <c r="M23" s="262"/>
      <c r="N23" s="291">
        <f t="shared" ref="N23:N32" si="6">SUM(K23:M23)</f>
        <v>3</v>
      </c>
      <c r="O23" s="321">
        <f>J23</f>
        <v>9</v>
      </c>
      <c r="P23" s="336"/>
      <c r="Q23" s="270">
        <f>J23-N23</f>
        <v>6</v>
      </c>
      <c r="R23" s="269" t="s">
        <v>146</v>
      </c>
    </row>
    <row r="24" spans="1:18" ht="26.25">
      <c r="A24" s="305" t="s">
        <v>17</v>
      </c>
      <c r="B24" s="13">
        <v>338</v>
      </c>
      <c r="C24" s="306">
        <v>45</v>
      </c>
      <c r="E24" s="305" t="s">
        <v>17</v>
      </c>
      <c r="F24" s="13">
        <v>346</v>
      </c>
      <c r="G24" s="320">
        <v>30</v>
      </c>
      <c r="H24" s="255">
        <f t="shared" ref="H24:H28" si="7">F24-B24</f>
        <v>8</v>
      </c>
      <c r="I24" s="255">
        <f t="shared" ref="I24:I32" si="8">G24-C24</f>
        <v>-15</v>
      </c>
      <c r="J24" s="254">
        <f>H24+I24</f>
        <v>-7</v>
      </c>
      <c r="K24" s="290">
        <v>3</v>
      </c>
      <c r="L24" s="262">
        <v>2</v>
      </c>
      <c r="M24" s="262">
        <v>1</v>
      </c>
      <c r="N24" s="291">
        <f t="shared" si="6"/>
        <v>6</v>
      </c>
      <c r="O24" s="321">
        <f>J24-P24</f>
        <v>-19</v>
      </c>
      <c r="P24" s="336">
        <v>12</v>
      </c>
      <c r="Q24" s="270">
        <f t="shared" ref="Q24" si="9">J24-N24</f>
        <v>-13</v>
      </c>
      <c r="R24" s="271" t="s">
        <v>353</v>
      </c>
    </row>
    <row r="25" spans="1:18" ht="26.25" customHeight="1">
      <c r="A25" s="305" t="s">
        <v>18</v>
      </c>
      <c r="B25" s="13">
        <v>50</v>
      </c>
      <c r="C25" s="306">
        <v>1</v>
      </c>
      <c r="E25" s="305" t="s">
        <v>18</v>
      </c>
      <c r="F25" s="13">
        <v>50</v>
      </c>
      <c r="G25" s="306">
        <v>7</v>
      </c>
      <c r="H25" s="255">
        <f t="shared" si="7"/>
        <v>0</v>
      </c>
      <c r="I25" s="255">
        <f t="shared" si="8"/>
        <v>6</v>
      </c>
      <c r="J25" s="254">
        <f t="shared" ref="J25:J32" si="10">H25+I25</f>
        <v>6</v>
      </c>
      <c r="K25" s="290"/>
      <c r="L25" s="262"/>
      <c r="M25" s="318">
        <v>2</v>
      </c>
      <c r="N25" s="291">
        <f t="shared" si="6"/>
        <v>2</v>
      </c>
      <c r="O25" s="275">
        <f>J25</f>
        <v>6</v>
      </c>
      <c r="P25" s="336"/>
      <c r="Q25" s="270">
        <f>J25-N25</f>
        <v>4</v>
      </c>
      <c r="R25" s="323" t="s">
        <v>348</v>
      </c>
    </row>
    <row r="26" spans="1:18" ht="15.75">
      <c r="A26" s="305" t="s">
        <v>19</v>
      </c>
      <c r="B26" s="13">
        <v>68</v>
      </c>
      <c r="C26" s="306"/>
      <c r="E26" s="305" t="s">
        <v>19</v>
      </c>
      <c r="F26" s="13">
        <v>69</v>
      </c>
      <c r="G26" s="265">
        <v>0</v>
      </c>
      <c r="H26" s="255">
        <f t="shared" si="7"/>
        <v>1</v>
      </c>
      <c r="I26" s="255">
        <f t="shared" si="8"/>
        <v>0</v>
      </c>
      <c r="J26" s="254">
        <f t="shared" si="10"/>
        <v>1</v>
      </c>
      <c r="K26" s="290">
        <v>1</v>
      </c>
      <c r="L26" s="262"/>
      <c r="M26" s="262"/>
      <c r="N26" s="291">
        <f t="shared" si="6"/>
        <v>1</v>
      </c>
      <c r="O26" s="275">
        <f>J26</f>
        <v>1</v>
      </c>
      <c r="P26" s="336"/>
      <c r="Q26" s="270">
        <f t="shared" ref="Q26:Q27" si="11">J26-N26</f>
        <v>0</v>
      </c>
      <c r="R26" s="269" t="s">
        <v>111</v>
      </c>
    </row>
    <row r="27" spans="1:18" ht="24.75" customHeight="1">
      <c r="A27" s="305" t="s">
        <v>20</v>
      </c>
      <c r="B27" s="13">
        <v>5</v>
      </c>
      <c r="C27" s="306"/>
      <c r="E27" s="305" t="s">
        <v>20</v>
      </c>
      <c r="F27" s="13">
        <v>5</v>
      </c>
      <c r="G27" s="306">
        <v>0</v>
      </c>
      <c r="H27" s="255">
        <f t="shared" si="7"/>
        <v>0</v>
      </c>
      <c r="I27" s="255">
        <f t="shared" si="8"/>
        <v>0</v>
      </c>
      <c r="J27" s="254">
        <f t="shared" si="10"/>
        <v>0</v>
      </c>
      <c r="K27" s="290"/>
      <c r="L27" s="262"/>
      <c r="M27" s="262"/>
      <c r="N27" s="291">
        <f t="shared" si="6"/>
        <v>0</v>
      </c>
      <c r="O27" s="275">
        <f>J27</f>
        <v>0</v>
      </c>
      <c r="P27" s="336"/>
      <c r="Q27" s="270">
        <f t="shared" si="11"/>
        <v>0</v>
      </c>
      <c r="R27" s="272"/>
    </row>
    <row r="28" spans="1:18" ht="15.75">
      <c r="A28" s="305" t="s">
        <v>21</v>
      </c>
      <c r="B28" s="313">
        <v>112</v>
      </c>
      <c r="C28" s="306">
        <v>5</v>
      </c>
      <c r="E28" s="305" t="s">
        <v>21</v>
      </c>
      <c r="F28" s="13">
        <v>115</v>
      </c>
      <c r="G28" s="306">
        <v>6</v>
      </c>
      <c r="H28" s="255">
        <f t="shared" si="7"/>
        <v>3</v>
      </c>
      <c r="I28" s="255">
        <f t="shared" si="8"/>
        <v>1</v>
      </c>
      <c r="J28" s="254">
        <f t="shared" si="10"/>
        <v>4</v>
      </c>
      <c r="K28" s="290">
        <v>1</v>
      </c>
      <c r="L28" s="262"/>
      <c r="M28" s="262"/>
      <c r="N28" s="291">
        <f t="shared" si="6"/>
        <v>1</v>
      </c>
      <c r="O28" s="341">
        <f>J28</f>
        <v>4</v>
      </c>
      <c r="P28" s="336"/>
      <c r="Q28" s="270">
        <f>J28-N28</f>
        <v>3</v>
      </c>
      <c r="R28" s="269" t="s">
        <v>354</v>
      </c>
    </row>
    <row r="29" spans="1:18" ht="15.75">
      <c r="A29" s="305" t="s">
        <v>22</v>
      </c>
      <c r="B29" s="13">
        <v>23</v>
      </c>
      <c r="C29" s="306">
        <v>0</v>
      </c>
      <c r="E29" s="305" t="s">
        <v>22</v>
      </c>
      <c r="F29" s="13">
        <v>25</v>
      </c>
      <c r="G29" s="306">
        <v>0</v>
      </c>
      <c r="H29" s="255">
        <f>F29-B29</f>
        <v>2</v>
      </c>
      <c r="I29" s="255">
        <f t="shared" si="8"/>
        <v>0</v>
      </c>
      <c r="J29" s="254">
        <f t="shared" si="10"/>
        <v>2</v>
      </c>
      <c r="K29" s="290"/>
      <c r="L29" s="262"/>
      <c r="M29" s="262"/>
      <c r="N29" s="291">
        <f t="shared" si="6"/>
        <v>0</v>
      </c>
      <c r="O29" s="275">
        <f>J29</f>
        <v>2</v>
      </c>
      <c r="P29" s="336"/>
      <c r="Q29" s="270">
        <f t="shared" ref="Q29:Q32" si="12">J29-N29</f>
        <v>2</v>
      </c>
      <c r="R29" s="269" t="s">
        <v>347</v>
      </c>
    </row>
    <row r="30" spans="1:18" ht="15.75">
      <c r="A30" s="305" t="s">
        <v>23</v>
      </c>
      <c r="B30" s="13">
        <v>5</v>
      </c>
      <c r="C30" s="306">
        <v>0</v>
      </c>
      <c r="E30" s="305" t="s">
        <v>23</v>
      </c>
      <c r="F30" s="13">
        <v>5</v>
      </c>
      <c r="G30" s="306">
        <v>0</v>
      </c>
      <c r="H30" s="255">
        <f t="shared" ref="H30:H32" si="13">F30-B30</f>
        <v>0</v>
      </c>
      <c r="I30" s="255">
        <f t="shared" si="8"/>
        <v>0</v>
      </c>
      <c r="J30" s="254">
        <f t="shared" si="10"/>
        <v>0</v>
      </c>
      <c r="K30" s="290"/>
      <c r="L30" s="262"/>
      <c r="M30" s="262"/>
      <c r="N30" s="291">
        <f t="shared" si="6"/>
        <v>0</v>
      </c>
      <c r="O30" s="275">
        <f t="shared" ref="O30:O32" si="14">J30</f>
        <v>0</v>
      </c>
      <c r="P30" s="336"/>
      <c r="Q30" s="270">
        <f t="shared" si="12"/>
        <v>0</v>
      </c>
      <c r="R30" s="272"/>
    </row>
    <row r="31" spans="1:18" ht="15.75">
      <c r="A31" s="305" t="s">
        <v>24</v>
      </c>
      <c r="B31" s="13">
        <v>1</v>
      </c>
      <c r="C31" s="306">
        <v>0</v>
      </c>
      <c r="E31" s="305" t="s">
        <v>24</v>
      </c>
      <c r="F31" s="13">
        <v>1</v>
      </c>
      <c r="G31" s="306">
        <v>0</v>
      </c>
      <c r="H31" s="255">
        <f t="shared" si="13"/>
        <v>0</v>
      </c>
      <c r="I31" s="255">
        <f t="shared" si="8"/>
        <v>0</v>
      </c>
      <c r="J31" s="254">
        <f t="shared" si="10"/>
        <v>0</v>
      </c>
      <c r="K31" s="290"/>
      <c r="L31" s="262"/>
      <c r="M31" s="262"/>
      <c r="N31" s="291">
        <f t="shared" si="6"/>
        <v>0</v>
      </c>
      <c r="O31" s="275">
        <f t="shared" si="14"/>
        <v>0</v>
      </c>
      <c r="P31" s="336"/>
      <c r="Q31" s="270">
        <f t="shared" si="12"/>
        <v>0</v>
      </c>
      <c r="R31" s="272"/>
    </row>
    <row r="32" spans="1:18" ht="15.75">
      <c r="A32" s="305" t="s">
        <v>206</v>
      </c>
      <c r="B32" s="13">
        <v>1</v>
      </c>
      <c r="C32" s="306">
        <v>0</v>
      </c>
      <c r="E32" s="305" t="s">
        <v>206</v>
      </c>
      <c r="F32" s="13">
        <v>0</v>
      </c>
      <c r="G32" s="306">
        <v>0</v>
      </c>
      <c r="H32" s="255">
        <f t="shared" si="13"/>
        <v>-1</v>
      </c>
      <c r="I32" s="255">
        <f t="shared" si="8"/>
        <v>0</v>
      </c>
      <c r="J32" s="254">
        <f t="shared" si="10"/>
        <v>-1</v>
      </c>
      <c r="K32" s="292"/>
      <c r="L32" s="263"/>
      <c r="M32" s="263"/>
      <c r="N32" s="291">
        <f t="shared" si="6"/>
        <v>0</v>
      </c>
      <c r="O32" s="275">
        <f t="shared" si="14"/>
        <v>-1</v>
      </c>
      <c r="P32" s="337"/>
      <c r="Q32" s="270">
        <f t="shared" si="12"/>
        <v>-1</v>
      </c>
      <c r="R32" s="269" t="s">
        <v>111</v>
      </c>
    </row>
    <row r="33" spans="1:18" ht="15.75">
      <c r="A33" s="307" t="s">
        <v>6</v>
      </c>
      <c r="B33" s="303">
        <f>SUM(B22:B32)</f>
        <v>1089</v>
      </c>
      <c r="C33" s="308">
        <f>SUM(C22:C32)</f>
        <v>127</v>
      </c>
      <c r="D33" s="246"/>
      <c r="E33" s="307" t="s">
        <v>6</v>
      </c>
      <c r="F33" s="303">
        <f t="shared" ref="F33:I33" si="15">SUM(F22:F32)</f>
        <v>1110</v>
      </c>
      <c r="G33" s="308">
        <f t="shared" si="15"/>
        <v>135</v>
      </c>
      <c r="H33" s="257">
        <f t="shared" si="15"/>
        <v>21</v>
      </c>
      <c r="I33" s="249">
        <f t="shared" si="15"/>
        <v>8</v>
      </c>
      <c r="J33" s="258">
        <f>SUM(J22:J32)</f>
        <v>29</v>
      </c>
      <c r="K33" s="293">
        <f t="shared" ref="K33:N33" si="16">SUM(K22:K32)</f>
        <v>10</v>
      </c>
      <c r="L33" s="282">
        <f t="shared" si="16"/>
        <v>15</v>
      </c>
      <c r="M33" s="283">
        <f t="shared" si="16"/>
        <v>7</v>
      </c>
      <c r="N33" s="294">
        <f t="shared" si="16"/>
        <v>32</v>
      </c>
      <c r="O33" s="280">
        <f>SUM(O22:O32)</f>
        <v>-6</v>
      </c>
      <c r="P33" s="338"/>
      <c r="Q33" s="279">
        <f>SUM(Q22:Q32)</f>
        <v>-3</v>
      </c>
      <c r="R33" s="273"/>
    </row>
    <row r="34" spans="1:18" ht="16.5" thickBot="1">
      <c r="A34" s="312"/>
      <c r="B34" s="310">
        <f>B33+C33</f>
        <v>1216</v>
      </c>
      <c r="C34" s="311"/>
      <c r="E34" s="309">
        <f>F34-B34</f>
        <v>29</v>
      </c>
      <c r="F34" s="310">
        <f>F33+G33</f>
        <v>1245</v>
      </c>
      <c r="G34" s="311"/>
      <c r="H34" s="566">
        <f>H33+I33</f>
        <v>29</v>
      </c>
      <c r="I34" s="574"/>
      <c r="J34" s="259"/>
      <c r="K34" s="266"/>
      <c r="L34" s="295"/>
      <c r="M34" s="295"/>
      <c r="N34" s="296"/>
      <c r="O34" s="277">
        <f>N33+Q33</f>
        <v>29</v>
      </c>
      <c r="P34" s="174"/>
      <c r="Q34" s="266"/>
      <c r="R34" s="267"/>
    </row>
  </sheetData>
  <mergeCells count="14">
    <mergeCell ref="Q20:R20"/>
    <mergeCell ref="H34:I34"/>
    <mergeCell ref="A20:C20"/>
    <mergeCell ref="E20:G20"/>
    <mergeCell ref="J20:J21"/>
    <mergeCell ref="K20:N20"/>
    <mergeCell ref="P20:P21"/>
    <mergeCell ref="P2:P3"/>
    <mergeCell ref="Q2:R2"/>
    <mergeCell ref="H16:I16"/>
    <mergeCell ref="A2:C2"/>
    <mergeCell ref="E2:G2"/>
    <mergeCell ref="J2:J3"/>
    <mergeCell ref="K2:N2"/>
  </mergeCells>
  <pageMargins left="0.7" right="0.7" top="0.75" bottom="0.75" header="0.3" footer="0.3"/>
  <pageSetup paperSize="5" scale="66" orientation="landscape" r:id="rId1"/>
  <colBreaks count="1" manualBreakCount="1">
    <brk id="18" max="1048575" man="1"/>
  </colBreaks>
  <ignoredErrors>
    <ignoredError sqref="O5" formula="1"/>
  </ignoredErrors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8"/>
  <sheetViews>
    <sheetView showGridLines="0" zoomScale="86" zoomScaleNormal="86" workbookViewId="0">
      <selection activeCell="J7" sqref="J7"/>
    </sheetView>
  </sheetViews>
  <sheetFormatPr baseColWidth="10" defaultRowHeight="12.75"/>
  <cols>
    <col min="1" max="1" width="26.42578125" customWidth="1"/>
    <col min="2" max="2" width="9.7109375" customWidth="1"/>
    <col min="3" max="3" width="9.28515625" customWidth="1"/>
    <col min="4" max="4" width="3" customWidth="1"/>
    <col min="5" max="5" width="24.7109375" customWidth="1"/>
    <col min="6" max="6" width="8.42578125" customWidth="1"/>
    <col min="7" max="7" width="8.140625" customWidth="1"/>
    <col min="8" max="8" width="11" customWidth="1"/>
    <col min="9" max="9" width="10.7109375" customWidth="1"/>
    <col min="10" max="10" width="11.28515625" bestFit="1" customWidth="1"/>
    <col min="11" max="14" width="5.42578125" style="244" customWidth="1"/>
    <col min="15" max="15" width="14.28515625" style="244" customWidth="1"/>
    <col min="16" max="16" width="8.42578125" style="244" customWidth="1"/>
    <col min="17" max="17" width="9.7109375" style="244" customWidth="1"/>
    <col min="18" max="18" width="42.42578125" style="244" customWidth="1"/>
    <col min="19" max="19" width="15.7109375" customWidth="1"/>
  </cols>
  <sheetData>
    <row r="1" spans="1:19" ht="13.5" thickBot="1">
      <c r="A1" t="s">
        <v>286</v>
      </c>
      <c r="B1" s="264">
        <v>42338</v>
      </c>
    </row>
    <row r="2" spans="1:19" ht="25.5">
      <c r="A2" s="568" t="s">
        <v>281</v>
      </c>
      <c r="B2" s="569"/>
      <c r="C2" s="570"/>
      <c r="D2" s="245"/>
      <c r="E2" s="568" t="s">
        <v>302</v>
      </c>
      <c r="F2" s="569"/>
      <c r="G2" s="570"/>
      <c r="H2" s="250"/>
      <c r="I2" s="251"/>
      <c r="J2" s="577" t="s">
        <v>282</v>
      </c>
      <c r="K2" s="571" t="s">
        <v>287</v>
      </c>
      <c r="L2" s="572"/>
      <c r="M2" s="572"/>
      <c r="N2" s="573"/>
      <c r="O2" s="278" t="s">
        <v>294</v>
      </c>
      <c r="P2" s="575" t="s">
        <v>342</v>
      </c>
      <c r="Q2" s="564" t="s">
        <v>293</v>
      </c>
      <c r="R2" s="565"/>
    </row>
    <row r="3" spans="1:19" ht="40.5" customHeight="1" thickBot="1">
      <c r="A3" s="253" t="s">
        <v>10</v>
      </c>
      <c r="B3" s="247" t="s">
        <v>298</v>
      </c>
      <c r="C3" s="304" t="s">
        <v>276</v>
      </c>
      <c r="D3" s="245"/>
      <c r="E3" s="253" t="s">
        <v>10</v>
      </c>
      <c r="F3" s="247" t="s">
        <v>277</v>
      </c>
      <c r="G3" s="304" t="s">
        <v>278</v>
      </c>
      <c r="H3" s="253" t="s">
        <v>279</v>
      </c>
      <c r="I3" s="339" t="s">
        <v>280</v>
      </c>
      <c r="J3" s="578"/>
      <c r="K3" s="288" t="s">
        <v>288</v>
      </c>
      <c r="L3" s="261" t="s">
        <v>197</v>
      </c>
      <c r="M3" s="261" t="s">
        <v>289</v>
      </c>
      <c r="N3" s="289" t="s">
        <v>6</v>
      </c>
      <c r="O3" s="285" t="s">
        <v>290</v>
      </c>
      <c r="P3" s="576"/>
      <c r="Q3" s="286" t="s">
        <v>291</v>
      </c>
      <c r="R3" s="287" t="s">
        <v>292</v>
      </c>
    </row>
    <row r="4" spans="1:19" ht="81.75" customHeight="1">
      <c r="A4" s="305" t="s">
        <v>15</v>
      </c>
      <c r="B4" s="13">
        <v>398</v>
      </c>
      <c r="C4" s="306">
        <v>64</v>
      </c>
      <c r="E4" s="305" t="s">
        <v>15</v>
      </c>
      <c r="F4" s="13">
        <v>403</v>
      </c>
      <c r="G4" s="306">
        <v>68</v>
      </c>
      <c r="H4" s="255">
        <f>F4-B4</f>
        <v>5</v>
      </c>
      <c r="I4" s="255">
        <f>G4-C4</f>
        <v>4</v>
      </c>
      <c r="J4" s="340">
        <f>H4+I4</f>
        <v>9</v>
      </c>
      <c r="K4" s="290">
        <v>4</v>
      </c>
      <c r="L4" s="262">
        <v>11</v>
      </c>
      <c r="M4" s="262">
        <v>4</v>
      </c>
      <c r="N4" s="291">
        <f>SUM(K4:M4)</f>
        <v>19</v>
      </c>
      <c r="O4" s="275">
        <f>J4-P4</f>
        <v>-2</v>
      </c>
      <c r="P4" s="336">
        <v>11</v>
      </c>
      <c r="Q4" s="270">
        <f>J4-N4</f>
        <v>-10</v>
      </c>
      <c r="R4" s="271" t="s">
        <v>364</v>
      </c>
    </row>
    <row r="5" spans="1:19" ht="39" customHeight="1">
      <c r="A5" s="305" t="s">
        <v>16</v>
      </c>
      <c r="B5" s="13">
        <v>87</v>
      </c>
      <c r="C5" s="306">
        <v>18</v>
      </c>
      <c r="E5" s="305" t="s">
        <v>16</v>
      </c>
      <c r="F5" s="13">
        <v>91</v>
      </c>
      <c r="G5" s="320">
        <v>24</v>
      </c>
      <c r="H5" s="255">
        <f>F5-B5</f>
        <v>4</v>
      </c>
      <c r="I5" s="255">
        <f>G5-C5</f>
        <v>6</v>
      </c>
      <c r="J5" s="254">
        <f>H5+I5</f>
        <v>10</v>
      </c>
      <c r="K5" s="290">
        <v>1</v>
      </c>
      <c r="L5" s="262">
        <v>2</v>
      </c>
      <c r="M5" s="262"/>
      <c r="N5" s="291">
        <f t="shared" ref="N5:N14" si="0">SUM(K5:M5)</f>
        <v>3</v>
      </c>
      <c r="O5" s="321">
        <f>J5</f>
        <v>10</v>
      </c>
      <c r="P5" s="336"/>
      <c r="Q5" s="270">
        <f>J5-N5</f>
        <v>7</v>
      </c>
      <c r="R5" s="269" t="s">
        <v>365</v>
      </c>
    </row>
    <row r="6" spans="1:19" ht="70.5" customHeight="1">
      <c r="A6" s="305" t="s">
        <v>17</v>
      </c>
      <c r="B6" s="13">
        <v>337</v>
      </c>
      <c r="C6" s="306">
        <v>44</v>
      </c>
      <c r="E6" s="305" t="s">
        <v>17</v>
      </c>
      <c r="F6" s="13">
        <v>346</v>
      </c>
      <c r="G6" s="320">
        <v>30</v>
      </c>
      <c r="H6" s="255">
        <f t="shared" ref="H6:I14" si="1">F6-B6</f>
        <v>9</v>
      </c>
      <c r="I6" s="255">
        <f t="shared" si="1"/>
        <v>-14</v>
      </c>
      <c r="J6" s="254">
        <f>H6+I6</f>
        <v>-5</v>
      </c>
      <c r="K6" s="290">
        <v>3</v>
      </c>
      <c r="L6" s="262">
        <v>2</v>
      </c>
      <c r="M6" s="262">
        <v>1</v>
      </c>
      <c r="N6" s="291">
        <f t="shared" si="0"/>
        <v>6</v>
      </c>
      <c r="O6" s="321">
        <f>J6-P6</f>
        <v>-15</v>
      </c>
      <c r="P6" s="336">
        <v>10</v>
      </c>
      <c r="Q6" s="270">
        <f t="shared" ref="Q6:Q14" si="2">J6-N6</f>
        <v>-11</v>
      </c>
      <c r="R6" s="323" t="s">
        <v>366</v>
      </c>
      <c r="S6" s="5" t="s">
        <v>362</v>
      </c>
    </row>
    <row r="7" spans="1:19" ht="26.25" customHeight="1">
      <c r="A7" s="305" t="s">
        <v>18</v>
      </c>
      <c r="B7" s="13">
        <v>47</v>
      </c>
      <c r="C7" s="306">
        <v>1</v>
      </c>
      <c r="E7" s="305" t="s">
        <v>18</v>
      </c>
      <c r="F7" s="13">
        <v>50</v>
      </c>
      <c r="G7" s="306">
        <v>7</v>
      </c>
      <c r="H7" s="255">
        <f t="shared" si="1"/>
        <v>3</v>
      </c>
      <c r="I7" s="255">
        <f t="shared" si="1"/>
        <v>6</v>
      </c>
      <c r="J7" s="254">
        <f t="shared" ref="J7:J14" si="3">H7+I7</f>
        <v>9</v>
      </c>
      <c r="K7" s="290"/>
      <c r="L7" s="262"/>
      <c r="M7" s="318">
        <v>2</v>
      </c>
      <c r="N7" s="291">
        <f t="shared" si="0"/>
        <v>2</v>
      </c>
      <c r="O7" s="275">
        <f>J7</f>
        <v>9</v>
      </c>
      <c r="P7" s="336"/>
      <c r="Q7" s="270">
        <f>J7-N7</f>
        <v>7</v>
      </c>
      <c r="R7" s="323" t="s">
        <v>367</v>
      </c>
    </row>
    <row r="8" spans="1:19" ht="15.75">
      <c r="A8" s="305" t="s">
        <v>19</v>
      </c>
      <c r="B8" s="13">
        <v>67</v>
      </c>
      <c r="C8" s="306"/>
      <c r="E8" s="305" t="s">
        <v>19</v>
      </c>
      <c r="F8" s="13">
        <v>69</v>
      </c>
      <c r="G8" s="265">
        <v>0</v>
      </c>
      <c r="H8" s="255">
        <f t="shared" si="1"/>
        <v>2</v>
      </c>
      <c r="I8" s="255">
        <f t="shared" si="1"/>
        <v>0</v>
      </c>
      <c r="J8" s="254">
        <f t="shared" si="3"/>
        <v>2</v>
      </c>
      <c r="K8" s="290">
        <v>1</v>
      </c>
      <c r="L8" s="262"/>
      <c r="M8" s="262"/>
      <c r="N8" s="291">
        <f t="shared" si="0"/>
        <v>1</v>
      </c>
      <c r="O8" s="275">
        <f>J8</f>
        <v>2</v>
      </c>
      <c r="P8" s="336"/>
      <c r="Q8" s="270">
        <f t="shared" si="2"/>
        <v>1</v>
      </c>
      <c r="R8" s="269" t="s">
        <v>360</v>
      </c>
    </row>
    <row r="9" spans="1:19" ht="24.75" customHeight="1">
      <c r="A9" s="305" t="s">
        <v>20</v>
      </c>
      <c r="B9" s="13">
        <v>4</v>
      </c>
      <c r="C9" s="306"/>
      <c r="E9" s="305" t="s">
        <v>20</v>
      </c>
      <c r="F9" s="13">
        <v>5</v>
      </c>
      <c r="G9" s="306">
        <v>0</v>
      </c>
      <c r="H9" s="255">
        <f t="shared" si="1"/>
        <v>1</v>
      </c>
      <c r="I9" s="255">
        <f t="shared" si="1"/>
        <v>0</v>
      </c>
      <c r="J9" s="254">
        <f t="shared" si="3"/>
        <v>1</v>
      </c>
      <c r="K9" s="290"/>
      <c r="L9" s="262"/>
      <c r="M9" s="262"/>
      <c r="N9" s="291">
        <f t="shared" si="0"/>
        <v>0</v>
      </c>
      <c r="O9" s="275">
        <f>J9</f>
        <v>1</v>
      </c>
      <c r="P9" s="336"/>
      <c r="Q9" s="270">
        <f t="shared" si="2"/>
        <v>1</v>
      </c>
      <c r="R9" s="272" t="s">
        <v>361</v>
      </c>
      <c r="S9" t="s">
        <v>363</v>
      </c>
    </row>
    <row r="10" spans="1:19" ht="15.75">
      <c r="A10" s="305" t="s">
        <v>21</v>
      </c>
      <c r="B10" s="313">
        <v>113</v>
      </c>
      <c r="C10" s="306">
        <v>8</v>
      </c>
      <c r="E10" s="305" t="s">
        <v>21</v>
      </c>
      <c r="F10" s="13">
        <v>115</v>
      </c>
      <c r="G10" s="306">
        <v>6</v>
      </c>
      <c r="H10" s="255">
        <f t="shared" si="1"/>
        <v>2</v>
      </c>
      <c r="I10" s="255">
        <f t="shared" si="1"/>
        <v>-2</v>
      </c>
      <c r="J10" s="254">
        <f t="shared" si="3"/>
        <v>0</v>
      </c>
      <c r="K10" s="290">
        <v>1</v>
      </c>
      <c r="L10" s="262"/>
      <c r="M10" s="262"/>
      <c r="N10" s="291">
        <f t="shared" si="0"/>
        <v>1</v>
      </c>
      <c r="O10" s="275">
        <f>J10</f>
        <v>0</v>
      </c>
      <c r="P10" s="336"/>
      <c r="Q10" s="270">
        <f>J10-N10</f>
        <v>-1</v>
      </c>
      <c r="R10" s="269" t="s">
        <v>368</v>
      </c>
    </row>
    <row r="11" spans="1:19" ht="15.75">
      <c r="A11" s="305" t="s">
        <v>22</v>
      </c>
      <c r="B11" s="13">
        <v>23</v>
      </c>
      <c r="C11" s="306">
        <v>0</v>
      </c>
      <c r="E11" s="305" t="s">
        <v>22</v>
      </c>
      <c r="F11" s="13">
        <v>25</v>
      </c>
      <c r="G11" s="306">
        <v>0</v>
      </c>
      <c r="H11" s="255">
        <f>F11-B11</f>
        <v>2</v>
      </c>
      <c r="I11" s="255">
        <f t="shared" si="1"/>
        <v>0</v>
      </c>
      <c r="J11" s="254">
        <f t="shared" si="3"/>
        <v>2</v>
      </c>
      <c r="K11" s="290"/>
      <c r="L11" s="262"/>
      <c r="M11" s="262"/>
      <c r="N11" s="291">
        <f t="shared" si="0"/>
        <v>0</v>
      </c>
      <c r="O11" s="275">
        <f>J11</f>
        <v>2</v>
      </c>
      <c r="P11" s="336"/>
      <c r="Q11" s="270">
        <f t="shared" si="2"/>
        <v>2</v>
      </c>
      <c r="R11" s="269" t="s">
        <v>347</v>
      </c>
    </row>
    <row r="12" spans="1:19" ht="15.75">
      <c r="A12" s="305" t="s">
        <v>23</v>
      </c>
      <c r="B12" s="13">
        <v>5</v>
      </c>
      <c r="C12" s="306">
        <v>0</v>
      </c>
      <c r="E12" s="305" t="s">
        <v>23</v>
      </c>
      <c r="F12" s="13">
        <v>5</v>
      </c>
      <c r="G12" s="306">
        <v>0</v>
      </c>
      <c r="H12" s="255">
        <f t="shared" si="1"/>
        <v>0</v>
      </c>
      <c r="I12" s="255">
        <f t="shared" si="1"/>
        <v>0</v>
      </c>
      <c r="J12" s="254">
        <f t="shared" si="3"/>
        <v>0</v>
      </c>
      <c r="K12" s="290"/>
      <c r="L12" s="262"/>
      <c r="M12" s="262"/>
      <c r="N12" s="291">
        <f t="shared" si="0"/>
        <v>0</v>
      </c>
      <c r="O12" s="275">
        <f t="shared" ref="O12:O14" si="4">J12</f>
        <v>0</v>
      </c>
      <c r="P12" s="336"/>
      <c r="Q12" s="270">
        <f t="shared" si="2"/>
        <v>0</v>
      </c>
      <c r="R12" s="272"/>
    </row>
    <row r="13" spans="1:19" ht="15.75">
      <c r="A13" s="305" t="s">
        <v>24</v>
      </c>
      <c r="B13" s="13">
        <v>1</v>
      </c>
      <c r="C13" s="306">
        <v>0</v>
      </c>
      <c r="E13" s="305" t="s">
        <v>24</v>
      </c>
      <c r="F13" s="13">
        <v>1</v>
      </c>
      <c r="G13" s="306">
        <v>0</v>
      </c>
      <c r="H13" s="255">
        <f t="shared" si="1"/>
        <v>0</v>
      </c>
      <c r="I13" s="255">
        <f t="shared" si="1"/>
        <v>0</v>
      </c>
      <c r="J13" s="254">
        <f t="shared" si="3"/>
        <v>0</v>
      </c>
      <c r="K13" s="290"/>
      <c r="L13" s="262"/>
      <c r="M13" s="262"/>
      <c r="N13" s="291">
        <f t="shared" si="0"/>
        <v>0</v>
      </c>
      <c r="O13" s="275">
        <f t="shared" si="4"/>
        <v>0</v>
      </c>
      <c r="P13" s="336"/>
      <c r="Q13" s="270">
        <f t="shared" si="2"/>
        <v>0</v>
      </c>
      <c r="R13" s="272"/>
    </row>
    <row r="14" spans="1:19" ht="15.75">
      <c r="A14" s="305" t="s">
        <v>206</v>
      </c>
      <c r="B14" s="13">
        <v>2</v>
      </c>
      <c r="C14" s="306">
        <v>0</v>
      </c>
      <c r="E14" s="305" t="s">
        <v>206</v>
      </c>
      <c r="F14" s="13">
        <v>0</v>
      </c>
      <c r="G14" s="306">
        <v>0</v>
      </c>
      <c r="H14" s="255">
        <f t="shared" si="1"/>
        <v>-2</v>
      </c>
      <c r="I14" s="255">
        <f t="shared" si="1"/>
        <v>0</v>
      </c>
      <c r="J14" s="254">
        <f t="shared" si="3"/>
        <v>-2</v>
      </c>
      <c r="K14" s="292"/>
      <c r="L14" s="263"/>
      <c r="M14" s="263"/>
      <c r="N14" s="291">
        <f t="shared" si="0"/>
        <v>0</v>
      </c>
      <c r="O14" s="275">
        <f t="shared" si="4"/>
        <v>-2</v>
      </c>
      <c r="P14" s="337"/>
      <c r="Q14" s="270">
        <f t="shared" si="2"/>
        <v>-2</v>
      </c>
      <c r="R14" s="269" t="s">
        <v>359</v>
      </c>
    </row>
    <row r="15" spans="1:19" ht="15.75">
      <c r="A15" s="307" t="s">
        <v>6</v>
      </c>
      <c r="B15" s="303">
        <f>SUM(B4:B14)</f>
        <v>1084</v>
      </c>
      <c r="C15" s="308">
        <f>SUM(C4:C14)</f>
        <v>135</v>
      </c>
      <c r="D15" s="246"/>
      <c r="E15" s="307" t="s">
        <v>6</v>
      </c>
      <c r="F15" s="303">
        <f t="shared" ref="F15:N15" si="5">SUM(F4:F14)</f>
        <v>1110</v>
      </c>
      <c r="G15" s="308">
        <f t="shared" si="5"/>
        <v>135</v>
      </c>
      <c r="H15" s="257">
        <f t="shared" si="5"/>
        <v>26</v>
      </c>
      <c r="I15" s="249">
        <f t="shared" si="5"/>
        <v>0</v>
      </c>
      <c r="J15" s="258">
        <f>SUM(J4:J14)</f>
        <v>26</v>
      </c>
      <c r="K15" s="293">
        <f t="shared" si="5"/>
        <v>10</v>
      </c>
      <c r="L15" s="282">
        <f t="shared" si="5"/>
        <v>15</v>
      </c>
      <c r="M15" s="283">
        <f t="shared" si="5"/>
        <v>7</v>
      </c>
      <c r="N15" s="294">
        <f t="shared" si="5"/>
        <v>32</v>
      </c>
      <c r="O15" s="280">
        <f>SUM(O4:O14)</f>
        <v>5</v>
      </c>
      <c r="P15" s="338"/>
      <c r="Q15" s="279">
        <f>SUM(Q4:Q14)</f>
        <v>-6</v>
      </c>
      <c r="R15" s="273"/>
    </row>
    <row r="16" spans="1:19" s="244" customFormat="1" ht="15.75">
      <c r="A16" s="350" t="s">
        <v>361</v>
      </c>
      <c r="B16" s="348">
        <v>6</v>
      </c>
      <c r="C16" s="349"/>
      <c r="D16" s="246"/>
      <c r="E16" s="350"/>
      <c r="F16" s="348"/>
      <c r="G16" s="349"/>
      <c r="H16" s="351"/>
      <c r="I16" s="352"/>
      <c r="J16" s="353"/>
      <c r="K16" s="355"/>
      <c r="L16" s="356"/>
      <c r="M16" s="357"/>
      <c r="N16" s="358"/>
      <c r="O16" s="338"/>
      <c r="P16" s="336"/>
      <c r="Q16" s="360"/>
      <c r="R16" s="359"/>
    </row>
    <row r="17" spans="1:18" ht="16.5" thickBot="1">
      <c r="A17" s="312"/>
      <c r="B17" s="310">
        <f>B15+C15</f>
        <v>1219</v>
      </c>
      <c r="C17" s="311"/>
      <c r="E17" s="309">
        <f>F17-B17</f>
        <v>26</v>
      </c>
      <c r="F17" s="310">
        <f>F15+G15</f>
        <v>1245</v>
      </c>
      <c r="G17" s="311"/>
      <c r="H17" s="566">
        <f>H15+I15</f>
        <v>26</v>
      </c>
      <c r="I17" s="574"/>
      <c r="J17" s="259"/>
      <c r="K17" s="354"/>
      <c r="L17" s="295"/>
      <c r="M17" s="295"/>
      <c r="N17" s="296"/>
      <c r="O17" s="277">
        <f>N15+Q15</f>
        <v>26</v>
      </c>
      <c r="P17" s="174"/>
      <c r="Q17" s="266"/>
      <c r="R17" s="267"/>
    </row>
    <row r="18" spans="1:18" ht="15.75" thickBot="1">
      <c r="B18" s="310">
        <f>B15+C15+B16</f>
        <v>1225</v>
      </c>
    </row>
  </sheetData>
  <mergeCells count="7">
    <mergeCell ref="H17:I17"/>
    <mergeCell ref="Q2:R2"/>
    <mergeCell ref="A2:C2"/>
    <mergeCell ref="E2:G2"/>
    <mergeCell ref="J2:J3"/>
    <mergeCell ref="K2:N2"/>
    <mergeCell ref="P2:P3"/>
  </mergeCells>
  <pageMargins left="0.7" right="0.7" top="0.75" bottom="0.75" header="0.3" footer="0.3"/>
  <pageSetup paperSize="5" scale="66" orientation="landscape" r:id="rId1"/>
  <colBreaks count="1" manualBreakCount="1">
    <brk id="18" max="1048575" man="1"/>
  </colBreaks>
  <ignoredErrors>
    <ignoredError sqref="O5" formula="1"/>
  </ignoredErrors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7"/>
  <sheetViews>
    <sheetView showGridLines="0" zoomScale="80" zoomScaleNormal="80" workbookViewId="0">
      <selection activeCell="B16" sqref="B16"/>
    </sheetView>
  </sheetViews>
  <sheetFormatPr baseColWidth="10" defaultRowHeight="12.75"/>
  <cols>
    <col min="1" max="1" width="26.42578125" customWidth="1"/>
    <col min="2" max="2" width="9.7109375" customWidth="1"/>
    <col min="3" max="3" width="9.28515625" customWidth="1"/>
    <col min="4" max="4" width="4.140625" style="3" customWidth="1"/>
    <col min="5" max="5" width="24.7109375" customWidth="1"/>
    <col min="6" max="6" width="8.42578125" customWidth="1"/>
    <col min="7" max="7" width="8.140625" customWidth="1"/>
    <col min="8" max="8" width="11" customWidth="1"/>
    <col min="9" max="9" width="10.7109375" customWidth="1"/>
    <col min="10" max="10" width="11.28515625" bestFit="1" customWidth="1"/>
    <col min="11" max="14" width="5.42578125" style="244" customWidth="1"/>
    <col min="15" max="15" width="14.28515625" style="244" customWidth="1"/>
    <col min="16" max="16" width="8.42578125" style="244" customWidth="1"/>
    <col min="17" max="17" width="9.7109375" style="244" customWidth="1"/>
    <col min="18" max="18" width="42.42578125" style="244" customWidth="1"/>
    <col min="19" max="19" width="15.7109375" customWidth="1"/>
  </cols>
  <sheetData>
    <row r="1" spans="1:19" ht="13.5" thickBot="1">
      <c r="A1" t="s">
        <v>286</v>
      </c>
      <c r="B1" s="264">
        <v>42369</v>
      </c>
    </row>
    <row r="2" spans="1:19" ht="25.5">
      <c r="A2" s="568" t="s">
        <v>281</v>
      </c>
      <c r="B2" s="569"/>
      <c r="C2" s="570"/>
      <c r="D2" s="361"/>
      <c r="E2" s="568" t="s">
        <v>302</v>
      </c>
      <c r="F2" s="569"/>
      <c r="G2" s="570"/>
      <c r="H2" s="250"/>
      <c r="I2" s="251"/>
      <c r="J2" s="577" t="s">
        <v>282</v>
      </c>
      <c r="K2" s="571" t="s">
        <v>287</v>
      </c>
      <c r="L2" s="572"/>
      <c r="M2" s="572"/>
      <c r="N2" s="573"/>
      <c r="O2" s="278" t="s">
        <v>294</v>
      </c>
      <c r="P2" s="575" t="s">
        <v>342</v>
      </c>
      <c r="Q2" s="564" t="s">
        <v>293</v>
      </c>
      <c r="R2" s="565"/>
    </row>
    <row r="3" spans="1:19" ht="40.5" customHeight="1" thickBot="1">
      <c r="A3" s="253" t="s">
        <v>10</v>
      </c>
      <c r="B3" s="247" t="s">
        <v>298</v>
      </c>
      <c r="C3" s="304" t="s">
        <v>276</v>
      </c>
      <c r="D3" s="361"/>
      <c r="E3" s="253" t="s">
        <v>10</v>
      </c>
      <c r="F3" s="247" t="s">
        <v>277</v>
      </c>
      <c r="G3" s="304" t="s">
        <v>278</v>
      </c>
      <c r="H3" s="253" t="s">
        <v>279</v>
      </c>
      <c r="I3" s="253" t="s">
        <v>280</v>
      </c>
      <c r="J3" s="578"/>
      <c r="K3" s="288" t="s">
        <v>288</v>
      </c>
      <c r="L3" s="261" t="s">
        <v>197</v>
      </c>
      <c r="M3" s="261" t="s">
        <v>289</v>
      </c>
      <c r="N3" s="289" t="s">
        <v>6</v>
      </c>
      <c r="O3" s="285" t="s">
        <v>290</v>
      </c>
      <c r="P3" s="576"/>
      <c r="Q3" s="286" t="s">
        <v>291</v>
      </c>
      <c r="R3" s="287" t="s">
        <v>292</v>
      </c>
    </row>
    <row r="4" spans="1:19" ht="66.75" customHeight="1">
      <c r="A4" s="305" t="s">
        <v>15</v>
      </c>
      <c r="B4" s="13">
        <v>403</v>
      </c>
      <c r="C4" s="306">
        <v>63</v>
      </c>
      <c r="D4" s="3">
        <v>405</v>
      </c>
      <c r="E4" s="305" t="s">
        <v>15</v>
      </c>
      <c r="F4" s="13">
        <v>409</v>
      </c>
      <c r="G4" s="306">
        <v>68</v>
      </c>
      <c r="H4" s="255">
        <f>F4-B4</f>
        <v>6</v>
      </c>
      <c r="I4" s="255">
        <f>G4-C4</f>
        <v>5</v>
      </c>
      <c r="J4" s="340">
        <f>H4+I4</f>
        <v>11</v>
      </c>
      <c r="K4" s="290">
        <v>4</v>
      </c>
      <c r="L4" s="262">
        <v>11</v>
      </c>
      <c r="M4" s="262">
        <v>4</v>
      </c>
      <c r="N4" s="291">
        <f>SUM(K4:M4)</f>
        <v>19</v>
      </c>
      <c r="O4" s="275">
        <f>J4-P4</f>
        <v>0</v>
      </c>
      <c r="P4" s="336">
        <v>11</v>
      </c>
      <c r="Q4" s="270">
        <f>J4-N4</f>
        <v>-8</v>
      </c>
      <c r="R4" s="271" t="s">
        <v>377</v>
      </c>
    </row>
    <row r="5" spans="1:19" ht="39" customHeight="1">
      <c r="A5" s="305" t="s">
        <v>16</v>
      </c>
      <c r="B5" s="13">
        <v>92</v>
      </c>
      <c r="C5" s="306">
        <v>17</v>
      </c>
      <c r="D5" s="3">
        <v>92</v>
      </c>
      <c r="E5" s="305" t="s">
        <v>16</v>
      </c>
      <c r="F5" s="13">
        <v>94</v>
      </c>
      <c r="G5" s="320">
        <v>24</v>
      </c>
      <c r="H5" s="255">
        <f>F5-B5</f>
        <v>2</v>
      </c>
      <c r="I5" s="255">
        <f>G5-C5</f>
        <v>7</v>
      </c>
      <c r="J5" s="254">
        <f>H5+I5</f>
        <v>9</v>
      </c>
      <c r="K5" s="290">
        <v>1</v>
      </c>
      <c r="L5" s="262">
        <v>2</v>
      </c>
      <c r="M5" s="262"/>
      <c r="N5" s="291">
        <f t="shared" ref="N5:N14" si="0">SUM(K5:M5)</f>
        <v>3</v>
      </c>
      <c r="O5" s="321">
        <f>J5</f>
        <v>9</v>
      </c>
      <c r="P5" s="336"/>
      <c r="Q5" s="270">
        <f>J5-N5</f>
        <v>6</v>
      </c>
      <c r="R5" s="269" t="s">
        <v>381</v>
      </c>
    </row>
    <row r="6" spans="1:19" ht="51.75">
      <c r="A6" s="305" t="s">
        <v>17</v>
      </c>
      <c r="B6" s="13">
        <v>338</v>
      </c>
      <c r="C6" s="306">
        <v>42</v>
      </c>
      <c r="E6" s="305" t="s">
        <v>17</v>
      </c>
      <c r="F6" s="13">
        <v>343</v>
      </c>
      <c r="G6" s="320">
        <v>30</v>
      </c>
      <c r="H6" s="255">
        <f t="shared" ref="H6:I14" si="1">F6-B6</f>
        <v>5</v>
      </c>
      <c r="I6" s="255">
        <f t="shared" si="1"/>
        <v>-12</v>
      </c>
      <c r="J6" s="254">
        <f>H6+I6</f>
        <v>-7</v>
      </c>
      <c r="K6" s="290">
        <v>3</v>
      </c>
      <c r="L6" s="262">
        <v>2</v>
      </c>
      <c r="M6" s="262">
        <v>1</v>
      </c>
      <c r="N6" s="291">
        <f t="shared" si="0"/>
        <v>6</v>
      </c>
      <c r="O6" s="321">
        <f>J6-P6</f>
        <v>-17</v>
      </c>
      <c r="P6" s="336">
        <v>10</v>
      </c>
      <c r="Q6" s="270">
        <f t="shared" ref="Q6:Q14" si="2">J6-N6</f>
        <v>-13</v>
      </c>
      <c r="R6" s="323" t="s">
        <v>378</v>
      </c>
      <c r="S6" s="5" t="s">
        <v>362</v>
      </c>
    </row>
    <row r="7" spans="1:19" ht="26.25" customHeight="1">
      <c r="A7" s="305" t="s">
        <v>18</v>
      </c>
      <c r="B7" s="13">
        <v>47</v>
      </c>
      <c r="C7" s="306">
        <v>1</v>
      </c>
      <c r="E7" s="305" t="s">
        <v>18</v>
      </c>
      <c r="F7" s="13">
        <v>50</v>
      </c>
      <c r="G7" s="306">
        <v>7</v>
      </c>
      <c r="H7" s="255">
        <f t="shared" si="1"/>
        <v>3</v>
      </c>
      <c r="I7" s="255">
        <f t="shared" si="1"/>
        <v>6</v>
      </c>
      <c r="J7" s="254">
        <f t="shared" ref="J7:J14" si="3">H7+I7</f>
        <v>9</v>
      </c>
      <c r="K7" s="290"/>
      <c r="L7" s="262"/>
      <c r="M7" s="318">
        <v>2</v>
      </c>
      <c r="N7" s="291">
        <f t="shared" si="0"/>
        <v>2</v>
      </c>
      <c r="O7" s="275">
        <f>J7</f>
        <v>9</v>
      </c>
      <c r="P7" s="336"/>
      <c r="Q7" s="270">
        <f>J7-N7</f>
        <v>7</v>
      </c>
      <c r="R7" s="323" t="s">
        <v>367</v>
      </c>
    </row>
    <row r="8" spans="1:19" ht="15.75">
      <c r="A8" s="305" t="s">
        <v>19</v>
      </c>
      <c r="B8" s="13">
        <v>66</v>
      </c>
      <c r="C8" s="306"/>
      <c r="E8" s="305" t="s">
        <v>19</v>
      </c>
      <c r="F8" s="13">
        <v>69</v>
      </c>
      <c r="G8" s="265">
        <v>0</v>
      </c>
      <c r="H8" s="255">
        <f t="shared" si="1"/>
        <v>3</v>
      </c>
      <c r="I8" s="255">
        <f t="shared" si="1"/>
        <v>0</v>
      </c>
      <c r="J8" s="254">
        <f t="shared" si="3"/>
        <v>3</v>
      </c>
      <c r="K8" s="290">
        <v>1</v>
      </c>
      <c r="L8" s="262"/>
      <c r="M8" s="262"/>
      <c r="N8" s="291">
        <f t="shared" si="0"/>
        <v>1</v>
      </c>
      <c r="O8" s="275">
        <f>J8</f>
        <v>3</v>
      </c>
      <c r="P8" s="336"/>
      <c r="Q8" s="270">
        <f t="shared" si="2"/>
        <v>2</v>
      </c>
      <c r="R8" s="269" t="s">
        <v>360</v>
      </c>
    </row>
    <row r="9" spans="1:19" ht="24.75" customHeight="1">
      <c r="A9" s="305" t="s">
        <v>20</v>
      </c>
      <c r="B9" s="13">
        <v>4</v>
      </c>
      <c r="C9" s="306"/>
      <c r="E9" s="305" t="s">
        <v>20</v>
      </c>
      <c r="F9" s="13">
        <v>4</v>
      </c>
      <c r="G9" s="306">
        <v>0</v>
      </c>
      <c r="H9" s="255">
        <f t="shared" si="1"/>
        <v>0</v>
      </c>
      <c r="I9" s="255">
        <f t="shared" si="1"/>
        <v>0</v>
      </c>
      <c r="J9" s="254">
        <f t="shared" si="3"/>
        <v>0</v>
      </c>
      <c r="K9" s="290"/>
      <c r="L9" s="262"/>
      <c r="M9" s="262"/>
      <c r="N9" s="291">
        <f t="shared" si="0"/>
        <v>0</v>
      </c>
      <c r="O9" s="275">
        <f>J9</f>
        <v>0</v>
      </c>
      <c r="P9" s="336"/>
      <c r="Q9" s="270">
        <f t="shared" si="2"/>
        <v>0</v>
      </c>
      <c r="R9" s="272" t="s">
        <v>361</v>
      </c>
      <c r="S9" t="s">
        <v>363</v>
      </c>
    </row>
    <row r="10" spans="1:19" ht="15.75">
      <c r="A10" s="305" t="s">
        <v>21</v>
      </c>
      <c r="B10" s="146">
        <v>113</v>
      </c>
      <c r="C10" s="306">
        <v>7</v>
      </c>
      <c r="E10" s="305" t="s">
        <v>21</v>
      </c>
      <c r="F10" s="13">
        <v>115</v>
      </c>
      <c r="G10" s="306">
        <v>6</v>
      </c>
      <c r="H10" s="255">
        <f t="shared" si="1"/>
        <v>2</v>
      </c>
      <c r="I10" s="255">
        <f t="shared" si="1"/>
        <v>-1</v>
      </c>
      <c r="J10" s="254">
        <f t="shared" si="3"/>
        <v>1</v>
      </c>
      <c r="K10" s="290">
        <v>1</v>
      </c>
      <c r="L10" s="262"/>
      <c r="M10" s="262"/>
      <c r="N10" s="291">
        <f t="shared" si="0"/>
        <v>1</v>
      </c>
      <c r="O10" s="275">
        <f>J10</f>
        <v>1</v>
      </c>
      <c r="P10" s="336"/>
      <c r="Q10" s="270">
        <f>J10-N10</f>
        <v>0</v>
      </c>
      <c r="R10" s="269" t="s">
        <v>368</v>
      </c>
    </row>
    <row r="11" spans="1:19" ht="15.75">
      <c r="A11" s="305" t="s">
        <v>22</v>
      </c>
      <c r="B11" s="13">
        <v>23</v>
      </c>
      <c r="C11" s="306">
        <v>0</v>
      </c>
      <c r="E11" s="305" t="s">
        <v>22</v>
      </c>
      <c r="F11" s="13">
        <v>25</v>
      </c>
      <c r="G11" s="306">
        <v>0</v>
      </c>
      <c r="H11" s="255">
        <f>F11-B11</f>
        <v>2</v>
      </c>
      <c r="I11" s="255">
        <f t="shared" si="1"/>
        <v>0</v>
      </c>
      <c r="J11" s="254">
        <f t="shared" si="3"/>
        <v>2</v>
      </c>
      <c r="K11" s="290"/>
      <c r="L11" s="262"/>
      <c r="M11" s="262"/>
      <c r="N11" s="291">
        <f t="shared" si="0"/>
        <v>0</v>
      </c>
      <c r="O11" s="275">
        <f>J11</f>
        <v>2</v>
      </c>
      <c r="P11" s="336"/>
      <c r="Q11" s="270">
        <f t="shared" si="2"/>
        <v>2</v>
      </c>
      <c r="R11" s="269" t="s">
        <v>347</v>
      </c>
    </row>
    <row r="12" spans="1:19" ht="15.75">
      <c r="A12" s="305" t="s">
        <v>23</v>
      </c>
      <c r="B12" s="13">
        <v>5</v>
      </c>
      <c r="C12" s="306">
        <v>0</v>
      </c>
      <c r="E12" s="305" t="s">
        <v>23</v>
      </c>
      <c r="F12" s="13">
        <v>5</v>
      </c>
      <c r="G12" s="306">
        <v>0</v>
      </c>
      <c r="H12" s="255">
        <f t="shared" si="1"/>
        <v>0</v>
      </c>
      <c r="I12" s="255">
        <f t="shared" si="1"/>
        <v>0</v>
      </c>
      <c r="J12" s="254">
        <f t="shared" si="3"/>
        <v>0</v>
      </c>
      <c r="K12" s="290"/>
      <c r="L12" s="262"/>
      <c r="M12" s="262"/>
      <c r="N12" s="291">
        <f t="shared" si="0"/>
        <v>0</v>
      </c>
      <c r="O12" s="275">
        <f t="shared" ref="O12:O14" si="4">J12</f>
        <v>0</v>
      </c>
      <c r="P12" s="336"/>
      <c r="Q12" s="270">
        <f t="shared" si="2"/>
        <v>0</v>
      </c>
      <c r="R12" s="272"/>
    </row>
    <row r="13" spans="1:19" ht="15.75">
      <c r="A13" s="305" t="s">
        <v>24</v>
      </c>
      <c r="B13" s="13">
        <v>1</v>
      </c>
      <c r="C13" s="306">
        <v>0</v>
      </c>
      <c r="E13" s="305" t="s">
        <v>24</v>
      </c>
      <c r="F13" s="13">
        <v>1</v>
      </c>
      <c r="G13" s="306">
        <v>0</v>
      </c>
      <c r="H13" s="255">
        <f t="shared" si="1"/>
        <v>0</v>
      </c>
      <c r="I13" s="255">
        <f t="shared" si="1"/>
        <v>0</v>
      </c>
      <c r="J13" s="254">
        <f t="shared" si="3"/>
        <v>0</v>
      </c>
      <c r="K13" s="290"/>
      <c r="L13" s="262"/>
      <c r="M13" s="262"/>
      <c r="N13" s="291">
        <f t="shared" si="0"/>
        <v>0</v>
      </c>
      <c r="O13" s="275">
        <f t="shared" si="4"/>
        <v>0</v>
      </c>
      <c r="P13" s="336"/>
      <c r="Q13" s="270">
        <f t="shared" si="2"/>
        <v>0</v>
      </c>
      <c r="R13" s="272"/>
    </row>
    <row r="14" spans="1:19" ht="15.75">
      <c r="A14" s="305" t="s">
        <v>206</v>
      </c>
      <c r="B14" s="13">
        <v>2</v>
      </c>
      <c r="C14" s="306">
        <v>0</v>
      </c>
      <c r="E14" s="305" t="s">
        <v>206</v>
      </c>
      <c r="F14" s="13">
        <v>0</v>
      </c>
      <c r="G14" s="306">
        <v>0</v>
      </c>
      <c r="H14" s="255">
        <f t="shared" si="1"/>
        <v>-2</v>
      </c>
      <c r="I14" s="255">
        <f t="shared" si="1"/>
        <v>0</v>
      </c>
      <c r="J14" s="254">
        <f t="shared" si="3"/>
        <v>-2</v>
      </c>
      <c r="K14" s="292"/>
      <c r="L14" s="263"/>
      <c r="M14" s="263"/>
      <c r="N14" s="291">
        <f t="shared" si="0"/>
        <v>0</v>
      </c>
      <c r="O14" s="275">
        <f t="shared" si="4"/>
        <v>-2</v>
      </c>
      <c r="P14" s="337"/>
      <c r="Q14" s="270">
        <f t="shared" si="2"/>
        <v>-2</v>
      </c>
      <c r="R14" s="269" t="s">
        <v>359</v>
      </c>
    </row>
    <row r="15" spans="1:19" ht="15.75">
      <c r="A15" s="307" t="s">
        <v>6</v>
      </c>
      <c r="B15" s="303">
        <f>SUM(B4:B14)</f>
        <v>1094</v>
      </c>
      <c r="C15" s="308">
        <f>SUM(C4:C14)</f>
        <v>130</v>
      </c>
      <c r="D15" s="362"/>
      <c r="E15" s="307" t="s">
        <v>6</v>
      </c>
      <c r="F15" s="303">
        <f t="shared" ref="F15:N15" si="5">SUM(F4:F14)</f>
        <v>1115</v>
      </c>
      <c r="G15" s="308">
        <f t="shared" si="5"/>
        <v>135</v>
      </c>
      <c r="H15" s="257">
        <f t="shared" si="5"/>
        <v>21</v>
      </c>
      <c r="I15" s="249">
        <f t="shared" si="5"/>
        <v>5</v>
      </c>
      <c r="J15" s="258">
        <f>SUM(J4:J14)</f>
        <v>26</v>
      </c>
      <c r="K15" s="293">
        <f t="shared" si="5"/>
        <v>10</v>
      </c>
      <c r="L15" s="282">
        <f t="shared" si="5"/>
        <v>15</v>
      </c>
      <c r="M15" s="283">
        <f t="shared" si="5"/>
        <v>7</v>
      </c>
      <c r="N15" s="294">
        <f t="shared" si="5"/>
        <v>32</v>
      </c>
      <c r="O15" s="280">
        <f>SUM(O4:O14)</f>
        <v>5</v>
      </c>
      <c r="P15" s="338"/>
      <c r="Q15" s="279">
        <f>SUM(Q4:Q14)</f>
        <v>-6</v>
      </c>
      <c r="R15" s="273"/>
    </row>
    <row r="16" spans="1:19" ht="16.5" thickBot="1">
      <c r="A16" s="312"/>
      <c r="B16" s="310">
        <f>B15+C15</f>
        <v>1224</v>
      </c>
      <c r="C16" s="311"/>
      <c r="E16" s="309">
        <f>F16-B16</f>
        <v>26</v>
      </c>
      <c r="F16" s="310">
        <f>F15+G15</f>
        <v>1250</v>
      </c>
      <c r="G16" s="311"/>
      <c r="H16" s="566">
        <f>H15+I15</f>
        <v>26</v>
      </c>
      <c r="I16" s="574"/>
      <c r="J16" s="259"/>
      <c r="K16" s="354"/>
      <c r="L16" s="295"/>
      <c r="M16" s="295"/>
      <c r="N16" s="296"/>
      <c r="O16" s="277">
        <f>N15+Q15</f>
        <v>26</v>
      </c>
      <c r="P16" s="363"/>
      <c r="Q16" s="364"/>
      <c r="R16" s="267"/>
    </row>
    <row r="17" spans="2:2" ht="15.75" thickBot="1">
      <c r="B17" s="365"/>
    </row>
  </sheetData>
  <mergeCells count="7">
    <mergeCell ref="P2:P3"/>
    <mergeCell ref="Q2:R2"/>
    <mergeCell ref="H16:I16"/>
    <mergeCell ref="A2:C2"/>
    <mergeCell ref="E2:G2"/>
    <mergeCell ref="J2:J3"/>
    <mergeCell ref="K2:N2"/>
  </mergeCells>
  <pageMargins left="0.70866141732283472" right="0.70866141732283472" top="0.74803149606299213" bottom="0.74803149606299213" header="0.31496062992125984" footer="0.31496062992125984"/>
  <pageSetup paperSize="5" scale="74" orientation="landscape" r:id="rId1"/>
  <colBreaks count="1" manualBreakCount="1">
    <brk id="18" max="1048575" man="1"/>
  </colBreaks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7"/>
  <sheetViews>
    <sheetView showGridLines="0" zoomScale="81" zoomScaleNormal="81" workbookViewId="0">
      <selection activeCell="L6" sqref="L6"/>
    </sheetView>
  </sheetViews>
  <sheetFormatPr baseColWidth="10" defaultRowHeight="12.75"/>
  <cols>
    <col min="1" max="1" width="26.42578125" customWidth="1"/>
    <col min="2" max="2" width="12.28515625" customWidth="1"/>
    <col min="3" max="3" width="9.28515625" customWidth="1"/>
    <col min="4" max="4" width="2.140625" style="3" customWidth="1"/>
    <col min="5" max="5" width="24.7109375" customWidth="1"/>
    <col min="6" max="6" width="8.42578125" customWidth="1"/>
    <col min="7" max="7" width="8.140625" customWidth="1"/>
    <col min="8" max="8" width="9.5703125" customWidth="1"/>
    <col min="9" max="9" width="10.7109375" customWidth="1"/>
    <col min="10" max="10" width="11.28515625" bestFit="1" customWidth="1"/>
    <col min="11" max="14" width="5.42578125" style="244" customWidth="1"/>
    <col min="15" max="15" width="14.28515625" style="244" customWidth="1"/>
    <col min="16" max="16" width="8.42578125" style="244" customWidth="1"/>
    <col min="17" max="17" width="9.7109375" style="244" customWidth="1"/>
    <col min="18" max="18" width="42.42578125" style="244" customWidth="1"/>
    <col min="19" max="19" width="15.7109375" customWidth="1"/>
  </cols>
  <sheetData>
    <row r="1" spans="1:19" ht="13.5" thickBot="1">
      <c r="A1" t="s">
        <v>286</v>
      </c>
      <c r="B1" s="264">
        <v>42400</v>
      </c>
    </row>
    <row r="2" spans="1:19" ht="25.5">
      <c r="A2" s="568" t="s">
        <v>281</v>
      </c>
      <c r="B2" s="569"/>
      <c r="C2" s="570"/>
      <c r="D2" s="361"/>
      <c r="E2" s="568" t="s">
        <v>403</v>
      </c>
      <c r="F2" s="569"/>
      <c r="G2" s="570"/>
      <c r="H2" s="564" t="s">
        <v>300</v>
      </c>
      <c r="I2" s="565"/>
      <c r="J2" s="577" t="s">
        <v>282</v>
      </c>
      <c r="K2" s="579" t="s">
        <v>404</v>
      </c>
      <c r="L2" s="580"/>
      <c r="M2" s="580"/>
      <c r="N2" s="581"/>
      <c r="O2" s="278" t="s">
        <v>294</v>
      </c>
      <c r="P2" s="575" t="s">
        <v>342</v>
      </c>
      <c r="Q2" s="564" t="s">
        <v>293</v>
      </c>
      <c r="R2" s="565"/>
    </row>
    <row r="3" spans="1:19" ht="40.5" customHeight="1" thickBot="1">
      <c r="A3" s="253" t="s">
        <v>10</v>
      </c>
      <c r="B3" s="247" t="s">
        <v>298</v>
      </c>
      <c r="C3" s="304" t="s">
        <v>276</v>
      </c>
      <c r="D3" s="361"/>
      <c r="E3" s="253" t="s">
        <v>10</v>
      </c>
      <c r="F3" s="247" t="s">
        <v>277</v>
      </c>
      <c r="G3" s="304" t="s">
        <v>278</v>
      </c>
      <c r="H3" s="380" t="s">
        <v>277</v>
      </c>
      <c r="I3" s="380" t="s">
        <v>278</v>
      </c>
      <c r="J3" s="578"/>
      <c r="K3" s="381" t="s">
        <v>288</v>
      </c>
      <c r="L3" s="382" t="s">
        <v>197</v>
      </c>
      <c r="M3" s="382" t="s">
        <v>405</v>
      </c>
      <c r="N3" s="383" t="s">
        <v>6</v>
      </c>
      <c r="O3" s="285" t="s">
        <v>290</v>
      </c>
      <c r="P3" s="576"/>
      <c r="Q3" s="286" t="s">
        <v>291</v>
      </c>
      <c r="R3" s="287" t="s">
        <v>292</v>
      </c>
    </row>
    <row r="4" spans="1:19" ht="66.75" customHeight="1">
      <c r="A4" s="305" t="s">
        <v>15</v>
      </c>
      <c r="B4" s="13">
        <v>403</v>
      </c>
      <c r="C4" s="306">
        <v>70</v>
      </c>
      <c r="E4" s="305" t="s">
        <v>15</v>
      </c>
      <c r="F4" s="13">
        <v>415</v>
      </c>
      <c r="G4" s="306">
        <v>71</v>
      </c>
      <c r="H4" s="255">
        <f>F4-B4</f>
        <v>12</v>
      </c>
      <c r="I4" s="255">
        <f>G4-C4</f>
        <v>1</v>
      </c>
      <c r="J4" s="340">
        <f>H4+I4</f>
        <v>13</v>
      </c>
      <c r="K4" s="384">
        <v>4</v>
      </c>
      <c r="L4" s="385">
        <v>3</v>
      </c>
      <c r="M4" s="385">
        <v>2</v>
      </c>
      <c r="N4" s="386">
        <f>SUM(K4:M4)</f>
        <v>9</v>
      </c>
      <c r="O4" s="275">
        <f>J4-P4</f>
        <v>13</v>
      </c>
      <c r="P4" s="336"/>
      <c r="Q4" s="270">
        <f>J4-N4</f>
        <v>4</v>
      </c>
      <c r="R4" s="271" t="s">
        <v>406</v>
      </c>
    </row>
    <row r="5" spans="1:19" ht="39" customHeight="1">
      <c r="A5" s="305" t="s">
        <v>16</v>
      </c>
      <c r="B5" s="13">
        <v>92</v>
      </c>
      <c r="C5" s="306">
        <v>19</v>
      </c>
      <c r="E5" s="305" t="s">
        <v>16</v>
      </c>
      <c r="F5" s="13">
        <v>95</v>
      </c>
      <c r="G5" s="265">
        <v>26</v>
      </c>
      <c r="H5" s="255">
        <f>F5-B5</f>
        <v>3</v>
      </c>
      <c r="I5" s="255">
        <f>G5-C5</f>
        <v>7</v>
      </c>
      <c r="J5" s="254">
        <f>H5+I5</f>
        <v>10</v>
      </c>
      <c r="K5" s="384"/>
      <c r="L5" s="385">
        <v>2</v>
      </c>
      <c r="M5" s="385">
        <v>1</v>
      </c>
      <c r="N5" s="386">
        <f t="shared" ref="N5:N14" si="0">SUM(K5:M5)</f>
        <v>3</v>
      </c>
      <c r="O5" s="321">
        <f>J5</f>
        <v>10</v>
      </c>
      <c r="P5" s="336"/>
      <c r="Q5" s="270">
        <f>J5-N5</f>
        <v>7</v>
      </c>
      <c r="R5" s="269" t="s">
        <v>407</v>
      </c>
    </row>
    <row r="6" spans="1:19" ht="85.5" customHeight="1">
      <c r="A6" s="305" t="s">
        <v>17</v>
      </c>
      <c r="B6" s="13">
        <v>331</v>
      </c>
      <c r="C6" s="306">
        <v>48</v>
      </c>
      <c r="E6" s="305" t="s">
        <v>17</v>
      </c>
      <c r="F6" s="13">
        <v>353</v>
      </c>
      <c r="G6" s="265">
        <v>30</v>
      </c>
      <c r="H6" s="255">
        <f t="shared" ref="H6:I14" si="1">F6-B6</f>
        <v>22</v>
      </c>
      <c r="I6" s="255">
        <f t="shared" si="1"/>
        <v>-18</v>
      </c>
      <c r="J6" s="254">
        <f>H6+I6</f>
        <v>4</v>
      </c>
      <c r="K6" s="384">
        <v>3</v>
      </c>
      <c r="L6" s="385">
        <v>0</v>
      </c>
      <c r="M6" s="385">
        <v>7</v>
      </c>
      <c r="N6" s="386">
        <f>SUM(K6:M6)</f>
        <v>10</v>
      </c>
      <c r="O6" s="321">
        <f>J6-P6</f>
        <v>4</v>
      </c>
      <c r="P6" s="336"/>
      <c r="Q6" s="270">
        <f>J6-N6</f>
        <v>-6</v>
      </c>
      <c r="R6" s="387" t="s">
        <v>408</v>
      </c>
      <c r="S6" s="5"/>
    </row>
    <row r="7" spans="1:19" ht="46.5" customHeight="1">
      <c r="A7" s="305" t="s">
        <v>18</v>
      </c>
      <c r="B7" s="13">
        <v>44</v>
      </c>
      <c r="C7" s="306">
        <v>0</v>
      </c>
      <c r="E7" s="305" t="s">
        <v>18</v>
      </c>
      <c r="F7" s="13">
        <v>50</v>
      </c>
      <c r="G7" s="306">
        <v>7</v>
      </c>
      <c r="H7" s="255">
        <f t="shared" si="1"/>
        <v>6</v>
      </c>
      <c r="I7" s="255">
        <f t="shared" si="1"/>
        <v>7</v>
      </c>
      <c r="J7" s="254">
        <f t="shared" ref="J7:J14" si="2">H7+I7</f>
        <v>13</v>
      </c>
      <c r="K7" s="384"/>
      <c r="L7" s="385"/>
      <c r="M7" s="388"/>
      <c r="N7" s="386">
        <f t="shared" si="0"/>
        <v>0</v>
      </c>
      <c r="O7" s="275">
        <f>J7</f>
        <v>13</v>
      </c>
      <c r="P7" s="336"/>
      <c r="Q7" s="270">
        <f>J7-N7</f>
        <v>13</v>
      </c>
      <c r="R7" s="387" t="s">
        <v>409</v>
      </c>
    </row>
    <row r="8" spans="1:19" ht="26.25">
      <c r="A8" s="305" t="s">
        <v>19</v>
      </c>
      <c r="B8" s="13">
        <v>65</v>
      </c>
      <c r="C8" s="306"/>
      <c r="E8" s="305" t="s">
        <v>19</v>
      </c>
      <c r="F8" s="13">
        <v>71</v>
      </c>
      <c r="G8" s="265">
        <v>0</v>
      </c>
      <c r="H8" s="255">
        <f t="shared" si="1"/>
        <v>6</v>
      </c>
      <c r="I8" s="255">
        <f t="shared" si="1"/>
        <v>0</v>
      </c>
      <c r="J8" s="254">
        <f t="shared" si="2"/>
        <v>6</v>
      </c>
      <c r="K8" s="384">
        <v>2</v>
      </c>
      <c r="L8" s="385"/>
      <c r="M8" s="385"/>
      <c r="N8" s="386">
        <f t="shared" si="0"/>
        <v>2</v>
      </c>
      <c r="O8" s="275">
        <f>J8</f>
        <v>6</v>
      </c>
      <c r="P8" s="336"/>
      <c r="Q8" s="270">
        <f t="shared" ref="Q8:Q14" si="3">J8-N8</f>
        <v>4</v>
      </c>
      <c r="R8" s="269" t="s">
        <v>399</v>
      </c>
    </row>
    <row r="9" spans="1:19" ht="24.75" customHeight="1">
      <c r="A9" s="305" t="s">
        <v>20</v>
      </c>
      <c r="B9" s="13">
        <v>4</v>
      </c>
      <c r="C9" s="306"/>
      <c r="E9" s="305" t="s">
        <v>20</v>
      </c>
      <c r="F9" s="13">
        <v>4</v>
      </c>
      <c r="G9" s="306">
        <v>0</v>
      </c>
      <c r="H9" s="255">
        <f t="shared" si="1"/>
        <v>0</v>
      </c>
      <c r="I9" s="255">
        <f t="shared" si="1"/>
        <v>0</v>
      </c>
      <c r="J9" s="254">
        <f t="shared" si="2"/>
        <v>0</v>
      </c>
      <c r="K9" s="384"/>
      <c r="L9" s="385"/>
      <c r="M9" s="385"/>
      <c r="N9" s="386">
        <f t="shared" si="0"/>
        <v>0</v>
      </c>
      <c r="O9" s="275">
        <f>J9</f>
        <v>0</v>
      </c>
      <c r="P9" s="336"/>
      <c r="Q9" s="270">
        <f t="shared" si="3"/>
        <v>0</v>
      </c>
      <c r="R9" s="272"/>
    </row>
    <row r="10" spans="1:19" ht="15.75">
      <c r="A10" s="305" t="s">
        <v>21</v>
      </c>
      <c r="B10" s="146">
        <v>115</v>
      </c>
      <c r="C10" s="306">
        <v>6</v>
      </c>
      <c r="E10" s="305" t="s">
        <v>21</v>
      </c>
      <c r="F10" s="13">
        <v>118</v>
      </c>
      <c r="G10" s="306">
        <v>7</v>
      </c>
      <c r="H10" s="255">
        <f t="shared" si="1"/>
        <v>3</v>
      </c>
      <c r="I10" s="255">
        <f t="shared" si="1"/>
        <v>1</v>
      </c>
      <c r="J10" s="254">
        <f t="shared" si="2"/>
        <v>4</v>
      </c>
      <c r="K10" s="384">
        <v>3</v>
      </c>
      <c r="L10" s="385">
        <v>1</v>
      </c>
      <c r="M10" s="385"/>
      <c r="N10" s="386">
        <f t="shared" si="0"/>
        <v>4</v>
      </c>
      <c r="O10" s="275">
        <f>J10</f>
        <v>4</v>
      </c>
      <c r="P10" s="336"/>
      <c r="Q10" s="270">
        <f>J10-N10</f>
        <v>0</v>
      </c>
      <c r="R10" s="269" t="s">
        <v>73</v>
      </c>
    </row>
    <row r="11" spans="1:19" ht="15.75">
      <c r="A11" s="305" t="s">
        <v>22</v>
      </c>
      <c r="B11" s="13">
        <v>23</v>
      </c>
      <c r="C11" s="306">
        <v>0</v>
      </c>
      <c r="E11" s="305" t="s">
        <v>22</v>
      </c>
      <c r="F11" s="13">
        <v>25</v>
      </c>
      <c r="G11" s="306">
        <v>0</v>
      </c>
      <c r="H11" s="255">
        <f>F11-B11</f>
        <v>2</v>
      </c>
      <c r="I11" s="255">
        <f t="shared" si="1"/>
        <v>0</v>
      </c>
      <c r="J11" s="254">
        <f t="shared" si="2"/>
        <v>2</v>
      </c>
      <c r="K11" s="384"/>
      <c r="L11" s="385"/>
      <c r="M11" s="385"/>
      <c r="N11" s="386">
        <f t="shared" si="0"/>
        <v>0</v>
      </c>
      <c r="O11" s="275">
        <f>J11</f>
        <v>2</v>
      </c>
      <c r="P11" s="336"/>
      <c r="Q11" s="270">
        <f t="shared" si="3"/>
        <v>2</v>
      </c>
      <c r="R11" s="269" t="s">
        <v>347</v>
      </c>
    </row>
    <row r="12" spans="1:19" ht="15.75">
      <c r="A12" s="305" t="s">
        <v>23</v>
      </c>
      <c r="B12" s="13">
        <v>5</v>
      </c>
      <c r="C12" s="306">
        <v>0</v>
      </c>
      <c r="E12" s="305" t="s">
        <v>23</v>
      </c>
      <c r="F12" s="13">
        <v>5</v>
      </c>
      <c r="G12" s="306">
        <v>0</v>
      </c>
      <c r="H12" s="255">
        <f t="shared" si="1"/>
        <v>0</v>
      </c>
      <c r="I12" s="255">
        <f t="shared" si="1"/>
        <v>0</v>
      </c>
      <c r="J12" s="254">
        <f t="shared" si="2"/>
        <v>0</v>
      </c>
      <c r="K12" s="384"/>
      <c r="L12" s="385"/>
      <c r="M12" s="385"/>
      <c r="N12" s="386">
        <f t="shared" si="0"/>
        <v>0</v>
      </c>
      <c r="O12" s="275">
        <f t="shared" ref="O12:O14" si="4">J12</f>
        <v>0</v>
      </c>
      <c r="P12" s="336"/>
      <c r="Q12" s="270">
        <f t="shared" si="3"/>
        <v>0</v>
      </c>
      <c r="R12" s="272"/>
    </row>
    <row r="13" spans="1:19" ht="15.75">
      <c r="A13" s="305" t="s">
        <v>24</v>
      </c>
      <c r="B13" s="13">
        <v>1</v>
      </c>
      <c r="C13" s="306">
        <v>0</v>
      </c>
      <c r="E13" s="305" t="s">
        <v>24</v>
      </c>
      <c r="F13" s="13">
        <v>1</v>
      </c>
      <c r="G13" s="306">
        <v>0</v>
      </c>
      <c r="H13" s="255">
        <f t="shared" si="1"/>
        <v>0</v>
      </c>
      <c r="I13" s="255">
        <f t="shared" si="1"/>
        <v>0</v>
      </c>
      <c r="J13" s="254">
        <f t="shared" si="2"/>
        <v>0</v>
      </c>
      <c r="K13" s="384"/>
      <c r="L13" s="385"/>
      <c r="M13" s="385"/>
      <c r="N13" s="386">
        <f t="shared" si="0"/>
        <v>0</v>
      </c>
      <c r="O13" s="275">
        <f t="shared" si="4"/>
        <v>0</v>
      </c>
      <c r="P13" s="336"/>
      <c r="Q13" s="270">
        <f t="shared" si="3"/>
        <v>0</v>
      </c>
      <c r="R13" s="272"/>
    </row>
    <row r="14" spans="1:19" ht="26.25">
      <c r="A14" s="305" t="s">
        <v>206</v>
      </c>
      <c r="B14" s="13">
        <v>3</v>
      </c>
      <c r="C14" s="306">
        <v>0</v>
      </c>
      <c r="E14" s="305" t="s">
        <v>206</v>
      </c>
      <c r="F14" s="13">
        <v>0</v>
      </c>
      <c r="G14" s="306">
        <v>0</v>
      </c>
      <c r="H14" s="255">
        <f t="shared" si="1"/>
        <v>-3</v>
      </c>
      <c r="I14" s="255">
        <f t="shared" si="1"/>
        <v>0</v>
      </c>
      <c r="J14" s="254">
        <f t="shared" si="2"/>
        <v>-3</v>
      </c>
      <c r="K14" s="389"/>
      <c r="L14" s="390"/>
      <c r="M14" s="390"/>
      <c r="N14" s="386">
        <f t="shared" si="0"/>
        <v>0</v>
      </c>
      <c r="O14" s="275">
        <f t="shared" si="4"/>
        <v>-3</v>
      </c>
      <c r="P14" s="337"/>
      <c r="Q14" s="270">
        <f t="shared" si="3"/>
        <v>-3</v>
      </c>
      <c r="R14" s="269" t="s">
        <v>410</v>
      </c>
    </row>
    <row r="15" spans="1:19" ht="15.75">
      <c r="A15" s="307" t="s">
        <v>6</v>
      </c>
      <c r="B15" s="303">
        <f>SUM(B4:B14)</f>
        <v>1086</v>
      </c>
      <c r="C15" s="308">
        <f>SUM(C4:C14)</f>
        <v>143</v>
      </c>
      <c r="D15" s="362"/>
      <c r="E15" s="307" t="s">
        <v>6</v>
      </c>
      <c r="F15" s="303">
        <f t="shared" ref="F15:M15" si="5">SUM(F4:F14)</f>
        <v>1137</v>
      </c>
      <c r="G15" s="308">
        <f t="shared" si="5"/>
        <v>141</v>
      </c>
      <c r="H15" s="257">
        <f>SUM(H4:H14)</f>
        <v>51</v>
      </c>
      <c r="I15" s="249">
        <f>SUM(I4:I14)</f>
        <v>-2</v>
      </c>
      <c r="J15" s="258">
        <f>SUM(J4:J14)</f>
        <v>49</v>
      </c>
      <c r="K15" s="391">
        <f t="shared" si="5"/>
        <v>12</v>
      </c>
      <c r="L15" s="392">
        <f t="shared" si="5"/>
        <v>6</v>
      </c>
      <c r="M15" s="393">
        <f t="shared" si="5"/>
        <v>10</v>
      </c>
      <c r="N15" s="394">
        <f>SUM(N4:N14)</f>
        <v>28</v>
      </c>
      <c r="O15" s="280">
        <f>SUM(O4:O14)</f>
        <v>49</v>
      </c>
      <c r="P15" s="338"/>
      <c r="Q15" s="279">
        <f>SUM(Q4:Q14)</f>
        <v>21</v>
      </c>
      <c r="R15" s="273"/>
    </row>
    <row r="16" spans="1:19" ht="16.5" thickBot="1">
      <c r="A16" s="312"/>
      <c r="B16" s="310">
        <f>B15+C15</f>
        <v>1229</v>
      </c>
      <c r="C16" s="311"/>
      <c r="E16" s="309">
        <f>F16-B16</f>
        <v>49</v>
      </c>
      <c r="F16" s="310">
        <f>F15+G15</f>
        <v>1278</v>
      </c>
      <c r="G16" s="311"/>
      <c r="H16" s="566">
        <f>H15+I15</f>
        <v>49</v>
      </c>
      <c r="I16" s="574"/>
      <c r="J16" s="259"/>
      <c r="K16" s="354"/>
      <c r="L16" s="295"/>
      <c r="M16" s="295"/>
      <c r="N16" s="296"/>
      <c r="O16" s="277">
        <f>N15+Q15</f>
        <v>49</v>
      </c>
      <c r="P16" s="363"/>
      <c r="Q16" s="364"/>
      <c r="R16" s="267"/>
    </row>
    <row r="17" spans="2:2" ht="15.75" thickBot="1">
      <c r="B17" s="365"/>
    </row>
  </sheetData>
  <mergeCells count="8">
    <mergeCell ref="Q2:R2"/>
    <mergeCell ref="H16:I16"/>
    <mergeCell ref="A2:C2"/>
    <mergeCell ref="E2:G2"/>
    <mergeCell ref="H2:I2"/>
    <mergeCell ref="J2:J3"/>
    <mergeCell ref="K2:N2"/>
    <mergeCell ref="P2:P3"/>
  </mergeCells>
  <pageMargins left="0.70866141732283472" right="0.70866141732283472" top="0.74803149606299213" bottom="0.74803149606299213" header="0.31496062992125984" footer="0.31496062992125984"/>
  <pageSetup paperSize="5" scale="74" orientation="landscape" r:id="rId1"/>
  <colBreaks count="1" manualBreakCount="1">
    <brk id="18" max="1048575" man="1"/>
  </colBreaks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7"/>
  <sheetViews>
    <sheetView showGridLines="0" zoomScale="80" zoomScaleNormal="80" workbookViewId="0">
      <selection activeCell="N9" sqref="N9"/>
    </sheetView>
  </sheetViews>
  <sheetFormatPr baseColWidth="10" defaultRowHeight="12.75"/>
  <cols>
    <col min="1" max="1" width="26.42578125" customWidth="1"/>
    <col min="2" max="2" width="9.7109375" customWidth="1"/>
    <col min="3" max="3" width="9.28515625" customWidth="1"/>
    <col min="4" max="4" width="4.140625" style="3" customWidth="1"/>
    <col min="5" max="5" width="24.7109375" customWidth="1"/>
    <col min="6" max="6" width="8.42578125" customWidth="1"/>
    <col min="7" max="7" width="8.140625" customWidth="1"/>
    <col min="8" max="8" width="11" customWidth="1"/>
    <col min="9" max="9" width="10.7109375" customWidth="1"/>
    <col min="10" max="10" width="11.28515625" bestFit="1" customWidth="1"/>
    <col min="11" max="14" width="5.42578125" style="244" customWidth="1"/>
    <col min="15" max="15" width="14.28515625" style="244" customWidth="1"/>
    <col min="16" max="16" width="8.42578125" style="244" customWidth="1"/>
    <col min="17" max="17" width="9.7109375" style="244" customWidth="1"/>
    <col min="18" max="18" width="42.42578125" style="244" customWidth="1"/>
    <col min="19" max="19" width="15.7109375" customWidth="1"/>
  </cols>
  <sheetData>
    <row r="1" spans="1:19" ht="13.5" thickBot="1">
      <c r="A1" t="s">
        <v>286</v>
      </c>
      <c r="B1" s="264">
        <v>42369</v>
      </c>
    </row>
    <row r="2" spans="1:19" ht="25.5">
      <c r="A2" s="568" t="s">
        <v>281</v>
      </c>
      <c r="B2" s="569"/>
      <c r="C2" s="570"/>
      <c r="D2" s="361"/>
      <c r="E2" s="568" t="s">
        <v>302</v>
      </c>
      <c r="F2" s="569"/>
      <c r="G2" s="570"/>
      <c r="H2" s="250"/>
      <c r="I2" s="251"/>
      <c r="J2" s="577" t="s">
        <v>282</v>
      </c>
      <c r="K2" s="571" t="s">
        <v>287</v>
      </c>
      <c r="L2" s="572"/>
      <c r="M2" s="572"/>
      <c r="N2" s="573"/>
      <c r="O2" s="278" t="s">
        <v>294</v>
      </c>
      <c r="P2" s="575" t="s">
        <v>342</v>
      </c>
      <c r="Q2" s="564" t="s">
        <v>293</v>
      </c>
      <c r="R2" s="565"/>
    </row>
    <row r="3" spans="1:19" ht="40.5" customHeight="1" thickBot="1">
      <c r="A3" s="253" t="s">
        <v>10</v>
      </c>
      <c r="B3" s="247" t="s">
        <v>298</v>
      </c>
      <c r="C3" s="304" t="s">
        <v>276</v>
      </c>
      <c r="D3" s="361"/>
      <c r="E3" s="253" t="s">
        <v>10</v>
      </c>
      <c r="F3" s="247" t="s">
        <v>277</v>
      </c>
      <c r="G3" s="304" t="s">
        <v>278</v>
      </c>
      <c r="H3" s="253" t="s">
        <v>279</v>
      </c>
      <c r="I3" s="253" t="s">
        <v>280</v>
      </c>
      <c r="J3" s="578"/>
      <c r="K3" s="288" t="s">
        <v>288</v>
      </c>
      <c r="L3" s="261" t="s">
        <v>197</v>
      </c>
      <c r="M3" s="261" t="s">
        <v>289</v>
      </c>
      <c r="N3" s="289" t="s">
        <v>6</v>
      </c>
      <c r="O3" s="285" t="s">
        <v>290</v>
      </c>
      <c r="P3" s="576"/>
      <c r="Q3" s="286" t="s">
        <v>291</v>
      </c>
      <c r="R3" s="287" t="s">
        <v>292</v>
      </c>
    </row>
    <row r="4" spans="1:19" ht="66.75" customHeight="1">
      <c r="A4" s="305" t="s">
        <v>15</v>
      </c>
      <c r="B4" s="13">
        <v>403</v>
      </c>
      <c r="C4" s="306">
        <v>71</v>
      </c>
      <c r="D4" s="3">
        <v>405</v>
      </c>
      <c r="E4" s="305" t="s">
        <v>15</v>
      </c>
      <c r="F4" s="13">
        <v>409</v>
      </c>
      <c r="G4" s="306">
        <v>68</v>
      </c>
      <c r="H4" s="255">
        <f>F4-B4</f>
        <v>6</v>
      </c>
      <c r="I4" s="255">
        <f>G4-C4</f>
        <v>-3</v>
      </c>
      <c r="J4" s="340">
        <f>H4+I4</f>
        <v>3</v>
      </c>
      <c r="K4" s="290">
        <v>4</v>
      </c>
      <c r="L4" s="262">
        <v>11</v>
      </c>
      <c r="M4" s="262">
        <v>4</v>
      </c>
      <c r="N4" s="291">
        <f>SUM(K4:M4)</f>
        <v>19</v>
      </c>
      <c r="O4" s="275">
        <f>J4-P4</f>
        <v>3</v>
      </c>
      <c r="P4" s="336"/>
      <c r="Q4" s="270">
        <f>J4-N4</f>
        <v>-16</v>
      </c>
      <c r="R4" s="271" t="s">
        <v>396</v>
      </c>
    </row>
    <row r="5" spans="1:19" ht="39" customHeight="1">
      <c r="A5" s="305" t="s">
        <v>16</v>
      </c>
      <c r="B5" s="13">
        <v>91</v>
      </c>
      <c r="C5" s="306">
        <v>19</v>
      </c>
      <c r="D5" s="3">
        <v>92</v>
      </c>
      <c r="E5" s="305" t="s">
        <v>16</v>
      </c>
      <c r="F5" s="13">
        <v>94</v>
      </c>
      <c r="G5" s="320">
        <v>24</v>
      </c>
      <c r="H5" s="255">
        <f>F5-B5</f>
        <v>3</v>
      </c>
      <c r="I5" s="255">
        <f>G5-C5</f>
        <v>5</v>
      </c>
      <c r="J5" s="254">
        <f>H5+I5</f>
        <v>8</v>
      </c>
      <c r="K5" s="290">
        <v>1</v>
      </c>
      <c r="L5" s="262">
        <v>2</v>
      </c>
      <c r="M5" s="262"/>
      <c r="N5" s="291">
        <f t="shared" ref="N5:N14" si="0">SUM(K5:M5)</f>
        <v>3</v>
      </c>
      <c r="O5" s="321">
        <f>J5</f>
        <v>8</v>
      </c>
      <c r="P5" s="336"/>
      <c r="Q5" s="270">
        <f>J5-N5</f>
        <v>5</v>
      </c>
      <c r="R5" s="269" t="s">
        <v>397</v>
      </c>
    </row>
    <row r="6" spans="1:19" ht="78.75" customHeight="1">
      <c r="A6" s="305" t="s">
        <v>17</v>
      </c>
      <c r="B6" s="13">
        <v>329</v>
      </c>
      <c r="C6" s="306">
        <v>48</v>
      </c>
      <c r="E6" s="305" t="s">
        <v>17</v>
      </c>
      <c r="F6" s="13">
        <v>343</v>
      </c>
      <c r="G6" s="320">
        <v>30</v>
      </c>
      <c r="H6" s="255">
        <f t="shared" ref="H6:I14" si="1">F6-B6</f>
        <v>14</v>
      </c>
      <c r="I6" s="255">
        <f t="shared" si="1"/>
        <v>-18</v>
      </c>
      <c r="J6" s="254">
        <f>H6+I6</f>
        <v>-4</v>
      </c>
      <c r="K6" s="290">
        <v>3</v>
      </c>
      <c r="L6" s="262">
        <v>2</v>
      </c>
      <c r="M6" s="262">
        <v>1</v>
      </c>
      <c r="N6" s="291">
        <f t="shared" si="0"/>
        <v>6</v>
      </c>
      <c r="O6" s="321">
        <f>J6-P6</f>
        <v>-4</v>
      </c>
      <c r="P6" s="336"/>
      <c r="Q6" s="270">
        <f t="shared" ref="Q6:Q14" si="2">J6-N6</f>
        <v>-10</v>
      </c>
      <c r="R6" s="323" t="s">
        <v>402</v>
      </c>
      <c r="S6" s="5"/>
    </row>
    <row r="7" spans="1:19" ht="26.25" customHeight="1">
      <c r="A7" s="305" t="s">
        <v>18</v>
      </c>
      <c r="B7" s="13">
        <v>46</v>
      </c>
      <c r="C7" s="306">
        <v>0</v>
      </c>
      <c r="E7" s="305" t="s">
        <v>18</v>
      </c>
      <c r="F7" s="13">
        <v>50</v>
      </c>
      <c r="G7" s="306">
        <v>7</v>
      </c>
      <c r="H7" s="255">
        <f t="shared" si="1"/>
        <v>4</v>
      </c>
      <c r="I7" s="255">
        <f t="shared" si="1"/>
        <v>7</v>
      </c>
      <c r="J7" s="254">
        <f t="shared" ref="J7:J14" si="3">H7+I7</f>
        <v>11</v>
      </c>
      <c r="K7" s="290"/>
      <c r="L7" s="262"/>
      <c r="M7" s="318">
        <v>2</v>
      </c>
      <c r="N7" s="291">
        <f t="shared" si="0"/>
        <v>2</v>
      </c>
      <c r="O7" s="275">
        <f>J7</f>
        <v>11</v>
      </c>
      <c r="P7" s="336"/>
      <c r="Q7" s="270">
        <f>J7-N7</f>
        <v>9</v>
      </c>
      <c r="R7" s="323" t="s">
        <v>398</v>
      </c>
    </row>
    <row r="8" spans="1:19" ht="26.25">
      <c r="A8" s="305" t="s">
        <v>19</v>
      </c>
      <c r="B8" s="13">
        <v>65</v>
      </c>
      <c r="C8" s="306"/>
      <c r="E8" s="305" t="s">
        <v>19</v>
      </c>
      <c r="F8" s="13">
        <v>69</v>
      </c>
      <c r="G8" s="265">
        <v>0</v>
      </c>
      <c r="H8" s="255">
        <f t="shared" si="1"/>
        <v>4</v>
      </c>
      <c r="I8" s="255">
        <f t="shared" si="1"/>
        <v>0</v>
      </c>
      <c r="J8" s="254">
        <f t="shared" si="3"/>
        <v>4</v>
      </c>
      <c r="K8" s="290">
        <v>1</v>
      </c>
      <c r="L8" s="262"/>
      <c r="M8" s="262"/>
      <c r="N8" s="291">
        <f t="shared" si="0"/>
        <v>1</v>
      </c>
      <c r="O8" s="275">
        <f>J8</f>
        <v>4</v>
      </c>
      <c r="P8" s="336"/>
      <c r="Q8" s="270">
        <f t="shared" si="2"/>
        <v>3</v>
      </c>
      <c r="R8" s="269" t="s">
        <v>399</v>
      </c>
    </row>
    <row r="9" spans="1:19" ht="24.75" customHeight="1">
      <c r="A9" s="305" t="s">
        <v>20</v>
      </c>
      <c r="B9" s="13">
        <v>4</v>
      </c>
      <c r="C9" s="306"/>
      <c r="E9" s="305" t="s">
        <v>20</v>
      </c>
      <c r="F9" s="13">
        <v>4</v>
      </c>
      <c r="G9" s="306">
        <v>0</v>
      </c>
      <c r="H9" s="255">
        <f t="shared" si="1"/>
        <v>0</v>
      </c>
      <c r="I9" s="255">
        <f t="shared" si="1"/>
        <v>0</v>
      </c>
      <c r="J9" s="254">
        <f t="shared" si="3"/>
        <v>0</v>
      </c>
      <c r="K9" s="290"/>
      <c r="L9" s="262"/>
      <c r="M9" s="262"/>
      <c r="N9" s="291">
        <f t="shared" si="0"/>
        <v>0</v>
      </c>
      <c r="O9" s="275">
        <f>J9</f>
        <v>0</v>
      </c>
      <c r="P9" s="336"/>
      <c r="Q9" s="270">
        <f t="shared" si="2"/>
        <v>0</v>
      </c>
      <c r="R9" s="272"/>
    </row>
    <row r="10" spans="1:19" ht="15.75">
      <c r="A10" s="305" t="s">
        <v>21</v>
      </c>
      <c r="B10" s="146">
        <v>114</v>
      </c>
      <c r="C10" s="306">
        <v>6</v>
      </c>
      <c r="E10" s="305" t="s">
        <v>21</v>
      </c>
      <c r="F10" s="13">
        <v>115</v>
      </c>
      <c r="G10" s="306">
        <v>6</v>
      </c>
      <c r="H10" s="255">
        <f t="shared" si="1"/>
        <v>1</v>
      </c>
      <c r="I10" s="255">
        <f t="shared" si="1"/>
        <v>0</v>
      </c>
      <c r="J10" s="254">
        <f t="shared" si="3"/>
        <v>1</v>
      </c>
      <c r="K10" s="290">
        <v>1</v>
      </c>
      <c r="L10" s="262"/>
      <c r="M10" s="262"/>
      <c r="N10" s="291">
        <f t="shared" si="0"/>
        <v>1</v>
      </c>
      <c r="O10" s="275">
        <f>J10</f>
        <v>1</v>
      </c>
      <c r="P10" s="336"/>
      <c r="Q10" s="270">
        <f>J10-N10</f>
        <v>0</v>
      </c>
      <c r="R10" s="269" t="s">
        <v>400</v>
      </c>
    </row>
    <row r="11" spans="1:19" ht="15.75">
      <c r="A11" s="305" t="s">
        <v>22</v>
      </c>
      <c r="B11" s="13">
        <v>23</v>
      </c>
      <c r="C11" s="306">
        <v>0</v>
      </c>
      <c r="E11" s="305" t="s">
        <v>22</v>
      </c>
      <c r="F11" s="13">
        <v>25</v>
      </c>
      <c r="G11" s="306">
        <v>0</v>
      </c>
      <c r="H11" s="255">
        <f>F11-B11</f>
        <v>2</v>
      </c>
      <c r="I11" s="255">
        <f t="shared" si="1"/>
        <v>0</v>
      </c>
      <c r="J11" s="254">
        <f t="shared" si="3"/>
        <v>2</v>
      </c>
      <c r="K11" s="290"/>
      <c r="L11" s="262"/>
      <c r="M11" s="262"/>
      <c r="N11" s="291">
        <f t="shared" si="0"/>
        <v>0</v>
      </c>
      <c r="O11" s="275">
        <f>J11</f>
        <v>2</v>
      </c>
      <c r="P11" s="336"/>
      <c r="Q11" s="270">
        <f t="shared" si="2"/>
        <v>2</v>
      </c>
      <c r="R11" s="269" t="s">
        <v>347</v>
      </c>
    </row>
    <row r="12" spans="1:19" ht="15.75">
      <c r="A12" s="305" t="s">
        <v>23</v>
      </c>
      <c r="B12" s="13">
        <v>5</v>
      </c>
      <c r="C12" s="306">
        <v>0</v>
      </c>
      <c r="E12" s="305" t="s">
        <v>23</v>
      </c>
      <c r="F12" s="13">
        <v>5</v>
      </c>
      <c r="G12" s="306">
        <v>0</v>
      </c>
      <c r="H12" s="255">
        <f t="shared" si="1"/>
        <v>0</v>
      </c>
      <c r="I12" s="255">
        <f t="shared" si="1"/>
        <v>0</v>
      </c>
      <c r="J12" s="254">
        <f t="shared" si="3"/>
        <v>0</v>
      </c>
      <c r="K12" s="290"/>
      <c r="L12" s="262"/>
      <c r="M12" s="262"/>
      <c r="N12" s="291">
        <f t="shared" si="0"/>
        <v>0</v>
      </c>
      <c r="O12" s="275">
        <f t="shared" ref="O12:O14" si="4">J12</f>
        <v>0</v>
      </c>
      <c r="P12" s="336"/>
      <c r="Q12" s="270">
        <f t="shared" si="2"/>
        <v>0</v>
      </c>
      <c r="R12" s="272"/>
    </row>
    <row r="13" spans="1:19" ht="15.75">
      <c r="A13" s="305" t="s">
        <v>24</v>
      </c>
      <c r="B13" s="13">
        <v>1</v>
      </c>
      <c r="C13" s="306">
        <v>0</v>
      </c>
      <c r="E13" s="305" t="s">
        <v>24</v>
      </c>
      <c r="F13" s="13">
        <v>1</v>
      </c>
      <c r="G13" s="306">
        <v>0</v>
      </c>
      <c r="H13" s="255">
        <f t="shared" si="1"/>
        <v>0</v>
      </c>
      <c r="I13" s="255">
        <f t="shared" si="1"/>
        <v>0</v>
      </c>
      <c r="J13" s="254">
        <f t="shared" si="3"/>
        <v>0</v>
      </c>
      <c r="K13" s="290"/>
      <c r="L13" s="262"/>
      <c r="M13" s="262"/>
      <c r="N13" s="291">
        <f t="shared" si="0"/>
        <v>0</v>
      </c>
      <c r="O13" s="275">
        <f t="shared" si="4"/>
        <v>0</v>
      </c>
      <c r="P13" s="336"/>
      <c r="Q13" s="270">
        <f t="shared" si="2"/>
        <v>0</v>
      </c>
      <c r="R13" s="272"/>
    </row>
    <row r="14" spans="1:19" ht="26.25">
      <c r="A14" s="305" t="s">
        <v>206</v>
      </c>
      <c r="B14" s="13">
        <v>4</v>
      </c>
      <c r="C14" s="306">
        <v>0</v>
      </c>
      <c r="E14" s="305" t="s">
        <v>206</v>
      </c>
      <c r="F14" s="13">
        <v>0</v>
      </c>
      <c r="G14" s="306">
        <v>0</v>
      </c>
      <c r="H14" s="255">
        <f t="shared" si="1"/>
        <v>-4</v>
      </c>
      <c r="I14" s="255">
        <f t="shared" si="1"/>
        <v>0</v>
      </c>
      <c r="J14" s="254">
        <f t="shared" si="3"/>
        <v>-4</v>
      </c>
      <c r="K14" s="292"/>
      <c r="L14" s="263"/>
      <c r="M14" s="263"/>
      <c r="N14" s="291">
        <f t="shared" si="0"/>
        <v>0</v>
      </c>
      <c r="O14" s="275">
        <f t="shared" si="4"/>
        <v>-4</v>
      </c>
      <c r="P14" s="337"/>
      <c r="Q14" s="270">
        <f t="shared" si="2"/>
        <v>-4</v>
      </c>
      <c r="R14" s="269" t="s">
        <v>401</v>
      </c>
    </row>
    <row r="15" spans="1:19" ht="15.75">
      <c r="A15" s="307" t="s">
        <v>6</v>
      </c>
      <c r="B15" s="303">
        <f>SUM(B4:B14)</f>
        <v>1085</v>
      </c>
      <c r="C15" s="308">
        <f>SUM(C4:C14)</f>
        <v>144</v>
      </c>
      <c r="D15" s="362"/>
      <c r="E15" s="307" t="s">
        <v>6</v>
      </c>
      <c r="F15" s="303">
        <f t="shared" ref="F15:N15" si="5">SUM(F4:F14)</f>
        <v>1115</v>
      </c>
      <c r="G15" s="308">
        <f t="shared" si="5"/>
        <v>135</v>
      </c>
      <c r="H15" s="257">
        <f t="shared" si="5"/>
        <v>30</v>
      </c>
      <c r="I15" s="249">
        <f t="shared" si="5"/>
        <v>-9</v>
      </c>
      <c r="J15" s="258">
        <f>SUM(J4:J14)</f>
        <v>21</v>
      </c>
      <c r="K15" s="293">
        <f t="shared" si="5"/>
        <v>10</v>
      </c>
      <c r="L15" s="282">
        <f t="shared" si="5"/>
        <v>15</v>
      </c>
      <c r="M15" s="283">
        <f t="shared" si="5"/>
        <v>7</v>
      </c>
      <c r="N15" s="294">
        <f t="shared" si="5"/>
        <v>32</v>
      </c>
      <c r="O15" s="280">
        <f>SUM(O4:O14)</f>
        <v>21</v>
      </c>
      <c r="P15" s="338"/>
      <c r="Q15" s="279">
        <f>SUM(Q4:Q14)</f>
        <v>-11</v>
      </c>
      <c r="R15" s="273"/>
    </row>
    <row r="16" spans="1:19" ht="16.5" thickBot="1">
      <c r="A16" s="312"/>
      <c r="B16" s="310">
        <f>B15+C15</f>
        <v>1229</v>
      </c>
      <c r="C16" s="311"/>
      <c r="E16" s="309">
        <f>F16-B16</f>
        <v>21</v>
      </c>
      <c r="F16" s="310">
        <f>F15+G15</f>
        <v>1250</v>
      </c>
      <c r="G16" s="311"/>
      <c r="H16" s="566">
        <f>H15+I15</f>
        <v>21</v>
      </c>
      <c r="I16" s="574"/>
      <c r="J16" s="259"/>
      <c r="K16" s="354"/>
      <c r="L16" s="295"/>
      <c r="M16" s="295"/>
      <c r="N16" s="296"/>
      <c r="O16" s="277">
        <f>N15+Q15</f>
        <v>21</v>
      </c>
      <c r="P16" s="363"/>
      <c r="Q16" s="364"/>
      <c r="R16" s="267"/>
    </row>
    <row r="17" spans="2:2" ht="15.75" thickBot="1">
      <c r="B17" s="365"/>
    </row>
  </sheetData>
  <mergeCells count="7">
    <mergeCell ref="P2:P3"/>
    <mergeCell ref="Q2:R2"/>
    <mergeCell ref="H16:I16"/>
    <mergeCell ref="A2:C2"/>
    <mergeCell ref="E2:G2"/>
    <mergeCell ref="J2:J3"/>
    <mergeCell ref="K2:N2"/>
  </mergeCells>
  <pageMargins left="0.70866141732283472" right="0.70866141732283472" top="0.74803149606299213" bottom="0.74803149606299213" header="0.31496062992125984" footer="0.31496062992125984"/>
  <pageSetup paperSize="5" scale="74" orientation="landscape" r:id="rId1"/>
  <colBreaks count="1" manualBreakCount="1">
    <brk id="18" max="1048575" man="1"/>
  </col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27</vt:i4>
      </vt:variant>
      <vt:variant>
        <vt:lpstr>Rangos con nombre</vt:lpstr>
      </vt:variant>
      <vt:variant>
        <vt:i4>2</vt:i4>
      </vt:variant>
    </vt:vector>
  </HeadingPairs>
  <TitlesOfParts>
    <vt:vector size="29" baseType="lpstr">
      <vt:lpstr>Solic 2015</vt:lpstr>
      <vt:lpstr>RESUMEN</vt:lpstr>
      <vt:lpstr>COMP</vt:lpstr>
      <vt:lpstr>FTE´s 2018</vt:lpstr>
      <vt:lpstr>base de dato ej</vt:lpstr>
      <vt:lpstr>COMPARACIÓN</vt:lpstr>
      <vt:lpstr>RESUM</vt:lpstr>
      <vt:lpstr>DATA</vt:lpstr>
      <vt:lpstr>PuestoCconPool</vt:lpstr>
      <vt:lpstr>ABRIL</vt:lpstr>
      <vt:lpstr>MARZO</vt:lpstr>
      <vt:lpstr>ENERO</vt:lpstr>
      <vt:lpstr>ENERO 31</vt:lpstr>
      <vt:lpstr>FEBRERO 28</vt:lpstr>
      <vt:lpstr>MARZO 31</vt:lpstr>
      <vt:lpstr>ABRIL 30</vt:lpstr>
      <vt:lpstr>Vacantes</vt:lpstr>
      <vt:lpstr>MAYO 31</vt:lpstr>
      <vt:lpstr>JUNIO 30</vt:lpstr>
      <vt:lpstr>JULIO 31</vt:lpstr>
      <vt:lpstr>AGOSTO 31</vt:lpstr>
      <vt:lpstr>SEPT 30</vt:lpstr>
      <vt:lpstr>OCT 31</vt:lpstr>
      <vt:lpstr>NOV 30</vt:lpstr>
      <vt:lpstr>DIC 31</vt:lpstr>
      <vt:lpstr>ENERO 31´16</vt:lpstr>
      <vt:lpstr>enero no actualizado</vt:lpstr>
      <vt:lpstr>'FTE´s 2018'!Títulos_a_imprimir</vt:lpstr>
      <vt:lpstr>PuestoCconPool!Títulos_a_imprimir</vt:lpstr>
    </vt:vector>
  </TitlesOfParts>
  <Company>Banco General, S.A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emontero</dc:creator>
  <cp:lastModifiedBy>Edna Montero</cp:lastModifiedBy>
  <cp:lastPrinted>2016-01-28T16:32:17Z</cp:lastPrinted>
  <dcterms:created xsi:type="dcterms:W3CDTF">2013-03-12T16:47:00Z</dcterms:created>
  <dcterms:modified xsi:type="dcterms:W3CDTF">2018-12-06T15:36:29Z</dcterms:modified>
</cp:coreProperties>
</file>