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maya\Desktop\Rutina\"/>
    </mc:Choice>
  </mc:AlternateContent>
  <xr:revisionPtr revIDLastSave="0" documentId="13_ncr:1_{A5FB374A-7D2C-4295-AA74-04D2FA319FAC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Modelo" sheetId="8" r:id="rId1"/>
    <sheet name="Hoja1" sheetId="9" state="hidden" r:id="rId2"/>
  </sheets>
  <definedNames>
    <definedName name="NombreIntervalo1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3" i="8" l="1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AG22" i="8"/>
  <c r="AF22" i="8"/>
  <c r="AE22" i="8"/>
  <c r="AD22" i="8"/>
  <c r="AC22" i="8"/>
  <c r="AB22" i="8"/>
  <c r="AA22" i="8"/>
  <c r="Z22" i="8"/>
  <c r="Y22" i="8"/>
  <c r="X22" i="8"/>
  <c r="W22" i="8"/>
  <c r="V22" i="8"/>
  <c r="U22" i="8"/>
  <c r="T22" i="8"/>
  <c r="S22" i="8"/>
  <c r="R22" i="8"/>
  <c r="Q22" i="8"/>
  <c r="P22" i="8"/>
  <c r="O22" i="8"/>
  <c r="N22" i="8"/>
  <c r="M22" i="8"/>
  <c r="L22" i="8"/>
  <c r="K22" i="8"/>
  <c r="J22" i="8"/>
  <c r="I22" i="8"/>
  <c r="H22" i="8"/>
  <c r="G22" i="8"/>
  <c r="F22" i="8"/>
  <c r="E22" i="8"/>
  <c r="D22" i="8"/>
  <c r="AG21" i="8"/>
  <c r="AF21" i="8"/>
  <c r="AE21" i="8"/>
  <c r="AD21" i="8"/>
  <c r="AC21" i="8"/>
  <c r="AB21" i="8"/>
  <c r="AA21" i="8"/>
  <c r="Z21" i="8"/>
  <c r="Y21" i="8"/>
  <c r="X21" i="8"/>
  <c r="W21" i="8"/>
  <c r="V21" i="8"/>
  <c r="U21" i="8"/>
  <c r="T21" i="8"/>
  <c r="S21" i="8"/>
  <c r="R21" i="8"/>
  <c r="Q21" i="8"/>
  <c r="P21" i="8"/>
  <c r="O21" i="8"/>
  <c r="N21" i="8"/>
  <c r="M21" i="8"/>
  <c r="L21" i="8"/>
  <c r="K21" i="8"/>
  <c r="J21" i="8"/>
  <c r="I21" i="8"/>
  <c r="H21" i="8"/>
  <c r="G21" i="8"/>
  <c r="F21" i="8"/>
  <c r="E21" i="8"/>
  <c r="D21" i="8"/>
  <c r="AG19" i="8"/>
  <c r="AF19" i="8"/>
  <c r="AE19" i="8"/>
  <c r="AD19" i="8"/>
  <c r="AC19" i="8"/>
  <c r="AB19" i="8"/>
  <c r="AA19" i="8"/>
  <c r="Z19" i="8"/>
  <c r="Y19" i="8"/>
  <c r="X19" i="8"/>
  <c r="W19" i="8"/>
  <c r="V19" i="8"/>
  <c r="U19" i="8"/>
  <c r="T19" i="8"/>
  <c r="S19" i="8"/>
  <c r="R19" i="8"/>
  <c r="Q19" i="8"/>
  <c r="P19" i="8"/>
  <c r="O19" i="8"/>
  <c r="N19" i="8"/>
  <c r="M19" i="8"/>
  <c r="L19" i="8"/>
  <c r="K19" i="8"/>
  <c r="J19" i="8"/>
  <c r="I19" i="8"/>
  <c r="H19" i="8"/>
  <c r="G19" i="8"/>
  <c r="F19" i="8"/>
  <c r="E19" i="8"/>
  <c r="D19" i="8"/>
  <c r="AG18" i="8"/>
  <c r="AF18" i="8"/>
  <c r="AE18" i="8"/>
  <c r="AD18" i="8"/>
  <c r="AC18" i="8"/>
  <c r="AB18" i="8"/>
  <c r="AA18" i="8"/>
  <c r="Z18" i="8"/>
  <c r="Y18" i="8"/>
  <c r="X18" i="8"/>
  <c r="W18" i="8"/>
  <c r="V18" i="8"/>
  <c r="U18" i="8"/>
  <c r="T18" i="8"/>
  <c r="S18" i="8"/>
  <c r="R18" i="8"/>
  <c r="Q18" i="8"/>
  <c r="P18" i="8"/>
  <c r="O18" i="8"/>
  <c r="N18" i="8"/>
  <c r="M18" i="8"/>
  <c r="L18" i="8"/>
  <c r="K18" i="8"/>
  <c r="J18" i="8"/>
  <c r="I18" i="8"/>
  <c r="H18" i="8"/>
  <c r="G18" i="8"/>
  <c r="F18" i="8"/>
  <c r="E18" i="8"/>
  <c r="D18" i="8"/>
  <c r="AG17" i="8"/>
  <c r="AF17" i="8"/>
  <c r="AE17" i="8"/>
  <c r="AD17" i="8"/>
  <c r="AC17" i="8"/>
  <c r="AB17" i="8"/>
  <c r="AA17" i="8"/>
  <c r="Z17" i="8"/>
  <c r="Y17" i="8"/>
  <c r="X17" i="8"/>
  <c r="W17" i="8"/>
  <c r="V17" i="8"/>
  <c r="U17" i="8"/>
  <c r="T17" i="8"/>
  <c r="S17" i="8"/>
  <c r="R17" i="8"/>
  <c r="Q17" i="8"/>
  <c r="P17" i="8"/>
  <c r="O17" i="8"/>
  <c r="N17" i="8"/>
  <c r="M17" i="8"/>
  <c r="L17" i="8"/>
  <c r="K17" i="8"/>
  <c r="J17" i="8"/>
  <c r="I17" i="8"/>
  <c r="H17" i="8"/>
  <c r="G17" i="8"/>
  <c r="F17" i="8"/>
  <c r="E17" i="8"/>
  <c r="D17" i="8"/>
  <c r="AG16" i="8"/>
  <c r="AF16" i="8"/>
  <c r="AE16" i="8"/>
  <c r="AD16" i="8"/>
  <c r="AC16" i="8"/>
  <c r="AB16" i="8"/>
  <c r="AA16" i="8"/>
  <c r="Z16" i="8"/>
  <c r="Y16" i="8"/>
  <c r="X16" i="8"/>
  <c r="W16" i="8"/>
  <c r="V16" i="8"/>
  <c r="U16" i="8"/>
  <c r="T16" i="8"/>
  <c r="S16" i="8"/>
  <c r="R16" i="8"/>
  <c r="Q16" i="8"/>
  <c r="P16" i="8"/>
  <c r="O16" i="8"/>
  <c r="N16" i="8"/>
  <c r="M16" i="8"/>
  <c r="L16" i="8"/>
  <c r="K16" i="8"/>
  <c r="J16" i="8"/>
  <c r="I16" i="8"/>
  <c r="H16" i="8"/>
  <c r="G16" i="8"/>
  <c r="F16" i="8"/>
  <c r="E16" i="8"/>
  <c r="D16" i="8"/>
  <c r="AG15" i="8"/>
  <c r="AF15" i="8"/>
  <c r="AE15" i="8"/>
  <c r="AD15" i="8"/>
  <c r="AC15" i="8"/>
  <c r="AB15" i="8"/>
  <c r="AA15" i="8"/>
  <c r="Z15" i="8"/>
  <c r="Y15" i="8"/>
  <c r="X15" i="8"/>
  <c r="W15" i="8"/>
  <c r="V15" i="8"/>
  <c r="U15" i="8"/>
  <c r="T15" i="8"/>
  <c r="S15" i="8"/>
  <c r="R15" i="8"/>
  <c r="Q15" i="8"/>
  <c r="P15" i="8"/>
  <c r="O15" i="8"/>
  <c r="N15" i="8"/>
  <c r="M15" i="8"/>
  <c r="L15" i="8"/>
  <c r="K15" i="8"/>
  <c r="J15" i="8"/>
  <c r="I15" i="8"/>
  <c r="H15" i="8"/>
  <c r="G15" i="8"/>
  <c r="F15" i="8"/>
  <c r="E15" i="8"/>
  <c r="D15" i="8"/>
  <c r="AG14" i="8"/>
  <c r="AF14" i="8"/>
  <c r="AE14" i="8"/>
  <c r="AD14" i="8"/>
  <c r="AC14" i="8"/>
  <c r="AB14" i="8"/>
  <c r="AA14" i="8"/>
  <c r="Z14" i="8"/>
  <c r="Y14" i="8"/>
  <c r="X14" i="8"/>
  <c r="W14" i="8"/>
  <c r="V14" i="8"/>
  <c r="U14" i="8"/>
  <c r="T14" i="8"/>
  <c r="S14" i="8"/>
  <c r="R14" i="8"/>
  <c r="Q14" i="8"/>
  <c r="P14" i="8"/>
  <c r="O14" i="8"/>
  <c r="N14" i="8"/>
  <c r="M14" i="8"/>
  <c r="L14" i="8"/>
  <c r="K14" i="8"/>
  <c r="J14" i="8"/>
  <c r="I14" i="8"/>
  <c r="H14" i="8"/>
  <c r="G14" i="8"/>
  <c r="F14" i="8"/>
  <c r="E14" i="8"/>
  <c r="D14" i="8"/>
  <c r="AG13" i="8"/>
  <c r="AF13" i="8"/>
  <c r="AE13" i="8"/>
  <c r="AD13" i="8"/>
  <c r="AC13" i="8"/>
  <c r="AB13" i="8"/>
  <c r="AA13" i="8"/>
  <c r="Z13" i="8"/>
  <c r="Y13" i="8"/>
  <c r="X13" i="8"/>
  <c r="W13" i="8"/>
  <c r="V13" i="8"/>
  <c r="U13" i="8"/>
  <c r="T13" i="8"/>
  <c r="S13" i="8"/>
  <c r="R13" i="8"/>
  <c r="Q13" i="8"/>
  <c r="P13" i="8"/>
  <c r="O13" i="8"/>
  <c r="N13" i="8"/>
  <c r="M13" i="8"/>
  <c r="L13" i="8"/>
  <c r="K13" i="8"/>
  <c r="J13" i="8"/>
  <c r="I13" i="8"/>
  <c r="H13" i="8"/>
  <c r="G13" i="8"/>
  <c r="F13" i="8"/>
  <c r="E13" i="8"/>
  <c r="D13" i="8"/>
  <c r="AG12" i="8"/>
  <c r="AF12" i="8"/>
  <c r="AE12" i="8"/>
  <c r="AD12" i="8"/>
  <c r="AC12" i="8"/>
  <c r="AB12" i="8"/>
  <c r="AA12" i="8"/>
  <c r="Z12" i="8"/>
  <c r="Y12" i="8"/>
  <c r="X12" i="8"/>
  <c r="W12" i="8"/>
  <c r="V12" i="8"/>
  <c r="U12" i="8"/>
  <c r="T12" i="8"/>
  <c r="S12" i="8"/>
  <c r="R12" i="8"/>
  <c r="Q12" i="8"/>
  <c r="P12" i="8"/>
  <c r="O12" i="8"/>
  <c r="N12" i="8"/>
  <c r="M12" i="8"/>
  <c r="L12" i="8"/>
  <c r="K12" i="8"/>
  <c r="J12" i="8"/>
  <c r="I12" i="8"/>
  <c r="H12" i="8"/>
  <c r="G12" i="8"/>
  <c r="F12" i="8"/>
  <c r="E12" i="8"/>
  <c r="D12" i="8"/>
  <c r="AG11" i="8"/>
  <c r="AF11" i="8"/>
  <c r="AE11" i="8"/>
  <c r="AD11" i="8"/>
  <c r="AC11" i="8"/>
  <c r="AB11" i="8"/>
  <c r="AA11" i="8"/>
  <c r="Z11" i="8"/>
  <c r="Y11" i="8"/>
  <c r="X11" i="8"/>
  <c r="W11" i="8"/>
  <c r="V11" i="8"/>
  <c r="U11" i="8"/>
  <c r="T11" i="8"/>
  <c r="S11" i="8"/>
  <c r="R11" i="8"/>
  <c r="Q11" i="8"/>
  <c r="P11" i="8"/>
  <c r="O11" i="8"/>
  <c r="N11" i="8"/>
  <c r="M11" i="8"/>
  <c r="L11" i="8"/>
  <c r="K11" i="8"/>
  <c r="J11" i="8"/>
  <c r="I11" i="8"/>
  <c r="H11" i="8"/>
  <c r="G11" i="8"/>
  <c r="F11" i="8"/>
  <c r="E11" i="8"/>
  <c r="D11" i="8"/>
  <c r="AG10" i="8"/>
  <c r="AF10" i="8"/>
  <c r="AE10" i="8"/>
  <c r="AD10" i="8"/>
  <c r="AC10" i="8"/>
  <c r="AB10" i="8"/>
  <c r="AA10" i="8"/>
  <c r="Z10" i="8"/>
  <c r="Y10" i="8"/>
  <c r="X10" i="8"/>
  <c r="W10" i="8"/>
  <c r="V10" i="8"/>
  <c r="U10" i="8"/>
  <c r="T10" i="8"/>
  <c r="S10" i="8"/>
  <c r="R10" i="8"/>
  <c r="Q10" i="8"/>
  <c r="P10" i="8"/>
  <c r="O10" i="8"/>
  <c r="N10" i="8"/>
  <c r="M10" i="8"/>
  <c r="L10" i="8"/>
  <c r="K10" i="8"/>
  <c r="J10" i="8"/>
  <c r="I10" i="8"/>
  <c r="H10" i="8"/>
  <c r="G10" i="8"/>
  <c r="F10" i="8"/>
  <c r="E10" i="8"/>
  <c r="D10" i="8"/>
  <c r="AG9" i="8"/>
  <c r="AF9" i="8"/>
  <c r="AE9" i="8"/>
  <c r="AD9" i="8"/>
  <c r="AC9" i="8"/>
  <c r="AB9" i="8"/>
  <c r="AA9" i="8"/>
  <c r="Z9" i="8"/>
  <c r="Y9" i="8"/>
  <c r="X9" i="8"/>
  <c r="W9" i="8"/>
  <c r="V9" i="8"/>
  <c r="U9" i="8"/>
  <c r="T9" i="8"/>
  <c r="S9" i="8"/>
  <c r="R9" i="8"/>
  <c r="Q9" i="8"/>
  <c r="P9" i="8"/>
  <c r="O9" i="8"/>
  <c r="N9" i="8"/>
  <c r="M9" i="8"/>
  <c r="L9" i="8"/>
  <c r="K9" i="8"/>
  <c r="J9" i="8"/>
  <c r="I9" i="8"/>
  <c r="H9" i="8"/>
  <c r="G9" i="8"/>
  <c r="F9" i="8"/>
  <c r="E9" i="8"/>
  <c r="D9" i="8"/>
  <c r="AG8" i="8"/>
  <c r="AF8" i="8"/>
  <c r="AE8" i="8"/>
  <c r="AD8" i="8"/>
  <c r="AC8" i="8"/>
  <c r="AB8" i="8"/>
  <c r="AA8" i="8"/>
  <c r="Z8" i="8"/>
  <c r="Y8" i="8"/>
  <c r="X8" i="8"/>
  <c r="W8" i="8"/>
  <c r="V8" i="8"/>
  <c r="U8" i="8"/>
  <c r="T8" i="8"/>
  <c r="S8" i="8"/>
  <c r="R8" i="8"/>
  <c r="Q8" i="8"/>
  <c r="P8" i="8"/>
  <c r="O8" i="8"/>
  <c r="N8" i="8"/>
  <c r="M8" i="8"/>
  <c r="L8" i="8"/>
  <c r="K8" i="8"/>
  <c r="J8" i="8"/>
  <c r="I8" i="8"/>
  <c r="H8" i="8"/>
  <c r="G8" i="8"/>
  <c r="F8" i="8"/>
  <c r="E8" i="8"/>
  <c r="D8" i="8"/>
  <c r="AG7" i="8"/>
  <c r="AF7" i="8"/>
  <c r="AE7" i="8"/>
  <c r="AD7" i="8"/>
  <c r="AC7" i="8"/>
  <c r="AB7" i="8"/>
  <c r="AA7" i="8"/>
  <c r="Z7" i="8"/>
  <c r="Y7" i="8"/>
  <c r="X7" i="8"/>
  <c r="W7" i="8"/>
  <c r="V7" i="8"/>
  <c r="U7" i="8"/>
  <c r="T7" i="8"/>
  <c r="S7" i="8"/>
  <c r="R7" i="8"/>
  <c r="Q7" i="8"/>
  <c r="P7" i="8"/>
  <c r="O7" i="8"/>
  <c r="N7" i="8"/>
  <c r="M7" i="8"/>
  <c r="L7" i="8"/>
  <c r="K7" i="8"/>
  <c r="J7" i="8"/>
  <c r="I7" i="8"/>
  <c r="H7" i="8"/>
  <c r="G7" i="8"/>
  <c r="F7" i="8"/>
  <c r="E7" i="8"/>
  <c r="D7" i="8"/>
  <c r="AG6" i="8"/>
  <c r="AF6" i="8"/>
  <c r="AE6" i="8"/>
  <c r="AD6" i="8"/>
  <c r="AC6" i="8"/>
  <c r="AB6" i="8"/>
  <c r="AA6" i="8"/>
  <c r="Z6" i="8"/>
  <c r="Y6" i="8"/>
  <c r="X6" i="8"/>
  <c r="W6" i="8"/>
  <c r="V6" i="8"/>
  <c r="U6" i="8"/>
  <c r="T6" i="8"/>
  <c r="S6" i="8"/>
  <c r="R6" i="8"/>
  <c r="Q6" i="8"/>
  <c r="P6" i="8"/>
  <c r="O6" i="8"/>
  <c r="N6" i="8"/>
  <c r="M6" i="8"/>
  <c r="L6" i="8"/>
  <c r="K6" i="8"/>
  <c r="J6" i="8"/>
  <c r="I6" i="8"/>
  <c r="H6" i="8"/>
  <c r="G6" i="8"/>
  <c r="F6" i="8"/>
  <c r="E6" i="8"/>
  <c r="D6" i="8"/>
  <c r="AG5" i="8"/>
  <c r="AF5" i="8"/>
  <c r="AE5" i="8"/>
  <c r="AD5" i="8"/>
  <c r="AC5" i="8"/>
  <c r="AB5" i="8"/>
  <c r="AA5" i="8"/>
  <c r="Z5" i="8"/>
  <c r="Y5" i="8"/>
  <c r="X5" i="8"/>
  <c r="W5" i="8"/>
  <c r="V5" i="8"/>
  <c r="U5" i="8"/>
  <c r="T5" i="8"/>
  <c r="S5" i="8"/>
  <c r="R5" i="8"/>
  <c r="Q5" i="8"/>
  <c r="P5" i="8"/>
  <c r="O5" i="8"/>
  <c r="N5" i="8"/>
  <c r="M5" i="8"/>
  <c r="L5" i="8"/>
  <c r="K5" i="8"/>
  <c r="J5" i="8"/>
  <c r="I5" i="8"/>
  <c r="H5" i="8"/>
  <c r="G5" i="8"/>
  <c r="F5" i="8"/>
  <c r="E5" i="8"/>
  <c r="D5" i="8"/>
  <c r="AG4" i="8"/>
  <c r="AF4" i="8"/>
  <c r="AE4" i="8"/>
  <c r="AD4" i="8"/>
  <c r="AC4" i="8"/>
  <c r="AB4" i="8"/>
  <c r="AA4" i="8"/>
  <c r="Z4" i="8"/>
  <c r="Y4" i="8"/>
  <c r="X4" i="8"/>
  <c r="W4" i="8"/>
  <c r="V4" i="8"/>
  <c r="U4" i="8"/>
  <c r="T4" i="8"/>
  <c r="S4" i="8"/>
  <c r="R4" i="8"/>
  <c r="Q4" i="8"/>
  <c r="P4" i="8"/>
  <c r="O4" i="8"/>
  <c r="N4" i="8"/>
  <c r="M4" i="8"/>
  <c r="L4" i="8"/>
  <c r="K4" i="8"/>
  <c r="J4" i="8"/>
  <c r="I4" i="8"/>
  <c r="H4" i="8"/>
  <c r="G4" i="8"/>
  <c r="F4" i="8"/>
  <c r="E4" i="8"/>
  <c r="D4" i="8"/>
  <c r="G78" i="8"/>
  <c r="K23" i="8" l="1"/>
  <c r="K68" i="8"/>
  <c r="K76" i="8"/>
  <c r="K63" i="8"/>
  <c r="K67" i="8"/>
  <c r="K75" i="8"/>
  <c r="K71" i="8"/>
  <c r="K64" i="8"/>
  <c r="K66" i="8"/>
  <c r="K70" i="8"/>
  <c r="K72" i="8"/>
  <c r="K74" i="8"/>
  <c r="K65" i="8"/>
  <c r="K69" i="8"/>
  <c r="K73" i="8"/>
  <c r="K77" i="8"/>
  <c r="D23" i="8"/>
  <c r="L23" i="8"/>
  <c r="T23" i="8"/>
  <c r="AB23" i="8"/>
  <c r="F23" i="8"/>
  <c r="N23" i="8"/>
  <c r="V23" i="8"/>
  <c r="AD23" i="8"/>
  <c r="Z23" i="8"/>
  <c r="I23" i="8"/>
  <c r="AG23" i="8"/>
  <c r="E23" i="8"/>
  <c r="M23" i="8"/>
  <c r="U23" i="8"/>
  <c r="AC23" i="8"/>
  <c r="H23" i="8"/>
  <c r="P23" i="8"/>
  <c r="X23" i="8"/>
  <c r="AF23" i="8"/>
  <c r="J23" i="8"/>
  <c r="R23" i="8"/>
  <c r="S23" i="8"/>
  <c r="AA23" i="8"/>
  <c r="Q23" i="8"/>
  <c r="Y23" i="8"/>
  <c r="D77" i="8"/>
  <c r="G23" i="8"/>
  <c r="W23" i="8"/>
  <c r="AE23" i="8"/>
  <c r="O23" i="8"/>
  <c r="D72" i="8"/>
  <c r="D71" i="8"/>
  <c r="D63" i="8"/>
  <c r="D70" i="8"/>
  <c r="D65" i="8"/>
  <c r="D73" i="8"/>
  <c r="D66" i="8"/>
  <c r="D74" i="8"/>
  <c r="D64" i="8"/>
  <c r="D68" i="8"/>
  <c r="D67" i="8"/>
  <c r="D69" i="8"/>
  <c r="D75" i="8"/>
  <c r="D76" i="8"/>
  <c r="K62" i="8"/>
  <c r="D62" i="8"/>
  <c r="K78" i="8" l="1"/>
  <c r="G62" i="8" l="1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D45" i="8"/>
  <c r="E45" i="8"/>
  <c r="F45" i="8"/>
  <c r="G45" i="8"/>
  <c r="H45" i="8"/>
  <c r="I45" i="8"/>
  <c r="J45" i="8"/>
  <c r="K45" i="8"/>
  <c r="L45" i="8"/>
  <c r="M45" i="8"/>
  <c r="N45" i="8"/>
  <c r="O45" i="8"/>
  <c r="P45" i="8"/>
  <c r="Q45" i="8"/>
  <c r="R45" i="8"/>
  <c r="S45" i="8"/>
  <c r="T45" i="8"/>
  <c r="U45" i="8"/>
  <c r="V45" i="8"/>
  <c r="W45" i="8"/>
  <c r="X45" i="8"/>
  <c r="Y45" i="8"/>
  <c r="Z45" i="8"/>
  <c r="AA45" i="8"/>
  <c r="AB45" i="8"/>
  <c r="AC45" i="8"/>
  <c r="AD45" i="8"/>
  <c r="AE45" i="8"/>
  <c r="AF45" i="8"/>
  <c r="AG45" i="8"/>
  <c r="D46" i="8"/>
  <c r="E46" i="8"/>
  <c r="F46" i="8"/>
  <c r="G46" i="8"/>
  <c r="H46" i="8"/>
  <c r="I46" i="8"/>
  <c r="J46" i="8"/>
  <c r="K46" i="8"/>
  <c r="L46" i="8"/>
  <c r="M46" i="8"/>
  <c r="N46" i="8"/>
  <c r="O46" i="8"/>
  <c r="P46" i="8"/>
  <c r="Q46" i="8"/>
  <c r="R46" i="8"/>
  <c r="S46" i="8"/>
  <c r="T46" i="8"/>
  <c r="U46" i="8"/>
  <c r="V46" i="8"/>
  <c r="W46" i="8"/>
  <c r="X46" i="8"/>
  <c r="Y46" i="8"/>
  <c r="Z46" i="8"/>
  <c r="AA46" i="8"/>
  <c r="AB46" i="8"/>
  <c r="AC46" i="8"/>
  <c r="AD46" i="8"/>
  <c r="AE46" i="8"/>
  <c r="AF46" i="8"/>
  <c r="AG46" i="8"/>
  <c r="D47" i="8"/>
  <c r="E47" i="8"/>
  <c r="F47" i="8"/>
  <c r="G47" i="8"/>
  <c r="H47" i="8"/>
  <c r="I47" i="8"/>
  <c r="J47" i="8"/>
  <c r="K47" i="8"/>
  <c r="L47" i="8"/>
  <c r="M47" i="8"/>
  <c r="N47" i="8"/>
  <c r="O47" i="8"/>
  <c r="P47" i="8"/>
  <c r="Q47" i="8"/>
  <c r="R47" i="8"/>
  <c r="S47" i="8"/>
  <c r="T47" i="8"/>
  <c r="U47" i="8"/>
  <c r="V47" i="8"/>
  <c r="W47" i="8"/>
  <c r="X47" i="8"/>
  <c r="Y47" i="8"/>
  <c r="Z47" i="8"/>
  <c r="AA47" i="8"/>
  <c r="AB47" i="8"/>
  <c r="AC47" i="8"/>
  <c r="AD47" i="8"/>
  <c r="AE47" i="8"/>
  <c r="AF47" i="8"/>
  <c r="AG47" i="8"/>
  <c r="D48" i="8"/>
  <c r="E48" i="8"/>
  <c r="F48" i="8"/>
  <c r="G48" i="8"/>
  <c r="H48" i="8"/>
  <c r="I48" i="8"/>
  <c r="J48" i="8"/>
  <c r="K48" i="8"/>
  <c r="L48" i="8"/>
  <c r="M48" i="8"/>
  <c r="N48" i="8"/>
  <c r="O48" i="8"/>
  <c r="P48" i="8"/>
  <c r="Q48" i="8"/>
  <c r="R48" i="8"/>
  <c r="S48" i="8"/>
  <c r="T48" i="8"/>
  <c r="U48" i="8"/>
  <c r="V48" i="8"/>
  <c r="W48" i="8"/>
  <c r="X48" i="8"/>
  <c r="Y48" i="8"/>
  <c r="Z48" i="8"/>
  <c r="AA48" i="8"/>
  <c r="AB48" i="8"/>
  <c r="AC48" i="8"/>
  <c r="AD48" i="8"/>
  <c r="AE48" i="8"/>
  <c r="AF48" i="8"/>
  <c r="AG48" i="8"/>
  <c r="D49" i="8"/>
  <c r="E49" i="8"/>
  <c r="F49" i="8"/>
  <c r="G49" i="8"/>
  <c r="H49" i="8"/>
  <c r="I49" i="8"/>
  <c r="J49" i="8"/>
  <c r="K49" i="8"/>
  <c r="L49" i="8"/>
  <c r="M49" i="8"/>
  <c r="N49" i="8"/>
  <c r="O49" i="8"/>
  <c r="P49" i="8"/>
  <c r="Q49" i="8"/>
  <c r="R49" i="8"/>
  <c r="S49" i="8"/>
  <c r="T49" i="8"/>
  <c r="U49" i="8"/>
  <c r="V49" i="8"/>
  <c r="W49" i="8"/>
  <c r="X49" i="8"/>
  <c r="Y49" i="8"/>
  <c r="Z49" i="8"/>
  <c r="AA49" i="8"/>
  <c r="AB49" i="8"/>
  <c r="AC49" i="8"/>
  <c r="AD49" i="8"/>
  <c r="AE49" i="8"/>
  <c r="AF49" i="8"/>
  <c r="AG49" i="8"/>
  <c r="D50" i="8"/>
  <c r="E50" i="8"/>
  <c r="F50" i="8"/>
  <c r="G50" i="8"/>
  <c r="H50" i="8"/>
  <c r="I50" i="8"/>
  <c r="J50" i="8"/>
  <c r="K50" i="8"/>
  <c r="L50" i="8"/>
  <c r="M50" i="8"/>
  <c r="N50" i="8"/>
  <c r="O50" i="8"/>
  <c r="P50" i="8"/>
  <c r="Q50" i="8"/>
  <c r="R50" i="8"/>
  <c r="S50" i="8"/>
  <c r="T50" i="8"/>
  <c r="U50" i="8"/>
  <c r="V50" i="8"/>
  <c r="W50" i="8"/>
  <c r="X50" i="8"/>
  <c r="Y50" i="8"/>
  <c r="Z50" i="8"/>
  <c r="AA50" i="8"/>
  <c r="AB50" i="8"/>
  <c r="AC50" i="8"/>
  <c r="AD50" i="8"/>
  <c r="AE50" i="8"/>
  <c r="AF50" i="8"/>
  <c r="AG50" i="8"/>
  <c r="D51" i="8"/>
  <c r="E51" i="8"/>
  <c r="F51" i="8"/>
  <c r="G51" i="8"/>
  <c r="H51" i="8"/>
  <c r="I51" i="8"/>
  <c r="J51" i="8"/>
  <c r="K51" i="8"/>
  <c r="L51" i="8"/>
  <c r="M51" i="8"/>
  <c r="N51" i="8"/>
  <c r="O51" i="8"/>
  <c r="P51" i="8"/>
  <c r="Q51" i="8"/>
  <c r="R51" i="8"/>
  <c r="S51" i="8"/>
  <c r="T51" i="8"/>
  <c r="U51" i="8"/>
  <c r="V51" i="8"/>
  <c r="W51" i="8"/>
  <c r="X51" i="8"/>
  <c r="Y51" i="8"/>
  <c r="Z51" i="8"/>
  <c r="AA51" i="8"/>
  <c r="AB51" i="8"/>
  <c r="AC51" i="8"/>
  <c r="AD51" i="8"/>
  <c r="AE51" i="8"/>
  <c r="AF51" i="8"/>
  <c r="AG51" i="8"/>
  <c r="D52" i="8"/>
  <c r="E52" i="8"/>
  <c r="F52" i="8"/>
  <c r="G52" i="8"/>
  <c r="H52" i="8"/>
  <c r="I52" i="8"/>
  <c r="J52" i="8"/>
  <c r="K52" i="8"/>
  <c r="L52" i="8"/>
  <c r="M52" i="8"/>
  <c r="N52" i="8"/>
  <c r="O52" i="8"/>
  <c r="P52" i="8"/>
  <c r="Q52" i="8"/>
  <c r="R52" i="8"/>
  <c r="S52" i="8"/>
  <c r="T52" i="8"/>
  <c r="U52" i="8"/>
  <c r="V52" i="8"/>
  <c r="W52" i="8"/>
  <c r="X52" i="8"/>
  <c r="Y52" i="8"/>
  <c r="Z52" i="8"/>
  <c r="AA52" i="8"/>
  <c r="AB52" i="8"/>
  <c r="AC52" i="8"/>
  <c r="AD52" i="8"/>
  <c r="AE52" i="8"/>
  <c r="AF52" i="8"/>
  <c r="AG52" i="8"/>
  <c r="D53" i="8"/>
  <c r="E53" i="8"/>
  <c r="F53" i="8"/>
  <c r="G53" i="8"/>
  <c r="H53" i="8"/>
  <c r="I53" i="8"/>
  <c r="J53" i="8"/>
  <c r="K53" i="8"/>
  <c r="L53" i="8"/>
  <c r="M53" i="8"/>
  <c r="N53" i="8"/>
  <c r="O53" i="8"/>
  <c r="P53" i="8"/>
  <c r="Q53" i="8"/>
  <c r="R53" i="8"/>
  <c r="S53" i="8"/>
  <c r="T53" i="8"/>
  <c r="U53" i="8"/>
  <c r="V53" i="8"/>
  <c r="W53" i="8"/>
  <c r="X53" i="8"/>
  <c r="Y53" i="8"/>
  <c r="Z53" i="8"/>
  <c r="AA53" i="8"/>
  <c r="AB53" i="8"/>
  <c r="AC53" i="8"/>
  <c r="AD53" i="8"/>
  <c r="AE53" i="8"/>
  <c r="AF53" i="8"/>
  <c r="AG53" i="8"/>
  <c r="D54" i="8"/>
  <c r="E54" i="8"/>
  <c r="F54" i="8"/>
  <c r="G54" i="8"/>
  <c r="H54" i="8"/>
  <c r="I54" i="8"/>
  <c r="J54" i="8"/>
  <c r="K54" i="8"/>
  <c r="L54" i="8"/>
  <c r="M54" i="8"/>
  <c r="N54" i="8"/>
  <c r="O54" i="8"/>
  <c r="P54" i="8"/>
  <c r="Q54" i="8"/>
  <c r="R54" i="8"/>
  <c r="S54" i="8"/>
  <c r="T54" i="8"/>
  <c r="U54" i="8"/>
  <c r="V54" i="8"/>
  <c r="W54" i="8"/>
  <c r="X54" i="8"/>
  <c r="Y54" i="8"/>
  <c r="Z54" i="8"/>
  <c r="AA54" i="8"/>
  <c r="AB54" i="8"/>
  <c r="AC54" i="8"/>
  <c r="AD54" i="8"/>
  <c r="AE54" i="8"/>
  <c r="AF54" i="8"/>
  <c r="AG54" i="8"/>
  <c r="D55" i="8"/>
  <c r="E55" i="8"/>
  <c r="F55" i="8"/>
  <c r="G55" i="8"/>
  <c r="H55" i="8"/>
  <c r="I55" i="8"/>
  <c r="J55" i="8"/>
  <c r="K55" i="8"/>
  <c r="L55" i="8"/>
  <c r="M55" i="8"/>
  <c r="N55" i="8"/>
  <c r="O55" i="8"/>
  <c r="P55" i="8"/>
  <c r="Q55" i="8"/>
  <c r="R55" i="8"/>
  <c r="S55" i="8"/>
  <c r="T55" i="8"/>
  <c r="U55" i="8"/>
  <c r="V55" i="8"/>
  <c r="W55" i="8"/>
  <c r="X55" i="8"/>
  <c r="Y55" i="8"/>
  <c r="Z55" i="8"/>
  <c r="AA55" i="8"/>
  <c r="AB55" i="8"/>
  <c r="AC55" i="8"/>
  <c r="AD55" i="8"/>
  <c r="AE55" i="8"/>
  <c r="AF55" i="8"/>
  <c r="AG55" i="8"/>
  <c r="D56" i="8"/>
  <c r="E56" i="8"/>
  <c r="F56" i="8"/>
  <c r="G56" i="8"/>
  <c r="H56" i="8"/>
  <c r="I56" i="8"/>
  <c r="J56" i="8"/>
  <c r="K56" i="8"/>
  <c r="L56" i="8"/>
  <c r="M56" i="8"/>
  <c r="N56" i="8"/>
  <c r="O56" i="8"/>
  <c r="P56" i="8"/>
  <c r="Q56" i="8"/>
  <c r="R56" i="8"/>
  <c r="S56" i="8"/>
  <c r="T56" i="8"/>
  <c r="U56" i="8"/>
  <c r="V56" i="8"/>
  <c r="W56" i="8"/>
  <c r="X56" i="8"/>
  <c r="Y56" i="8"/>
  <c r="Z56" i="8"/>
  <c r="AA56" i="8"/>
  <c r="AB56" i="8"/>
  <c r="AC56" i="8"/>
  <c r="AD56" i="8"/>
  <c r="AE56" i="8"/>
  <c r="AF56" i="8"/>
  <c r="AG56" i="8"/>
  <c r="D57" i="8"/>
  <c r="E57" i="8"/>
  <c r="F57" i="8"/>
  <c r="G57" i="8"/>
  <c r="H57" i="8"/>
  <c r="I57" i="8"/>
  <c r="J57" i="8"/>
  <c r="K57" i="8"/>
  <c r="L57" i="8"/>
  <c r="M57" i="8"/>
  <c r="N57" i="8"/>
  <c r="O57" i="8"/>
  <c r="P57" i="8"/>
  <c r="Q57" i="8"/>
  <c r="R57" i="8"/>
  <c r="S57" i="8"/>
  <c r="T57" i="8"/>
  <c r="U57" i="8"/>
  <c r="V57" i="8"/>
  <c r="W57" i="8"/>
  <c r="X57" i="8"/>
  <c r="Y57" i="8"/>
  <c r="Z57" i="8"/>
  <c r="AA57" i="8"/>
  <c r="AB57" i="8"/>
  <c r="AC57" i="8"/>
  <c r="AD57" i="8"/>
  <c r="AE57" i="8"/>
  <c r="AF57" i="8"/>
  <c r="AG57" i="8"/>
  <c r="D58" i="8"/>
  <c r="E58" i="8"/>
  <c r="F58" i="8"/>
  <c r="G58" i="8"/>
  <c r="H58" i="8"/>
  <c r="I58" i="8"/>
  <c r="J58" i="8"/>
  <c r="K58" i="8"/>
  <c r="L58" i="8"/>
  <c r="M58" i="8"/>
  <c r="N58" i="8"/>
  <c r="O58" i="8"/>
  <c r="P58" i="8"/>
  <c r="Q58" i="8"/>
  <c r="R58" i="8"/>
  <c r="S58" i="8"/>
  <c r="T58" i="8"/>
  <c r="U58" i="8"/>
  <c r="V58" i="8"/>
  <c r="W58" i="8"/>
  <c r="X58" i="8"/>
  <c r="Y58" i="8"/>
  <c r="Z58" i="8"/>
  <c r="AA58" i="8"/>
  <c r="AB58" i="8"/>
  <c r="AC58" i="8"/>
  <c r="AD58" i="8"/>
  <c r="AE58" i="8"/>
  <c r="AF58" i="8"/>
  <c r="AG58" i="8"/>
  <c r="C57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43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F27" i="8"/>
  <c r="G27" i="8"/>
  <c r="H27" i="8"/>
  <c r="I27" i="8"/>
  <c r="J27" i="8"/>
  <c r="K27" i="8"/>
  <c r="L27" i="8"/>
  <c r="M27" i="8"/>
  <c r="N27" i="8"/>
  <c r="O27" i="8"/>
  <c r="P27" i="8"/>
  <c r="Q27" i="8"/>
  <c r="R27" i="8"/>
  <c r="S27" i="8"/>
  <c r="T27" i="8"/>
  <c r="U27" i="8"/>
  <c r="V27" i="8"/>
  <c r="W27" i="8"/>
  <c r="X27" i="8"/>
  <c r="Y27" i="8"/>
  <c r="Z27" i="8"/>
  <c r="AA27" i="8"/>
  <c r="AB27" i="8"/>
  <c r="AC27" i="8"/>
  <c r="AD27" i="8"/>
  <c r="AE27" i="8"/>
  <c r="AF27" i="8"/>
  <c r="AG27" i="8"/>
  <c r="F28" i="8"/>
  <c r="G28" i="8"/>
  <c r="H28" i="8"/>
  <c r="I28" i="8"/>
  <c r="J28" i="8"/>
  <c r="K28" i="8"/>
  <c r="L28" i="8"/>
  <c r="M28" i="8"/>
  <c r="N28" i="8"/>
  <c r="O28" i="8"/>
  <c r="P28" i="8"/>
  <c r="Q28" i="8"/>
  <c r="R28" i="8"/>
  <c r="S28" i="8"/>
  <c r="T28" i="8"/>
  <c r="U28" i="8"/>
  <c r="V28" i="8"/>
  <c r="W28" i="8"/>
  <c r="X28" i="8"/>
  <c r="Y28" i="8"/>
  <c r="Z28" i="8"/>
  <c r="AA28" i="8"/>
  <c r="AB28" i="8"/>
  <c r="AC28" i="8"/>
  <c r="AD28" i="8"/>
  <c r="AE28" i="8"/>
  <c r="AF28" i="8"/>
  <c r="AG28" i="8"/>
  <c r="F29" i="8"/>
  <c r="G29" i="8"/>
  <c r="H29" i="8"/>
  <c r="I29" i="8"/>
  <c r="J29" i="8"/>
  <c r="K29" i="8"/>
  <c r="L29" i="8"/>
  <c r="M29" i="8"/>
  <c r="N29" i="8"/>
  <c r="O29" i="8"/>
  <c r="P29" i="8"/>
  <c r="Q29" i="8"/>
  <c r="R29" i="8"/>
  <c r="S29" i="8"/>
  <c r="T29" i="8"/>
  <c r="U29" i="8"/>
  <c r="V29" i="8"/>
  <c r="W29" i="8"/>
  <c r="X29" i="8"/>
  <c r="Y29" i="8"/>
  <c r="Z29" i="8"/>
  <c r="AA29" i="8"/>
  <c r="AB29" i="8"/>
  <c r="AC29" i="8"/>
  <c r="AD29" i="8"/>
  <c r="AE29" i="8"/>
  <c r="AF29" i="8"/>
  <c r="AG29" i="8"/>
  <c r="F30" i="8"/>
  <c r="G30" i="8"/>
  <c r="H30" i="8"/>
  <c r="I30" i="8"/>
  <c r="J30" i="8"/>
  <c r="K30" i="8"/>
  <c r="L30" i="8"/>
  <c r="M30" i="8"/>
  <c r="N30" i="8"/>
  <c r="O30" i="8"/>
  <c r="P30" i="8"/>
  <c r="Q30" i="8"/>
  <c r="R30" i="8"/>
  <c r="S30" i="8"/>
  <c r="T30" i="8"/>
  <c r="U30" i="8"/>
  <c r="V30" i="8"/>
  <c r="W30" i="8"/>
  <c r="X30" i="8"/>
  <c r="Y30" i="8"/>
  <c r="Z30" i="8"/>
  <c r="AA30" i="8"/>
  <c r="AB30" i="8"/>
  <c r="AC30" i="8"/>
  <c r="AD30" i="8"/>
  <c r="AE30" i="8"/>
  <c r="AF30" i="8"/>
  <c r="AG30" i="8"/>
  <c r="F31" i="8"/>
  <c r="G31" i="8"/>
  <c r="H31" i="8"/>
  <c r="I31" i="8"/>
  <c r="J31" i="8"/>
  <c r="K31" i="8"/>
  <c r="L31" i="8"/>
  <c r="M31" i="8"/>
  <c r="N31" i="8"/>
  <c r="O31" i="8"/>
  <c r="P31" i="8"/>
  <c r="Q31" i="8"/>
  <c r="R31" i="8"/>
  <c r="S31" i="8"/>
  <c r="T31" i="8"/>
  <c r="U31" i="8"/>
  <c r="V31" i="8"/>
  <c r="W31" i="8"/>
  <c r="X31" i="8"/>
  <c r="Y31" i="8"/>
  <c r="Z31" i="8"/>
  <c r="AA31" i="8"/>
  <c r="AB31" i="8"/>
  <c r="AC31" i="8"/>
  <c r="AD31" i="8"/>
  <c r="AE31" i="8"/>
  <c r="AF31" i="8"/>
  <c r="AG31" i="8"/>
  <c r="F32" i="8"/>
  <c r="G32" i="8"/>
  <c r="H32" i="8"/>
  <c r="I32" i="8"/>
  <c r="J32" i="8"/>
  <c r="K32" i="8"/>
  <c r="L32" i="8"/>
  <c r="M32" i="8"/>
  <c r="N32" i="8"/>
  <c r="O32" i="8"/>
  <c r="P32" i="8"/>
  <c r="Q32" i="8"/>
  <c r="R32" i="8"/>
  <c r="S32" i="8"/>
  <c r="T32" i="8"/>
  <c r="U32" i="8"/>
  <c r="V32" i="8"/>
  <c r="W32" i="8"/>
  <c r="X32" i="8"/>
  <c r="Y32" i="8"/>
  <c r="Z32" i="8"/>
  <c r="AA32" i="8"/>
  <c r="AB32" i="8"/>
  <c r="AC32" i="8"/>
  <c r="AD32" i="8"/>
  <c r="AE32" i="8"/>
  <c r="AF32" i="8"/>
  <c r="AG32" i="8"/>
  <c r="F33" i="8"/>
  <c r="G33" i="8"/>
  <c r="H33" i="8"/>
  <c r="I33" i="8"/>
  <c r="J33" i="8"/>
  <c r="K33" i="8"/>
  <c r="L33" i="8"/>
  <c r="M33" i="8"/>
  <c r="N33" i="8"/>
  <c r="O33" i="8"/>
  <c r="P33" i="8"/>
  <c r="Q33" i="8"/>
  <c r="R33" i="8"/>
  <c r="S33" i="8"/>
  <c r="T33" i="8"/>
  <c r="U33" i="8"/>
  <c r="V33" i="8"/>
  <c r="W33" i="8"/>
  <c r="X33" i="8"/>
  <c r="Y33" i="8"/>
  <c r="Z33" i="8"/>
  <c r="AA33" i="8"/>
  <c r="AB33" i="8"/>
  <c r="AC33" i="8"/>
  <c r="AD33" i="8"/>
  <c r="AE33" i="8"/>
  <c r="AF33" i="8"/>
  <c r="AG33" i="8"/>
  <c r="F34" i="8"/>
  <c r="G34" i="8"/>
  <c r="H34" i="8"/>
  <c r="I34" i="8"/>
  <c r="J34" i="8"/>
  <c r="K34" i="8"/>
  <c r="L34" i="8"/>
  <c r="M34" i="8"/>
  <c r="N34" i="8"/>
  <c r="O34" i="8"/>
  <c r="P34" i="8"/>
  <c r="Q34" i="8"/>
  <c r="R34" i="8"/>
  <c r="S34" i="8"/>
  <c r="T34" i="8"/>
  <c r="U34" i="8"/>
  <c r="V34" i="8"/>
  <c r="W34" i="8"/>
  <c r="X34" i="8"/>
  <c r="Y34" i="8"/>
  <c r="Z34" i="8"/>
  <c r="AA34" i="8"/>
  <c r="AB34" i="8"/>
  <c r="AC34" i="8"/>
  <c r="AD34" i="8"/>
  <c r="AE34" i="8"/>
  <c r="AF34" i="8"/>
  <c r="AG34" i="8"/>
  <c r="F35" i="8"/>
  <c r="G35" i="8"/>
  <c r="H35" i="8"/>
  <c r="I35" i="8"/>
  <c r="J35" i="8"/>
  <c r="K35" i="8"/>
  <c r="L35" i="8"/>
  <c r="M35" i="8"/>
  <c r="N35" i="8"/>
  <c r="O35" i="8"/>
  <c r="P35" i="8"/>
  <c r="Q35" i="8"/>
  <c r="R35" i="8"/>
  <c r="S35" i="8"/>
  <c r="T35" i="8"/>
  <c r="U35" i="8"/>
  <c r="V35" i="8"/>
  <c r="W35" i="8"/>
  <c r="X35" i="8"/>
  <c r="Y35" i="8"/>
  <c r="Z35" i="8"/>
  <c r="AA35" i="8"/>
  <c r="AB35" i="8"/>
  <c r="AC35" i="8"/>
  <c r="AD35" i="8"/>
  <c r="AE35" i="8"/>
  <c r="AF35" i="8"/>
  <c r="AG35" i="8"/>
  <c r="F36" i="8"/>
  <c r="G36" i="8"/>
  <c r="H36" i="8"/>
  <c r="I36" i="8"/>
  <c r="J36" i="8"/>
  <c r="K36" i="8"/>
  <c r="L36" i="8"/>
  <c r="M36" i="8"/>
  <c r="N36" i="8"/>
  <c r="O36" i="8"/>
  <c r="P36" i="8"/>
  <c r="Q36" i="8"/>
  <c r="R36" i="8"/>
  <c r="S36" i="8"/>
  <c r="T36" i="8"/>
  <c r="U36" i="8"/>
  <c r="V36" i="8"/>
  <c r="W36" i="8"/>
  <c r="X36" i="8"/>
  <c r="Y36" i="8"/>
  <c r="Z36" i="8"/>
  <c r="AA36" i="8"/>
  <c r="AB36" i="8"/>
  <c r="AC36" i="8"/>
  <c r="AD36" i="8"/>
  <c r="AE36" i="8"/>
  <c r="AF36" i="8"/>
  <c r="AG36" i="8"/>
  <c r="F37" i="8"/>
  <c r="G37" i="8"/>
  <c r="H37" i="8"/>
  <c r="I37" i="8"/>
  <c r="J37" i="8"/>
  <c r="K37" i="8"/>
  <c r="L37" i="8"/>
  <c r="M37" i="8"/>
  <c r="N37" i="8"/>
  <c r="O37" i="8"/>
  <c r="P37" i="8"/>
  <c r="Q37" i="8"/>
  <c r="R37" i="8"/>
  <c r="S37" i="8"/>
  <c r="T37" i="8"/>
  <c r="U37" i="8"/>
  <c r="V37" i="8"/>
  <c r="W37" i="8"/>
  <c r="X37" i="8"/>
  <c r="Y37" i="8"/>
  <c r="Z37" i="8"/>
  <c r="AA37" i="8"/>
  <c r="AB37" i="8"/>
  <c r="AC37" i="8"/>
  <c r="AD37" i="8"/>
  <c r="AE37" i="8"/>
  <c r="AF37" i="8"/>
  <c r="AG37" i="8"/>
  <c r="F38" i="8"/>
  <c r="G38" i="8"/>
  <c r="H38" i="8"/>
  <c r="I38" i="8"/>
  <c r="J38" i="8"/>
  <c r="K38" i="8"/>
  <c r="L38" i="8"/>
  <c r="M38" i="8"/>
  <c r="N38" i="8"/>
  <c r="O38" i="8"/>
  <c r="P38" i="8"/>
  <c r="Q38" i="8"/>
  <c r="R38" i="8"/>
  <c r="S38" i="8"/>
  <c r="T38" i="8"/>
  <c r="U38" i="8"/>
  <c r="V38" i="8"/>
  <c r="W38" i="8"/>
  <c r="X38" i="8"/>
  <c r="Y38" i="8"/>
  <c r="Z38" i="8"/>
  <c r="AA38" i="8"/>
  <c r="AB38" i="8"/>
  <c r="AC38" i="8"/>
  <c r="AD38" i="8"/>
  <c r="AE38" i="8"/>
  <c r="AF38" i="8"/>
  <c r="AG38" i="8"/>
  <c r="E28" i="8"/>
  <c r="E29" i="8"/>
  <c r="E30" i="8"/>
  <c r="E31" i="8"/>
  <c r="E32" i="8"/>
  <c r="E33" i="8"/>
  <c r="E34" i="8"/>
  <c r="E35" i="8"/>
  <c r="E36" i="8"/>
  <c r="E37" i="8"/>
  <c r="E38" i="8"/>
  <c r="E39" i="8"/>
  <c r="D43" i="8"/>
  <c r="E25" i="8"/>
  <c r="F25" i="8"/>
  <c r="G25" i="8"/>
  <c r="H25" i="8"/>
  <c r="I25" i="8"/>
  <c r="J25" i="8"/>
  <c r="K25" i="8"/>
  <c r="L25" i="8"/>
  <c r="M25" i="8"/>
  <c r="N25" i="8"/>
  <c r="O25" i="8"/>
  <c r="P25" i="8"/>
  <c r="Q25" i="8"/>
  <c r="R25" i="8"/>
  <c r="S25" i="8"/>
  <c r="T25" i="8"/>
  <c r="U25" i="8"/>
  <c r="V25" i="8"/>
  <c r="W25" i="8"/>
  <c r="X25" i="8"/>
  <c r="Y25" i="8"/>
  <c r="Z25" i="8"/>
  <c r="AA25" i="8"/>
  <c r="AB25" i="8"/>
  <c r="AC25" i="8"/>
  <c r="AD25" i="8"/>
  <c r="AE25" i="8"/>
  <c r="AF25" i="8"/>
  <c r="AG25" i="8"/>
  <c r="E26" i="8"/>
  <c r="F26" i="8"/>
  <c r="G26" i="8"/>
  <c r="H26" i="8"/>
  <c r="I26" i="8"/>
  <c r="J26" i="8"/>
  <c r="K26" i="8"/>
  <c r="L26" i="8"/>
  <c r="M26" i="8"/>
  <c r="N26" i="8"/>
  <c r="O26" i="8"/>
  <c r="P26" i="8"/>
  <c r="Q26" i="8"/>
  <c r="R26" i="8"/>
  <c r="S26" i="8"/>
  <c r="T26" i="8"/>
  <c r="U26" i="8"/>
  <c r="V26" i="8"/>
  <c r="W26" i="8"/>
  <c r="X26" i="8"/>
  <c r="Y26" i="8"/>
  <c r="Z26" i="8"/>
  <c r="AA26" i="8"/>
  <c r="AB26" i="8"/>
  <c r="AC26" i="8"/>
  <c r="AD26" i="8"/>
  <c r="AE26" i="8"/>
  <c r="AF26" i="8"/>
  <c r="AG26" i="8"/>
  <c r="E27" i="8"/>
  <c r="F39" i="8"/>
  <c r="G39" i="8"/>
  <c r="H39" i="8"/>
  <c r="I39" i="8"/>
  <c r="J39" i="8"/>
  <c r="K39" i="8"/>
  <c r="L39" i="8"/>
  <c r="M39" i="8"/>
  <c r="N39" i="8"/>
  <c r="O39" i="8"/>
  <c r="P39" i="8"/>
  <c r="Q39" i="8"/>
  <c r="R39" i="8"/>
  <c r="S39" i="8"/>
  <c r="T39" i="8"/>
  <c r="U39" i="8"/>
  <c r="V39" i="8"/>
  <c r="W39" i="8"/>
  <c r="X39" i="8"/>
  <c r="Y39" i="8"/>
  <c r="Z39" i="8"/>
  <c r="AA39" i="8"/>
  <c r="AB39" i="8"/>
  <c r="AC39" i="8"/>
  <c r="AD39" i="8"/>
  <c r="AE39" i="8"/>
  <c r="AF39" i="8"/>
  <c r="AG39" i="8"/>
  <c r="E40" i="8"/>
  <c r="F40" i="8"/>
  <c r="G40" i="8"/>
  <c r="H40" i="8"/>
  <c r="I40" i="8"/>
  <c r="J40" i="8"/>
  <c r="K40" i="8"/>
  <c r="L40" i="8"/>
  <c r="M40" i="8"/>
  <c r="N40" i="8"/>
  <c r="O40" i="8"/>
  <c r="P40" i="8"/>
  <c r="Q40" i="8"/>
  <c r="R40" i="8"/>
  <c r="S40" i="8"/>
  <c r="T40" i="8"/>
  <c r="U40" i="8"/>
  <c r="V40" i="8"/>
  <c r="W40" i="8"/>
  <c r="X40" i="8"/>
  <c r="Y40" i="8"/>
  <c r="Z40" i="8"/>
  <c r="AA40" i="8"/>
  <c r="AB40" i="8"/>
  <c r="AC40" i="8"/>
  <c r="AD40" i="8"/>
  <c r="AE40" i="8"/>
  <c r="AF40" i="8"/>
  <c r="AG40" i="8"/>
  <c r="E43" i="8"/>
  <c r="F43" i="8"/>
  <c r="G43" i="8"/>
  <c r="H43" i="8"/>
  <c r="I43" i="8"/>
  <c r="J43" i="8"/>
  <c r="K43" i="8"/>
  <c r="L43" i="8"/>
  <c r="M43" i="8"/>
  <c r="N43" i="8"/>
  <c r="O43" i="8"/>
  <c r="P43" i="8"/>
  <c r="Q43" i="8"/>
  <c r="R43" i="8"/>
  <c r="S43" i="8"/>
  <c r="T43" i="8"/>
  <c r="U43" i="8"/>
  <c r="V43" i="8"/>
  <c r="W43" i="8"/>
  <c r="X43" i="8"/>
  <c r="Y43" i="8"/>
  <c r="Z43" i="8"/>
  <c r="AA43" i="8"/>
  <c r="AB43" i="8"/>
  <c r="AC43" i="8"/>
  <c r="AD43" i="8"/>
  <c r="AE43" i="8"/>
  <c r="AF43" i="8"/>
  <c r="AG43" i="8"/>
  <c r="D44" i="8"/>
  <c r="E44" i="8"/>
  <c r="F44" i="8"/>
  <c r="G44" i="8"/>
  <c r="H44" i="8"/>
  <c r="I44" i="8"/>
  <c r="J44" i="8"/>
  <c r="K44" i="8"/>
  <c r="L44" i="8"/>
  <c r="M44" i="8"/>
  <c r="N44" i="8"/>
  <c r="O44" i="8"/>
  <c r="P44" i="8"/>
  <c r="Q44" i="8"/>
  <c r="R44" i="8"/>
  <c r="S44" i="8"/>
  <c r="T44" i="8"/>
  <c r="U44" i="8"/>
  <c r="V44" i="8"/>
  <c r="W44" i="8"/>
  <c r="X44" i="8"/>
  <c r="Y44" i="8"/>
  <c r="Z44" i="8"/>
  <c r="AA44" i="8"/>
  <c r="AB44" i="8"/>
  <c r="AC44" i="8"/>
  <c r="AD44" i="8"/>
  <c r="AE44" i="8"/>
  <c r="AF44" i="8"/>
  <c r="AG44" i="8"/>
  <c r="D78" i="8" l="1"/>
  <c r="D59" i="8" s="1"/>
  <c r="AD41" i="8"/>
  <c r="V41" i="8"/>
  <c r="N41" i="8"/>
  <c r="F41" i="8"/>
  <c r="AC41" i="8"/>
  <c r="AE41" i="8"/>
  <c r="W41" i="8"/>
  <c r="O41" i="8"/>
  <c r="G41" i="8"/>
  <c r="U41" i="8"/>
  <c r="M41" i="8"/>
  <c r="AB41" i="8"/>
  <c r="T41" i="8"/>
  <c r="L41" i="8"/>
  <c r="AA41" i="8"/>
  <c r="S41" i="8"/>
  <c r="K41" i="8"/>
  <c r="E41" i="8"/>
  <c r="Z41" i="8"/>
  <c r="R41" i="8"/>
  <c r="J41" i="8"/>
  <c r="AG41" i="8"/>
  <c r="Y41" i="8"/>
  <c r="Q41" i="8"/>
  <c r="I41" i="8"/>
  <c r="AF41" i="8"/>
  <c r="X41" i="8"/>
  <c r="P41" i="8"/>
  <c r="H41" i="8"/>
  <c r="R59" i="8" l="1"/>
  <c r="N59" i="8"/>
  <c r="V59" i="8"/>
  <c r="P59" i="8"/>
  <c r="AD59" i="8"/>
  <c r="X59" i="8"/>
  <c r="AF59" i="8"/>
  <c r="S59" i="8"/>
  <c r="AA59" i="8"/>
  <c r="E59" i="8"/>
  <c r="Q59" i="8"/>
  <c r="M59" i="8"/>
  <c r="W59" i="8"/>
  <c r="Y59" i="8"/>
  <c r="AB59" i="8"/>
  <c r="G59" i="8"/>
  <c r="I59" i="8"/>
  <c r="L59" i="8"/>
  <c r="Z59" i="8"/>
  <c r="O59" i="8"/>
  <c r="T59" i="8"/>
  <c r="U59" i="8"/>
  <c r="AE59" i="8"/>
  <c r="AG59" i="8"/>
  <c r="J59" i="8"/>
  <c r="AC59" i="8"/>
  <c r="H59" i="8"/>
  <c r="K59" i="8"/>
  <c r="F59" i="8"/>
</calcChain>
</file>

<file path=xl/sharedStrings.xml><?xml version="1.0" encoding="utf-8"?>
<sst xmlns="http://schemas.openxmlformats.org/spreadsheetml/2006/main" count="100" uniqueCount="35">
  <si>
    <t>DM</t>
  </si>
  <si>
    <t>Kill 100 Bots</t>
  </si>
  <si>
    <t xml:space="preserve"> </t>
  </si>
  <si>
    <t>Media de Resultados</t>
  </si>
  <si>
    <t>KDR Record</t>
  </si>
  <si>
    <t>RECORD HISTÓRICO</t>
  </si>
  <si>
    <t>KDR DM respecto día anterior</t>
  </si>
  <si>
    <t>% Variación</t>
  </si>
  <si>
    <t>Kill 100 respecto día anterior</t>
  </si>
  <si>
    <t>% variación</t>
  </si>
  <si>
    <t>Secs 100 respecto día anterior</t>
  </si>
  <si>
    <t>KDR calculado</t>
  </si>
  <si>
    <t>Death</t>
  </si>
  <si>
    <t>10 minutos</t>
  </si>
  <si>
    <t>Kills</t>
  </si>
  <si>
    <t>(En segundos)</t>
  </si>
  <si>
    <t>5 minutos</t>
  </si>
  <si>
    <t>Dummies</t>
  </si>
  <si>
    <t>30 minutos</t>
  </si>
  <si>
    <t>AIM LAB</t>
  </si>
  <si>
    <t>Día</t>
  </si>
  <si>
    <t>Tiros en Movimiento</t>
  </si>
  <si>
    <t>Tiros en Red</t>
  </si>
  <si>
    <t>Tiros Séxtuples</t>
  </si>
  <si>
    <t>Rastreo Lateral</t>
  </si>
  <si>
    <t>Rastreo en Movimiento</t>
  </si>
  <si>
    <t>Tiros de Araña</t>
  </si>
  <si>
    <t>Reflejos</t>
  </si>
  <si>
    <t>Microreflejos</t>
  </si>
  <si>
    <t>Tiros con Decisión</t>
  </si>
  <si>
    <t>Capacidad</t>
  </si>
  <si>
    <t>Detección</t>
  </si>
  <si>
    <t>Trigger Control</t>
  </si>
  <si>
    <t>ENTRENAMIENTO</t>
  </si>
  <si>
    <t>100 Bots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</si>
</sst>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0"/>
      <color rgb="FF000000"/>
      <name val="Arial"/>
    </font>
    <font>
      <sz val="10"/>
      <color theme="1"/>
      <name val="Arial"/>
    </font>
    <font>
      <sz val="11"/>
      <color rgb="FF000000"/>
      <name val="Inconsolata"/>
    </font>
    <font>
      <b/>
      <sz val="10"/>
      <color theme="1"/>
      <name val="Arial"/>
    </font>
    <font>
      <b/>
      <sz val="12"/>
      <color theme="1"/>
      <name val="Arial"/>
    </font>
    <font>
      <sz val="11"/>
      <color theme="1"/>
      <name val="Arial"/>
    </font>
    <font>
      <sz val="10"/>
      <color rgb="FFFFFFFF"/>
      <name val="Arial"/>
    </font>
    <font>
      <b/>
      <sz val="10"/>
      <color rgb="FF000000"/>
      <name val="Arial"/>
    </font>
    <font>
      <b/>
      <sz val="10"/>
      <color rgb="FFE06666"/>
      <name val="Arial"/>
    </font>
    <font>
      <b/>
      <sz val="10"/>
      <color rgb="FF38761D"/>
      <name val="Arial"/>
    </font>
    <font>
      <b/>
      <sz val="14"/>
      <color rgb="FF000000"/>
      <name val="Arial"/>
    </font>
    <font>
      <b/>
      <sz val="14"/>
      <color theme="1"/>
      <name val="Arial"/>
    </font>
    <font>
      <b/>
      <sz val="14"/>
      <color rgb="FF000000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sz val="9"/>
      <color rgb="FF000000"/>
      <name val="Arial"/>
      <family val="2"/>
    </font>
    <font>
      <sz val="14"/>
      <color rgb="FFFFFFFF"/>
      <name val="Arial"/>
      <family val="2"/>
    </font>
    <font>
      <sz val="15"/>
      <color rgb="FFFFFFFF"/>
      <name val="Arial"/>
      <family val="2"/>
    </font>
    <font>
      <b/>
      <sz val="16"/>
      <color rgb="FFFFFFFF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666666"/>
        <bgColor rgb="FF666666"/>
      </patternFill>
    </fill>
    <fill>
      <patternFill patternType="solid">
        <fgColor rgb="FFFFFFFF"/>
        <bgColor rgb="FFFFFFFF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0.59999389629810485"/>
        <bgColor rgb="FFD5A6BD"/>
      </patternFill>
    </fill>
    <fill>
      <patternFill patternType="solid">
        <fgColor theme="9" tint="0.59999389629810485"/>
        <bgColor rgb="FF93C47D"/>
      </patternFill>
    </fill>
    <fill>
      <patternFill patternType="solid">
        <fgColor theme="8" tint="0.59999389629810485"/>
        <bgColor rgb="FFA4C2F4"/>
      </patternFill>
    </fill>
    <fill>
      <patternFill patternType="solid">
        <fgColor theme="1" tint="0.14999847407452621"/>
        <bgColor rgb="FF000000"/>
      </patternFill>
    </fill>
    <fill>
      <patternFill patternType="solid">
        <fgColor theme="5" tint="0.39997558519241921"/>
        <bgColor rgb="FFFFE599"/>
      </patternFill>
    </fill>
    <fill>
      <patternFill patternType="solid">
        <fgColor theme="5" tint="0.79998168889431442"/>
        <bgColor rgb="FFFFD966"/>
      </patternFill>
    </fill>
    <fill>
      <patternFill patternType="solid">
        <fgColor theme="9" tint="0.79998168889431442"/>
        <bgColor rgb="FFFFFFFF"/>
      </patternFill>
    </fill>
    <fill>
      <patternFill patternType="solid">
        <fgColor theme="9" tint="0.39997558519241921"/>
        <bgColor rgb="FFE06666"/>
      </patternFill>
    </fill>
    <fill>
      <patternFill patternType="solid">
        <fgColor rgb="FFFFF9EF"/>
        <bgColor indexed="64"/>
      </patternFill>
    </fill>
    <fill>
      <patternFill patternType="solid">
        <fgColor rgb="FFF9F9F9"/>
        <bgColor indexed="64"/>
      </patternFill>
    </fill>
  </fills>
  <borders count="5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indexed="64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rgb="FF000000"/>
      </right>
      <top style="thin">
        <color theme="1"/>
      </top>
      <bottom/>
      <diagonal/>
    </border>
    <border>
      <left style="thin">
        <color rgb="FF000000"/>
      </left>
      <right style="thin">
        <color rgb="FF000000"/>
      </right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rgb="FF000000"/>
      </right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 style="thin">
        <color rgb="FF000000"/>
      </right>
      <top/>
      <bottom style="thin">
        <color rgb="FF000000"/>
      </bottom>
      <diagonal/>
    </border>
    <border>
      <left style="thin">
        <color theme="1"/>
      </left>
      <right style="thin">
        <color rgb="FF000000"/>
      </right>
      <top style="thin">
        <color rgb="FF000000"/>
      </top>
      <bottom/>
      <diagonal/>
    </border>
    <border>
      <left/>
      <right style="thin">
        <color theme="1"/>
      </right>
      <top style="thin">
        <color rgb="FF000000"/>
      </top>
      <bottom/>
      <diagonal/>
    </border>
    <border>
      <left/>
      <right style="thin">
        <color theme="1"/>
      </right>
      <top style="thin">
        <color rgb="FF000000"/>
      </top>
      <bottom style="thin">
        <color rgb="FF000000"/>
      </bottom>
      <diagonal/>
    </border>
    <border>
      <left style="thin">
        <color theme="1"/>
      </left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indexed="64"/>
      </right>
      <top/>
      <bottom/>
      <diagonal/>
    </border>
    <border>
      <left style="thin">
        <color theme="1"/>
      </left>
      <right style="thin">
        <color indexed="64"/>
      </right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</borders>
  <cellStyleXfs count="1">
    <xf numFmtId="0" fontId="0" fillId="0" borderId="0"/>
  </cellStyleXfs>
  <cellXfs count="114">
    <xf numFmtId="0" fontId="0" fillId="0" borderId="0" xfId="0" applyFont="1" applyAlignment="1"/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top" wrapText="1"/>
    </xf>
    <xf numFmtId="0" fontId="6" fillId="2" borderId="8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1" fontId="1" fillId="3" borderId="10" xfId="0" applyNumberFormat="1" applyFont="1" applyFill="1" applyBorder="1" applyAlignment="1">
      <alignment horizontal="center"/>
    </xf>
    <xf numFmtId="3" fontId="13" fillId="7" borderId="5" xfId="0" applyNumberFormat="1" applyFont="1" applyFill="1" applyBorder="1" applyAlignment="1">
      <alignment horizontal="center" vertical="center"/>
    </xf>
    <xf numFmtId="3" fontId="13" fillId="7" borderId="2" xfId="0" applyNumberFormat="1" applyFont="1" applyFill="1" applyBorder="1" applyAlignment="1">
      <alignment horizontal="center" vertical="center"/>
    </xf>
    <xf numFmtId="0" fontId="14" fillId="8" borderId="3" xfId="0" applyFont="1" applyFill="1" applyBorder="1" applyAlignment="1">
      <alignment horizontal="center"/>
    </xf>
    <xf numFmtId="0" fontId="15" fillId="8" borderId="9" xfId="0" applyFont="1" applyFill="1" applyBorder="1" applyAlignment="1">
      <alignment horizontal="center" vertical="top"/>
    </xf>
    <xf numFmtId="0" fontId="14" fillId="6" borderId="6" xfId="0" applyFont="1" applyFill="1" applyBorder="1" applyAlignment="1">
      <alignment horizontal="center" vertical="center"/>
    </xf>
    <xf numFmtId="0" fontId="14" fillId="6" borderId="4" xfId="0" applyFont="1" applyFill="1" applyBorder="1" applyAlignment="1">
      <alignment horizontal="center" vertical="center"/>
    </xf>
    <xf numFmtId="3" fontId="1" fillId="3" borderId="0" xfId="0" applyNumberFormat="1" applyFont="1" applyFill="1" applyBorder="1" applyAlignment="1">
      <alignment horizontal="center"/>
    </xf>
    <xf numFmtId="3" fontId="1" fillId="3" borderId="0" xfId="0" applyNumberFormat="1" applyFont="1" applyFill="1" applyBorder="1"/>
    <xf numFmtId="0" fontId="1" fillId="4" borderId="20" xfId="0" applyFont="1" applyFill="1" applyBorder="1" applyAlignment="1">
      <alignment horizontal="center"/>
    </xf>
    <xf numFmtId="0" fontId="1" fillId="4" borderId="18" xfId="0" applyFont="1" applyFill="1" applyBorder="1" applyAlignment="1">
      <alignment horizontal="left"/>
    </xf>
    <xf numFmtId="10" fontId="7" fillId="4" borderId="18" xfId="0" applyNumberFormat="1" applyFont="1" applyFill="1" applyBorder="1" applyAlignment="1">
      <alignment horizontal="center"/>
    </xf>
    <xf numFmtId="10" fontId="7" fillId="4" borderId="19" xfId="0" applyNumberFormat="1" applyFont="1" applyFill="1" applyBorder="1" applyAlignment="1">
      <alignment horizontal="center"/>
    </xf>
    <xf numFmtId="10" fontId="1" fillId="5" borderId="18" xfId="0" applyNumberFormat="1" applyFont="1" applyFill="1" applyBorder="1" applyAlignment="1">
      <alignment horizontal="center"/>
    </xf>
    <xf numFmtId="10" fontId="1" fillId="5" borderId="19" xfId="0" applyNumberFormat="1" applyFont="1" applyFill="1" applyBorder="1" applyAlignment="1">
      <alignment horizontal="center"/>
    </xf>
    <xf numFmtId="0" fontId="0" fillId="14" borderId="0" xfId="0" applyFill="1"/>
    <xf numFmtId="3" fontId="13" fillId="0" borderId="11" xfId="0" applyNumberFormat="1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3" fontId="13" fillId="0" borderId="9" xfId="0" applyNumberFormat="1" applyFont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1" fillId="4" borderId="12" xfId="0" applyFont="1" applyFill="1" applyBorder="1" applyAlignment="1">
      <alignment horizontal="center"/>
    </xf>
    <xf numFmtId="0" fontId="1" fillId="4" borderId="15" xfId="0" applyFont="1" applyFill="1" applyBorder="1" applyAlignment="1">
      <alignment horizontal="left"/>
    </xf>
    <xf numFmtId="10" fontId="7" fillId="0" borderId="15" xfId="0" applyNumberFormat="1" applyFont="1" applyBorder="1" applyAlignment="1">
      <alignment horizontal="center"/>
    </xf>
    <xf numFmtId="10" fontId="7" fillId="0" borderId="16" xfId="0" applyNumberFormat="1" applyFont="1" applyBorder="1" applyAlignment="1">
      <alignment horizontal="center"/>
    </xf>
    <xf numFmtId="0" fontId="1" fillId="4" borderId="22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left"/>
    </xf>
    <xf numFmtId="10" fontId="7" fillId="0" borderId="0" xfId="0" applyNumberFormat="1" applyFont="1" applyBorder="1" applyAlignment="1">
      <alignment horizontal="center"/>
    </xf>
    <xf numFmtId="10" fontId="7" fillId="0" borderId="17" xfId="0" applyNumberFormat="1" applyFont="1" applyBorder="1" applyAlignment="1">
      <alignment horizontal="center"/>
    </xf>
    <xf numFmtId="0" fontId="1" fillId="4" borderId="23" xfId="0" applyFont="1" applyFill="1" applyBorder="1" applyAlignment="1">
      <alignment horizontal="center"/>
    </xf>
    <xf numFmtId="0" fontId="1" fillId="4" borderId="24" xfId="0" applyFont="1" applyFill="1" applyBorder="1" applyAlignment="1">
      <alignment horizontal="left"/>
    </xf>
    <xf numFmtId="10" fontId="7" fillId="0" borderId="24" xfId="0" applyNumberFormat="1" applyFont="1" applyBorder="1" applyAlignment="1">
      <alignment horizontal="center"/>
    </xf>
    <xf numFmtId="10" fontId="7" fillId="0" borderId="25" xfId="0" applyNumberFormat="1" applyFont="1" applyBorder="1" applyAlignment="1">
      <alignment horizontal="center"/>
    </xf>
    <xf numFmtId="10" fontId="1" fillId="0" borderId="15" xfId="0" applyNumberFormat="1" applyFont="1" applyBorder="1" applyAlignment="1">
      <alignment horizontal="center"/>
    </xf>
    <xf numFmtId="10" fontId="1" fillId="0" borderId="16" xfId="0" applyNumberFormat="1" applyFont="1" applyBorder="1" applyAlignment="1">
      <alignment horizontal="center"/>
    </xf>
    <xf numFmtId="10" fontId="1" fillId="0" borderId="0" xfId="0" applyNumberFormat="1" applyFont="1" applyBorder="1" applyAlignment="1">
      <alignment horizontal="center"/>
    </xf>
    <xf numFmtId="10" fontId="1" fillId="0" borderId="17" xfId="0" applyNumberFormat="1" applyFont="1" applyBorder="1" applyAlignment="1">
      <alignment horizontal="center"/>
    </xf>
    <xf numFmtId="10" fontId="1" fillId="0" borderId="24" xfId="0" applyNumberFormat="1" applyFont="1" applyBorder="1" applyAlignment="1">
      <alignment horizontal="center"/>
    </xf>
    <xf numFmtId="10" fontId="1" fillId="0" borderId="25" xfId="0" applyNumberFormat="1" applyFont="1" applyBorder="1" applyAlignment="1">
      <alignment horizontal="center"/>
    </xf>
    <xf numFmtId="0" fontId="0" fillId="15" borderId="0" xfId="0" applyFill="1"/>
    <xf numFmtId="0" fontId="16" fillId="9" borderId="14" xfId="0" applyFont="1" applyFill="1" applyBorder="1" applyAlignment="1">
      <alignment horizontal="center"/>
    </xf>
    <xf numFmtId="0" fontId="16" fillId="9" borderId="15" xfId="0" applyFont="1" applyFill="1" applyBorder="1" applyAlignment="1">
      <alignment horizontal="center"/>
    </xf>
    <xf numFmtId="0" fontId="16" fillId="9" borderId="16" xfId="0" applyFont="1" applyFill="1" applyBorder="1" applyAlignment="1">
      <alignment horizont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center"/>
    </xf>
    <xf numFmtId="0" fontId="17" fillId="9" borderId="11" xfId="0" applyFont="1" applyFill="1" applyBorder="1" applyAlignment="1">
      <alignment horizontal="center" vertical="center"/>
    </xf>
    <xf numFmtId="0" fontId="17" fillId="9" borderId="0" xfId="0" applyFont="1" applyFill="1" applyBorder="1" applyAlignment="1">
      <alignment horizontal="center" vertical="center"/>
    </xf>
    <xf numFmtId="0" fontId="17" fillId="9" borderId="17" xfId="0" applyFont="1" applyFill="1" applyBorder="1" applyAlignment="1">
      <alignment horizontal="center" vertical="center"/>
    </xf>
    <xf numFmtId="3" fontId="1" fillId="7" borderId="29" xfId="0" applyNumberFormat="1" applyFont="1" applyFill="1" applyBorder="1" applyAlignment="1">
      <alignment horizontal="center" vertical="center"/>
    </xf>
    <xf numFmtId="3" fontId="13" fillId="7" borderId="30" xfId="0" applyNumberFormat="1" applyFont="1" applyFill="1" applyBorder="1" applyAlignment="1">
      <alignment horizontal="center" vertical="center"/>
    </xf>
    <xf numFmtId="3" fontId="1" fillId="3" borderId="31" xfId="0" applyNumberFormat="1" applyFont="1" applyFill="1" applyBorder="1" applyAlignment="1">
      <alignment horizontal="center"/>
    </xf>
    <xf numFmtId="3" fontId="1" fillId="3" borderId="31" xfId="0" applyNumberFormat="1" applyFont="1" applyFill="1" applyBorder="1"/>
    <xf numFmtId="3" fontId="3" fillId="3" borderId="31" xfId="0" applyNumberFormat="1" applyFont="1" applyFill="1" applyBorder="1" applyAlignment="1">
      <alignment horizontal="center"/>
    </xf>
    <xf numFmtId="3" fontId="1" fillId="3" borderId="32" xfId="0" applyNumberFormat="1" applyFont="1" applyFill="1" applyBorder="1"/>
    <xf numFmtId="3" fontId="1" fillId="7" borderId="33" xfId="0" applyNumberFormat="1" applyFont="1" applyFill="1" applyBorder="1" applyAlignment="1">
      <alignment horizontal="center" vertical="center"/>
    </xf>
    <xf numFmtId="3" fontId="1" fillId="3" borderId="34" xfId="0" applyNumberFormat="1" applyFont="1" applyFill="1" applyBorder="1"/>
    <xf numFmtId="3" fontId="11" fillId="7" borderId="33" xfId="0" applyNumberFormat="1" applyFont="1" applyFill="1" applyBorder="1" applyAlignment="1">
      <alignment horizontal="center"/>
    </xf>
    <xf numFmtId="3" fontId="1" fillId="7" borderId="35" xfId="0" applyNumberFormat="1" applyFont="1" applyFill="1" applyBorder="1" applyAlignment="1">
      <alignment horizontal="center" vertical="center"/>
    </xf>
    <xf numFmtId="0" fontId="10" fillId="8" borderId="36" xfId="0" applyFont="1" applyFill="1" applyBorder="1" applyAlignment="1">
      <alignment horizontal="center" vertical="top"/>
    </xf>
    <xf numFmtId="1" fontId="1" fillId="3" borderId="37" xfId="0" applyNumberFormat="1" applyFont="1" applyFill="1" applyBorder="1" applyAlignment="1">
      <alignment horizontal="center"/>
    </xf>
    <xf numFmtId="0" fontId="0" fillId="8" borderId="33" xfId="0" applyFill="1" applyBorder="1" applyAlignment="1">
      <alignment horizontal="center" vertical="center"/>
    </xf>
    <xf numFmtId="0" fontId="6" fillId="2" borderId="38" xfId="0" applyFont="1" applyFill="1" applyBorder="1" applyAlignment="1">
      <alignment horizontal="center" vertical="center"/>
    </xf>
    <xf numFmtId="0" fontId="10" fillId="6" borderId="39" xfId="0" applyFont="1" applyFill="1" applyBorder="1" applyAlignment="1">
      <alignment horizontal="center" vertical="center"/>
    </xf>
    <xf numFmtId="3" fontId="1" fillId="3" borderId="34" xfId="0" applyNumberFormat="1" applyFont="1" applyFill="1" applyBorder="1" applyAlignment="1">
      <alignment horizontal="center"/>
    </xf>
    <xf numFmtId="0" fontId="12" fillId="6" borderId="40" xfId="0" applyFont="1" applyFill="1" applyBorder="1" applyAlignment="1">
      <alignment horizontal="center" vertical="top"/>
    </xf>
    <xf numFmtId="0" fontId="0" fillId="6" borderId="41" xfId="0" applyFill="1" applyBorder="1" applyAlignment="1">
      <alignment horizontal="center" vertical="top"/>
    </xf>
    <xf numFmtId="0" fontId="7" fillId="6" borderId="42" xfId="0" applyFont="1" applyFill="1" applyBorder="1" applyAlignment="1">
      <alignment horizontal="center" vertical="center"/>
    </xf>
    <xf numFmtId="10" fontId="9" fillId="2" borderId="43" xfId="0" applyNumberFormat="1" applyFont="1" applyFill="1" applyBorder="1" applyAlignment="1">
      <alignment horizontal="center"/>
    </xf>
    <xf numFmtId="10" fontId="9" fillId="2" borderId="44" xfId="0" applyNumberFormat="1" applyFont="1" applyFill="1" applyBorder="1" applyAlignment="1">
      <alignment horizontal="center"/>
    </xf>
    <xf numFmtId="10" fontId="8" fillId="2" borderId="44" xfId="0" applyNumberFormat="1" applyFont="1" applyFill="1" applyBorder="1" applyAlignment="1">
      <alignment horizontal="center"/>
    </xf>
    <xf numFmtId="10" fontId="8" fillId="2" borderId="45" xfId="0" applyNumberFormat="1" applyFont="1" applyFill="1" applyBorder="1" applyAlignment="1">
      <alignment horizontal="center"/>
    </xf>
    <xf numFmtId="0" fontId="4" fillId="13" borderId="46" xfId="0" applyFont="1" applyFill="1" applyBorder="1" applyAlignment="1">
      <alignment horizontal="center"/>
    </xf>
    <xf numFmtId="0" fontId="4" fillId="13" borderId="31" xfId="0" applyFont="1" applyFill="1" applyBorder="1" applyAlignment="1">
      <alignment horizontal="center"/>
    </xf>
    <xf numFmtId="3" fontId="13" fillId="0" borderId="47" xfId="0" applyNumberFormat="1" applyFont="1" applyBorder="1" applyAlignment="1">
      <alignment horizontal="center" vertical="center"/>
    </xf>
    <xf numFmtId="3" fontId="13" fillId="0" borderId="0" xfId="0" applyNumberFormat="1" applyFont="1" applyBorder="1" applyAlignment="1">
      <alignment horizontal="center" vertical="center"/>
    </xf>
    <xf numFmtId="3" fontId="13" fillId="0" borderId="34" xfId="0" applyNumberFormat="1" applyFont="1" applyBorder="1" applyAlignment="1">
      <alignment horizontal="center" vertical="center"/>
    </xf>
    <xf numFmtId="3" fontId="13" fillId="0" borderId="48" xfId="0" applyNumberFormat="1" applyFont="1" applyBorder="1" applyAlignment="1">
      <alignment horizontal="center" vertical="center"/>
    </xf>
    <xf numFmtId="3" fontId="13" fillId="0" borderId="42" xfId="0" applyNumberFormat="1" applyFont="1" applyBorder="1" applyAlignment="1">
      <alignment horizontal="center" vertical="center"/>
    </xf>
    <xf numFmtId="3" fontId="13" fillId="0" borderId="49" xfId="0" applyNumberFormat="1" applyFont="1" applyBorder="1" applyAlignment="1">
      <alignment horizontal="center" vertical="center"/>
    </xf>
    <xf numFmtId="3" fontId="13" fillId="0" borderId="26" xfId="0" applyNumberFormat="1" applyFont="1" applyBorder="1" applyAlignment="1">
      <alignment horizontal="center" vertical="center"/>
    </xf>
    <xf numFmtId="3" fontId="13" fillId="0" borderId="27" xfId="0" applyNumberFormat="1" applyFont="1" applyBorder="1" applyAlignment="1">
      <alignment horizontal="center" vertical="center"/>
    </xf>
    <xf numFmtId="3" fontId="13" fillId="0" borderId="28" xfId="0" applyNumberFormat="1" applyFont="1" applyBorder="1" applyAlignment="1">
      <alignment horizontal="center" vertical="center"/>
    </xf>
    <xf numFmtId="3" fontId="13" fillId="0" borderId="46" xfId="0" applyNumberFormat="1" applyFont="1" applyBorder="1" applyAlignment="1">
      <alignment horizontal="center" vertical="center"/>
    </xf>
    <xf numFmtId="3" fontId="13" fillId="0" borderId="31" xfId="0" applyNumberFormat="1" applyFont="1" applyBorder="1" applyAlignment="1">
      <alignment horizontal="center" vertical="center"/>
    </xf>
    <xf numFmtId="3" fontId="13" fillId="0" borderId="32" xfId="0" applyNumberFormat="1" applyFont="1" applyBorder="1" applyAlignment="1">
      <alignment horizontal="center" vertical="center"/>
    </xf>
    <xf numFmtId="3" fontId="2" fillId="12" borderId="46" xfId="0" applyNumberFormat="1" applyFont="1" applyFill="1" applyBorder="1" applyAlignment="1">
      <alignment horizontal="center"/>
    </xf>
    <xf numFmtId="3" fontId="2" fillId="12" borderId="32" xfId="0" applyNumberFormat="1" applyFont="1" applyFill="1" applyBorder="1" applyAlignment="1">
      <alignment horizontal="center"/>
    </xf>
    <xf numFmtId="3" fontId="2" fillId="12" borderId="26" xfId="0" applyNumberFormat="1" applyFont="1" applyFill="1" applyBorder="1" applyAlignment="1">
      <alignment horizontal="center"/>
    </xf>
    <xf numFmtId="3" fontId="2" fillId="12" borderId="28" xfId="0" applyNumberFormat="1" applyFont="1" applyFill="1" applyBorder="1" applyAlignment="1">
      <alignment horizontal="center"/>
    </xf>
    <xf numFmtId="3" fontId="2" fillId="12" borderId="47" xfId="0" applyNumberFormat="1" applyFont="1" applyFill="1" applyBorder="1" applyAlignment="1">
      <alignment horizontal="center"/>
    </xf>
    <xf numFmtId="3" fontId="2" fillId="12" borderId="34" xfId="0" applyNumberFormat="1" applyFont="1" applyFill="1" applyBorder="1" applyAlignment="1">
      <alignment horizontal="center"/>
    </xf>
    <xf numFmtId="3" fontId="2" fillId="12" borderId="48" xfId="0" applyNumberFormat="1" applyFont="1" applyFill="1" applyBorder="1" applyAlignment="1">
      <alignment horizontal="center"/>
    </xf>
    <xf numFmtId="3" fontId="2" fillId="12" borderId="49" xfId="0" applyNumberFormat="1" applyFont="1" applyFill="1" applyBorder="1" applyAlignment="1">
      <alignment horizontal="center"/>
    </xf>
    <xf numFmtId="3" fontId="5" fillId="11" borderId="22" xfId="0" applyNumberFormat="1" applyFont="1" applyFill="1" applyBorder="1" applyAlignment="1">
      <alignment horizontal="center"/>
    </xf>
    <xf numFmtId="3" fontId="5" fillId="11" borderId="17" xfId="0" applyNumberFormat="1" applyFont="1" applyFill="1" applyBorder="1" applyAlignment="1">
      <alignment horizontal="center"/>
    </xf>
    <xf numFmtId="3" fontId="5" fillId="11" borderId="20" xfId="0" applyNumberFormat="1" applyFont="1" applyFill="1" applyBorder="1" applyAlignment="1">
      <alignment horizontal="center"/>
    </xf>
    <xf numFmtId="3" fontId="5" fillId="11" borderId="19" xfId="0" applyNumberFormat="1" applyFont="1" applyFill="1" applyBorder="1" applyAlignment="1">
      <alignment horizontal="center"/>
    </xf>
    <xf numFmtId="3" fontId="5" fillId="11" borderId="12" xfId="0" applyNumberFormat="1" applyFont="1" applyFill="1" applyBorder="1" applyAlignment="1">
      <alignment horizontal="center"/>
    </xf>
    <xf numFmtId="3" fontId="5" fillId="11" borderId="16" xfId="0" applyNumberFormat="1" applyFont="1" applyFill="1" applyBorder="1" applyAlignment="1">
      <alignment horizontal="center"/>
    </xf>
    <xf numFmtId="0" fontId="4" fillId="10" borderId="21" xfId="0" applyFont="1" applyFill="1" applyBorder="1" applyAlignment="1">
      <alignment horizontal="center"/>
    </xf>
    <xf numFmtId="0" fontId="4" fillId="10" borderId="15" xfId="0" applyFont="1" applyFill="1" applyBorder="1" applyAlignment="1">
      <alignment horizontal="center"/>
    </xf>
    <xf numFmtId="0" fontId="4" fillId="10" borderId="16" xfId="0" applyFont="1" applyFill="1" applyBorder="1" applyAlignment="1">
      <alignment horizontal="center"/>
    </xf>
    <xf numFmtId="0" fontId="18" fillId="9" borderId="12" xfId="0" applyFont="1" applyFill="1" applyBorder="1" applyAlignment="1">
      <alignment horizontal="center" vertical="center" wrapText="1"/>
    </xf>
    <xf numFmtId="0" fontId="18" fillId="9" borderId="13" xfId="0" applyFont="1" applyFill="1" applyBorder="1" applyAlignment="1">
      <alignment horizontal="center" vertical="center" wrapText="1"/>
    </xf>
    <xf numFmtId="0" fontId="18" fillId="9" borderId="22" xfId="0" applyFont="1" applyFill="1" applyBorder="1" applyAlignment="1">
      <alignment horizontal="center" vertical="center" wrapText="1"/>
    </xf>
    <xf numFmtId="0" fontId="18" fillId="9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12"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666666"/>
          <bgColor rgb="FF666666"/>
        </patternFill>
      </fill>
    </dxf>
    <dxf>
      <font>
        <color rgb="FFF1C232"/>
      </font>
      <fill>
        <patternFill patternType="solid">
          <fgColor rgb="FFFFFFFF"/>
          <bgColor rgb="FFFFFFFF"/>
        </patternFill>
      </fill>
    </dxf>
    <dxf>
      <font>
        <color rgb="FFCC0000"/>
      </font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ont>
        <color rgb="FF00FF00"/>
      </font>
      <fill>
        <patternFill patternType="solid">
          <fgColor rgb="FFFFFFFF"/>
          <bgColor rgb="FFFFFFFF"/>
        </patternFill>
      </fill>
    </dxf>
    <dxf>
      <font>
        <color rgb="FFA61C00"/>
      </font>
      <fill>
        <patternFill patternType="solid">
          <fgColor rgb="FFFFFFFF"/>
          <bgColor rgb="FFFFFFFF"/>
        </patternFill>
      </fill>
    </dxf>
    <dxf>
      <font>
        <color rgb="FF34A853"/>
      </font>
      <fill>
        <patternFill patternType="solid">
          <fgColor rgb="FFFFFFFF"/>
          <bgColor rgb="FFFFFFFF"/>
        </patternFill>
      </fill>
    </dxf>
  </dxfs>
  <tableStyles count="0" defaultTableStyle="TableStyleMedium2" defaultPivotStyle="PivotStyleLight16"/>
  <colors>
    <mruColors>
      <color rgb="FFF9F9F9"/>
      <color rgb="FFFFF9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s-PA" b="0">
                <a:solidFill>
                  <a:srgbClr val="757575"/>
                </a:solidFill>
                <a:latin typeface="+mn-lt"/>
              </a:rPr>
              <a:t>Rutina de Aimlab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Modelo!$C$4</c:f>
              <c:strCache>
                <c:ptCount val="1"/>
                <c:pt idx="0">
                  <c:v>Tiros en Movimiento</c:v>
                </c:pt>
              </c:strCache>
            </c:strRef>
          </c:tx>
          <c:invertIfNegative val="1"/>
          <c:cat>
            <c:numRef>
              <c:f>Modelo!$D$3:$AG$3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Modelo!$D$4:$AG$4</c:f>
              <c:numCache>
                <c:formatCode>#,##0</c:formatCode>
                <c:ptCount val="30"/>
                <c:pt idx="0">
                  <c:v>100</c:v>
                </c:pt>
                <c:pt idx="1">
                  <c:v>185</c:v>
                </c:pt>
                <c:pt idx="2">
                  <c:v>102</c:v>
                </c:pt>
                <c:pt idx="3">
                  <c:v>127</c:v>
                </c:pt>
                <c:pt idx="4">
                  <c:v>195</c:v>
                </c:pt>
                <c:pt idx="5">
                  <c:v>115</c:v>
                </c:pt>
                <c:pt idx="6">
                  <c:v>94</c:v>
                </c:pt>
                <c:pt idx="7">
                  <c:v>194</c:v>
                </c:pt>
                <c:pt idx="8">
                  <c:v>91</c:v>
                </c:pt>
                <c:pt idx="9">
                  <c:v>114</c:v>
                </c:pt>
                <c:pt idx="10">
                  <c:v>115</c:v>
                </c:pt>
                <c:pt idx="11">
                  <c:v>143</c:v>
                </c:pt>
                <c:pt idx="12">
                  <c:v>58</c:v>
                </c:pt>
                <c:pt idx="13">
                  <c:v>52</c:v>
                </c:pt>
                <c:pt idx="14">
                  <c:v>92</c:v>
                </c:pt>
                <c:pt idx="15">
                  <c:v>55</c:v>
                </c:pt>
                <c:pt idx="16">
                  <c:v>53</c:v>
                </c:pt>
                <c:pt idx="17">
                  <c:v>100</c:v>
                </c:pt>
                <c:pt idx="18">
                  <c:v>130</c:v>
                </c:pt>
                <c:pt idx="19">
                  <c:v>192</c:v>
                </c:pt>
                <c:pt idx="20">
                  <c:v>109</c:v>
                </c:pt>
                <c:pt idx="21">
                  <c:v>184</c:v>
                </c:pt>
                <c:pt idx="22">
                  <c:v>78</c:v>
                </c:pt>
                <c:pt idx="23">
                  <c:v>136</c:v>
                </c:pt>
                <c:pt idx="24">
                  <c:v>173</c:v>
                </c:pt>
                <c:pt idx="25">
                  <c:v>188</c:v>
                </c:pt>
                <c:pt idx="26">
                  <c:v>127</c:v>
                </c:pt>
                <c:pt idx="27">
                  <c:v>94</c:v>
                </c:pt>
                <c:pt idx="28">
                  <c:v>99</c:v>
                </c:pt>
                <c:pt idx="29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A0-473A-BB80-85421DFD16AB}"/>
            </c:ext>
          </c:extLst>
        </c:ser>
        <c:ser>
          <c:idx val="1"/>
          <c:order val="1"/>
          <c:tx>
            <c:strRef>
              <c:f>Modelo!$C$5</c:f>
              <c:strCache>
                <c:ptCount val="1"/>
                <c:pt idx="0">
                  <c:v>Tiros en Red</c:v>
                </c:pt>
              </c:strCache>
            </c:strRef>
          </c:tx>
          <c:invertIfNegative val="1"/>
          <c:cat>
            <c:numRef>
              <c:f>Modelo!$D$3:$AG$3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Modelo!$D$5:$AG$5</c:f>
              <c:numCache>
                <c:formatCode>#,##0</c:formatCode>
                <c:ptCount val="30"/>
                <c:pt idx="0">
                  <c:v>161</c:v>
                </c:pt>
                <c:pt idx="1">
                  <c:v>195</c:v>
                </c:pt>
                <c:pt idx="2">
                  <c:v>172</c:v>
                </c:pt>
                <c:pt idx="3">
                  <c:v>76</c:v>
                </c:pt>
                <c:pt idx="4">
                  <c:v>197</c:v>
                </c:pt>
                <c:pt idx="5">
                  <c:v>110</c:v>
                </c:pt>
                <c:pt idx="6">
                  <c:v>82</c:v>
                </c:pt>
                <c:pt idx="7">
                  <c:v>170</c:v>
                </c:pt>
                <c:pt idx="8">
                  <c:v>158</c:v>
                </c:pt>
                <c:pt idx="9">
                  <c:v>147</c:v>
                </c:pt>
                <c:pt idx="10">
                  <c:v>192</c:v>
                </c:pt>
                <c:pt idx="11">
                  <c:v>171</c:v>
                </c:pt>
                <c:pt idx="12">
                  <c:v>195</c:v>
                </c:pt>
                <c:pt idx="13">
                  <c:v>126</c:v>
                </c:pt>
                <c:pt idx="14">
                  <c:v>68</c:v>
                </c:pt>
                <c:pt idx="15">
                  <c:v>158</c:v>
                </c:pt>
                <c:pt idx="16">
                  <c:v>155</c:v>
                </c:pt>
                <c:pt idx="17">
                  <c:v>70</c:v>
                </c:pt>
                <c:pt idx="18">
                  <c:v>109</c:v>
                </c:pt>
                <c:pt idx="19">
                  <c:v>103</c:v>
                </c:pt>
                <c:pt idx="20">
                  <c:v>182</c:v>
                </c:pt>
                <c:pt idx="21">
                  <c:v>156</c:v>
                </c:pt>
                <c:pt idx="22">
                  <c:v>177</c:v>
                </c:pt>
                <c:pt idx="23">
                  <c:v>186</c:v>
                </c:pt>
                <c:pt idx="24">
                  <c:v>88</c:v>
                </c:pt>
                <c:pt idx="25">
                  <c:v>74</c:v>
                </c:pt>
                <c:pt idx="26">
                  <c:v>87</c:v>
                </c:pt>
                <c:pt idx="27">
                  <c:v>187</c:v>
                </c:pt>
                <c:pt idx="28">
                  <c:v>69</c:v>
                </c:pt>
                <c:pt idx="29">
                  <c:v>174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A0-473A-BB80-85421DFD16AB}"/>
            </c:ext>
          </c:extLst>
        </c:ser>
        <c:ser>
          <c:idx val="2"/>
          <c:order val="2"/>
          <c:tx>
            <c:strRef>
              <c:f>Modelo!$C$6</c:f>
              <c:strCache>
                <c:ptCount val="1"/>
                <c:pt idx="0">
                  <c:v>Tiros Séxtuples</c:v>
                </c:pt>
              </c:strCache>
            </c:strRef>
          </c:tx>
          <c:invertIfNegative val="1"/>
          <c:cat>
            <c:numRef>
              <c:f>Modelo!$D$3:$AG$3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Modelo!$D$6:$AG$6</c:f>
              <c:numCache>
                <c:formatCode>#,##0</c:formatCode>
                <c:ptCount val="30"/>
                <c:pt idx="0">
                  <c:v>106</c:v>
                </c:pt>
                <c:pt idx="1">
                  <c:v>89</c:v>
                </c:pt>
                <c:pt idx="2">
                  <c:v>142</c:v>
                </c:pt>
                <c:pt idx="3">
                  <c:v>192</c:v>
                </c:pt>
                <c:pt idx="4">
                  <c:v>139</c:v>
                </c:pt>
                <c:pt idx="5">
                  <c:v>157</c:v>
                </c:pt>
                <c:pt idx="6">
                  <c:v>155</c:v>
                </c:pt>
                <c:pt idx="7">
                  <c:v>165</c:v>
                </c:pt>
                <c:pt idx="8">
                  <c:v>198</c:v>
                </c:pt>
                <c:pt idx="9">
                  <c:v>168</c:v>
                </c:pt>
                <c:pt idx="10">
                  <c:v>123</c:v>
                </c:pt>
                <c:pt idx="11">
                  <c:v>164</c:v>
                </c:pt>
                <c:pt idx="12">
                  <c:v>183</c:v>
                </c:pt>
                <c:pt idx="13">
                  <c:v>133</c:v>
                </c:pt>
                <c:pt idx="14">
                  <c:v>55</c:v>
                </c:pt>
                <c:pt idx="15">
                  <c:v>65</c:v>
                </c:pt>
                <c:pt idx="16">
                  <c:v>52</c:v>
                </c:pt>
                <c:pt idx="17">
                  <c:v>199</c:v>
                </c:pt>
                <c:pt idx="18">
                  <c:v>71</c:v>
                </c:pt>
                <c:pt idx="19">
                  <c:v>170</c:v>
                </c:pt>
                <c:pt idx="20">
                  <c:v>124</c:v>
                </c:pt>
                <c:pt idx="21">
                  <c:v>151</c:v>
                </c:pt>
                <c:pt idx="22">
                  <c:v>54</c:v>
                </c:pt>
                <c:pt idx="23">
                  <c:v>110</c:v>
                </c:pt>
                <c:pt idx="24">
                  <c:v>174</c:v>
                </c:pt>
                <c:pt idx="25">
                  <c:v>164</c:v>
                </c:pt>
                <c:pt idx="26">
                  <c:v>148</c:v>
                </c:pt>
                <c:pt idx="27">
                  <c:v>190</c:v>
                </c:pt>
                <c:pt idx="28">
                  <c:v>164</c:v>
                </c:pt>
                <c:pt idx="29">
                  <c:v>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5A0-473A-BB80-85421DFD16AB}"/>
            </c:ext>
          </c:extLst>
        </c:ser>
        <c:ser>
          <c:idx val="3"/>
          <c:order val="3"/>
          <c:tx>
            <c:strRef>
              <c:f>Modelo!$C$7</c:f>
              <c:strCache>
                <c:ptCount val="1"/>
                <c:pt idx="0">
                  <c:v>Rastreo Lateral</c:v>
                </c:pt>
              </c:strCache>
            </c:strRef>
          </c:tx>
          <c:invertIfNegative val="1"/>
          <c:cat>
            <c:numRef>
              <c:f>Modelo!$D$3:$AG$3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Modelo!$D$7:$AG$7</c:f>
              <c:numCache>
                <c:formatCode>#,##0</c:formatCode>
                <c:ptCount val="30"/>
                <c:pt idx="0">
                  <c:v>68</c:v>
                </c:pt>
                <c:pt idx="1">
                  <c:v>128</c:v>
                </c:pt>
                <c:pt idx="2">
                  <c:v>186</c:v>
                </c:pt>
                <c:pt idx="3">
                  <c:v>153</c:v>
                </c:pt>
                <c:pt idx="4">
                  <c:v>100</c:v>
                </c:pt>
                <c:pt idx="5">
                  <c:v>123</c:v>
                </c:pt>
                <c:pt idx="6">
                  <c:v>195</c:v>
                </c:pt>
                <c:pt idx="7">
                  <c:v>76</c:v>
                </c:pt>
                <c:pt idx="8">
                  <c:v>52</c:v>
                </c:pt>
                <c:pt idx="9">
                  <c:v>155</c:v>
                </c:pt>
                <c:pt idx="10">
                  <c:v>93</c:v>
                </c:pt>
                <c:pt idx="11">
                  <c:v>51</c:v>
                </c:pt>
                <c:pt idx="12">
                  <c:v>197</c:v>
                </c:pt>
                <c:pt idx="13">
                  <c:v>197</c:v>
                </c:pt>
                <c:pt idx="14">
                  <c:v>51</c:v>
                </c:pt>
                <c:pt idx="15">
                  <c:v>118</c:v>
                </c:pt>
                <c:pt idx="16">
                  <c:v>107</c:v>
                </c:pt>
                <c:pt idx="17">
                  <c:v>178</c:v>
                </c:pt>
                <c:pt idx="18">
                  <c:v>176</c:v>
                </c:pt>
                <c:pt idx="19">
                  <c:v>64</c:v>
                </c:pt>
                <c:pt idx="20">
                  <c:v>157</c:v>
                </c:pt>
                <c:pt idx="21">
                  <c:v>151</c:v>
                </c:pt>
                <c:pt idx="22">
                  <c:v>77</c:v>
                </c:pt>
                <c:pt idx="23">
                  <c:v>65</c:v>
                </c:pt>
                <c:pt idx="24">
                  <c:v>156</c:v>
                </c:pt>
                <c:pt idx="25">
                  <c:v>114</c:v>
                </c:pt>
                <c:pt idx="26">
                  <c:v>172</c:v>
                </c:pt>
                <c:pt idx="27">
                  <c:v>76</c:v>
                </c:pt>
                <c:pt idx="28">
                  <c:v>104</c:v>
                </c:pt>
                <c:pt idx="29">
                  <c:v>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5A0-473A-BB80-85421DFD16AB}"/>
            </c:ext>
          </c:extLst>
        </c:ser>
        <c:ser>
          <c:idx val="4"/>
          <c:order val="4"/>
          <c:tx>
            <c:strRef>
              <c:f>Modelo!$C$8</c:f>
              <c:strCache>
                <c:ptCount val="1"/>
                <c:pt idx="0">
                  <c:v>Rastreo en Movimiento</c:v>
                </c:pt>
              </c:strCache>
            </c:strRef>
          </c:tx>
          <c:invertIfNegative val="0"/>
          <c:cat>
            <c:numRef>
              <c:f>Modelo!$D$3:$AG$3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Modelo!$D$8:$AG$8</c:f>
              <c:numCache>
                <c:formatCode>#,##0</c:formatCode>
                <c:ptCount val="30"/>
                <c:pt idx="0">
                  <c:v>195</c:v>
                </c:pt>
                <c:pt idx="1">
                  <c:v>122</c:v>
                </c:pt>
                <c:pt idx="2">
                  <c:v>137</c:v>
                </c:pt>
                <c:pt idx="3">
                  <c:v>132</c:v>
                </c:pt>
                <c:pt idx="4">
                  <c:v>104</c:v>
                </c:pt>
                <c:pt idx="5">
                  <c:v>183</c:v>
                </c:pt>
                <c:pt idx="6">
                  <c:v>174</c:v>
                </c:pt>
                <c:pt idx="7">
                  <c:v>169</c:v>
                </c:pt>
                <c:pt idx="8">
                  <c:v>71</c:v>
                </c:pt>
                <c:pt idx="9">
                  <c:v>150</c:v>
                </c:pt>
                <c:pt idx="10">
                  <c:v>139</c:v>
                </c:pt>
                <c:pt idx="11">
                  <c:v>147</c:v>
                </c:pt>
                <c:pt idx="12">
                  <c:v>61</c:v>
                </c:pt>
                <c:pt idx="13">
                  <c:v>174</c:v>
                </c:pt>
                <c:pt idx="14">
                  <c:v>60</c:v>
                </c:pt>
                <c:pt idx="15">
                  <c:v>169</c:v>
                </c:pt>
                <c:pt idx="16">
                  <c:v>115</c:v>
                </c:pt>
                <c:pt idx="17">
                  <c:v>190</c:v>
                </c:pt>
                <c:pt idx="18">
                  <c:v>85</c:v>
                </c:pt>
                <c:pt idx="19">
                  <c:v>185</c:v>
                </c:pt>
                <c:pt idx="20">
                  <c:v>59</c:v>
                </c:pt>
                <c:pt idx="21">
                  <c:v>189</c:v>
                </c:pt>
                <c:pt idx="22">
                  <c:v>64</c:v>
                </c:pt>
                <c:pt idx="23">
                  <c:v>120</c:v>
                </c:pt>
                <c:pt idx="24">
                  <c:v>104</c:v>
                </c:pt>
                <c:pt idx="25">
                  <c:v>101</c:v>
                </c:pt>
                <c:pt idx="26">
                  <c:v>108</c:v>
                </c:pt>
                <c:pt idx="27">
                  <c:v>130</c:v>
                </c:pt>
                <c:pt idx="28">
                  <c:v>143</c:v>
                </c:pt>
                <c:pt idx="29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5A0-473A-BB80-85421DFD16AB}"/>
            </c:ext>
          </c:extLst>
        </c:ser>
        <c:ser>
          <c:idx val="5"/>
          <c:order val="5"/>
          <c:tx>
            <c:strRef>
              <c:f>Modelo!$C$9</c:f>
              <c:strCache>
                <c:ptCount val="1"/>
                <c:pt idx="0">
                  <c:v>Tiros de Araña</c:v>
                </c:pt>
              </c:strCache>
            </c:strRef>
          </c:tx>
          <c:invertIfNegative val="0"/>
          <c:cat>
            <c:numRef>
              <c:f>Modelo!$D$3:$AG$3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Modelo!$D$9:$AG$9</c:f>
              <c:numCache>
                <c:formatCode>#,##0</c:formatCode>
                <c:ptCount val="30"/>
                <c:pt idx="0">
                  <c:v>175</c:v>
                </c:pt>
                <c:pt idx="1">
                  <c:v>134</c:v>
                </c:pt>
                <c:pt idx="2">
                  <c:v>180</c:v>
                </c:pt>
                <c:pt idx="3">
                  <c:v>123</c:v>
                </c:pt>
                <c:pt idx="4">
                  <c:v>184</c:v>
                </c:pt>
                <c:pt idx="5">
                  <c:v>144</c:v>
                </c:pt>
                <c:pt idx="6">
                  <c:v>78</c:v>
                </c:pt>
                <c:pt idx="7">
                  <c:v>125</c:v>
                </c:pt>
                <c:pt idx="8">
                  <c:v>83</c:v>
                </c:pt>
                <c:pt idx="9">
                  <c:v>184</c:v>
                </c:pt>
                <c:pt idx="10">
                  <c:v>136</c:v>
                </c:pt>
                <c:pt idx="11">
                  <c:v>112</c:v>
                </c:pt>
                <c:pt idx="12">
                  <c:v>78</c:v>
                </c:pt>
                <c:pt idx="13">
                  <c:v>111</c:v>
                </c:pt>
                <c:pt idx="14">
                  <c:v>126</c:v>
                </c:pt>
                <c:pt idx="15">
                  <c:v>152</c:v>
                </c:pt>
                <c:pt idx="16">
                  <c:v>127</c:v>
                </c:pt>
                <c:pt idx="17">
                  <c:v>98</c:v>
                </c:pt>
                <c:pt idx="18">
                  <c:v>62</c:v>
                </c:pt>
                <c:pt idx="19">
                  <c:v>170</c:v>
                </c:pt>
                <c:pt idx="20">
                  <c:v>70</c:v>
                </c:pt>
                <c:pt idx="21">
                  <c:v>196</c:v>
                </c:pt>
                <c:pt idx="22">
                  <c:v>52</c:v>
                </c:pt>
                <c:pt idx="23">
                  <c:v>185</c:v>
                </c:pt>
                <c:pt idx="24">
                  <c:v>83</c:v>
                </c:pt>
                <c:pt idx="25">
                  <c:v>66</c:v>
                </c:pt>
                <c:pt idx="26">
                  <c:v>179</c:v>
                </c:pt>
                <c:pt idx="27">
                  <c:v>170</c:v>
                </c:pt>
                <c:pt idx="28">
                  <c:v>182</c:v>
                </c:pt>
                <c:pt idx="29">
                  <c:v>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5A0-473A-BB80-85421DFD16AB}"/>
            </c:ext>
          </c:extLst>
        </c:ser>
        <c:ser>
          <c:idx val="6"/>
          <c:order val="6"/>
          <c:tx>
            <c:strRef>
              <c:f>Modelo!$C$10</c:f>
              <c:strCache>
                <c:ptCount val="1"/>
                <c:pt idx="0">
                  <c:v>Tiros en Movimiento</c:v>
                </c:pt>
              </c:strCache>
            </c:strRef>
          </c:tx>
          <c:invertIfNegative val="0"/>
          <c:cat>
            <c:numRef>
              <c:f>Modelo!$D$3:$AG$3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Modelo!$D$10:$AG$10</c:f>
              <c:numCache>
                <c:formatCode>#,##0</c:formatCode>
                <c:ptCount val="30"/>
                <c:pt idx="0">
                  <c:v>74</c:v>
                </c:pt>
                <c:pt idx="1">
                  <c:v>71</c:v>
                </c:pt>
                <c:pt idx="2">
                  <c:v>177</c:v>
                </c:pt>
                <c:pt idx="3">
                  <c:v>184</c:v>
                </c:pt>
                <c:pt idx="4">
                  <c:v>137</c:v>
                </c:pt>
                <c:pt idx="5">
                  <c:v>187</c:v>
                </c:pt>
                <c:pt idx="6">
                  <c:v>138</c:v>
                </c:pt>
                <c:pt idx="7">
                  <c:v>146</c:v>
                </c:pt>
                <c:pt idx="8">
                  <c:v>93</c:v>
                </c:pt>
                <c:pt idx="9">
                  <c:v>134</c:v>
                </c:pt>
                <c:pt idx="10">
                  <c:v>83</c:v>
                </c:pt>
                <c:pt idx="11">
                  <c:v>65</c:v>
                </c:pt>
                <c:pt idx="12">
                  <c:v>110</c:v>
                </c:pt>
                <c:pt idx="13">
                  <c:v>150</c:v>
                </c:pt>
                <c:pt idx="14">
                  <c:v>54</c:v>
                </c:pt>
                <c:pt idx="15">
                  <c:v>97</c:v>
                </c:pt>
                <c:pt idx="16">
                  <c:v>193</c:v>
                </c:pt>
                <c:pt idx="17">
                  <c:v>94</c:v>
                </c:pt>
                <c:pt idx="18">
                  <c:v>106</c:v>
                </c:pt>
                <c:pt idx="19">
                  <c:v>151</c:v>
                </c:pt>
                <c:pt idx="20">
                  <c:v>101</c:v>
                </c:pt>
                <c:pt idx="21">
                  <c:v>177</c:v>
                </c:pt>
                <c:pt idx="22">
                  <c:v>142</c:v>
                </c:pt>
                <c:pt idx="23">
                  <c:v>169</c:v>
                </c:pt>
                <c:pt idx="24">
                  <c:v>61</c:v>
                </c:pt>
                <c:pt idx="25">
                  <c:v>108</c:v>
                </c:pt>
                <c:pt idx="26">
                  <c:v>60</c:v>
                </c:pt>
                <c:pt idx="27">
                  <c:v>84</c:v>
                </c:pt>
                <c:pt idx="28">
                  <c:v>122</c:v>
                </c:pt>
                <c:pt idx="29">
                  <c:v>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5A0-473A-BB80-85421DFD16AB}"/>
            </c:ext>
          </c:extLst>
        </c:ser>
        <c:ser>
          <c:idx val="7"/>
          <c:order val="7"/>
          <c:tx>
            <c:strRef>
              <c:f>Modelo!$C$11</c:f>
              <c:strCache>
                <c:ptCount val="1"/>
                <c:pt idx="0">
                  <c:v>Rastreo Lateral</c:v>
                </c:pt>
              </c:strCache>
            </c:strRef>
          </c:tx>
          <c:invertIfNegative val="0"/>
          <c:cat>
            <c:numRef>
              <c:f>Modelo!$D$3:$AG$3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Modelo!$D$11:$AG$11</c:f>
              <c:numCache>
                <c:formatCode>#,##0</c:formatCode>
                <c:ptCount val="30"/>
                <c:pt idx="0">
                  <c:v>160</c:v>
                </c:pt>
                <c:pt idx="1">
                  <c:v>145</c:v>
                </c:pt>
                <c:pt idx="2">
                  <c:v>188</c:v>
                </c:pt>
                <c:pt idx="3">
                  <c:v>157</c:v>
                </c:pt>
                <c:pt idx="4">
                  <c:v>153</c:v>
                </c:pt>
                <c:pt idx="5">
                  <c:v>60</c:v>
                </c:pt>
                <c:pt idx="6">
                  <c:v>151</c:v>
                </c:pt>
                <c:pt idx="7">
                  <c:v>186</c:v>
                </c:pt>
                <c:pt idx="8">
                  <c:v>161</c:v>
                </c:pt>
                <c:pt idx="9">
                  <c:v>179</c:v>
                </c:pt>
                <c:pt idx="10">
                  <c:v>119</c:v>
                </c:pt>
                <c:pt idx="11">
                  <c:v>119</c:v>
                </c:pt>
                <c:pt idx="12">
                  <c:v>111</c:v>
                </c:pt>
                <c:pt idx="13">
                  <c:v>143</c:v>
                </c:pt>
                <c:pt idx="14">
                  <c:v>124</c:v>
                </c:pt>
                <c:pt idx="15">
                  <c:v>113</c:v>
                </c:pt>
                <c:pt idx="16">
                  <c:v>94</c:v>
                </c:pt>
                <c:pt idx="17">
                  <c:v>144</c:v>
                </c:pt>
                <c:pt idx="18">
                  <c:v>77</c:v>
                </c:pt>
                <c:pt idx="19">
                  <c:v>194</c:v>
                </c:pt>
                <c:pt idx="20">
                  <c:v>196</c:v>
                </c:pt>
                <c:pt idx="21">
                  <c:v>125</c:v>
                </c:pt>
                <c:pt idx="22">
                  <c:v>138</c:v>
                </c:pt>
                <c:pt idx="23">
                  <c:v>54</c:v>
                </c:pt>
                <c:pt idx="24">
                  <c:v>84</c:v>
                </c:pt>
                <c:pt idx="25">
                  <c:v>74</c:v>
                </c:pt>
                <c:pt idx="26">
                  <c:v>108</c:v>
                </c:pt>
                <c:pt idx="27">
                  <c:v>123</c:v>
                </c:pt>
                <c:pt idx="28">
                  <c:v>191</c:v>
                </c:pt>
                <c:pt idx="29">
                  <c:v>190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5A0-473A-BB80-85421DFD16AB}"/>
            </c:ext>
          </c:extLst>
        </c:ser>
        <c:ser>
          <c:idx val="8"/>
          <c:order val="8"/>
          <c:tx>
            <c:strRef>
              <c:f>Modelo!$C$12</c:f>
              <c:strCache>
                <c:ptCount val="1"/>
                <c:pt idx="0">
                  <c:v>Tiros en Red</c:v>
                </c:pt>
              </c:strCache>
            </c:strRef>
          </c:tx>
          <c:invertIfNegative val="0"/>
          <c:cat>
            <c:numRef>
              <c:f>Modelo!$D$3:$AG$3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Modelo!$D$12:$AG$12</c:f>
              <c:numCache>
                <c:formatCode>#,##0</c:formatCode>
                <c:ptCount val="30"/>
                <c:pt idx="0">
                  <c:v>138</c:v>
                </c:pt>
                <c:pt idx="1">
                  <c:v>126</c:v>
                </c:pt>
                <c:pt idx="2">
                  <c:v>126</c:v>
                </c:pt>
                <c:pt idx="3">
                  <c:v>170</c:v>
                </c:pt>
                <c:pt idx="4">
                  <c:v>99</c:v>
                </c:pt>
                <c:pt idx="5">
                  <c:v>134</c:v>
                </c:pt>
                <c:pt idx="6">
                  <c:v>133</c:v>
                </c:pt>
                <c:pt idx="7">
                  <c:v>102</c:v>
                </c:pt>
                <c:pt idx="8">
                  <c:v>89</c:v>
                </c:pt>
                <c:pt idx="9">
                  <c:v>89</c:v>
                </c:pt>
                <c:pt idx="10">
                  <c:v>54</c:v>
                </c:pt>
                <c:pt idx="11">
                  <c:v>72</c:v>
                </c:pt>
                <c:pt idx="12">
                  <c:v>134</c:v>
                </c:pt>
                <c:pt idx="13">
                  <c:v>78</c:v>
                </c:pt>
                <c:pt idx="14">
                  <c:v>53</c:v>
                </c:pt>
                <c:pt idx="15">
                  <c:v>187</c:v>
                </c:pt>
                <c:pt idx="16">
                  <c:v>91</c:v>
                </c:pt>
                <c:pt idx="17">
                  <c:v>169</c:v>
                </c:pt>
                <c:pt idx="18">
                  <c:v>86</c:v>
                </c:pt>
                <c:pt idx="19">
                  <c:v>191</c:v>
                </c:pt>
                <c:pt idx="20">
                  <c:v>107</c:v>
                </c:pt>
                <c:pt idx="21">
                  <c:v>54</c:v>
                </c:pt>
                <c:pt idx="22">
                  <c:v>115</c:v>
                </c:pt>
                <c:pt idx="23">
                  <c:v>140</c:v>
                </c:pt>
                <c:pt idx="24">
                  <c:v>76</c:v>
                </c:pt>
                <c:pt idx="25">
                  <c:v>154</c:v>
                </c:pt>
                <c:pt idx="26">
                  <c:v>199</c:v>
                </c:pt>
                <c:pt idx="27">
                  <c:v>114</c:v>
                </c:pt>
                <c:pt idx="28">
                  <c:v>134</c:v>
                </c:pt>
                <c:pt idx="29">
                  <c:v>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5A0-473A-BB80-85421DFD16AB}"/>
            </c:ext>
          </c:extLst>
        </c:ser>
        <c:ser>
          <c:idx val="9"/>
          <c:order val="9"/>
          <c:tx>
            <c:strRef>
              <c:f>Modelo!$C$13</c:f>
              <c:strCache>
                <c:ptCount val="1"/>
                <c:pt idx="0">
                  <c:v>Reflejos</c:v>
                </c:pt>
              </c:strCache>
            </c:strRef>
          </c:tx>
          <c:invertIfNegative val="0"/>
          <c:cat>
            <c:numRef>
              <c:f>Modelo!$D$3:$AG$3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Modelo!$D$13:$AG$13</c:f>
              <c:numCache>
                <c:formatCode>#,##0</c:formatCode>
                <c:ptCount val="30"/>
                <c:pt idx="0">
                  <c:v>108</c:v>
                </c:pt>
                <c:pt idx="1">
                  <c:v>60</c:v>
                </c:pt>
                <c:pt idx="2">
                  <c:v>121</c:v>
                </c:pt>
                <c:pt idx="3">
                  <c:v>188</c:v>
                </c:pt>
                <c:pt idx="4">
                  <c:v>174</c:v>
                </c:pt>
                <c:pt idx="5">
                  <c:v>75</c:v>
                </c:pt>
                <c:pt idx="6">
                  <c:v>82</c:v>
                </c:pt>
                <c:pt idx="7">
                  <c:v>53</c:v>
                </c:pt>
                <c:pt idx="8">
                  <c:v>160</c:v>
                </c:pt>
                <c:pt idx="9">
                  <c:v>155</c:v>
                </c:pt>
                <c:pt idx="10">
                  <c:v>136</c:v>
                </c:pt>
                <c:pt idx="11">
                  <c:v>96</c:v>
                </c:pt>
                <c:pt idx="12">
                  <c:v>116</c:v>
                </c:pt>
                <c:pt idx="13">
                  <c:v>164</c:v>
                </c:pt>
                <c:pt idx="14">
                  <c:v>70</c:v>
                </c:pt>
                <c:pt idx="15">
                  <c:v>81</c:v>
                </c:pt>
                <c:pt idx="16">
                  <c:v>199</c:v>
                </c:pt>
                <c:pt idx="17">
                  <c:v>90</c:v>
                </c:pt>
                <c:pt idx="18">
                  <c:v>59</c:v>
                </c:pt>
                <c:pt idx="19">
                  <c:v>178</c:v>
                </c:pt>
                <c:pt idx="20">
                  <c:v>150</c:v>
                </c:pt>
                <c:pt idx="21">
                  <c:v>124</c:v>
                </c:pt>
                <c:pt idx="22">
                  <c:v>64</c:v>
                </c:pt>
                <c:pt idx="23">
                  <c:v>100</c:v>
                </c:pt>
                <c:pt idx="24">
                  <c:v>59</c:v>
                </c:pt>
                <c:pt idx="25">
                  <c:v>172</c:v>
                </c:pt>
                <c:pt idx="26">
                  <c:v>172</c:v>
                </c:pt>
                <c:pt idx="27">
                  <c:v>171</c:v>
                </c:pt>
                <c:pt idx="28">
                  <c:v>158</c:v>
                </c:pt>
                <c:pt idx="29">
                  <c:v>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5A0-473A-BB80-85421DFD16AB}"/>
            </c:ext>
          </c:extLst>
        </c:ser>
        <c:ser>
          <c:idx val="10"/>
          <c:order val="10"/>
          <c:tx>
            <c:strRef>
              <c:f>Modelo!$C$14</c:f>
              <c:strCache>
                <c:ptCount val="1"/>
                <c:pt idx="0">
                  <c:v>Microreflejos</c:v>
                </c:pt>
              </c:strCache>
            </c:strRef>
          </c:tx>
          <c:invertIfNegative val="0"/>
          <c:cat>
            <c:numRef>
              <c:f>Modelo!$D$3:$AG$3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Modelo!$D$14:$AG$14</c:f>
              <c:numCache>
                <c:formatCode>#,##0</c:formatCode>
                <c:ptCount val="30"/>
                <c:pt idx="0">
                  <c:v>120</c:v>
                </c:pt>
                <c:pt idx="1">
                  <c:v>99</c:v>
                </c:pt>
                <c:pt idx="2">
                  <c:v>197</c:v>
                </c:pt>
                <c:pt idx="3">
                  <c:v>57</c:v>
                </c:pt>
                <c:pt idx="4">
                  <c:v>152</c:v>
                </c:pt>
                <c:pt idx="5">
                  <c:v>173</c:v>
                </c:pt>
                <c:pt idx="6">
                  <c:v>138</c:v>
                </c:pt>
                <c:pt idx="7">
                  <c:v>120</c:v>
                </c:pt>
                <c:pt idx="8">
                  <c:v>87</c:v>
                </c:pt>
                <c:pt idx="9">
                  <c:v>85</c:v>
                </c:pt>
                <c:pt idx="10">
                  <c:v>196</c:v>
                </c:pt>
                <c:pt idx="11">
                  <c:v>126</c:v>
                </c:pt>
                <c:pt idx="12">
                  <c:v>118</c:v>
                </c:pt>
                <c:pt idx="13">
                  <c:v>80</c:v>
                </c:pt>
                <c:pt idx="14">
                  <c:v>63</c:v>
                </c:pt>
                <c:pt idx="15">
                  <c:v>185</c:v>
                </c:pt>
                <c:pt idx="16">
                  <c:v>92</c:v>
                </c:pt>
                <c:pt idx="17">
                  <c:v>75</c:v>
                </c:pt>
                <c:pt idx="18">
                  <c:v>128</c:v>
                </c:pt>
                <c:pt idx="19">
                  <c:v>165</c:v>
                </c:pt>
                <c:pt idx="20">
                  <c:v>176</c:v>
                </c:pt>
                <c:pt idx="21">
                  <c:v>95</c:v>
                </c:pt>
                <c:pt idx="22">
                  <c:v>142</c:v>
                </c:pt>
                <c:pt idx="23">
                  <c:v>55</c:v>
                </c:pt>
                <c:pt idx="24">
                  <c:v>117</c:v>
                </c:pt>
                <c:pt idx="25">
                  <c:v>189</c:v>
                </c:pt>
                <c:pt idx="26">
                  <c:v>94</c:v>
                </c:pt>
                <c:pt idx="27">
                  <c:v>140</c:v>
                </c:pt>
                <c:pt idx="28">
                  <c:v>189</c:v>
                </c:pt>
                <c:pt idx="29">
                  <c:v>136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5A0-473A-BB80-85421DFD16AB}"/>
            </c:ext>
          </c:extLst>
        </c:ser>
        <c:ser>
          <c:idx val="11"/>
          <c:order val="11"/>
          <c:tx>
            <c:strRef>
              <c:f>Modelo!$C$15</c:f>
              <c:strCache>
                <c:ptCount val="1"/>
                <c:pt idx="0">
                  <c:v>Tiros con Decisión</c:v>
                </c:pt>
              </c:strCache>
            </c:strRef>
          </c:tx>
          <c:invertIfNegative val="0"/>
          <c:cat>
            <c:numRef>
              <c:f>Modelo!$D$3:$AG$3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Modelo!$D$15:$AG$15</c:f>
              <c:numCache>
                <c:formatCode>#,##0</c:formatCode>
                <c:ptCount val="30"/>
                <c:pt idx="0">
                  <c:v>89</c:v>
                </c:pt>
                <c:pt idx="1">
                  <c:v>96</c:v>
                </c:pt>
                <c:pt idx="2">
                  <c:v>85</c:v>
                </c:pt>
                <c:pt idx="3">
                  <c:v>111</c:v>
                </c:pt>
                <c:pt idx="4">
                  <c:v>148</c:v>
                </c:pt>
                <c:pt idx="5">
                  <c:v>197</c:v>
                </c:pt>
                <c:pt idx="6">
                  <c:v>123</c:v>
                </c:pt>
                <c:pt idx="7">
                  <c:v>139</c:v>
                </c:pt>
                <c:pt idx="8">
                  <c:v>73</c:v>
                </c:pt>
                <c:pt idx="9">
                  <c:v>101</c:v>
                </c:pt>
                <c:pt idx="10">
                  <c:v>125</c:v>
                </c:pt>
                <c:pt idx="11">
                  <c:v>103</c:v>
                </c:pt>
                <c:pt idx="12">
                  <c:v>126</c:v>
                </c:pt>
                <c:pt idx="13">
                  <c:v>64</c:v>
                </c:pt>
                <c:pt idx="14">
                  <c:v>141</c:v>
                </c:pt>
                <c:pt idx="15">
                  <c:v>183</c:v>
                </c:pt>
                <c:pt idx="16">
                  <c:v>128</c:v>
                </c:pt>
                <c:pt idx="17">
                  <c:v>164</c:v>
                </c:pt>
                <c:pt idx="18">
                  <c:v>66</c:v>
                </c:pt>
                <c:pt idx="19">
                  <c:v>74</c:v>
                </c:pt>
                <c:pt idx="20">
                  <c:v>150</c:v>
                </c:pt>
                <c:pt idx="21">
                  <c:v>163</c:v>
                </c:pt>
                <c:pt idx="22">
                  <c:v>164</c:v>
                </c:pt>
                <c:pt idx="23">
                  <c:v>135</c:v>
                </c:pt>
                <c:pt idx="24">
                  <c:v>90</c:v>
                </c:pt>
                <c:pt idx="25">
                  <c:v>169</c:v>
                </c:pt>
                <c:pt idx="26">
                  <c:v>162</c:v>
                </c:pt>
                <c:pt idx="27">
                  <c:v>93</c:v>
                </c:pt>
                <c:pt idx="28">
                  <c:v>170</c:v>
                </c:pt>
                <c:pt idx="29">
                  <c:v>193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5A0-473A-BB80-85421DFD16AB}"/>
            </c:ext>
          </c:extLst>
        </c:ser>
        <c:ser>
          <c:idx val="12"/>
          <c:order val="12"/>
          <c:tx>
            <c:strRef>
              <c:f>Modelo!$C$16</c:f>
              <c:strCache>
                <c:ptCount val="1"/>
                <c:pt idx="0">
                  <c:v>Capacidad</c:v>
                </c:pt>
              </c:strCache>
            </c:strRef>
          </c:tx>
          <c:invertIfNegative val="0"/>
          <c:cat>
            <c:numRef>
              <c:f>Modelo!$D$3:$AG$3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Modelo!$D$16:$AG$16</c:f>
              <c:numCache>
                <c:formatCode>#,##0</c:formatCode>
                <c:ptCount val="30"/>
                <c:pt idx="0">
                  <c:v>111</c:v>
                </c:pt>
                <c:pt idx="1">
                  <c:v>150</c:v>
                </c:pt>
                <c:pt idx="2">
                  <c:v>60</c:v>
                </c:pt>
                <c:pt idx="3">
                  <c:v>138</c:v>
                </c:pt>
                <c:pt idx="4">
                  <c:v>80</c:v>
                </c:pt>
                <c:pt idx="5">
                  <c:v>155</c:v>
                </c:pt>
                <c:pt idx="6">
                  <c:v>132</c:v>
                </c:pt>
                <c:pt idx="7">
                  <c:v>60</c:v>
                </c:pt>
                <c:pt idx="8">
                  <c:v>126</c:v>
                </c:pt>
                <c:pt idx="9">
                  <c:v>175</c:v>
                </c:pt>
                <c:pt idx="10">
                  <c:v>69</c:v>
                </c:pt>
                <c:pt idx="11">
                  <c:v>140</c:v>
                </c:pt>
                <c:pt idx="12">
                  <c:v>192</c:v>
                </c:pt>
                <c:pt idx="13">
                  <c:v>150</c:v>
                </c:pt>
                <c:pt idx="14">
                  <c:v>90</c:v>
                </c:pt>
                <c:pt idx="15">
                  <c:v>159</c:v>
                </c:pt>
                <c:pt idx="16">
                  <c:v>118</c:v>
                </c:pt>
                <c:pt idx="17">
                  <c:v>121</c:v>
                </c:pt>
                <c:pt idx="18">
                  <c:v>185</c:v>
                </c:pt>
                <c:pt idx="19">
                  <c:v>98</c:v>
                </c:pt>
                <c:pt idx="20">
                  <c:v>63</c:v>
                </c:pt>
                <c:pt idx="21">
                  <c:v>62</c:v>
                </c:pt>
                <c:pt idx="22">
                  <c:v>150</c:v>
                </c:pt>
                <c:pt idx="23">
                  <c:v>165</c:v>
                </c:pt>
                <c:pt idx="24">
                  <c:v>68</c:v>
                </c:pt>
                <c:pt idx="25">
                  <c:v>79</c:v>
                </c:pt>
                <c:pt idx="26">
                  <c:v>185</c:v>
                </c:pt>
                <c:pt idx="27">
                  <c:v>174</c:v>
                </c:pt>
                <c:pt idx="28">
                  <c:v>129</c:v>
                </c:pt>
                <c:pt idx="29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35A0-473A-BB80-85421DFD16AB}"/>
            </c:ext>
          </c:extLst>
        </c:ser>
        <c:ser>
          <c:idx val="13"/>
          <c:order val="13"/>
          <c:tx>
            <c:strRef>
              <c:f>Modelo!$C$17</c:f>
              <c:strCache>
                <c:ptCount val="1"/>
                <c:pt idx="0">
                  <c:v>Detección</c:v>
                </c:pt>
              </c:strCache>
            </c:strRef>
          </c:tx>
          <c:invertIfNegative val="0"/>
          <c:cat>
            <c:numRef>
              <c:f>Modelo!$D$3:$AG$3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Modelo!$D$17:$AG$17</c:f>
              <c:numCache>
                <c:formatCode>#,##0</c:formatCode>
                <c:ptCount val="30"/>
                <c:pt idx="0">
                  <c:v>117</c:v>
                </c:pt>
                <c:pt idx="1">
                  <c:v>131</c:v>
                </c:pt>
                <c:pt idx="2">
                  <c:v>115</c:v>
                </c:pt>
                <c:pt idx="3">
                  <c:v>131</c:v>
                </c:pt>
                <c:pt idx="4">
                  <c:v>145</c:v>
                </c:pt>
                <c:pt idx="5">
                  <c:v>146</c:v>
                </c:pt>
                <c:pt idx="6">
                  <c:v>92</c:v>
                </c:pt>
                <c:pt idx="7">
                  <c:v>109</c:v>
                </c:pt>
                <c:pt idx="8">
                  <c:v>173</c:v>
                </c:pt>
                <c:pt idx="9">
                  <c:v>177</c:v>
                </c:pt>
                <c:pt idx="10">
                  <c:v>198</c:v>
                </c:pt>
                <c:pt idx="11">
                  <c:v>120</c:v>
                </c:pt>
                <c:pt idx="12">
                  <c:v>138</c:v>
                </c:pt>
                <c:pt idx="13">
                  <c:v>126</c:v>
                </c:pt>
                <c:pt idx="14">
                  <c:v>66</c:v>
                </c:pt>
                <c:pt idx="15">
                  <c:v>181</c:v>
                </c:pt>
                <c:pt idx="16">
                  <c:v>176</c:v>
                </c:pt>
                <c:pt idx="17">
                  <c:v>137</c:v>
                </c:pt>
                <c:pt idx="18">
                  <c:v>112</c:v>
                </c:pt>
                <c:pt idx="19">
                  <c:v>88</c:v>
                </c:pt>
                <c:pt idx="20">
                  <c:v>106</c:v>
                </c:pt>
                <c:pt idx="21">
                  <c:v>168</c:v>
                </c:pt>
                <c:pt idx="22">
                  <c:v>58</c:v>
                </c:pt>
                <c:pt idx="23">
                  <c:v>120</c:v>
                </c:pt>
                <c:pt idx="24">
                  <c:v>88</c:v>
                </c:pt>
                <c:pt idx="25">
                  <c:v>190</c:v>
                </c:pt>
                <c:pt idx="26">
                  <c:v>200</c:v>
                </c:pt>
                <c:pt idx="27">
                  <c:v>124</c:v>
                </c:pt>
                <c:pt idx="28">
                  <c:v>72</c:v>
                </c:pt>
                <c:pt idx="29">
                  <c:v>174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5A0-473A-BB80-85421DFD16AB}"/>
            </c:ext>
          </c:extLst>
        </c:ser>
        <c:ser>
          <c:idx val="14"/>
          <c:order val="14"/>
          <c:tx>
            <c:strRef>
              <c:f>Modelo!$C$18</c:f>
              <c:strCache>
                <c:ptCount val="1"/>
                <c:pt idx="0">
                  <c:v>Trigger Control</c:v>
                </c:pt>
              </c:strCache>
            </c:strRef>
          </c:tx>
          <c:invertIfNegative val="0"/>
          <c:cat>
            <c:numRef>
              <c:f>Modelo!$D$3:$AG$3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Modelo!$D$18:$AG$18</c:f>
              <c:numCache>
                <c:formatCode>#,##0</c:formatCode>
                <c:ptCount val="30"/>
                <c:pt idx="0">
                  <c:v>83</c:v>
                </c:pt>
                <c:pt idx="1">
                  <c:v>92</c:v>
                </c:pt>
                <c:pt idx="2">
                  <c:v>198</c:v>
                </c:pt>
                <c:pt idx="3">
                  <c:v>72</c:v>
                </c:pt>
                <c:pt idx="4">
                  <c:v>146</c:v>
                </c:pt>
                <c:pt idx="5">
                  <c:v>120</c:v>
                </c:pt>
                <c:pt idx="6">
                  <c:v>87</c:v>
                </c:pt>
                <c:pt idx="7">
                  <c:v>115</c:v>
                </c:pt>
                <c:pt idx="8">
                  <c:v>187</c:v>
                </c:pt>
                <c:pt idx="9">
                  <c:v>82</c:v>
                </c:pt>
                <c:pt idx="10">
                  <c:v>87</c:v>
                </c:pt>
                <c:pt idx="11">
                  <c:v>148</c:v>
                </c:pt>
                <c:pt idx="12">
                  <c:v>97</c:v>
                </c:pt>
                <c:pt idx="13">
                  <c:v>102</c:v>
                </c:pt>
                <c:pt idx="14">
                  <c:v>134</c:v>
                </c:pt>
                <c:pt idx="15">
                  <c:v>164</c:v>
                </c:pt>
                <c:pt idx="16">
                  <c:v>162</c:v>
                </c:pt>
                <c:pt idx="17">
                  <c:v>110</c:v>
                </c:pt>
                <c:pt idx="18">
                  <c:v>91</c:v>
                </c:pt>
                <c:pt idx="19">
                  <c:v>180</c:v>
                </c:pt>
                <c:pt idx="20">
                  <c:v>54</c:v>
                </c:pt>
                <c:pt idx="21">
                  <c:v>82</c:v>
                </c:pt>
                <c:pt idx="22">
                  <c:v>76</c:v>
                </c:pt>
                <c:pt idx="23">
                  <c:v>183</c:v>
                </c:pt>
                <c:pt idx="24">
                  <c:v>147</c:v>
                </c:pt>
                <c:pt idx="25">
                  <c:v>102</c:v>
                </c:pt>
                <c:pt idx="26">
                  <c:v>155</c:v>
                </c:pt>
                <c:pt idx="27">
                  <c:v>195</c:v>
                </c:pt>
                <c:pt idx="28">
                  <c:v>116</c:v>
                </c:pt>
                <c:pt idx="29">
                  <c:v>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35A0-473A-BB80-85421DFD16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5424225"/>
        <c:axId val="1303657967"/>
      </c:barChart>
      <c:catAx>
        <c:axId val="1654242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PA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PA"/>
          </a:p>
        </c:txPr>
        <c:crossAx val="1303657967"/>
        <c:crosses val="autoZero"/>
        <c:auto val="1"/>
        <c:lblAlgn val="ctr"/>
        <c:lblOffset val="100"/>
        <c:noMultiLvlLbl val="1"/>
      </c:catAx>
      <c:valAx>
        <c:axId val="1303657967"/>
        <c:scaling>
          <c:orientation val="minMax"/>
        </c:scaling>
        <c:delete val="0"/>
        <c:axPos val="l"/>
        <c:numFmt formatCode="#,##0" sourceLinked="1"/>
        <c:majorTickMark val="cross"/>
        <c:minorTickMark val="cross"/>
        <c:tickLblPos val="nextTo"/>
        <c:spPr>
          <a:ln>
            <a:noFill/>
          </a:ln>
        </c:spPr>
        <c:crossAx val="165424225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PA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s-PA" b="0">
                <a:solidFill>
                  <a:srgbClr val="757575"/>
                </a:solidFill>
                <a:latin typeface="+mn-lt"/>
              </a:rPr>
              <a:t>VALORANT: Campo de Entrenamiento (5 minutos)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1"/>
          <c:cat>
            <c:numRef>
              <c:f>Modelo!$D$3:$AG$3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Modelo!$D$19:$AF$19</c:f>
              <c:numCache>
                <c:formatCode>0</c:formatCode>
                <c:ptCount val="29"/>
                <c:pt idx="0">
                  <c:v>161</c:v>
                </c:pt>
                <c:pt idx="1">
                  <c:v>195</c:v>
                </c:pt>
                <c:pt idx="2">
                  <c:v>165</c:v>
                </c:pt>
                <c:pt idx="3">
                  <c:v>197</c:v>
                </c:pt>
                <c:pt idx="4">
                  <c:v>173</c:v>
                </c:pt>
                <c:pt idx="5">
                  <c:v>133</c:v>
                </c:pt>
                <c:pt idx="6">
                  <c:v>144</c:v>
                </c:pt>
                <c:pt idx="7">
                  <c:v>98</c:v>
                </c:pt>
                <c:pt idx="8">
                  <c:v>53</c:v>
                </c:pt>
                <c:pt idx="9">
                  <c:v>136</c:v>
                </c:pt>
                <c:pt idx="10">
                  <c:v>65</c:v>
                </c:pt>
                <c:pt idx="11">
                  <c:v>70</c:v>
                </c:pt>
                <c:pt idx="12">
                  <c:v>130</c:v>
                </c:pt>
                <c:pt idx="13">
                  <c:v>159</c:v>
                </c:pt>
                <c:pt idx="14">
                  <c:v>84</c:v>
                </c:pt>
                <c:pt idx="15">
                  <c:v>195</c:v>
                </c:pt>
                <c:pt idx="16">
                  <c:v>115</c:v>
                </c:pt>
                <c:pt idx="17">
                  <c:v>151</c:v>
                </c:pt>
                <c:pt idx="18">
                  <c:v>117</c:v>
                </c:pt>
                <c:pt idx="19">
                  <c:v>84</c:v>
                </c:pt>
                <c:pt idx="20">
                  <c:v>64</c:v>
                </c:pt>
                <c:pt idx="21">
                  <c:v>96</c:v>
                </c:pt>
                <c:pt idx="22">
                  <c:v>73</c:v>
                </c:pt>
                <c:pt idx="23">
                  <c:v>72</c:v>
                </c:pt>
                <c:pt idx="24">
                  <c:v>195</c:v>
                </c:pt>
                <c:pt idx="25">
                  <c:v>170</c:v>
                </c:pt>
                <c:pt idx="26">
                  <c:v>169</c:v>
                </c:pt>
                <c:pt idx="27">
                  <c:v>172</c:v>
                </c:pt>
                <c:pt idx="28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78-4CE2-9A3D-8568D64461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5129705"/>
        <c:axId val="2022287834"/>
      </c:barChart>
      <c:catAx>
        <c:axId val="40512970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PA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PA"/>
          </a:p>
        </c:txPr>
        <c:crossAx val="2022287834"/>
        <c:crosses val="autoZero"/>
        <c:auto val="1"/>
        <c:lblAlgn val="ctr"/>
        <c:lblOffset val="100"/>
        <c:noMultiLvlLbl val="1"/>
      </c:catAx>
      <c:valAx>
        <c:axId val="2022287834"/>
        <c:scaling>
          <c:orientation val="minMax"/>
        </c:scaling>
        <c:delete val="0"/>
        <c:axPos val="l"/>
        <c:numFmt formatCode="0" sourceLinked="1"/>
        <c:majorTickMark val="cross"/>
        <c:minorTickMark val="cross"/>
        <c:tickLblPos val="nextTo"/>
        <c:spPr>
          <a:ln>
            <a:noFill/>
          </a:ln>
        </c:spPr>
        <c:crossAx val="405129705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PA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s-PA" b="0">
                <a:solidFill>
                  <a:srgbClr val="757575"/>
                </a:solidFill>
                <a:latin typeface="+mn-lt"/>
              </a:rPr>
              <a:t>VALORANT: Deathmatch (10 minutos)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1"/>
          <c:cat>
            <c:numRef>
              <c:f>Modelo!$D$3:$AG$3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Modelo!$B$23:$AF$23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0.47159090909090912</c:v>
                </c:pt>
                <c:pt idx="3">
                  <c:v>1.5081967213114753</c:v>
                </c:pt>
                <c:pt idx="4">
                  <c:v>2.1071428571428572</c:v>
                </c:pt>
                <c:pt idx="5">
                  <c:v>3.0754716981132075</c:v>
                </c:pt>
                <c:pt idx="6">
                  <c:v>1.1818181818181819</c:v>
                </c:pt>
                <c:pt idx="7">
                  <c:v>1.1612903225806452</c:v>
                </c:pt>
                <c:pt idx="8">
                  <c:v>0.60571428571428576</c:v>
                </c:pt>
                <c:pt idx="9">
                  <c:v>2.3670886075949369</c:v>
                </c:pt>
                <c:pt idx="10">
                  <c:v>1.373015873015873</c:v>
                </c:pt>
                <c:pt idx="11">
                  <c:v>2.1470588235294117</c:v>
                </c:pt>
                <c:pt idx="12">
                  <c:v>1.098901098901099</c:v>
                </c:pt>
                <c:pt idx="13">
                  <c:v>0.66500000000000004</c:v>
                </c:pt>
                <c:pt idx="14">
                  <c:v>2.896551724137931</c:v>
                </c:pt>
                <c:pt idx="15">
                  <c:v>0.57228915662650603</c:v>
                </c:pt>
                <c:pt idx="16">
                  <c:v>1.304635761589404</c:v>
                </c:pt>
                <c:pt idx="17">
                  <c:v>0.43979057591623039</c:v>
                </c:pt>
                <c:pt idx="18">
                  <c:v>2.5466666666666669</c:v>
                </c:pt>
                <c:pt idx="19">
                  <c:v>1.1637931034482758</c:v>
                </c:pt>
                <c:pt idx="20">
                  <c:v>0.32105263157894737</c:v>
                </c:pt>
                <c:pt idx="21">
                  <c:v>0.81904761904761902</c:v>
                </c:pt>
                <c:pt idx="22">
                  <c:v>0.73584905660377353</c:v>
                </c:pt>
                <c:pt idx="23">
                  <c:v>1.537037037037037</c:v>
                </c:pt>
                <c:pt idx="24">
                  <c:v>0.78260869565217395</c:v>
                </c:pt>
                <c:pt idx="25">
                  <c:v>0.42613636363636365</c:v>
                </c:pt>
                <c:pt idx="26">
                  <c:v>0.59259259259259256</c:v>
                </c:pt>
                <c:pt idx="27">
                  <c:v>2.223529411764706</c:v>
                </c:pt>
                <c:pt idx="28">
                  <c:v>1.4777777777777779</c:v>
                </c:pt>
                <c:pt idx="29">
                  <c:v>0.93442622950819676</c:v>
                </c:pt>
                <c:pt idx="30">
                  <c:v>2.0481927710843375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F4-400E-B947-8E69F2B912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96061797"/>
        <c:axId val="937151855"/>
      </c:barChart>
      <c:catAx>
        <c:axId val="14960617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PA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PA"/>
          </a:p>
        </c:txPr>
        <c:crossAx val="937151855"/>
        <c:crosses val="autoZero"/>
        <c:auto val="1"/>
        <c:lblAlgn val="ctr"/>
        <c:lblOffset val="100"/>
        <c:noMultiLvlLbl val="1"/>
      </c:catAx>
      <c:valAx>
        <c:axId val="937151855"/>
        <c:scaling>
          <c:orientation val="minMax"/>
        </c:scaling>
        <c:delete val="0"/>
        <c:axPos val="l"/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crossAx val="1496061797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PA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246529</xdr:colOff>
      <xdr:row>60</xdr:row>
      <xdr:rowOff>0</xdr:rowOff>
    </xdr:from>
    <xdr:ext cx="9592235" cy="4762500"/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1F692D2D-717C-4C85-A3BA-947B9C3DEB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485572</xdr:colOff>
      <xdr:row>0</xdr:row>
      <xdr:rowOff>72736</xdr:rowOff>
    </xdr:from>
    <xdr:ext cx="8067675" cy="4762500"/>
    <xdr:graphicFrame macro="">
      <xdr:nvGraphicFramePr>
        <xdr:cNvPr id="3" name="Chart 2" title="Gráfico">
          <a:extLst>
            <a:ext uri="{FF2B5EF4-FFF2-40B4-BE49-F238E27FC236}">
              <a16:creationId xmlns:a16="http://schemas.microsoft.com/office/drawing/2014/main" id="{2A037753-8F0D-4CD8-A9BC-94D2641349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21</xdr:col>
      <xdr:colOff>356093</xdr:colOff>
      <xdr:row>0</xdr:row>
      <xdr:rowOff>85725</xdr:rowOff>
    </xdr:from>
    <xdr:ext cx="8372475" cy="4762500"/>
    <xdr:graphicFrame macro="">
      <xdr:nvGraphicFramePr>
        <xdr:cNvPr id="4" name="Chart 3" title="Gráfico">
          <a:extLst>
            <a:ext uri="{FF2B5EF4-FFF2-40B4-BE49-F238E27FC236}">
              <a16:creationId xmlns:a16="http://schemas.microsoft.com/office/drawing/2014/main" id="{CAF02D09-0494-4C21-9CC5-F68116B12D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66D9D-B301-415E-B7D1-B4A963327697}">
  <sheetPr>
    <outlinePr summaryBelow="0" summaryRight="0"/>
  </sheetPr>
  <dimension ref="A1:AH1058"/>
  <sheetViews>
    <sheetView showGridLines="0" showRowColHeaders="0" tabSelected="1" zoomScale="85" zoomScaleNormal="85" workbookViewId="0">
      <selection activeCell="K78" sqref="K78:L78"/>
    </sheetView>
  </sheetViews>
  <sheetFormatPr baseColWidth="10" defaultColWidth="0" defaultRowHeight="15.75" customHeight="1" x14ac:dyDescent="0.2"/>
  <cols>
    <col min="1" max="1" width="1.42578125" style="1" customWidth="1"/>
    <col min="2" max="2" width="13.7109375" style="1" bestFit="1" customWidth="1"/>
    <col min="3" max="3" width="40" style="1" bestFit="1" customWidth="1"/>
    <col min="4" max="33" width="9.7109375" style="1" customWidth="1"/>
    <col min="34" max="34" width="1.42578125" style="1" customWidth="1"/>
    <col min="35" max="16384" width="14.42578125" style="1" hidden="1"/>
  </cols>
  <sheetData>
    <row r="1" spans="1:34" ht="6.75" customHeight="1" x14ac:dyDescent="0.2">
      <c r="A1" s="46"/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6"/>
      <c r="AC1" s="46"/>
      <c r="AD1" s="46"/>
      <c r="AE1" s="46"/>
      <c r="AF1" s="46"/>
      <c r="AG1" s="46"/>
      <c r="AH1" s="46"/>
    </row>
    <row r="2" spans="1:34" s="23" customFormat="1" ht="18" x14ac:dyDescent="0.25">
      <c r="A2" s="46"/>
      <c r="B2" s="110" t="s">
        <v>33</v>
      </c>
      <c r="C2" s="111"/>
      <c r="D2" s="47" t="s">
        <v>20</v>
      </c>
      <c r="E2" s="48" t="s">
        <v>20</v>
      </c>
      <c r="F2" s="48" t="s">
        <v>20</v>
      </c>
      <c r="G2" s="48" t="s">
        <v>20</v>
      </c>
      <c r="H2" s="48" t="s">
        <v>20</v>
      </c>
      <c r="I2" s="48" t="s">
        <v>20</v>
      </c>
      <c r="J2" s="48" t="s">
        <v>20</v>
      </c>
      <c r="K2" s="48" t="s">
        <v>20</v>
      </c>
      <c r="L2" s="48" t="s">
        <v>20</v>
      </c>
      <c r="M2" s="48" t="s">
        <v>20</v>
      </c>
      <c r="N2" s="48" t="s">
        <v>20</v>
      </c>
      <c r="O2" s="48" t="s">
        <v>20</v>
      </c>
      <c r="P2" s="48" t="s">
        <v>20</v>
      </c>
      <c r="Q2" s="48" t="s">
        <v>20</v>
      </c>
      <c r="R2" s="48" t="s">
        <v>20</v>
      </c>
      <c r="S2" s="48" t="s">
        <v>20</v>
      </c>
      <c r="T2" s="48" t="s">
        <v>20</v>
      </c>
      <c r="U2" s="48" t="s">
        <v>20</v>
      </c>
      <c r="V2" s="48" t="s">
        <v>20</v>
      </c>
      <c r="W2" s="48" t="s">
        <v>20</v>
      </c>
      <c r="X2" s="48" t="s">
        <v>20</v>
      </c>
      <c r="Y2" s="48" t="s">
        <v>20</v>
      </c>
      <c r="Z2" s="48" t="s">
        <v>20</v>
      </c>
      <c r="AA2" s="48" t="s">
        <v>20</v>
      </c>
      <c r="AB2" s="48" t="s">
        <v>20</v>
      </c>
      <c r="AC2" s="48" t="s">
        <v>20</v>
      </c>
      <c r="AD2" s="48" t="s">
        <v>20</v>
      </c>
      <c r="AE2" s="48" t="s">
        <v>20</v>
      </c>
      <c r="AF2" s="48" t="s">
        <v>20</v>
      </c>
      <c r="AG2" s="49" t="s">
        <v>20</v>
      </c>
      <c r="AH2" s="46"/>
    </row>
    <row r="3" spans="1:34" s="23" customFormat="1" ht="18.75" x14ac:dyDescent="0.2">
      <c r="A3" s="46"/>
      <c r="B3" s="112"/>
      <c r="C3" s="113"/>
      <c r="D3" s="53">
        <v>1</v>
      </c>
      <c r="E3" s="54">
        <v>2</v>
      </c>
      <c r="F3" s="54">
        <v>3</v>
      </c>
      <c r="G3" s="54">
        <v>4</v>
      </c>
      <c r="H3" s="54">
        <v>5</v>
      </c>
      <c r="I3" s="54">
        <v>6</v>
      </c>
      <c r="J3" s="54">
        <v>7</v>
      </c>
      <c r="K3" s="54">
        <v>8</v>
      </c>
      <c r="L3" s="54">
        <v>9</v>
      </c>
      <c r="M3" s="54">
        <v>10</v>
      </c>
      <c r="N3" s="54">
        <v>11</v>
      </c>
      <c r="O3" s="54">
        <v>12</v>
      </c>
      <c r="P3" s="54">
        <v>13</v>
      </c>
      <c r="Q3" s="54">
        <v>14</v>
      </c>
      <c r="R3" s="54">
        <v>15</v>
      </c>
      <c r="S3" s="54">
        <v>16</v>
      </c>
      <c r="T3" s="54">
        <v>17</v>
      </c>
      <c r="U3" s="54">
        <v>18</v>
      </c>
      <c r="V3" s="54">
        <v>19</v>
      </c>
      <c r="W3" s="54">
        <v>20</v>
      </c>
      <c r="X3" s="54">
        <v>21</v>
      </c>
      <c r="Y3" s="54">
        <v>22</v>
      </c>
      <c r="Z3" s="54">
        <v>23</v>
      </c>
      <c r="AA3" s="54">
        <v>24</v>
      </c>
      <c r="AB3" s="54">
        <v>25</v>
      </c>
      <c r="AC3" s="54">
        <v>26</v>
      </c>
      <c r="AD3" s="54">
        <v>27</v>
      </c>
      <c r="AE3" s="54">
        <v>28</v>
      </c>
      <c r="AF3" s="54">
        <v>29</v>
      </c>
      <c r="AG3" s="55">
        <v>30</v>
      </c>
      <c r="AH3" s="46"/>
    </row>
    <row r="4" spans="1:34" s="23" customFormat="1" ht="15.75" customHeight="1" x14ac:dyDescent="0.2">
      <c r="A4" s="46"/>
      <c r="B4" s="56"/>
      <c r="C4" s="57" t="s">
        <v>21</v>
      </c>
      <c r="D4" s="58">
        <f ca="1">RANDBETWEEN(50,200)</f>
        <v>100</v>
      </c>
      <c r="E4" s="58">
        <f t="shared" ref="D4:T21" ca="1" si="0">RANDBETWEEN(50,200)</f>
        <v>185</v>
      </c>
      <c r="F4" s="58">
        <f t="shared" ca="1" si="0"/>
        <v>102</v>
      </c>
      <c r="G4" s="58">
        <f t="shared" ca="1" si="0"/>
        <v>127</v>
      </c>
      <c r="H4" s="58">
        <f t="shared" ca="1" si="0"/>
        <v>195</v>
      </c>
      <c r="I4" s="58">
        <f t="shared" ca="1" si="0"/>
        <v>115</v>
      </c>
      <c r="J4" s="58">
        <f t="shared" ca="1" si="0"/>
        <v>94</v>
      </c>
      <c r="K4" s="58">
        <f t="shared" ca="1" si="0"/>
        <v>194</v>
      </c>
      <c r="L4" s="58">
        <f t="shared" ca="1" si="0"/>
        <v>91</v>
      </c>
      <c r="M4" s="58">
        <f t="shared" ca="1" si="0"/>
        <v>114</v>
      </c>
      <c r="N4" s="58">
        <f t="shared" ca="1" si="0"/>
        <v>115</v>
      </c>
      <c r="O4" s="58">
        <f t="shared" ca="1" si="0"/>
        <v>143</v>
      </c>
      <c r="P4" s="58">
        <f t="shared" ca="1" si="0"/>
        <v>58</v>
      </c>
      <c r="Q4" s="58">
        <f t="shared" ca="1" si="0"/>
        <v>52</v>
      </c>
      <c r="R4" s="58">
        <f t="shared" ca="1" si="0"/>
        <v>92</v>
      </c>
      <c r="S4" s="60">
        <f t="shared" ca="1" si="0"/>
        <v>55</v>
      </c>
      <c r="T4" s="60">
        <f t="shared" ca="1" si="0"/>
        <v>53</v>
      </c>
      <c r="U4" s="60">
        <f t="shared" ref="U4:AG19" ca="1" si="1">RANDBETWEEN(50,200)</f>
        <v>100</v>
      </c>
      <c r="V4" s="60">
        <f t="shared" ca="1" si="1"/>
        <v>130</v>
      </c>
      <c r="W4" s="60">
        <f t="shared" ca="1" si="1"/>
        <v>192</v>
      </c>
      <c r="X4" s="59">
        <f t="shared" ca="1" si="1"/>
        <v>109</v>
      </c>
      <c r="Y4" s="59">
        <f t="shared" ca="1" si="1"/>
        <v>184</v>
      </c>
      <c r="Z4" s="59">
        <f t="shared" ca="1" si="1"/>
        <v>78</v>
      </c>
      <c r="AA4" s="59">
        <f t="shared" ca="1" si="1"/>
        <v>136</v>
      </c>
      <c r="AB4" s="59">
        <f t="shared" ca="1" si="1"/>
        <v>173</v>
      </c>
      <c r="AC4" s="59">
        <f t="shared" ca="1" si="1"/>
        <v>188</v>
      </c>
      <c r="AD4" s="59">
        <f t="shared" ca="1" si="1"/>
        <v>127</v>
      </c>
      <c r="AE4" s="59">
        <f t="shared" ca="1" si="1"/>
        <v>94</v>
      </c>
      <c r="AF4" s="59">
        <f t="shared" ca="1" si="1"/>
        <v>99</v>
      </c>
      <c r="AG4" s="61">
        <f t="shared" ca="1" si="1"/>
        <v>110</v>
      </c>
      <c r="AH4" s="46"/>
    </row>
    <row r="5" spans="1:34" s="23" customFormat="1" ht="15.75" customHeight="1" x14ac:dyDescent="0.2">
      <c r="A5" s="46"/>
      <c r="B5" s="62"/>
      <c r="C5" s="9" t="s">
        <v>22</v>
      </c>
      <c r="D5" s="15">
        <f t="shared" ref="D5:S19" ca="1" si="2">RANDBETWEEN(50,200)</f>
        <v>161</v>
      </c>
      <c r="E5" s="15">
        <f t="shared" ca="1" si="0"/>
        <v>195</v>
      </c>
      <c r="F5" s="15">
        <f t="shared" ca="1" si="0"/>
        <v>172</v>
      </c>
      <c r="G5" s="15">
        <f t="shared" ca="1" si="0"/>
        <v>76</v>
      </c>
      <c r="H5" s="15">
        <f t="shared" ca="1" si="0"/>
        <v>197</v>
      </c>
      <c r="I5" s="16">
        <f t="shared" ca="1" si="0"/>
        <v>110</v>
      </c>
      <c r="J5" s="15">
        <f t="shared" ca="1" si="0"/>
        <v>82</v>
      </c>
      <c r="K5" s="15">
        <f t="shared" ca="1" si="0"/>
        <v>170</v>
      </c>
      <c r="L5" s="15">
        <f t="shared" ca="1" si="0"/>
        <v>158</v>
      </c>
      <c r="M5" s="15">
        <f t="shared" ca="1" si="0"/>
        <v>147</v>
      </c>
      <c r="N5" s="15">
        <f t="shared" ca="1" si="0"/>
        <v>192</v>
      </c>
      <c r="O5" s="15">
        <f t="shared" ca="1" si="0"/>
        <v>171</v>
      </c>
      <c r="P5" s="15">
        <f t="shared" ca="1" si="0"/>
        <v>195</v>
      </c>
      <c r="Q5" s="16">
        <f t="shared" ca="1" si="0"/>
        <v>126</v>
      </c>
      <c r="R5" s="16">
        <f t="shared" ca="1" si="0"/>
        <v>68</v>
      </c>
      <c r="S5" s="16">
        <f t="shared" ca="1" si="0"/>
        <v>158</v>
      </c>
      <c r="T5" s="16">
        <f t="shared" ca="1" si="0"/>
        <v>155</v>
      </c>
      <c r="U5" s="16">
        <f t="shared" ca="1" si="1"/>
        <v>70</v>
      </c>
      <c r="V5" s="16">
        <f t="shared" ca="1" si="1"/>
        <v>109</v>
      </c>
      <c r="W5" s="16">
        <f t="shared" ca="1" si="1"/>
        <v>103</v>
      </c>
      <c r="X5" s="16">
        <f t="shared" ca="1" si="1"/>
        <v>182</v>
      </c>
      <c r="Y5" s="16">
        <f t="shared" ca="1" si="1"/>
        <v>156</v>
      </c>
      <c r="Z5" s="16">
        <f t="shared" ca="1" si="1"/>
        <v>177</v>
      </c>
      <c r="AA5" s="16">
        <f t="shared" ca="1" si="1"/>
        <v>186</v>
      </c>
      <c r="AB5" s="16">
        <f t="shared" ca="1" si="1"/>
        <v>88</v>
      </c>
      <c r="AC5" s="16">
        <f t="shared" ca="1" si="1"/>
        <v>74</v>
      </c>
      <c r="AD5" s="16">
        <f t="shared" ca="1" si="1"/>
        <v>87</v>
      </c>
      <c r="AE5" s="16">
        <f t="shared" ca="1" si="1"/>
        <v>187</v>
      </c>
      <c r="AF5" s="16">
        <f t="shared" ca="1" si="1"/>
        <v>69</v>
      </c>
      <c r="AG5" s="63">
        <f t="shared" ca="1" si="1"/>
        <v>174</v>
      </c>
      <c r="AH5" s="46"/>
    </row>
    <row r="6" spans="1:34" s="23" customFormat="1" ht="15.75" customHeight="1" x14ac:dyDescent="0.2">
      <c r="A6" s="46"/>
      <c r="B6" s="62"/>
      <c r="C6" s="9" t="s">
        <v>23</v>
      </c>
      <c r="D6" s="15">
        <f t="shared" ca="1" si="2"/>
        <v>106</v>
      </c>
      <c r="E6" s="15">
        <f t="shared" ca="1" si="0"/>
        <v>89</v>
      </c>
      <c r="F6" s="15">
        <f t="shared" ca="1" si="0"/>
        <v>142</v>
      </c>
      <c r="G6" s="15">
        <f t="shared" ca="1" si="0"/>
        <v>192</v>
      </c>
      <c r="H6" s="15">
        <f t="shared" ca="1" si="0"/>
        <v>139</v>
      </c>
      <c r="I6" s="16">
        <f t="shared" ca="1" si="0"/>
        <v>157</v>
      </c>
      <c r="J6" s="15">
        <f t="shared" ca="1" si="0"/>
        <v>155</v>
      </c>
      <c r="K6" s="15">
        <f t="shared" ca="1" si="0"/>
        <v>165</v>
      </c>
      <c r="L6" s="15">
        <f t="shared" ca="1" si="0"/>
        <v>198</v>
      </c>
      <c r="M6" s="15">
        <f t="shared" ca="1" si="0"/>
        <v>168</v>
      </c>
      <c r="N6" s="15">
        <f t="shared" ca="1" si="0"/>
        <v>123</v>
      </c>
      <c r="O6" s="15">
        <f t="shared" ca="1" si="0"/>
        <v>164</v>
      </c>
      <c r="P6" s="15">
        <f t="shared" ca="1" si="0"/>
        <v>183</v>
      </c>
      <c r="Q6" s="16">
        <f t="shared" ca="1" si="0"/>
        <v>133</v>
      </c>
      <c r="R6" s="16">
        <f t="shared" ca="1" si="0"/>
        <v>55</v>
      </c>
      <c r="S6" s="16">
        <f t="shared" ca="1" si="0"/>
        <v>65</v>
      </c>
      <c r="T6" s="16">
        <f t="shared" ca="1" si="0"/>
        <v>52</v>
      </c>
      <c r="U6" s="16">
        <f t="shared" ca="1" si="1"/>
        <v>199</v>
      </c>
      <c r="V6" s="16">
        <f t="shared" ca="1" si="1"/>
        <v>71</v>
      </c>
      <c r="W6" s="16">
        <f t="shared" ca="1" si="1"/>
        <v>170</v>
      </c>
      <c r="X6" s="16">
        <f t="shared" ca="1" si="1"/>
        <v>124</v>
      </c>
      <c r="Y6" s="16">
        <f t="shared" ca="1" si="1"/>
        <v>151</v>
      </c>
      <c r="Z6" s="16">
        <f t="shared" ca="1" si="1"/>
        <v>54</v>
      </c>
      <c r="AA6" s="16">
        <f t="shared" ca="1" si="1"/>
        <v>110</v>
      </c>
      <c r="AB6" s="16">
        <f t="shared" ca="1" si="1"/>
        <v>174</v>
      </c>
      <c r="AC6" s="16">
        <f t="shared" ca="1" si="1"/>
        <v>164</v>
      </c>
      <c r="AD6" s="16">
        <f t="shared" ca="1" si="1"/>
        <v>148</v>
      </c>
      <c r="AE6" s="16">
        <f t="shared" ca="1" si="1"/>
        <v>190</v>
      </c>
      <c r="AF6" s="16">
        <f t="shared" ca="1" si="1"/>
        <v>164</v>
      </c>
      <c r="AG6" s="63">
        <f t="shared" ca="1" si="1"/>
        <v>139</v>
      </c>
      <c r="AH6" s="46"/>
    </row>
    <row r="7" spans="1:34" s="23" customFormat="1" ht="15.75" customHeight="1" x14ac:dyDescent="0.2">
      <c r="A7" s="46"/>
      <c r="B7" s="62"/>
      <c r="C7" s="9" t="s">
        <v>24</v>
      </c>
      <c r="D7" s="15">
        <f t="shared" ca="1" si="2"/>
        <v>68</v>
      </c>
      <c r="E7" s="15">
        <f t="shared" ca="1" si="0"/>
        <v>128</v>
      </c>
      <c r="F7" s="15">
        <f t="shared" ca="1" si="0"/>
        <v>186</v>
      </c>
      <c r="G7" s="15">
        <f t="shared" ca="1" si="0"/>
        <v>153</v>
      </c>
      <c r="H7" s="15">
        <f t="shared" ca="1" si="0"/>
        <v>100</v>
      </c>
      <c r="I7" s="16">
        <f t="shared" ca="1" si="0"/>
        <v>123</v>
      </c>
      <c r="J7" s="15">
        <f t="shared" ca="1" si="0"/>
        <v>195</v>
      </c>
      <c r="K7" s="15">
        <f t="shared" ca="1" si="0"/>
        <v>76</v>
      </c>
      <c r="L7" s="15">
        <f t="shared" ca="1" si="0"/>
        <v>52</v>
      </c>
      <c r="M7" s="15">
        <f t="shared" ca="1" si="0"/>
        <v>155</v>
      </c>
      <c r="N7" s="15">
        <f t="shared" ca="1" si="0"/>
        <v>93</v>
      </c>
      <c r="O7" s="15">
        <f t="shared" ca="1" si="0"/>
        <v>51</v>
      </c>
      <c r="P7" s="15">
        <f t="shared" ca="1" si="0"/>
        <v>197</v>
      </c>
      <c r="Q7" s="16">
        <f t="shared" ca="1" si="0"/>
        <v>197</v>
      </c>
      <c r="R7" s="16">
        <f t="shared" ca="1" si="0"/>
        <v>51</v>
      </c>
      <c r="S7" s="16">
        <f t="shared" ca="1" si="0"/>
        <v>118</v>
      </c>
      <c r="T7" s="16">
        <f t="shared" ca="1" si="0"/>
        <v>107</v>
      </c>
      <c r="U7" s="16">
        <f t="shared" ca="1" si="1"/>
        <v>178</v>
      </c>
      <c r="V7" s="16">
        <f t="shared" ca="1" si="1"/>
        <v>176</v>
      </c>
      <c r="W7" s="16">
        <f t="shared" ca="1" si="1"/>
        <v>64</v>
      </c>
      <c r="X7" s="16">
        <f t="shared" ca="1" si="1"/>
        <v>157</v>
      </c>
      <c r="Y7" s="16">
        <f t="shared" ca="1" si="1"/>
        <v>151</v>
      </c>
      <c r="Z7" s="16">
        <f t="shared" ca="1" si="1"/>
        <v>77</v>
      </c>
      <c r="AA7" s="16">
        <f t="shared" ca="1" si="1"/>
        <v>65</v>
      </c>
      <c r="AB7" s="16">
        <f t="shared" ca="1" si="1"/>
        <v>156</v>
      </c>
      <c r="AC7" s="16">
        <f t="shared" ca="1" si="1"/>
        <v>114</v>
      </c>
      <c r="AD7" s="16">
        <f t="shared" ca="1" si="1"/>
        <v>172</v>
      </c>
      <c r="AE7" s="16">
        <f t="shared" ca="1" si="1"/>
        <v>76</v>
      </c>
      <c r="AF7" s="16">
        <f t="shared" ca="1" si="1"/>
        <v>104</v>
      </c>
      <c r="AG7" s="63">
        <f t="shared" ca="1" si="1"/>
        <v>86</v>
      </c>
      <c r="AH7" s="46"/>
    </row>
    <row r="8" spans="1:34" s="23" customFormat="1" ht="15.75" customHeight="1" x14ac:dyDescent="0.2">
      <c r="A8" s="46"/>
      <c r="B8" s="62"/>
      <c r="C8" s="9" t="s">
        <v>25</v>
      </c>
      <c r="D8" s="15">
        <f t="shared" ca="1" si="2"/>
        <v>195</v>
      </c>
      <c r="E8" s="15">
        <f t="shared" ca="1" si="0"/>
        <v>122</v>
      </c>
      <c r="F8" s="15">
        <f t="shared" ca="1" si="0"/>
        <v>137</v>
      </c>
      <c r="G8" s="15">
        <f t="shared" ca="1" si="0"/>
        <v>132</v>
      </c>
      <c r="H8" s="15">
        <f t="shared" ca="1" si="0"/>
        <v>104</v>
      </c>
      <c r="I8" s="16">
        <f t="shared" ca="1" si="0"/>
        <v>183</v>
      </c>
      <c r="J8" s="15">
        <f t="shared" ca="1" si="0"/>
        <v>174</v>
      </c>
      <c r="K8" s="15">
        <f t="shared" ca="1" si="0"/>
        <v>169</v>
      </c>
      <c r="L8" s="15">
        <f t="shared" ca="1" si="0"/>
        <v>71</v>
      </c>
      <c r="M8" s="15">
        <f t="shared" ca="1" si="0"/>
        <v>150</v>
      </c>
      <c r="N8" s="15">
        <f t="shared" ca="1" si="0"/>
        <v>139</v>
      </c>
      <c r="O8" s="15">
        <f t="shared" ca="1" si="0"/>
        <v>147</v>
      </c>
      <c r="P8" s="15">
        <f t="shared" ca="1" si="0"/>
        <v>61</v>
      </c>
      <c r="Q8" s="16">
        <f t="shared" ca="1" si="0"/>
        <v>174</v>
      </c>
      <c r="R8" s="16">
        <f t="shared" ca="1" si="0"/>
        <v>60</v>
      </c>
      <c r="S8" s="16">
        <f t="shared" ca="1" si="0"/>
        <v>169</v>
      </c>
      <c r="T8" s="16">
        <f t="shared" ca="1" si="0"/>
        <v>115</v>
      </c>
      <c r="U8" s="16">
        <f t="shared" ca="1" si="1"/>
        <v>190</v>
      </c>
      <c r="V8" s="16">
        <f t="shared" ca="1" si="1"/>
        <v>85</v>
      </c>
      <c r="W8" s="16">
        <f t="shared" ca="1" si="1"/>
        <v>185</v>
      </c>
      <c r="X8" s="16">
        <f t="shared" ca="1" si="1"/>
        <v>59</v>
      </c>
      <c r="Y8" s="16">
        <f t="shared" ca="1" si="1"/>
        <v>189</v>
      </c>
      <c r="Z8" s="16">
        <f t="shared" ca="1" si="1"/>
        <v>64</v>
      </c>
      <c r="AA8" s="16">
        <f t="shared" ca="1" si="1"/>
        <v>120</v>
      </c>
      <c r="AB8" s="16">
        <f t="shared" ca="1" si="1"/>
        <v>104</v>
      </c>
      <c r="AC8" s="16">
        <f t="shared" ca="1" si="1"/>
        <v>101</v>
      </c>
      <c r="AD8" s="16">
        <f t="shared" ca="1" si="1"/>
        <v>108</v>
      </c>
      <c r="AE8" s="16">
        <f t="shared" ca="1" si="1"/>
        <v>130</v>
      </c>
      <c r="AF8" s="16">
        <f t="shared" ca="1" si="1"/>
        <v>143</v>
      </c>
      <c r="AG8" s="63">
        <f t="shared" ca="1" si="1"/>
        <v>65</v>
      </c>
      <c r="AH8" s="46"/>
    </row>
    <row r="9" spans="1:34" s="23" customFormat="1" ht="15.75" customHeight="1" x14ac:dyDescent="0.2">
      <c r="A9" s="46"/>
      <c r="B9" s="62"/>
      <c r="C9" s="9" t="s">
        <v>26</v>
      </c>
      <c r="D9" s="15">
        <f t="shared" ca="1" si="2"/>
        <v>175</v>
      </c>
      <c r="E9" s="15">
        <f t="shared" ca="1" si="0"/>
        <v>134</v>
      </c>
      <c r="F9" s="15">
        <f t="shared" ca="1" si="0"/>
        <v>180</v>
      </c>
      <c r="G9" s="15">
        <f t="shared" ca="1" si="0"/>
        <v>123</v>
      </c>
      <c r="H9" s="15">
        <f t="shared" ca="1" si="0"/>
        <v>184</v>
      </c>
      <c r="I9" s="16">
        <f t="shared" ca="1" si="0"/>
        <v>144</v>
      </c>
      <c r="J9" s="15">
        <f t="shared" ca="1" si="0"/>
        <v>78</v>
      </c>
      <c r="K9" s="15">
        <f t="shared" ca="1" si="0"/>
        <v>125</v>
      </c>
      <c r="L9" s="15">
        <f t="shared" ca="1" si="0"/>
        <v>83</v>
      </c>
      <c r="M9" s="15">
        <f t="shared" ca="1" si="0"/>
        <v>184</v>
      </c>
      <c r="N9" s="15">
        <f t="shared" ca="1" si="0"/>
        <v>136</v>
      </c>
      <c r="O9" s="15">
        <f t="shared" ca="1" si="0"/>
        <v>112</v>
      </c>
      <c r="P9" s="15">
        <f t="shared" ca="1" si="0"/>
        <v>78</v>
      </c>
      <c r="Q9" s="16">
        <f t="shared" ca="1" si="0"/>
        <v>111</v>
      </c>
      <c r="R9" s="16">
        <f t="shared" ca="1" si="0"/>
        <v>126</v>
      </c>
      <c r="S9" s="16">
        <f t="shared" ca="1" si="0"/>
        <v>152</v>
      </c>
      <c r="T9" s="16">
        <f t="shared" ca="1" si="0"/>
        <v>127</v>
      </c>
      <c r="U9" s="16">
        <f t="shared" ca="1" si="1"/>
        <v>98</v>
      </c>
      <c r="V9" s="16">
        <f t="shared" ca="1" si="1"/>
        <v>62</v>
      </c>
      <c r="W9" s="16">
        <f t="shared" ca="1" si="1"/>
        <v>170</v>
      </c>
      <c r="X9" s="16">
        <f t="shared" ca="1" si="1"/>
        <v>70</v>
      </c>
      <c r="Y9" s="16">
        <f t="shared" ca="1" si="1"/>
        <v>196</v>
      </c>
      <c r="Z9" s="16">
        <f t="shared" ca="1" si="1"/>
        <v>52</v>
      </c>
      <c r="AA9" s="16">
        <f t="shared" ca="1" si="1"/>
        <v>185</v>
      </c>
      <c r="AB9" s="16">
        <f t="shared" ca="1" si="1"/>
        <v>83</v>
      </c>
      <c r="AC9" s="16">
        <f t="shared" ca="1" si="1"/>
        <v>66</v>
      </c>
      <c r="AD9" s="16">
        <f t="shared" ca="1" si="1"/>
        <v>179</v>
      </c>
      <c r="AE9" s="16">
        <f t="shared" ca="1" si="1"/>
        <v>170</v>
      </c>
      <c r="AF9" s="16">
        <f t="shared" ca="1" si="1"/>
        <v>182</v>
      </c>
      <c r="AG9" s="63">
        <f t="shared" ca="1" si="1"/>
        <v>157</v>
      </c>
      <c r="AH9" s="46"/>
    </row>
    <row r="10" spans="1:34" s="23" customFormat="1" ht="15.75" customHeight="1" x14ac:dyDescent="0.2">
      <c r="A10" s="46"/>
      <c r="B10" s="62"/>
      <c r="C10" s="9" t="s">
        <v>21</v>
      </c>
      <c r="D10" s="15">
        <f t="shared" ca="1" si="2"/>
        <v>74</v>
      </c>
      <c r="E10" s="15">
        <f t="shared" ca="1" si="0"/>
        <v>71</v>
      </c>
      <c r="F10" s="15">
        <f t="shared" ca="1" si="0"/>
        <v>177</v>
      </c>
      <c r="G10" s="15">
        <f t="shared" ca="1" si="0"/>
        <v>184</v>
      </c>
      <c r="H10" s="15">
        <f t="shared" ca="1" si="0"/>
        <v>137</v>
      </c>
      <c r="I10" s="16">
        <f t="shared" ca="1" si="0"/>
        <v>187</v>
      </c>
      <c r="J10" s="15">
        <f t="shared" ca="1" si="0"/>
        <v>138</v>
      </c>
      <c r="K10" s="15">
        <f t="shared" ca="1" si="0"/>
        <v>146</v>
      </c>
      <c r="L10" s="15">
        <f t="shared" ca="1" si="0"/>
        <v>93</v>
      </c>
      <c r="M10" s="15">
        <f t="shared" ca="1" si="0"/>
        <v>134</v>
      </c>
      <c r="N10" s="15">
        <f t="shared" ca="1" si="0"/>
        <v>83</v>
      </c>
      <c r="O10" s="15">
        <f t="shared" ca="1" si="0"/>
        <v>65</v>
      </c>
      <c r="P10" s="15">
        <f t="shared" ca="1" si="0"/>
        <v>110</v>
      </c>
      <c r="Q10" s="16">
        <f t="shared" ca="1" si="0"/>
        <v>150</v>
      </c>
      <c r="R10" s="16">
        <f t="shared" ca="1" si="0"/>
        <v>54</v>
      </c>
      <c r="S10" s="16">
        <f t="shared" ca="1" si="0"/>
        <v>97</v>
      </c>
      <c r="T10" s="16">
        <f t="shared" ca="1" si="0"/>
        <v>193</v>
      </c>
      <c r="U10" s="16">
        <f t="shared" ca="1" si="1"/>
        <v>94</v>
      </c>
      <c r="V10" s="16">
        <f t="shared" ca="1" si="1"/>
        <v>106</v>
      </c>
      <c r="W10" s="16">
        <f t="shared" ca="1" si="1"/>
        <v>151</v>
      </c>
      <c r="X10" s="16">
        <f t="shared" ca="1" si="1"/>
        <v>101</v>
      </c>
      <c r="Y10" s="16">
        <f t="shared" ca="1" si="1"/>
        <v>177</v>
      </c>
      <c r="Z10" s="16">
        <f t="shared" ca="1" si="1"/>
        <v>142</v>
      </c>
      <c r="AA10" s="16">
        <f t="shared" ca="1" si="1"/>
        <v>169</v>
      </c>
      <c r="AB10" s="16">
        <f t="shared" ca="1" si="1"/>
        <v>61</v>
      </c>
      <c r="AC10" s="16">
        <f t="shared" ca="1" si="1"/>
        <v>108</v>
      </c>
      <c r="AD10" s="16">
        <f t="shared" ca="1" si="1"/>
        <v>60</v>
      </c>
      <c r="AE10" s="16">
        <f t="shared" ca="1" si="1"/>
        <v>84</v>
      </c>
      <c r="AF10" s="16">
        <f t="shared" ca="1" si="1"/>
        <v>122</v>
      </c>
      <c r="AG10" s="63">
        <f t="shared" ca="1" si="1"/>
        <v>128</v>
      </c>
      <c r="AH10" s="46"/>
    </row>
    <row r="11" spans="1:34" s="23" customFormat="1" ht="15.75" customHeight="1" x14ac:dyDescent="0.25">
      <c r="A11" s="46"/>
      <c r="B11" s="64" t="s">
        <v>19</v>
      </c>
      <c r="C11" s="9" t="s">
        <v>24</v>
      </c>
      <c r="D11" s="15">
        <f t="shared" ca="1" si="2"/>
        <v>160</v>
      </c>
      <c r="E11" s="15">
        <f t="shared" ca="1" si="0"/>
        <v>145</v>
      </c>
      <c r="F11" s="15">
        <f t="shared" ca="1" si="0"/>
        <v>188</v>
      </c>
      <c r="G11" s="15">
        <f t="shared" ca="1" si="0"/>
        <v>157</v>
      </c>
      <c r="H11" s="15">
        <f t="shared" ca="1" si="0"/>
        <v>153</v>
      </c>
      <c r="I11" s="16">
        <f t="shared" ca="1" si="0"/>
        <v>60</v>
      </c>
      <c r="J11" s="15">
        <f t="shared" ca="1" si="0"/>
        <v>151</v>
      </c>
      <c r="K11" s="15">
        <f t="shared" ca="1" si="0"/>
        <v>186</v>
      </c>
      <c r="L11" s="15">
        <f t="shared" ca="1" si="0"/>
        <v>161</v>
      </c>
      <c r="M11" s="15">
        <f t="shared" ca="1" si="0"/>
        <v>179</v>
      </c>
      <c r="N11" s="15">
        <f t="shared" ca="1" si="0"/>
        <v>119</v>
      </c>
      <c r="O11" s="15">
        <f t="shared" ca="1" si="0"/>
        <v>119</v>
      </c>
      <c r="P11" s="15">
        <f t="shared" ca="1" si="0"/>
        <v>111</v>
      </c>
      <c r="Q11" s="16">
        <f t="shared" ca="1" si="0"/>
        <v>143</v>
      </c>
      <c r="R11" s="16">
        <f t="shared" ca="1" si="0"/>
        <v>124</v>
      </c>
      <c r="S11" s="16">
        <f t="shared" ca="1" si="0"/>
        <v>113</v>
      </c>
      <c r="T11" s="16">
        <f t="shared" ca="1" si="0"/>
        <v>94</v>
      </c>
      <c r="U11" s="16">
        <f t="shared" ca="1" si="1"/>
        <v>144</v>
      </c>
      <c r="V11" s="16">
        <f t="shared" ca="1" si="1"/>
        <v>77</v>
      </c>
      <c r="W11" s="16">
        <f t="shared" ca="1" si="1"/>
        <v>194</v>
      </c>
      <c r="X11" s="16">
        <f t="shared" ca="1" si="1"/>
        <v>196</v>
      </c>
      <c r="Y11" s="16">
        <f t="shared" ca="1" si="1"/>
        <v>125</v>
      </c>
      <c r="Z11" s="16">
        <f t="shared" ca="1" si="1"/>
        <v>138</v>
      </c>
      <c r="AA11" s="16">
        <f t="shared" ca="1" si="1"/>
        <v>54</v>
      </c>
      <c r="AB11" s="16">
        <f t="shared" ca="1" si="1"/>
        <v>84</v>
      </c>
      <c r="AC11" s="16">
        <f t="shared" ca="1" si="1"/>
        <v>74</v>
      </c>
      <c r="AD11" s="16">
        <f t="shared" ca="1" si="1"/>
        <v>108</v>
      </c>
      <c r="AE11" s="16">
        <f t="shared" ca="1" si="1"/>
        <v>123</v>
      </c>
      <c r="AF11" s="16">
        <f t="shared" ca="1" si="1"/>
        <v>191</v>
      </c>
      <c r="AG11" s="63">
        <f t="shared" ca="1" si="1"/>
        <v>190</v>
      </c>
      <c r="AH11" s="46"/>
    </row>
    <row r="12" spans="1:34" s="23" customFormat="1" ht="15.75" customHeight="1" x14ac:dyDescent="0.2">
      <c r="A12" s="46"/>
      <c r="B12" s="62" t="s">
        <v>18</v>
      </c>
      <c r="C12" s="9" t="s">
        <v>22</v>
      </c>
      <c r="D12" s="15">
        <f t="shared" ca="1" si="2"/>
        <v>138</v>
      </c>
      <c r="E12" s="15">
        <f t="shared" ca="1" si="0"/>
        <v>126</v>
      </c>
      <c r="F12" s="15">
        <f t="shared" ca="1" si="0"/>
        <v>126</v>
      </c>
      <c r="G12" s="15">
        <f t="shared" ca="1" si="0"/>
        <v>170</v>
      </c>
      <c r="H12" s="15">
        <f t="shared" ca="1" si="0"/>
        <v>99</v>
      </c>
      <c r="I12" s="16">
        <f t="shared" ca="1" si="0"/>
        <v>134</v>
      </c>
      <c r="J12" s="15">
        <f t="shared" ca="1" si="0"/>
        <v>133</v>
      </c>
      <c r="K12" s="15">
        <f t="shared" ca="1" si="0"/>
        <v>102</v>
      </c>
      <c r="L12" s="15">
        <f t="shared" ca="1" si="0"/>
        <v>89</v>
      </c>
      <c r="M12" s="15">
        <f t="shared" ca="1" si="0"/>
        <v>89</v>
      </c>
      <c r="N12" s="15">
        <f t="shared" ca="1" si="0"/>
        <v>54</v>
      </c>
      <c r="O12" s="15">
        <f t="shared" ca="1" si="0"/>
        <v>72</v>
      </c>
      <c r="P12" s="15">
        <f t="shared" ca="1" si="0"/>
        <v>134</v>
      </c>
      <c r="Q12" s="16">
        <f t="shared" ca="1" si="0"/>
        <v>78</v>
      </c>
      <c r="R12" s="16">
        <f t="shared" ca="1" si="0"/>
        <v>53</v>
      </c>
      <c r="S12" s="16">
        <f t="shared" ca="1" si="0"/>
        <v>187</v>
      </c>
      <c r="T12" s="16">
        <f t="shared" ca="1" si="0"/>
        <v>91</v>
      </c>
      <c r="U12" s="16">
        <f t="shared" ca="1" si="1"/>
        <v>169</v>
      </c>
      <c r="V12" s="16">
        <f t="shared" ca="1" si="1"/>
        <v>86</v>
      </c>
      <c r="W12" s="16">
        <f t="shared" ca="1" si="1"/>
        <v>191</v>
      </c>
      <c r="X12" s="16">
        <f t="shared" ca="1" si="1"/>
        <v>107</v>
      </c>
      <c r="Y12" s="16">
        <f t="shared" ca="1" si="1"/>
        <v>54</v>
      </c>
      <c r="Z12" s="16">
        <f t="shared" ca="1" si="1"/>
        <v>115</v>
      </c>
      <c r="AA12" s="16">
        <f t="shared" ca="1" si="1"/>
        <v>140</v>
      </c>
      <c r="AB12" s="16">
        <f t="shared" ca="1" si="1"/>
        <v>76</v>
      </c>
      <c r="AC12" s="16">
        <f t="shared" ca="1" si="1"/>
        <v>154</v>
      </c>
      <c r="AD12" s="16">
        <f t="shared" ca="1" si="1"/>
        <v>199</v>
      </c>
      <c r="AE12" s="16">
        <f t="shared" ca="1" si="1"/>
        <v>114</v>
      </c>
      <c r="AF12" s="16">
        <f t="shared" ca="1" si="1"/>
        <v>134</v>
      </c>
      <c r="AG12" s="63">
        <f t="shared" ca="1" si="1"/>
        <v>92</v>
      </c>
      <c r="AH12" s="46"/>
    </row>
    <row r="13" spans="1:34" s="23" customFormat="1" ht="15.75" customHeight="1" x14ac:dyDescent="0.2">
      <c r="A13" s="46"/>
      <c r="B13" s="62"/>
      <c r="C13" s="9" t="s">
        <v>27</v>
      </c>
      <c r="D13" s="15">
        <f t="shared" ca="1" si="2"/>
        <v>108</v>
      </c>
      <c r="E13" s="15">
        <f t="shared" ca="1" si="0"/>
        <v>60</v>
      </c>
      <c r="F13" s="15">
        <f t="shared" ca="1" si="0"/>
        <v>121</v>
      </c>
      <c r="G13" s="15">
        <f t="shared" ca="1" si="0"/>
        <v>188</v>
      </c>
      <c r="H13" s="15">
        <f t="shared" ca="1" si="0"/>
        <v>174</v>
      </c>
      <c r="I13" s="16">
        <f t="shared" ca="1" si="0"/>
        <v>75</v>
      </c>
      <c r="J13" s="15">
        <f t="shared" ca="1" si="0"/>
        <v>82</v>
      </c>
      <c r="K13" s="15">
        <f t="shared" ca="1" si="0"/>
        <v>53</v>
      </c>
      <c r="L13" s="15">
        <f t="shared" ca="1" si="0"/>
        <v>160</v>
      </c>
      <c r="M13" s="15">
        <f t="shared" ca="1" si="0"/>
        <v>155</v>
      </c>
      <c r="N13" s="15">
        <f t="shared" ca="1" si="0"/>
        <v>136</v>
      </c>
      <c r="O13" s="15">
        <f t="shared" ca="1" si="0"/>
        <v>96</v>
      </c>
      <c r="P13" s="15">
        <f t="shared" ca="1" si="0"/>
        <v>116</v>
      </c>
      <c r="Q13" s="16">
        <f t="shared" ca="1" si="0"/>
        <v>164</v>
      </c>
      <c r="R13" s="16">
        <f t="shared" ca="1" si="0"/>
        <v>70</v>
      </c>
      <c r="S13" s="16">
        <f t="shared" ca="1" si="0"/>
        <v>81</v>
      </c>
      <c r="T13" s="16">
        <f t="shared" ca="1" si="0"/>
        <v>199</v>
      </c>
      <c r="U13" s="16">
        <f t="shared" ca="1" si="1"/>
        <v>90</v>
      </c>
      <c r="V13" s="16">
        <f t="shared" ca="1" si="1"/>
        <v>59</v>
      </c>
      <c r="W13" s="16">
        <f t="shared" ca="1" si="1"/>
        <v>178</v>
      </c>
      <c r="X13" s="16">
        <f t="shared" ca="1" si="1"/>
        <v>150</v>
      </c>
      <c r="Y13" s="16">
        <f t="shared" ca="1" si="1"/>
        <v>124</v>
      </c>
      <c r="Z13" s="16">
        <f t="shared" ca="1" si="1"/>
        <v>64</v>
      </c>
      <c r="AA13" s="16">
        <f t="shared" ca="1" si="1"/>
        <v>100</v>
      </c>
      <c r="AB13" s="16">
        <f t="shared" ca="1" si="1"/>
        <v>59</v>
      </c>
      <c r="AC13" s="16">
        <f t="shared" ca="1" si="1"/>
        <v>172</v>
      </c>
      <c r="AD13" s="16">
        <f t="shared" ca="1" si="1"/>
        <v>172</v>
      </c>
      <c r="AE13" s="16">
        <f t="shared" ca="1" si="1"/>
        <v>171</v>
      </c>
      <c r="AF13" s="16">
        <f t="shared" ca="1" si="1"/>
        <v>158</v>
      </c>
      <c r="AG13" s="63">
        <f t="shared" ca="1" si="1"/>
        <v>134</v>
      </c>
      <c r="AH13" s="46"/>
    </row>
    <row r="14" spans="1:34" s="23" customFormat="1" ht="15.75" customHeight="1" x14ac:dyDescent="0.2">
      <c r="A14" s="46"/>
      <c r="B14" s="62"/>
      <c r="C14" s="9" t="s">
        <v>28</v>
      </c>
      <c r="D14" s="15">
        <f t="shared" ca="1" si="2"/>
        <v>120</v>
      </c>
      <c r="E14" s="15">
        <f t="shared" ca="1" si="0"/>
        <v>99</v>
      </c>
      <c r="F14" s="15">
        <f t="shared" ca="1" si="0"/>
        <v>197</v>
      </c>
      <c r="G14" s="15">
        <f t="shared" ca="1" si="0"/>
        <v>57</v>
      </c>
      <c r="H14" s="15">
        <f t="shared" ca="1" si="0"/>
        <v>152</v>
      </c>
      <c r="I14" s="16">
        <f t="shared" ca="1" si="0"/>
        <v>173</v>
      </c>
      <c r="J14" s="15">
        <f t="shared" ca="1" si="0"/>
        <v>138</v>
      </c>
      <c r="K14" s="15">
        <f t="shared" ca="1" si="0"/>
        <v>120</v>
      </c>
      <c r="L14" s="15">
        <f t="shared" ca="1" si="0"/>
        <v>87</v>
      </c>
      <c r="M14" s="15">
        <f t="shared" ca="1" si="0"/>
        <v>85</v>
      </c>
      <c r="N14" s="15">
        <f t="shared" ca="1" si="0"/>
        <v>196</v>
      </c>
      <c r="O14" s="15">
        <f t="shared" ca="1" si="0"/>
        <v>126</v>
      </c>
      <c r="P14" s="15">
        <f t="shared" ca="1" si="0"/>
        <v>118</v>
      </c>
      <c r="Q14" s="16">
        <f t="shared" ca="1" si="0"/>
        <v>80</v>
      </c>
      <c r="R14" s="16">
        <f t="shared" ca="1" si="0"/>
        <v>63</v>
      </c>
      <c r="S14" s="16">
        <f t="shared" ca="1" si="0"/>
        <v>185</v>
      </c>
      <c r="T14" s="16">
        <f t="shared" ca="1" si="0"/>
        <v>92</v>
      </c>
      <c r="U14" s="16">
        <f t="shared" ca="1" si="1"/>
        <v>75</v>
      </c>
      <c r="V14" s="16">
        <f t="shared" ca="1" si="1"/>
        <v>128</v>
      </c>
      <c r="W14" s="16">
        <f t="shared" ca="1" si="1"/>
        <v>165</v>
      </c>
      <c r="X14" s="16">
        <f t="shared" ca="1" si="1"/>
        <v>176</v>
      </c>
      <c r="Y14" s="16">
        <f t="shared" ca="1" si="1"/>
        <v>95</v>
      </c>
      <c r="Z14" s="16">
        <f t="shared" ca="1" si="1"/>
        <v>142</v>
      </c>
      <c r="AA14" s="16">
        <f t="shared" ca="1" si="1"/>
        <v>55</v>
      </c>
      <c r="AB14" s="16">
        <f t="shared" ca="1" si="1"/>
        <v>117</v>
      </c>
      <c r="AC14" s="16">
        <f t="shared" ca="1" si="1"/>
        <v>189</v>
      </c>
      <c r="AD14" s="16">
        <f t="shared" ca="1" si="1"/>
        <v>94</v>
      </c>
      <c r="AE14" s="16">
        <f t="shared" ca="1" si="1"/>
        <v>140</v>
      </c>
      <c r="AF14" s="16">
        <f t="shared" ca="1" si="1"/>
        <v>189</v>
      </c>
      <c r="AG14" s="63">
        <f t="shared" ca="1" si="1"/>
        <v>136</v>
      </c>
      <c r="AH14" s="46"/>
    </row>
    <row r="15" spans="1:34" s="23" customFormat="1" ht="15.75" customHeight="1" x14ac:dyDescent="0.2">
      <c r="A15" s="46"/>
      <c r="B15" s="62"/>
      <c r="C15" s="9" t="s">
        <v>29</v>
      </c>
      <c r="D15" s="15">
        <f t="shared" ca="1" si="2"/>
        <v>89</v>
      </c>
      <c r="E15" s="15">
        <f t="shared" ca="1" si="0"/>
        <v>96</v>
      </c>
      <c r="F15" s="15">
        <f t="shared" ca="1" si="0"/>
        <v>85</v>
      </c>
      <c r="G15" s="15">
        <f t="shared" ca="1" si="0"/>
        <v>111</v>
      </c>
      <c r="H15" s="15">
        <f t="shared" ca="1" si="0"/>
        <v>148</v>
      </c>
      <c r="I15" s="16">
        <f t="shared" ca="1" si="0"/>
        <v>197</v>
      </c>
      <c r="J15" s="15">
        <f t="shared" ca="1" si="0"/>
        <v>123</v>
      </c>
      <c r="K15" s="15">
        <f t="shared" ca="1" si="0"/>
        <v>139</v>
      </c>
      <c r="L15" s="15">
        <f t="shared" ca="1" si="0"/>
        <v>73</v>
      </c>
      <c r="M15" s="15">
        <f t="shared" ca="1" si="0"/>
        <v>101</v>
      </c>
      <c r="N15" s="15">
        <f t="shared" ca="1" si="0"/>
        <v>125</v>
      </c>
      <c r="O15" s="15">
        <f t="shared" ca="1" si="0"/>
        <v>103</v>
      </c>
      <c r="P15" s="15">
        <f t="shared" ca="1" si="0"/>
        <v>126</v>
      </c>
      <c r="Q15" s="16">
        <f t="shared" ca="1" si="0"/>
        <v>64</v>
      </c>
      <c r="R15" s="16">
        <f t="shared" ca="1" si="0"/>
        <v>141</v>
      </c>
      <c r="S15" s="16">
        <f t="shared" ca="1" si="0"/>
        <v>183</v>
      </c>
      <c r="T15" s="16">
        <f t="shared" ca="1" si="0"/>
        <v>128</v>
      </c>
      <c r="U15" s="16">
        <f t="shared" ca="1" si="1"/>
        <v>164</v>
      </c>
      <c r="V15" s="16">
        <f t="shared" ca="1" si="1"/>
        <v>66</v>
      </c>
      <c r="W15" s="16">
        <f t="shared" ca="1" si="1"/>
        <v>74</v>
      </c>
      <c r="X15" s="16">
        <f t="shared" ca="1" si="1"/>
        <v>150</v>
      </c>
      <c r="Y15" s="16">
        <f t="shared" ca="1" si="1"/>
        <v>163</v>
      </c>
      <c r="Z15" s="16">
        <f t="shared" ca="1" si="1"/>
        <v>164</v>
      </c>
      <c r="AA15" s="16">
        <f t="shared" ca="1" si="1"/>
        <v>135</v>
      </c>
      <c r="AB15" s="16">
        <f t="shared" ca="1" si="1"/>
        <v>90</v>
      </c>
      <c r="AC15" s="16">
        <f t="shared" ca="1" si="1"/>
        <v>169</v>
      </c>
      <c r="AD15" s="16">
        <f t="shared" ca="1" si="1"/>
        <v>162</v>
      </c>
      <c r="AE15" s="16">
        <f t="shared" ca="1" si="1"/>
        <v>93</v>
      </c>
      <c r="AF15" s="16">
        <f t="shared" ca="1" si="1"/>
        <v>170</v>
      </c>
      <c r="AG15" s="63">
        <f t="shared" ca="1" si="1"/>
        <v>193</v>
      </c>
      <c r="AH15" s="46"/>
    </row>
    <row r="16" spans="1:34" s="23" customFormat="1" ht="15.75" customHeight="1" x14ac:dyDescent="0.2">
      <c r="A16" s="46"/>
      <c r="B16" s="62"/>
      <c r="C16" s="9" t="s">
        <v>30</v>
      </c>
      <c r="D16" s="15">
        <f t="shared" ca="1" si="2"/>
        <v>111</v>
      </c>
      <c r="E16" s="15">
        <f t="shared" ca="1" si="0"/>
        <v>150</v>
      </c>
      <c r="F16" s="15">
        <f t="shared" ca="1" si="0"/>
        <v>60</v>
      </c>
      <c r="G16" s="15">
        <f t="shared" ca="1" si="0"/>
        <v>138</v>
      </c>
      <c r="H16" s="15">
        <f t="shared" ca="1" si="0"/>
        <v>80</v>
      </c>
      <c r="I16" s="16">
        <f t="shared" ca="1" si="0"/>
        <v>155</v>
      </c>
      <c r="J16" s="15">
        <f t="shared" ca="1" si="0"/>
        <v>132</v>
      </c>
      <c r="K16" s="15">
        <f t="shared" ca="1" si="0"/>
        <v>60</v>
      </c>
      <c r="L16" s="15">
        <f t="shared" ca="1" si="0"/>
        <v>126</v>
      </c>
      <c r="M16" s="15">
        <f t="shared" ca="1" si="0"/>
        <v>175</v>
      </c>
      <c r="N16" s="15">
        <f t="shared" ca="1" si="0"/>
        <v>69</v>
      </c>
      <c r="O16" s="15">
        <f t="shared" ca="1" si="0"/>
        <v>140</v>
      </c>
      <c r="P16" s="15">
        <f t="shared" ca="1" si="0"/>
        <v>192</v>
      </c>
      <c r="Q16" s="16">
        <f t="shared" ca="1" si="0"/>
        <v>150</v>
      </c>
      <c r="R16" s="16">
        <f t="shared" ca="1" si="0"/>
        <v>90</v>
      </c>
      <c r="S16" s="16">
        <f t="shared" ca="1" si="0"/>
        <v>159</v>
      </c>
      <c r="T16" s="16">
        <f t="shared" ca="1" si="0"/>
        <v>118</v>
      </c>
      <c r="U16" s="16">
        <f t="shared" ca="1" si="1"/>
        <v>121</v>
      </c>
      <c r="V16" s="16">
        <f t="shared" ca="1" si="1"/>
        <v>185</v>
      </c>
      <c r="W16" s="16">
        <f t="shared" ca="1" si="1"/>
        <v>98</v>
      </c>
      <c r="X16" s="16">
        <f t="shared" ca="1" si="1"/>
        <v>63</v>
      </c>
      <c r="Y16" s="16">
        <f t="shared" ca="1" si="1"/>
        <v>62</v>
      </c>
      <c r="Z16" s="16">
        <f t="shared" ca="1" si="1"/>
        <v>150</v>
      </c>
      <c r="AA16" s="16">
        <f t="shared" ca="1" si="1"/>
        <v>165</v>
      </c>
      <c r="AB16" s="16">
        <f t="shared" ca="1" si="1"/>
        <v>68</v>
      </c>
      <c r="AC16" s="16">
        <f t="shared" ca="1" si="1"/>
        <v>79</v>
      </c>
      <c r="AD16" s="16">
        <f t="shared" ca="1" si="1"/>
        <v>185</v>
      </c>
      <c r="AE16" s="16">
        <f t="shared" ca="1" si="1"/>
        <v>174</v>
      </c>
      <c r="AF16" s="16">
        <f t="shared" ca="1" si="1"/>
        <v>129</v>
      </c>
      <c r="AG16" s="63">
        <f t="shared" ca="1" si="1"/>
        <v>187</v>
      </c>
      <c r="AH16" s="46"/>
    </row>
    <row r="17" spans="1:34" s="23" customFormat="1" ht="15.75" customHeight="1" x14ac:dyDescent="0.2">
      <c r="A17" s="46"/>
      <c r="B17" s="62"/>
      <c r="C17" s="9" t="s">
        <v>31</v>
      </c>
      <c r="D17" s="15">
        <f t="shared" ca="1" si="2"/>
        <v>117</v>
      </c>
      <c r="E17" s="15">
        <f t="shared" ca="1" si="0"/>
        <v>131</v>
      </c>
      <c r="F17" s="15">
        <f t="shared" ca="1" si="0"/>
        <v>115</v>
      </c>
      <c r="G17" s="15">
        <f t="shared" ca="1" si="0"/>
        <v>131</v>
      </c>
      <c r="H17" s="15">
        <f t="shared" ca="1" si="0"/>
        <v>145</v>
      </c>
      <c r="I17" s="16">
        <f t="shared" ca="1" si="0"/>
        <v>146</v>
      </c>
      <c r="J17" s="15">
        <f t="shared" ca="1" si="0"/>
        <v>92</v>
      </c>
      <c r="K17" s="15">
        <f t="shared" ca="1" si="0"/>
        <v>109</v>
      </c>
      <c r="L17" s="15">
        <f t="shared" ca="1" si="0"/>
        <v>173</v>
      </c>
      <c r="M17" s="15">
        <f t="shared" ca="1" si="0"/>
        <v>177</v>
      </c>
      <c r="N17" s="15">
        <f t="shared" ca="1" si="0"/>
        <v>198</v>
      </c>
      <c r="O17" s="15">
        <f t="shared" ca="1" si="0"/>
        <v>120</v>
      </c>
      <c r="P17" s="15">
        <f t="shared" ca="1" si="0"/>
        <v>138</v>
      </c>
      <c r="Q17" s="16">
        <f t="shared" ca="1" si="0"/>
        <v>126</v>
      </c>
      <c r="R17" s="16">
        <f t="shared" ca="1" si="0"/>
        <v>66</v>
      </c>
      <c r="S17" s="16">
        <f t="shared" ca="1" si="0"/>
        <v>181</v>
      </c>
      <c r="T17" s="16">
        <f t="shared" ca="1" si="0"/>
        <v>176</v>
      </c>
      <c r="U17" s="16">
        <f t="shared" ca="1" si="1"/>
        <v>137</v>
      </c>
      <c r="V17" s="16">
        <f t="shared" ca="1" si="1"/>
        <v>112</v>
      </c>
      <c r="W17" s="16">
        <f t="shared" ca="1" si="1"/>
        <v>88</v>
      </c>
      <c r="X17" s="16">
        <f t="shared" ca="1" si="1"/>
        <v>106</v>
      </c>
      <c r="Y17" s="16">
        <f t="shared" ca="1" si="1"/>
        <v>168</v>
      </c>
      <c r="Z17" s="16">
        <f t="shared" ca="1" si="1"/>
        <v>58</v>
      </c>
      <c r="AA17" s="16">
        <f t="shared" ca="1" si="1"/>
        <v>120</v>
      </c>
      <c r="AB17" s="16">
        <f t="shared" ca="1" si="1"/>
        <v>88</v>
      </c>
      <c r="AC17" s="16">
        <f t="shared" ca="1" si="1"/>
        <v>190</v>
      </c>
      <c r="AD17" s="16">
        <f t="shared" ca="1" si="1"/>
        <v>200</v>
      </c>
      <c r="AE17" s="16">
        <f t="shared" ca="1" si="1"/>
        <v>124</v>
      </c>
      <c r="AF17" s="16">
        <f t="shared" ca="1" si="1"/>
        <v>72</v>
      </c>
      <c r="AG17" s="63">
        <f t="shared" ca="1" si="1"/>
        <v>174</v>
      </c>
      <c r="AH17" s="46"/>
    </row>
    <row r="18" spans="1:34" s="23" customFormat="1" ht="15.75" customHeight="1" x14ac:dyDescent="0.2">
      <c r="A18" s="46"/>
      <c r="B18" s="65"/>
      <c r="C18" s="10" t="s">
        <v>32</v>
      </c>
      <c r="D18" s="15">
        <f t="shared" ca="1" si="2"/>
        <v>83</v>
      </c>
      <c r="E18" s="15">
        <f t="shared" ca="1" si="0"/>
        <v>92</v>
      </c>
      <c r="F18" s="15">
        <f t="shared" ca="1" si="0"/>
        <v>198</v>
      </c>
      <c r="G18" s="15">
        <f t="shared" ca="1" si="0"/>
        <v>72</v>
      </c>
      <c r="H18" s="15">
        <f t="shared" ca="1" si="0"/>
        <v>146</v>
      </c>
      <c r="I18" s="16">
        <f t="shared" ca="1" si="0"/>
        <v>120</v>
      </c>
      <c r="J18" s="15">
        <f t="shared" ca="1" si="0"/>
        <v>87</v>
      </c>
      <c r="K18" s="15">
        <f t="shared" ca="1" si="0"/>
        <v>115</v>
      </c>
      <c r="L18" s="15">
        <f t="shared" ca="1" si="0"/>
        <v>187</v>
      </c>
      <c r="M18" s="15">
        <f t="shared" ca="1" si="0"/>
        <v>82</v>
      </c>
      <c r="N18" s="15">
        <f t="shared" ca="1" si="0"/>
        <v>87</v>
      </c>
      <c r="O18" s="15">
        <f t="shared" ca="1" si="0"/>
        <v>148</v>
      </c>
      <c r="P18" s="15">
        <f t="shared" ca="1" si="0"/>
        <v>97</v>
      </c>
      <c r="Q18" s="16">
        <f t="shared" ca="1" si="0"/>
        <v>102</v>
      </c>
      <c r="R18" s="16">
        <f t="shared" ca="1" si="0"/>
        <v>134</v>
      </c>
      <c r="S18" s="16">
        <f t="shared" ca="1" si="0"/>
        <v>164</v>
      </c>
      <c r="T18" s="16">
        <f t="shared" ca="1" si="0"/>
        <v>162</v>
      </c>
      <c r="U18" s="16">
        <f t="shared" ca="1" si="1"/>
        <v>110</v>
      </c>
      <c r="V18" s="16">
        <f t="shared" ca="1" si="1"/>
        <v>91</v>
      </c>
      <c r="W18" s="16">
        <f t="shared" ca="1" si="1"/>
        <v>180</v>
      </c>
      <c r="X18" s="16">
        <f t="shared" ca="1" si="1"/>
        <v>54</v>
      </c>
      <c r="Y18" s="16">
        <f t="shared" ca="1" si="1"/>
        <v>82</v>
      </c>
      <c r="Z18" s="16">
        <f t="shared" ca="1" si="1"/>
        <v>76</v>
      </c>
      <c r="AA18" s="16">
        <f t="shared" ca="1" si="1"/>
        <v>183</v>
      </c>
      <c r="AB18" s="16">
        <f t="shared" ca="1" si="1"/>
        <v>147</v>
      </c>
      <c r="AC18" s="16">
        <f t="shared" ca="1" si="1"/>
        <v>102</v>
      </c>
      <c r="AD18" s="16">
        <f t="shared" ca="1" si="1"/>
        <v>155</v>
      </c>
      <c r="AE18" s="16">
        <f t="shared" ca="1" si="1"/>
        <v>195</v>
      </c>
      <c r="AF18" s="16">
        <f t="shared" ca="1" si="1"/>
        <v>116</v>
      </c>
      <c r="AG18" s="63">
        <f t="shared" ca="1" si="1"/>
        <v>98</v>
      </c>
      <c r="AH18" s="46"/>
    </row>
    <row r="19" spans="1:34" s="23" customFormat="1" ht="15.75" customHeight="1" x14ac:dyDescent="0.2">
      <c r="A19" s="46"/>
      <c r="B19" s="66" t="s">
        <v>17</v>
      </c>
      <c r="C19" s="11" t="s">
        <v>34</v>
      </c>
      <c r="D19" s="8">
        <f t="shared" ca="1" si="2"/>
        <v>161</v>
      </c>
      <c r="E19" s="8">
        <f t="shared" ca="1" si="2"/>
        <v>195</v>
      </c>
      <c r="F19" s="8">
        <f t="shared" ca="1" si="2"/>
        <v>165</v>
      </c>
      <c r="G19" s="8">
        <f t="shared" ca="1" si="2"/>
        <v>197</v>
      </c>
      <c r="H19" s="8">
        <f t="shared" ca="1" si="2"/>
        <v>173</v>
      </c>
      <c r="I19" s="8">
        <f t="shared" ca="1" si="2"/>
        <v>133</v>
      </c>
      <c r="J19" s="8">
        <f t="shared" ca="1" si="2"/>
        <v>144</v>
      </c>
      <c r="K19" s="8">
        <f t="shared" ca="1" si="2"/>
        <v>98</v>
      </c>
      <c r="L19" s="8">
        <f t="shared" ca="1" si="2"/>
        <v>53</v>
      </c>
      <c r="M19" s="8">
        <f t="shared" ca="1" si="2"/>
        <v>136</v>
      </c>
      <c r="N19" s="8">
        <f t="shared" ca="1" si="2"/>
        <v>65</v>
      </c>
      <c r="O19" s="8">
        <f t="shared" ca="1" si="2"/>
        <v>70</v>
      </c>
      <c r="P19" s="8">
        <f t="shared" ca="1" si="2"/>
        <v>130</v>
      </c>
      <c r="Q19" s="8">
        <f t="shared" ca="1" si="2"/>
        <v>159</v>
      </c>
      <c r="R19" s="8">
        <f t="shared" ca="1" si="2"/>
        <v>84</v>
      </c>
      <c r="S19" s="8">
        <f t="shared" ca="1" si="2"/>
        <v>195</v>
      </c>
      <c r="T19" s="8">
        <f t="shared" ca="1" si="0"/>
        <v>115</v>
      </c>
      <c r="U19" s="8">
        <f t="shared" ca="1" si="1"/>
        <v>151</v>
      </c>
      <c r="V19" s="8">
        <f t="shared" ca="1" si="1"/>
        <v>117</v>
      </c>
      <c r="W19" s="8">
        <f t="shared" ca="1" si="1"/>
        <v>84</v>
      </c>
      <c r="X19" s="8">
        <f t="shared" ca="1" si="1"/>
        <v>64</v>
      </c>
      <c r="Y19" s="8">
        <f t="shared" ca="1" si="1"/>
        <v>96</v>
      </c>
      <c r="Z19" s="8">
        <f t="shared" ca="1" si="1"/>
        <v>73</v>
      </c>
      <c r="AA19" s="8">
        <f t="shared" ca="1" si="1"/>
        <v>72</v>
      </c>
      <c r="AB19" s="8">
        <f t="shared" ca="1" si="1"/>
        <v>195</v>
      </c>
      <c r="AC19" s="8">
        <f t="shared" ca="1" si="1"/>
        <v>170</v>
      </c>
      <c r="AD19" s="8">
        <f t="shared" ca="1" si="1"/>
        <v>169</v>
      </c>
      <c r="AE19" s="8">
        <f t="shared" ca="1" si="1"/>
        <v>172</v>
      </c>
      <c r="AF19" s="8">
        <f t="shared" ca="1" si="1"/>
        <v>64</v>
      </c>
      <c r="AG19" s="67">
        <f t="shared" ca="1" si="1"/>
        <v>55</v>
      </c>
      <c r="AH19" s="46"/>
    </row>
    <row r="20" spans="1:34" s="23" customFormat="1" ht="20.25" customHeight="1" x14ac:dyDescent="0.2">
      <c r="A20" s="46"/>
      <c r="B20" s="68" t="s">
        <v>16</v>
      </c>
      <c r="C20" s="12" t="s">
        <v>15</v>
      </c>
      <c r="D20" s="7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9"/>
      <c r="AH20" s="46"/>
    </row>
    <row r="21" spans="1:34" s="23" customFormat="1" ht="20.25" customHeight="1" x14ac:dyDescent="0.2">
      <c r="A21" s="46"/>
      <c r="B21" s="70"/>
      <c r="C21" s="13" t="s">
        <v>14</v>
      </c>
      <c r="D21" s="15">
        <f t="shared" ca="1" si="0"/>
        <v>83</v>
      </c>
      <c r="E21" s="15">
        <f t="shared" ca="1" si="0"/>
        <v>184</v>
      </c>
      <c r="F21" s="15">
        <f t="shared" ca="1" si="0"/>
        <v>177</v>
      </c>
      <c r="G21" s="15">
        <f t="shared" ca="1" si="0"/>
        <v>163</v>
      </c>
      <c r="H21" s="15">
        <f t="shared" ca="1" si="0"/>
        <v>195</v>
      </c>
      <c r="I21" s="15">
        <f t="shared" ca="1" si="0"/>
        <v>180</v>
      </c>
      <c r="J21" s="15">
        <f t="shared" ca="1" si="0"/>
        <v>106</v>
      </c>
      <c r="K21" s="15">
        <f t="shared" ca="1" si="0"/>
        <v>187</v>
      </c>
      <c r="L21" s="15">
        <f t="shared" ca="1" si="0"/>
        <v>173</v>
      </c>
      <c r="M21" s="15">
        <f t="shared" ca="1" si="0"/>
        <v>146</v>
      </c>
      <c r="N21" s="15">
        <f t="shared" ca="1" si="0"/>
        <v>200</v>
      </c>
      <c r="O21" s="15">
        <f t="shared" ca="1" si="0"/>
        <v>133</v>
      </c>
      <c r="P21" s="15">
        <f t="shared" ca="1" si="0"/>
        <v>168</v>
      </c>
      <c r="Q21" s="15">
        <f t="shared" ca="1" si="0"/>
        <v>95</v>
      </c>
      <c r="R21" s="15">
        <f t="shared" ref="R21:AG21" ca="1" si="3">RANDBETWEEN(50,200)</f>
        <v>197</v>
      </c>
      <c r="S21" s="15">
        <f t="shared" ca="1" si="3"/>
        <v>84</v>
      </c>
      <c r="T21" s="15">
        <f t="shared" ca="1" si="3"/>
        <v>191</v>
      </c>
      <c r="U21" s="15">
        <f t="shared" ca="1" si="3"/>
        <v>135</v>
      </c>
      <c r="V21" s="15">
        <f t="shared" ca="1" si="3"/>
        <v>61</v>
      </c>
      <c r="W21" s="15">
        <f t="shared" ca="1" si="3"/>
        <v>86</v>
      </c>
      <c r="X21" s="15">
        <f t="shared" ca="1" si="3"/>
        <v>117</v>
      </c>
      <c r="Y21" s="15">
        <f t="shared" ca="1" si="3"/>
        <v>166</v>
      </c>
      <c r="Z21" s="15">
        <f t="shared" ca="1" si="3"/>
        <v>54</v>
      </c>
      <c r="AA21" s="15">
        <f t="shared" ca="1" si="3"/>
        <v>75</v>
      </c>
      <c r="AB21" s="15">
        <f t="shared" ca="1" si="3"/>
        <v>80</v>
      </c>
      <c r="AC21" s="15">
        <f t="shared" ca="1" si="3"/>
        <v>189</v>
      </c>
      <c r="AD21" s="15">
        <f t="shared" ca="1" si="3"/>
        <v>133</v>
      </c>
      <c r="AE21" s="15">
        <f t="shared" ca="1" si="3"/>
        <v>171</v>
      </c>
      <c r="AF21" s="15">
        <f t="shared" ca="1" si="3"/>
        <v>170</v>
      </c>
      <c r="AG21" s="71">
        <f t="shared" ca="1" si="3"/>
        <v>178</v>
      </c>
      <c r="AH21" s="46"/>
    </row>
    <row r="22" spans="1:34" s="23" customFormat="1" ht="20.25" customHeight="1" x14ac:dyDescent="0.2">
      <c r="A22" s="46"/>
      <c r="B22" s="72" t="s">
        <v>0</v>
      </c>
      <c r="C22" s="14" t="s">
        <v>12</v>
      </c>
      <c r="D22" s="15">
        <f t="shared" ref="D22:AG22" ca="1" si="4">RANDBETWEEN(50,200)</f>
        <v>176</v>
      </c>
      <c r="E22" s="15">
        <f t="shared" ca="1" si="4"/>
        <v>122</v>
      </c>
      <c r="F22" s="15">
        <f t="shared" ca="1" si="4"/>
        <v>84</v>
      </c>
      <c r="G22" s="15">
        <f t="shared" ca="1" si="4"/>
        <v>53</v>
      </c>
      <c r="H22" s="15">
        <f t="shared" ca="1" si="4"/>
        <v>165</v>
      </c>
      <c r="I22" s="15">
        <f t="shared" ca="1" si="4"/>
        <v>155</v>
      </c>
      <c r="J22" s="15">
        <f t="shared" ca="1" si="4"/>
        <v>175</v>
      </c>
      <c r="K22" s="15">
        <f t="shared" ca="1" si="4"/>
        <v>79</v>
      </c>
      <c r="L22" s="15">
        <f t="shared" ca="1" si="4"/>
        <v>126</v>
      </c>
      <c r="M22" s="15">
        <f t="shared" ca="1" si="4"/>
        <v>68</v>
      </c>
      <c r="N22" s="15">
        <f t="shared" ca="1" si="4"/>
        <v>182</v>
      </c>
      <c r="O22" s="15">
        <f t="shared" ca="1" si="4"/>
        <v>200</v>
      </c>
      <c r="P22" s="15">
        <f t="shared" ca="1" si="4"/>
        <v>58</v>
      </c>
      <c r="Q22" s="15">
        <f t="shared" ca="1" si="4"/>
        <v>166</v>
      </c>
      <c r="R22" s="15">
        <f t="shared" ca="1" si="4"/>
        <v>151</v>
      </c>
      <c r="S22" s="15">
        <f t="shared" ca="1" si="4"/>
        <v>191</v>
      </c>
      <c r="T22" s="15">
        <f t="shared" ca="1" si="4"/>
        <v>75</v>
      </c>
      <c r="U22" s="15">
        <f t="shared" ca="1" si="4"/>
        <v>116</v>
      </c>
      <c r="V22" s="15">
        <f t="shared" ca="1" si="4"/>
        <v>190</v>
      </c>
      <c r="W22" s="15">
        <f t="shared" ca="1" si="4"/>
        <v>105</v>
      </c>
      <c r="X22" s="15">
        <f t="shared" ca="1" si="4"/>
        <v>159</v>
      </c>
      <c r="Y22" s="15">
        <f t="shared" ca="1" si="4"/>
        <v>108</v>
      </c>
      <c r="Z22" s="15">
        <f t="shared" ca="1" si="4"/>
        <v>69</v>
      </c>
      <c r="AA22" s="15">
        <f t="shared" ca="1" si="4"/>
        <v>176</v>
      </c>
      <c r="AB22" s="15">
        <f t="shared" ca="1" si="4"/>
        <v>135</v>
      </c>
      <c r="AC22" s="15">
        <f t="shared" ca="1" si="4"/>
        <v>85</v>
      </c>
      <c r="AD22" s="15">
        <f t="shared" ca="1" si="4"/>
        <v>90</v>
      </c>
      <c r="AE22" s="15">
        <f t="shared" ca="1" si="4"/>
        <v>183</v>
      </c>
      <c r="AF22" s="15">
        <f t="shared" ca="1" si="4"/>
        <v>83</v>
      </c>
      <c r="AG22" s="71">
        <f t="shared" ca="1" si="4"/>
        <v>130</v>
      </c>
      <c r="AH22" s="46"/>
    </row>
    <row r="23" spans="1:34" s="23" customFormat="1" ht="20.25" customHeight="1" x14ac:dyDescent="0.2">
      <c r="A23" s="46"/>
      <c r="B23" s="73" t="s">
        <v>13</v>
      </c>
      <c r="C23" s="74" t="s">
        <v>11</v>
      </c>
      <c r="D23" s="50">
        <f ca="1">IF(AND(D21=0,D22=0),"",IF(D22=0,D21,D21/D22))</f>
        <v>0.47159090909090912</v>
      </c>
      <c r="E23" s="51">
        <f t="shared" ref="E23:AG23" ca="1" si="5">IF(AND(E21=0,E22=0),"",IF(E22=0,E21,E21/E22))</f>
        <v>1.5081967213114753</v>
      </c>
      <c r="F23" s="51">
        <f t="shared" ca="1" si="5"/>
        <v>2.1071428571428572</v>
      </c>
      <c r="G23" s="51">
        <f t="shared" ca="1" si="5"/>
        <v>3.0754716981132075</v>
      </c>
      <c r="H23" s="51">
        <f t="shared" ca="1" si="5"/>
        <v>1.1818181818181819</v>
      </c>
      <c r="I23" s="51">
        <f t="shared" ca="1" si="5"/>
        <v>1.1612903225806452</v>
      </c>
      <c r="J23" s="51">
        <f t="shared" ca="1" si="5"/>
        <v>0.60571428571428576</v>
      </c>
      <c r="K23" s="51">
        <f t="shared" ca="1" si="5"/>
        <v>2.3670886075949369</v>
      </c>
      <c r="L23" s="51">
        <f t="shared" ca="1" si="5"/>
        <v>1.373015873015873</v>
      </c>
      <c r="M23" s="51">
        <f t="shared" ca="1" si="5"/>
        <v>2.1470588235294117</v>
      </c>
      <c r="N23" s="51">
        <f t="shared" ca="1" si="5"/>
        <v>1.098901098901099</v>
      </c>
      <c r="O23" s="51">
        <f t="shared" ca="1" si="5"/>
        <v>0.66500000000000004</v>
      </c>
      <c r="P23" s="51">
        <f t="shared" ca="1" si="5"/>
        <v>2.896551724137931</v>
      </c>
      <c r="Q23" s="51">
        <f t="shared" ca="1" si="5"/>
        <v>0.57228915662650603</v>
      </c>
      <c r="R23" s="51">
        <f t="shared" ca="1" si="5"/>
        <v>1.304635761589404</v>
      </c>
      <c r="S23" s="51">
        <f t="shared" ca="1" si="5"/>
        <v>0.43979057591623039</v>
      </c>
      <c r="T23" s="51">
        <f t="shared" ca="1" si="5"/>
        <v>2.5466666666666669</v>
      </c>
      <c r="U23" s="51">
        <f t="shared" ca="1" si="5"/>
        <v>1.1637931034482758</v>
      </c>
      <c r="V23" s="51">
        <f t="shared" ca="1" si="5"/>
        <v>0.32105263157894737</v>
      </c>
      <c r="W23" s="51">
        <f t="shared" ca="1" si="5"/>
        <v>0.81904761904761902</v>
      </c>
      <c r="X23" s="51">
        <f t="shared" ca="1" si="5"/>
        <v>0.73584905660377353</v>
      </c>
      <c r="Y23" s="51">
        <f t="shared" ca="1" si="5"/>
        <v>1.537037037037037</v>
      </c>
      <c r="Z23" s="51">
        <f t="shared" ca="1" si="5"/>
        <v>0.78260869565217395</v>
      </c>
      <c r="AA23" s="51">
        <f t="shared" ca="1" si="5"/>
        <v>0.42613636363636365</v>
      </c>
      <c r="AB23" s="51">
        <f t="shared" ca="1" si="5"/>
        <v>0.59259259259259256</v>
      </c>
      <c r="AC23" s="51">
        <f t="shared" ca="1" si="5"/>
        <v>2.223529411764706</v>
      </c>
      <c r="AD23" s="51">
        <f t="shared" ca="1" si="5"/>
        <v>1.4777777777777779</v>
      </c>
      <c r="AE23" s="51">
        <f t="shared" ca="1" si="5"/>
        <v>0.93442622950819676</v>
      </c>
      <c r="AF23" s="51">
        <f t="shared" ca="1" si="5"/>
        <v>2.0481927710843375</v>
      </c>
      <c r="AG23" s="52">
        <f t="shared" ca="1" si="5"/>
        <v>1.3692307692307693</v>
      </c>
      <c r="AH23" s="46"/>
    </row>
    <row r="24" spans="1:34" s="23" customFormat="1" ht="13.5" customHeight="1" x14ac:dyDescent="0.2">
      <c r="A24" s="46"/>
      <c r="B24" s="46"/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6"/>
      <c r="AH24" s="46"/>
    </row>
    <row r="25" spans="1:34" s="23" customFormat="1" ht="12.75" x14ac:dyDescent="0.2">
      <c r="A25" s="46"/>
      <c r="B25" s="28" t="s">
        <v>9</v>
      </c>
      <c r="C25" s="29" t="str">
        <f>C4&amp;" respecto al día anterior"</f>
        <v>Tiros en Movimiento respecto al día anterior</v>
      </c>
      <c r="D25" s="75"/>
      <c r="E25" s="30">
        <f t="shared" ref="E25:AG25" ca="1" si="6">IF(ISBLANK(E4),"",(E4/D4)-1)</f>
        <v>0.85000000000000009</v>
      </c>
      <c r="F25" s="30">
        <f t="shared" ca="1" si="6"/>
        <v>-0.44864864864864862</v>
      </c>
      <c r="G25" s="30">
        <f t="shared" ca="1" si="6"/>
        <v>0.24509803921568629</v>
      </c>
      <c r="H25" s="30">
        <f t="shared" ca="1" si="6"/>
        <v>0.53543307086614167</v>
      </c>
      <c r="I25" s="30">
        <f t="shared" ca="1" si="6"/>
        <v>-0.41025641025641024</v>
      </c>
      <c r="J25" s="30">
        <f t="shared" ca="1" si="6"/>
        <v>-0.18260869565217386</v>
      </c>
      <c r="K25" s="30">
        <f t="shared" ca="1" si="6"/>
        <v>1.0638297872340425</v>
      </c>
      <c r="L25" s="30">
        <f t="shared" ca="1" si="6"/>
        <v>-0.53092783505154639</v>
      </c>
      <c r="M25" s="30">
        <f t="shared" ca="1" si="6"/>
        <v>0.25274725274725274</v>
      </c>
      <c r="N25" s="30">
        <f t="shared" ca="1" si="6"/>
        <v>8.7719298245614308E-3</v>
      </c>
      <c r="O25" s="30">
        <f t="shared" ca="1" si="6"/>
        <v>0.24347826086956514</v>
      </c>
      <c r="P25" s="30">
        <f t="shared" ca="1" si="6"/>
        <v>-0.59440559440559437</v>
      </c>
      <c r="Q25" s="30">
        <f t="shared" ca="1" si="6"/>
        <v>-0.10344827586206895</v>
      </c>
      <c r="R25" s="30">
        <f t="shared" ca="1" si="6"/>
        <v>0.76923076923076916</v>
      </c>
      <c r="S25" s="30">
        <f t="shared" ca="1" si="6"/>
        <v>-0.40217391304347827</v>
      </c>
      <c r="T25" s="30">
        <f t="shared" ca="1" si="6"/>
        <v>-3.6363636363636376E-2</v>
      </c>
      <c r="U25" s="30">
        <f t="shared" ca="1" si="6"/>
        <v>0.8867924528301887</v>
      </c>
      <c r="V25" s="30">
        <f t="shared" ca="1" si="6"/>
        <v>0.30000000000000004</v>
      </c>
      <c r="W25" s="30">
        <f t="shared" ca="1" si="6"/>
        <v>0.47692307692307701</v>
      </c>
      <c r="X25" s="30">
        <f t="shared" ca="1" si="6"/>
        <v>-0.43229166666666663</v>
      </c>
      <c r="Y25" s="30">
        <f t="shared" ca="1" si="6"/>
        <v>0.68807339449541294</v>
      </c>
      <c r="Z25" s="30">
        <f t="shared" ca="1" si="6"/>
        <v>-0.57608695652173914</v>
      </c>
      <c r="AA25" s="30">
        <f t="shared" ca="1" si="6"/>
        <v>0.74358974358974361</v>
      </c>
      <c r="AB25" s="30">
        <f t="shared" ca="1" si="6"/>
        <v>0.27205882352941169</v>
      </c>
      <c r="AC25" s="30">
        <f t="shared" ca="1" si="6"/>
        <v>8.6705202312138629E-2</v>
      </c>
      <c r="AD25" s="30">
        <f t="shared" ca="1" si="6"/>
        <v>-0.32446808510638303</v>
      </c>
      <c r="AE25" s="30">
        <f t="shared" ca="1" si="6"/>
        <v>-0.25984251968503935</v>
      </c>
      <c r="AF25" s="30">
        <f t="shared" ca="1" si="6"/>
        <v>5.3191489361702038E-2</v>
      </c>
      <c r="AG25" s="31">
        <f t="shared" ca="1" si="6"/>
        <v>0.11111111111111116</v>
      </c>
      <c r="AH25" s="46"/>
    </row>
    <row r="26" spans="1:34" s="23" customFormat="1" ht="12.75" x14ac:dyDescent="0.2">
      <c r="A26" s="46"/>
      <c r="B26" s="36" t="s">
        <v>9</v>
      </c>
      <c r="C26" s="37" t="str">
        <f t="shared" ref="C26:C39" si="7">C5&amp;" respecto al día anterior"</f>
        <v>Tiros en Red respecto al día anterior</v>
      </c>
      <c r="D26" s="76"/>
      <c r="E26" s="38">
        <f t="shared" ref="E26:AG26" ca="1" si="8">IF(ISBLANK(E5),"",(E5/D5)-1)</f>
        <v>0.21118012422360244</v>
      </c>
      <c r="F26" s="38">
        <f t="shared" ca="1" si="8"/>
        <v>-0.11794871794871797</v>
      </c>
      <c r="G26" s="38">
        <f t="shared" ca="1" si="8"/>
        <v>-0.55813953488372092</v>
      </c>
      <c r="H26" s="38">
        <f t="shared" ca="1" si="8"/>
        <v>1.5921052631578947</v>
      </c>
      <c r="I26" s="38">
        <f t="shared" ca="1" si="8"/>
        <v>-0.44162436548223349</v>
      </c>
      <c r="J26" s="38">
        <f t="shared" ca="1" si="8"/>
        <v>-0.25454545454545452</v>
      </c>
      <c r="K26" s="38">
        <f t="shared" ca="1" si="8"/>
        <v>1.0731707317073171</v>
      </c>
      <c r="L26" s="38">
        <f t="shared" ca="1" si="8"/>
        <v>-7.0588235294117618E-2</v>
      </c>
      <c r="M26" s="38">
        <f t="shared" ca="1" si="8"/>
        <v>-6.9620253164557E-2</v>
      </c>
      <c r="N26" s="38">
        <f t="shared" ca="1" si="8"/>
        <v>0.30612244897959173</v>
      </c>
      <c r="O26" s="38">
        <f t="shared" ca="1" si="8"/>
        <v>-0.109375</v>
      </c>
      <c r="P26" s="38">
        <f t="shared" ca="1" si="8"/>
        <v>0.14035087719298245</v>
      </c>
      <c r="Q26" s="38">
        <f t="shared" ca="1" si="8"/>
        <v>-0.35384615384615381</v>
      </c>
      <c r="R26" s="38">
        <f t="shared" ca="1" si="8"/>
        <v>-0.46031746031746035</v>
      </c>
      <c r="S26" s="38">
        <f t="shared" ca="1" si="8"/>
        <v>1.3235294117647061</v>
      </c>
      <c r="T26" s="38">
        <f t="shared" ca="1" si="8"/>
        <v>-1.8987341772151889E-2</v>
      </c>
      <c r="U26" s="38">
        <f t="shared" ca="1" si="8"/>
        <v>-0.54838709677419351</v>
      </c>
      <c r="V26" s="38">
        <f t="shared" ca="1" si="8"/>
        <v>0.55714285714285716</v>
      </c>
      <c r="W26" s="38">
        <f t="shared" ca="1" si="8"/>
        <v>-5.5045871559633031E-2</v>
      </c>
      <c r="X26" s="38">
        <f t="shared" ca="1" si="8"/>
        <v>0.76699029126213603</v>
      </c>
      <c r="Y26" s="38">
        <f t="shared" ca="1" si="8"/>
        <v>-0.1428571428571429</v>
      </c>
      <c r="Z26" s="38">
        <f t="shared" ca="1" si="8"/>
        <v>0.13461538461538458</v>
      </c>
      <c r="AA26" s="38">
        <f t="shared" ca="1" si="8"/>
        <v>5.0847457627118731E-2</v>
      </c>
      <c r="AB26" s="38">
        <f t="shared" ca="1" si="8"/>
        <v>-0.5268817204301075</v>
      </c>
      <c r="AC26" s="38">
        <f t="shared" ca="1" si="8"/>
        <v>-0.15909090909090906</v>
      </c>
      <c r="AD26" s="38">
        <f t="shared" ca="1" si="8"/>
        <v>0.17567567567567566</v>
      </c>
      <c r="AE26" s="38">
        <f t="shared" ca="1" si="8"/>
        <v>1.1494252873563218</v>
      </c>
      <c r="AF26" s="38">
        <f t="shared" ca="1" si="8"/>
        <v>-0.63101604278074874</v>
      </c>
      <c r="AG26" s="39">
        <f t="shared" ca="1" si="8"/>
        <v>1.5217391304347827</v>
      </c>
      <c r="AH26" s="46"/>
    </row>
    <row r="27" spans="1:34" s="23" customFormat="1" ht="12.75" x14ac:dyDescent="0.2">
      <c r="A27" s="46"/>
      <c r="B27" s="32" t="s">
        <v>9</v>
      </c>
      <c r="C27" s="33" t="str">
        <f t="shared" si="7"/>
        <v>Tiros Séxtuples respecto al día anterior</v>
      </c>
      <c r="D27" s="77"/>
      <c r="E27" s="34">
        <f ca="1">IF(ISBLANK(E6),"",(E6/D6)-1)</f>
        <v>-0.160377358490566</v>
      </c>
      <c r="F27" s="34">
        <f t="shared" ref="F27:AG27" ca="1" si="9">IF(ISBLANK(F6),"",(F6/E6)-1)</f>
        <v>0.59550561797752799</v>
      </c>
      <c r="G27" s="34">
        <f t="shared" ca="1" si="9"/>
        <v>0.352112676056338</v>
      </c>
      <c r="H27" s="34">
        <f t="shared" ca="1" si="9"/>
        <v>-0.27604166666666663</v>
      </c>
      <c r="I27" s="34">
        <f t="shared" ca="1" si="9"/>
        <v>0.12949640287769792</v>
      </c>
      <c r="J27" s="34">
        <f t="shared" ca="1" si="9"/>
        <v>-1.2738853503184711E-2</v>
      </c>
      <c r="K27" s="34">
        <f t="shared" ca="1" si="9"/>
        <v>6.4516129032258007E-2</v>
      </c>
      <c r="L27" s="34">
        <f t="shared" ca="1" si="9"/>
        <v>0.19999999999999996</v>
      </c>
      <c r="M27" s="34">
        <f t="shared" ca="1" si="9"/>
        <v>-0.15151515151515149</v>
      </c>
      <c r="N27" s="34">
        <f t="shared" ca="1" si="9"/>
        <v>-0.2678571428571429</v>
      </c>
      <c r="O27" s="34">
        <f t="shared" ca="1" si="9"/>
        <v>0.33333333333333326</v>
      </c>
      <c r="P27" s="34">
        <f t="shared" ca="1" si="9"/>
        <v>0.11585365853658547</v>
      </c>
      <c r="Q27" s="34">
        <f t="shared" ca="1" si="9"/>
        <v>-0.27322404371584696</v>
      </c>
      <c r="R27" s="34">
        <f t="shared" ca="1" si="9"/>
        <v>-0.58646616541353391</v>
      </c>
      <c r="S27" s="34">
        <f t="shared" ca="1" si="9"/>
        <v>0.18181818181818188</v>
      </c>
      <c r="T27" s="34">
        <f t="shared" ca="1" si="9"/>
        <v>-0.19999999999999996</v>
      </c>
      <c r="U27" s="34">
        <f t="shared" ca="1" si="9"/>
        <v>2.8269230769230771</v>
      </c>
      <c r="V27" s="34">
        <f t="shared" ca="1" si="9"/>
        <v>-0.64321608040201006</v>
      </c>
      <c r="W27" s="34">
        <f t="shared" ca="1" si="9"/>
        <v>1.3943661971830985</v>
      </c>
      <c r="X27" s="34">
        <f t="shared" ca="1" si="9"/>
        <v>-0.27058823529411768</v>
      </c>
      <c r="Y27" s="34">
        <f t="shared" ca="1" si="9"/>
        <v>0.217741935483871</v>
      </c>
      <c r="Z27" s="34">
        <f t="shared" ca="1" si="9"/>
        <v>-0.64238410596026485</v>
      </c>
      <c r="AA27" s="34">
        <f t="shared" ca="1" si="9"/>
        <v>1.0370370370370372</v>
      </c>
      <c r="AB27" s="34">
        <f t="shared" ca="1" si="9"/>
        <v>0.58181818181818179</v>
      </c>
      <c r="AC27" s="34">
        <f t="shared" ca="1" si="9"/>
        <v>-5.7471264367816133E-2</v>
      </c>
      <c r="AD27" s="34">
        <f t="shared" ca="1" si="9"/>
        <v>-9.7560975609756073E-2</v>
      </c>
      <c r="AE27" s="34">
        <f t="shared" ca="1" si="9"/>
        <v>0.28378378378378377</v>
      </c>
      <c r="AF27" s="34">
        <f t="shared" ca="1" si="9"/>
        <v>-0.13684210526315788</v>
      </c>
      <c r="AG27" s="35">
        <f t="shared" ca="1" si="9"/>
        <v>-0.15243902439024393</v>
      </c>
      <c r="AH27" s="46"/>
    </row>
    <row r="28" spans="1:34" s="23" customFormat="1" ht="12.75" x14ac:dyDescent="0.2">
      <c r="A28" s="46"/>
      <c r="B28" s="36" t="s">
        <v>9</v>
      </c>
      <c r="C28" s="37" t="str">
        <f t="shared" si="7"/>
        <v>Rastreo Lateral respecto al día anterior</v>
      </c>
      <c r="D28" s="77"/>
      <c r="E28" s="38">
        <f t="shared" ref="E28:T39" ca="1" si="10">IF(ISBLANK(E7),"",(E7/D7)-1)</f>
        <v>0.88235294117647056</v>
      </c>
      <c r="F28" s="38">
        <f t="shared" ca="1" si="10"/>
        <v>0.453125</v>
      </c>
      <c r="G28" s="38">
        <f t="shared" ca="1" si="10"/>
        <v>-0.17741935483870963</v>
      </c>
      <c r="H28" s="38">
        <f t="shared" ca="1" si="10"/>
        <v>-0.34640522875816993</v>
      </c>
      <c r="I28" s="38">
        <f t="shared" ca="1" si="10"/>
        <v>0.22999999999999998</v>
      </c>
      <c r="J28" s="38">
        <f t="shared" ca="1" si="10"/>
        <v>0.58536585365853666</v>
      </c>
      <c r="K28" s="38">
        <f t="shared" ca="1" si="10"/>
        <v>-0.61025641025641031</v>
      </c>
      <c r="L28" s="38">
        <f t="shared" ca="1" si="10"/>
        <v>-0.31578947368421051</v>
      </c>
      <c r="M28" s="38">
        <f t="shared" ca="1" si="10"/>
        <v>1.9807692307692308</v>
      </c>
      <c r="N28" s="38">
        <f t="shared" ca="1" si="10"/>
        <v>-0.4</v>
      </c>
      <c r="O28" s="38">
        <f t="shared" ca="1" si="10"/>
        <v>-0.45161290322580649</v>
      </c>
      <c r="P28" s="38">
        <f t="shared" ca="1" si="10"/>
        <v>2.8627450980392157</v>
      </c>
      <c r="Q28" s="38">
        <f t="shared" ca="1" si="10"/>
        <v>0</v>
      </c>
      <c r="R28" s="38">
        <f t="shared" ca="1" si="10"/>
        <v>-0.74111675126903553</v>
      </c>
      <c r="S28" s="38">
        <f t="shared" ca="1" si="10"/>
        <v>1.3137254901960786</v>
      </c>
      <c r="T28" s="38">
        <f t="shared" ca="1" si="10"/>
        <v>-9.3220338983050821E-2</v>
      </c>
      <c r="U28" s="38">
        <f t="shared" ref="U28:AG28" ca="1" si="11">IF(ISBLANK(U7),"",(U7/T7)-1)</f>
        <v>0.66355140186915884</v>
      </c>
      <c r="V28" s="38">
        <f t="shared" ca="1" si="11"/>
        <v>-1.1235955056179803E-2</v>
      </c>
      <c r="W28" s="38">
        <f t="shared" ca="1" si="11"/>
        <v>-0.63636363636363635</v>
      </c>
      <c r="X28" s="38">
        <f t="shared" ca="1" si="11"/>
        <v>1.453125</v>
      </c>
      <c r="Y28" s="38">
        <f t="shared" ca="1" si="11"/>
        <v>-3.8216560509554132E-2</v>
      </c>
      <c r="Z28" s="38">
        <f t="shared" ca="1" si="11"/>
        <v>-0.49006622516556286</v>
      </c>
      <c r="AA28" s="38">
        <f t="shared" ca="1" si="11"/>
        <v>-0.1558441558441559</v>
      </c>
      <c r="AB28" s="38">
        <f t="shared" ca="1" si="11"/>
        <v>1.4</v>
      </c>
      <c r="AC28" s="38">
        <f t="shared" ca="1" si="11"/>
        <v>-0.26923076923076927</v>
      </c>
      <c r="AD28" s="38">
        <f t="shared" ca="1" si="11"/>
        <v>0.50877192982456143</v>
      </c>
      <c r="AE28" s="38">
        <f t="shared" ca="1" si="11"/>
        <v>-0.55813953488372092</v>
      </c>
      <c r="AF28" s="38">
        <f t="shared" ca="1" si="11"/>
        <v>0.36842105263157898</v>
      </c>
      <c r="AG28" s="39">
        <f t="shared" ca="1" si="11"/>
        <v>-0.17307692307692313</v>
      </c>
      <c r="AH28" s="46"/>
    </row>
    <row r="29" spans="1:34" s="23" customFormat="1" ht="12.75" x14ac:dyDescent="0.2">
      <c r="A29" s="46"/>
      <c r="B29" s="32" t="s">
        <v>9</v>
      </c>
      <c r="C29" s="33" t="str">
        <f t="shared" si="7"/>
        <v>Rastreo en Movimiento respecto al día anterior</v>
      </c>
      <c r="D29" s="77"/>
      <c r="E29" s="34">
        <f t="shared" ca="1" si="10"/>
        <v>-0.37435897435897436</v>
      </c>
      <c r="F29" s="34">
        <f t="shared" ca="1" si="10"/>
        <v>0.12295081967213117</v>
      </c>
      <c r="G29" s="34">
        <f t="shared" ca="1" si="10"/>
        <v>-3.6496350364963459E-2</v>
      </c>
      <c r="H29" s="34">
        <f t="shared" ca="1" si="10"/>
        <v>-0.21212121212121215</v>
      </c>
      <c r="I29" s="34">
        <f t="shared" ca="1" si="10"/>
        <v>0.75961538461538458</v>
      </c>
      <c r="J29" s="34">
        <f t="shared" ca="1" si="10"/>
        <v>-4.9180327868852514E-2</v>
      </c>
      <c r="K29" s="34">
        <f t="shared" ca="1" si="10"/>
        <v>-2.8735632183908066E-2</v>
      </c>
      <c r="L29" s="34">
        <f t="shared" ca="1" si="10"/>
        <v>-0.5798816568047338</v>
      </c>
      <c r="M29" s="34">
        <f t="shared" ca="1" si="10"/>
        <v>1.112676056338028</v>
      </c>
      <c r="N29" s="34">
        <f t="shared" ca="1" si="10"/>
        <v>-7.3333333333333361E-2</v>
      </c>
      <c r="O29" s="34">
        <f t="shared" ca="1" si="10"/>
        <v>5.755395683453246E-2</v>
      </c>
      <c r="P29" s="34">
        <f t="shared" ca="1" si="10"/>
        <v>-0.58503401360544216</v>
      </c>
      <c r="Q29" s="34">
        <f t="shared" ca="1" si="10"/>
        <v>1.8524590163934427</v>
      </c>
      <c r="R29" s="34">
        <f t="shared" ca="1" si="10"/>
        <v>-0.65517241379310343</v>
      </c>
      <c r="S29" s="34">
        <f t="shared" ca="1" si="10"/>
        <v>1.8166666666666669</v>
      </c>
      <c r="T29" s="34">
        <f t="shared" ca="1" si="10"/>
        <v>-0.31952662721893488</v>
      </c>
      <c r="U29" s="34">
        <f t="shared" ref="U29:AG29" ca="1" si="12">IF(ISBLANK(U8),"",(U8/T8)-1)</f>
        <v>0.65217391304347827</v>
      </c>
      <c r="V29" s="34">
        <f t="shared" ca="1" si="12"/>
        <v>-0.55263157894736836</v>
      </c>
      <c r="W29" s="34">
        <f t="shared" ca="1" si="12"/>
        <v>1.1764705882352939</v>
      </c>
      <c r="X29" s="34">
        <f t="shared" ca="1" si="12"/>
        <v>-0.68108108108108101</v>
      </c>
      <c r="Y29" s="34">
        <f t="shared" ca="1" si="12"/>
        <v>2.2033898305084745</v>
      </c>
      <c r="Z29" s="34">
        <f t="shared" ca="1" si="12"/>
        <v>-0.66137566137566139</v>
      </c>
      <c r="AA29" s="34">
        <f t="shared" ca="1" si="12"/>
        <v>0.875</v>
      </c>
      <c r="AB29" s="34">
        <f t="shared" ca="1" si="12"/>
        <v>-0.1333333333333333</v>
      </c>
      <c r="AC29" s="34">
        <f t="shared" ca="1" si="12"/>
        <v>-2.8846153846153855E-2</v>
      </c>
      <c r="AD29" s="34">
        <f t="shared" ca="1" si="12"/>
        <v>6.9306930693069368E-2</v>
      </c>
      <c r="AE29" s="34">
        <f t="shared" ca="1" si="12"/>
        <v>0.20370370370370372</v>
      </c>
      <c r="AF29" s="34">
        <f t="shared" ca="1" si="12"/>
        <v>0.10000000000000009</v>
      </c>
      <c r="AG29" s="35">
        <f t="shared" ca="1" si="12"/>
        <v>-0.54545454545454541</v>
      </c>
      <c r="AH29" s="46"/>
    </row>
    <row r="30" spans="1:34" s="23" customFormat="1" ht="12.75" x14ac:dyDescent="0.2">
      <c r="A30" s="46"/>
      <c r="B30" s="36" t="s">
        <v>9</v>
      </c>
      <c r="C30" s="37" t="str">
        <f t="shared" si="7"/>
        <v>Tiros de Araña respecto al día anterior</v>
      </c>
      <c r="D30" s="77"/>
      <c r="E30" s="38">
        <f t="shared" ca="1" si="10"/>
        <v>-0.23428571428571432</v>
      </c>
      <c r="F30" s="38">
        <f t="shared" ca="1" si="10"/>
        <v>0.34328358208955234</v>
      </c>
      <c r="G30" s="38">
        <f t="shared" ca="1" si="10"/>
        <v>-0.31666666666666665</v>
      </c>
      <c r="H30" s="38">
        <f t="shared" ca="1" si="10"/>
        <v>0.49593495934959342</v>
      </c>
      <c r="I30" s="38">
        <f t="shared" ca="1" si="10"/>
        <v>-0.21739130434782605</v>
      </c>
      <c r="J30" s="38">
        <f t="shared" ca="1" si="10"/>
        <v>-0.45833333333333337</v>
      </c>
      <c r="K30" s="38">
        <f t="shared" ca="1" si="10"/>
        <v>0.60256410256410264</v>
      </c>
      <c r="L30" s="38">
        <f t="shared" ca="1" si="10"/>
        <v>-0.33599999999999997</v>
      </c>
      <c r="M30" s="38">
        <f t="shared" ca="1" si="10"/>
        <v>1.2168674698795181</v>
      </c>
      <c r="N30" s="38">
        <f t="shared" ca="1" si="10"/>
        <v>-0.26086956521739135</v>
      </c>
      <c r="O30" s="38">
        <f t="shared" ca="1" si="10"/>
        <v>-0.17647058823529416</v>
      </c>
      <c r="P30" s="38">
        <f t="shared" ca="1" si="10"/>
        <v>-0.3035714285714286</v>
      </c>
      <c r="Q30" s="38">
        <f t="shared" ca="1" si="10"/>
        <v>0.42307692307692313</v>
      </c>
      <c r="R30" s="38">
        <f t="shared" ca="1" si="10"/>
        <v>0.13513513513513509</v>
      </c>
      <c r="S30" s="38">
        <f t="shared" ca="1" si="10"/>
        <v>0.20634920634920628</v>
      </c>
      <c r="T30" s="38">
        <f t="shared" ca="1" si="10"/>
        <v>-0.16447368421052633</v>
      </c>
      <c r="U30" s="38">
        <f t="shared" ref="U30:AG30" ca="1" si="13">IF(ISBLANK(U9),"",(U9/T9)-1)</f>
        <v>-0.22834645669291342</v>
      </c>
      <c r="V30" s="38">
        <f t="shared" ca="1" si="13"/>
        <v>-0.36734693877551017</v>
      </c>
      <c r="W30" s="38">
        <f t="shared" ca="1" si="13"/>
        <v>1.7419354838709675</v>
      </c>
      <c r="X30" s="38">
        <f t="shared" ca="1" si="13"/>
        <v>-0.58823529411764708</v>
      </c>
      <c r="Y30" s="38">
        <f t="shared" ca="1" si="13"/>
        <v>1.7999999999999998</v>
      </c>
      <c r="Z30" s="38">
        <f t="shared" ca="1" si="13"/>
        <v>-0.73469387755102034</v>
      </c>
      <c r="AA30" s="38">
        <f t="shared" ca="1" si="13"/>
        <v>2.5576923076923075</v>
      </c>
      <c r="AB30" s="38">
        <f t="shared" ca="1" si="13"/>
        <v>-0.55135135135135127</v>
      </c>
      <c r="AC30" s="38">
        <f t="shared" ca="1" si="13"/>
        <v>-0.20481927710843373</v>
      </c>
      <c r="AD30" s="38">
        <f t="shared" ca="1" si="13"/>
        <v>1.7121212121212119</v>
      </c>
      <c r="AE30" s="38">
        <f t="shared" ca="1" si="13"/>
        <v>-5.027932960893855E-2</v>
      </c>
      <c r="AF30" s="38">
        <f t="shared" ca="1" si="13"/>
        <v>7.0588235294117618E-2</v>
      </c>
      <c r="AG30" s="39">
        <f t="shared" ca="1" si="13"/>
        <v>-0.13736263736263732</v>
      </c>
      <c r="AH30" s="46"/>
    </row>
    <row r="31" spans="1:34" s="23" customFormat="1" ht="12.75" x14ac:dyDescent="0.2">
      <c r="A31" s="46"/>
      <c r="B31" s="32" t="s">
        <v>9</v>
      </c>
      <c r="C31" s="33" t="str">
        <f t="shared" si="7"/>
        <v>Tiros en Movimiento respecto al día anterior</v>
      </c>
      <c r="D31" s="77"/>
      <c r="E31" s="34">
        <f t="shared" ca="1" si="10"/>
        <v>-4.0540540540540571E-2</v>
      </c>
      <c r="F31" s="34">
        <f t="shared" ca="1" si="10"/>
        <v>1.492957746478873</v>
      </c>
      <c r="G31" s="34">
        <f t="shared" ca="1" si="10"/>
        <v>3.9548022598870025E-2</v>
      </c>
      <c r="H31" s="34">
        <f t="shared" ca="1" si="10"/>
        <v>-0.25543478260869568</v>
      </c>
      <c r="I31" s="34">
        <f t="shared" ca="1" si="10"/>
        <v>0.36496350364963503</v>
      </c>
      <c r="J31" s="34">
        <f t="shared" ca="1" si="10"/>
        <v>-0.26203208556149737</v>
      </c>
      <c r="K31" s="34">
        <f t="shared" ca="1" si="10"/>
        <v>5.7971014492753659E-2</v>
      </c>
      <c r="L31" s="34">
        <f t="shared" ca="1" si="10"/>
        <v>-0.36301369863013699</v>
      </c>
      <c r="M31" s="34">
        <f t="shared" ca="1" si="10"/>
        <v>0.44086021505376349</v>
      </c>
      <c r="N31" s="34">
        <f t="shared" ca="1" si="10"/>
        <v>-0.38059701492537312</v>
      </c>
      <c r="O31" s="34">
        <f t="shared" ca="1" si="10"/>
        <v>-0.2168674698795181</v>
      </c>
      <c r="P31" s="34">
        <f t="shared" ca="1" si="10"/>
        <v>0.69230769230769229</v>
      </c>
      <c r="Q31" s="34">
        <f t="shared" ca="1" si="10"/>
        <v>0.36363636363636354</v>
      </c>
      <c r="R31" s="34">
        <f t="shared" ca="1" si="10"/>
        <v>-0.64</v>
      </c>
      <c r="S31" s="34">
        <f t="shared" ca="1" si="10"/>
        <v>0.79629629629629628</v>
      </c>
      <c r="T31" s="34">
        <f t="shared" ca="1" si="10"/>
        <v>0.98969072164948457</v>
      </c>
      <c r="U31" s="34">
        <f t="shared" ref="U31:AG31" ca="1" si="14">IF(ISBLANK(U10),"",(U10/T10)-1)</f>
        <v>-0.51295336787564771</v>
      </c>
      <c r="V31" s="34">
        <f t="shared" ca="1" si="14"/>
        <v>0.12765957446808507</v>
      </c>
      <c r="W31" s="34">
        <f t="shared" ca="1" si="14"/>
        <v>0.42452830188679247</v>
      </c>
      <c r="X31" s="34">
        <f t="shared" ca="1" si="14"/>
        <v>-0.33112582781456956</v>
      </c>
      <c r="Y31" s="34">
        <f t="shared" ca="1" si="14"/>
        <v>0.75247524752475248</v>
      </c>
      <c r="Z31" s="34">
        <f t="shared" ca="1" si="14"/>
        <v>-0.19774011299435024</v>
      </c>
      <c r="AA31" s="34">
        <f t="shared" ca="1" si="14"/>
        <v>0.1901408450704225</v>
      </c>
      <c r="AB31" s="34">
        <f t="shared" ca="1" si="14"/>
        <v>-0.63905325443786976</v>
      </c>
      <c r="AC31" s="34">
        <f t="shared" ca="1" si="14"/>
        <v>0.77049180327868849</v>
      </c>
      <c r="AD31" s="34">
        <f t="shared" ca="1" si="14"/>
        <v>-0.44444444444444442</v>
      </c>
      <c r="AE31" s="34">
        <f t="shared" ca="1" si="14"/>
        <v>0.39999999999999991</v>
      </c>
      <c r="AF31" s="34">
        <f t="shared" ca="1" si="14"/>
        <v>0.45238095238095233</v>
      </c>
      <c r="AG31" s="35">
        <f t="shared" ca="1" si="14"/>
        <v>4.9180327868852514E-2</v>
      </c>
      <c r="AH31" s="46"/>
    </row>
    <row r="32" spans="1:34" s="23" customFormat="1" ht="12.75" x14ac:dyDescent="0.2">
      <c r="A32" s="46"/>
      <c r="B32" s="36" t="s">
        <v>9</v>
      </c>
      <c r="C32" s="37" t="str">
        <f t="shared" si="7"/>
        <v>Rastreo Lateral respecto al día anterior</v>
      </c>
      <c r="D32" s="77"/>
      <c r="E32" s="38">
        <f t="shared" ca="1" si="10"/>
        <v>-9.375E-2</v>
      </c>
      <c r="F32" s="38">
        <f t="shared" ca="1" si="10"/>
        <v>0.29655172413793096</v>
      </c>
      <c r="G32" s="38">
        <f t="shared" ca="1" si="10"/>
        <v>-0.16489361702127658</v>
      </c>
      <c r="H32" s="38">
        <f t="shared" ca="1" si="10"/>
        <v>-2.5477707006369421E-2</v>
      </c>
      <c r="I32" s="38">
        <f t="shared" ca="1" si="10"/>
        <v>-0.60784313725490202</v>
      </c>
      <c r="J32" s="38">
        <f t="shared" ca="1" si="10"/>
        <v>1.5166666666666666</v>
      </c>
      <c r="K32" s="38">
        <f t="shared" ca="1" si="10"/>
        <v>0.23178807947019875</v>
      </c>
      <c r="L32" s="38">
        <f t="shared" ca="1" si="10"/>
        <v>-0.13440860215053763</v>
      </c>
      <c r="M32" s="38">
        <f t="shared" ca="1" si="10"/>
        <v>0.11180124223602483</v>
      </c>
      <c r="N32" s="38">
        <f t="shared" ca="1" si="10"/>
        <v>-0.33519553072625696</v>
      </c>
      <c r="O32" s="38">
        <f t="shared" ca="1" si="10"/>
        <v>0</v>
      </c>
      <c r="P32" s="38">
        <f t="shared" ca="1" si="10"/>
        <v>-6.7226890756302504E-2</v>
      </c>
      <c r="Q32" s="38">
        <f t="shared" ca="1" si="10"/>
        <v>0.28828828828828823</v>
      </c>
      <c r="R32" s="38">
        <f t="shared" ca="1" si="10"/>
        <v>-0.13286713286713292</v>
      </c>
      <c r="S32" s="38">
        <f t="shared" ca="1" si="10"/>
        <v>-8.8709677419354871E-2</v>
      </c>
      <c r="T32" s="38">
        <f t="shared" ca="1" si="10"/>
        <v>-0.16814159292035402</v>
      </c>
      <c r="U32" s="38">
        <f t="shared" ref="U32:AG32" ca="1" si="15">IF(ISBLANK(U11),"",(U11/T11)-1)</f>
        <v>0.53191489361702127</v>
      </c>
      <c r="V32" s="38">
        <f t="shared" ca="1" si="15"/>
        <v>-0.46527777777777779</v>
      </c>
      <c r="W32" s="38">
        <f t="shared" ca="1" si="15"/>
        <v>1.5194805194805197</v>
      </c>
      <c r="X32" s="38">
        <f t="shared" ca="1" si="15"/>
        <v>1.0309278350515427E-2</v>
      </c>
      <c r="Y32" s="38">
        <f t="shared" ca="1" si="15"/>
        <v>-0.36224489795918369</v>
      </c>
      <c r="Z32" s="38">
        <f t="shared" ca="1" si="15"/>
        <v>0.10400000000000009</v>
      </c>
      <c r="AA32" s="38">
        <f t="shared" ca="1" si="15"/>
        <v>-0.60869565217391308</v>
      </c>
      <c r="AB32" s="38">
        <f t="shared" ca="1" si="15"/>
        <v>0.55555555555555558</v>
      </c>
      <c r="AC32" s="38">
        <f t="shared" ca="1" si="15"/>
        <v>-0.11904761904761907</v>
      </c>
      <c r="AD32" s="38">
        <f t="shared" ca="1" si="15"/>
        <v>0.45945945945945943</v>
      </c>
      <c r="AE32" s="38">
        <f t="shared" ca="1" si="15"/>
        <v>0.13888888888888884</v>
      </c>
      <c r="AF32" s="38">
        <f t="shared" ca="1" si="15"/>
        <v>0.55284552845528445</v>
      </c>
      <c r="AG32" s="39">
        <f t="shared" ca="1" si="15"/>
        <v>-5.2356020942407877E-3</v>
      </c>
      <c r="AH32" s="46"/>
    </row>
    <row r="33" spans="1:34" s="23" customFormat="1" ht="12.75" x14ac:dyDescent="0.2">
      <c r="A33" s="46"/>
      <c r="B33" s="32" t="s">
        <v>9</v>
      </c>
      <c r="C33" s="33" t="str">
        <f t="shared" si="7"/>
        <v>Tiros en Red respecto al día anterior</v>
      </c>
      <c r="D33" s="77"/>
      <c r="E33" s="34">
        <f t="shared" ca="1" si="10"/>
        <v>-8.6956521739130488E-2</v>
      </c>
      <c r="F33" s="34">
        <f t="shared" ca="1" si="10"/>
        <v>0</v>
      </c>
      <c r="G33" s="34">
        <f t="shared" ca="1" si="10"/>
        <v>0.3492063492063493</v>
      </c>
      <c r="H33" s="34">
        <f t="shared" ca="1" si="10"/>
        <v>-0.41764705882352937</v>
      </c>
      <c r="I33" s="34">
        <f t="shared" ca="1" si="10"/>
        <v>0.35353535353535359</v>
      </c>
      <c r="J33" s="34">
        <f t="shared" ca="1" si="10"/>
        <v>-7.4626865671642006E-3</v>
      </c>
      <c r="K33" s="34">
        <f t="shared" ca="1" si="10"/>
        <v>-0.23308270676691734</v>
      </c>
      <c r="L33" s="34">
        <f t="shared" ca="1" si="10"/>
        <v>-0.12745098039215685</v>
      </c>
      <c r="M33" s="34">
        <f t="shared" ca="1" si="10"/>
        <v>0</v>
      </c>
      <c r="N33" s="34">
        <f t="shared" ca="1" si="10"/>
        <v>-0.3932584269662921</v>
      </c>
      <c r="O33" s="34">
        <f t="shared" ca="1" si="10"/>
        <v>0.33333333333333326</v>
      </c>
      <c r="P33" s="34">
        <f t="shared" ca="1" si="10"/>
        <v>0.86111111111111116</v>
      </c>
      <c r="Q33" s="34">
        <f t="shared" ca="1" si="10"/>
        <v>-0.41791044776119401</v>
      </c>
      <c r="R33" s="34">
        <f t="shared" ca="1" si="10"/>
        <v>-0.32051282051282048</v>
      </c>
      <c r="S33" s="34">
        <f t="shared" ca="1" si="10"/>
        <v>2.5283018867924527</v>
      </c>
      <c r="T33" s="34">
        <f t="shared" ca="1" si="10"/>
        <v>-0.5133689839572193</v>
      </c>
      <c r="U33" s="34">
        <f t="shared" ref="U33:AG33" ca="1" si="16">IF(ISBLANK(U12),"",(U12/T12)-1)</f>
        <v>0.85714285714285721</v>
      </c>
      <c r="V33" s="34">
        <f t="shared" ca="1" si="16"/>
        <v>-0.49112426035502954</v>
      </c>
      <c r="W33" s="34">
        <f t="shared" ca="1" si="16"/>
        <v>1.2209302325581395</v>
      </c>
      <c r="X33" s="34">
        <f t="shared" ca="1" si="16"/>
        <v>-0.43979057591623039</v>
      </c>
      <c r="Y33" s="34">
        <f t="shared" ca="1" si="16"/>
        <v>-0.49532710280373837</v>
      </c>
      <c r="Z33" s="34">
        <f t="shared" ca="1" si="16"/>
        <v>1.1296296296296298</v>
      </c>
      <c r="AA33" s="34">
        <f t="shared" ca="1" si="16"/>
        <v>0.21739130434782616</v>
      </c>
      <c r="AB33" s="34">
        <f t="shared" ca="1" si="16"/>
        <v>-0.45714285714285718</v>
      </c>
      <c r="AC33" s="34">
        <f t="shared" ca="1" si="16"/>
        <v>1.0263157894736841</v>
      </c>
      <c r="AD33" s="34">
        <f t="shared" ca="1" si="16"/>
        <v>0.29220779220779214</v>
      </c>
      <c r="AE33" s="34">
        <f t="shared" ca="1" si="16"/>
        <v>-0.42713567839195976</v>
      </c>
      <c r="AF33" s="34">
        <f t="shared" ca="1" si="16"/>
        <v>0.17543859649122817</v>
      </c>
      <c r="AG33" s="35">
        <f t="shared" ca="1" si="16"/>
        <v>-0.31343283582089554</v>
      </c>
      <c r="AH33" s="46"/>
    </row>
    <row r="34" spans="1:34" s="23" customFormat="1" ht="12.75" x14ac:dyDescent="0.2">
      <c r="A34" s="46"/>
      <c r="B34" s="36" t="s">
        <v>9</v>
      </c>
      <c r="C34" s="37" t="str">
        <f t="shared" si="7"/>
        <v>Reflejos respecto al día anterior</v>
      </c>
      <c r="D34" s="77"/>
      <c r="E34" s="38">
        <f t="shared" ca="1" si="10"/>
        <v>-0.44444444444444442</v>
      </c>
      <c r="F34" s="38">
        <f t="shared" ca="1" si="10"/>
        <v>1.0166666666666666</v>
      </c>
      <c r="G34" s="38">
        <f t="shared" ca="1" si="10"/>
        <v>0.55371900826446274</v>
      </c>
      <c r="H34" s="38">
        <f t="shared" ca="1" si="10"/>
        <v>-7.4468085106383031E-2</v>
      </c>
      <c r="I34" s="38">
        <f t="shared" ca="1" si="10"/>
        <v>-0.56896551724137934</v>
      </c>
      <c r="J34" s="38">
        <f t="shared" ca="1" si="10"/>
        <v>9.3333333333333268E-2</v>
      </c>
      <c r="K34" s="38">
        <f t="shared" ca="1" si="10"/>
        <v>-0.35365853658536583</v>
      </c>
      <c r="L34" s="38">
        <f t="shared" ca="1" si="10"/>
        <v>2.0188679245283021</v>
      </c>
      <c r="M34" s="38">
        <f t="shared" ca="1" si="10"/>
        <v>-3.125E-2</v>
      </c>
      <c r="N34" s="38">
        <f t="shared" ca="1" si="10"/>
        <v>-0.1225806451612903</v>
      </c>
      <c r="O34" s="38">
        <f t="shared" ca="1" si="10"/>
        <v>-0.29411764705882348</v>
      </c>
      <c r="P34" s="38">
        <f t="shared" ca="1" si="10"/>
        <v>0.20833333333333326</v>
      </c>
      <c r="Q34" s="38">
        <f t="shared" ca="1" si="10"/>
        <v>0.4137931034482758</v>
      </c>
      <c r="R34" s="38">
        <f t="shared" ca="1" si="10"/>
        <v>-0.57317073170731714</v>
      </c>
      <c r="S34" s="38">
        <f t="shared" ca="1" si="10"/>
        <v>0.15714285714285725</v>
      </c>
      <c r="T34" s="38">
        <f t="shared" ca="1" si="10"/>
        <v>1.4567901234567899</v>
      </c>
      <c r="U34" s="38">
        <f t="shared" ref="U34:AG34" ca="1" si="17">IF(ISBLANK(U13),"",(U13/T13)-1)</f>
        <v>-0.54773869346733672</v>
      </c>
      <c r="V34" s="38">
        <f t="shared" ca="1" si="17"/>
        <v>-0.34444444444444444</v>
      </c>
      <c r="W34" s="38">
        <f t="shared" ca="1" si="17"/>
        <v>2.0169491525423728</v>
      </c>
      <c r="X34" s="38">
        <f t="shared" ca="1" si="17"/>
        <v>-0.15730337078651691</v>
      </c>
      <c r="Y34" s="38">
        <f t="shared" ca="1" si="17"/>
        <v>-0.17333333333333334</v>
      </c>
      <c r="Z34" s="38">
        <f t="shared" ca="1" si="17"/>
        <v>-0.4838709677419355</v>
      </c>
      <c r="AA34" s="38">
        <f t="shared" ca="1" si="17"/>
        <v>0.5625</v>
      </c>
      <c r="AB34" s="38">
        <f t="shared" ca="1" si="17"/>
        <v>-0.41000000000000003</v>
      </c>
      <c r="AC34" s="38">
        <f t="shared" ca="1" si="17"/>
        <v>1.9152542372881354</v>
      </c>
      <c r="AD34" s="38">
        <f t="shared" ca="1" si="17"/>
        <v>0</v>
      </c>
      <c r="AE34" s="38">
        <f t="shared" ca="1" si="17"/>
        <v>-5.8139534883721034E-3</v>
      </c>
      <c r="AF34" s="38">
        <f t="shared" ca="1" si="17"/>
        <v>-7.6023391812865548E-2</v>
      </c>
      <c r="AG34" s="39">
        <f t="shared" ca="1" si="17"/>
        <v>-0.15189873417721522</v>
      </c>
      <c r="AH34" s="46"/>
    </row>
    <row r="35" spans="1:34" s="23" customFormat="1" ht="12.75" x14ac:dyDescent="0.2">
      <c r="A35" s="46"/>
      <c r="B35" s="32" t="s">
        <v>9</v>
      </c>
      <c r="C35" s="33" t="str">
        <f t="shared" si="7"/>
        <v>Microreflejos respecto al día anterior</v>
      </c>
      <c r="D35" s="77"/>
      <c r="E35" s="34">
        <f t="shared" ca="1" si="10"/>
        <v>-0.17500000000000004</v>
      </c>
      <c r="F35" s="34">
        <f t="shared" ca="1" si="10"/>
        <v>0.98989898989898983</v>
      </c>
      <c r="G35" s="34">
        <f t="shared" ca="1" si="10"/>
        <v>-0.71065989847715738</v>
      </c>
      <c r="H35" s="34">
        <f t="shared" ca="1" si="10"/>
        <v>1.6666666666666665</v>
      </c>
      <c r="I35" s="34">
        <f t="shared" ca="1" si="10"/>
        <v>0.13815789473684204</v>
      </c>
      <c r="J35" s="34">
        <f t="shared" ca="1" si="10"/>
        <v>-0.20231213872832365</v>
      </c>
      <c r="K35" s="34">
        <f t="shared" ca="1" si="10"/>
        <v>-0.13043478260869568</v>
      </c>
      <c r="L35" s="34">
        <f t="shared" ca="1" si="10"/>
        <v>-0.27500000000000002</v>
      </c>
      <c r="M35" s="34">
        <f t="shared" ca="1" si="10"/>
        <v>-2.2988505747126409E-2</v>
      </c>
      <c r="N35" s="34">
        <f t="shared" ca="1" si="10"/>
        <v>1.3058823529411763</v>
      </c>
      <c r="O35" s="34">
        <f t="shared" ca="1" si="10"/>
        <v>-0.3571428571428571</v>
      </c>
      <c r="P35" s="34">
        <f t="shared" ca="1" si="10"/>
        <v>-6.3492063492063489E-2</v>
      </c>
      <c r="Q35" s="34">
        <f t="shared" ca="1" si="10"/>
        <v>-0.32203389830508478</v>
      </c>
      <c r="R35" s="34">
        <f t="shared" ca="1" si="10"/>
        <v>-0.21250000000000002</v>
      </c>
      <c r="S35" s="34">
        <f t="shared" ca="1" si="10"/>
        <v>1.9365079365079363</v>
      </c>
      <c r="T35" s="34">
        <f t="shared" ca="1" si="10"/>
        <v>-0.50270270270270268</v>
      </c>
      <c r="U35" s="34">
        <f t="shared" ref="U35:AG35" ca="1" si="18">IF(ISBLANK(U14),"",(U14/T14)-1)</f>
        <v>-0.18478260869565222</v>
      </c>
      <c r="V35" s="34">
        <f t="shared" ca="1" si="18"/>
        <v>0.70666666666666678</v>
      </c>
      <c r="W35" s="34">
        <f t="shared" ca="1" si="18"/>
        <v>0.2890625</v>
      </c>
      <c r="X35" s="34">
        <f t="shared" ca="1" si="18"/>
        <v>6.6666666666666652E-2</v>
      </c>
      <c r="Y35" s="34">
        <f t="shared" ca="1" si="18"/>
        <v>-0.46022727272727271</v>
      </c>
      <c r="Z35" s="34">
        <f t="shared" ca="1" si="18"/>
        <v>0.49473684210526314</v>
      </c>
      <c r="AA35" s="34">
        <f t="shared" ca="1" si="18"/>
        <v>-0.61267605633802824</v>
      </c>
      <c r="AB35" s="34">
        <f t="shared" ca="1" si="18"/>
        <v>1.1272727272727274</v>
      </c>
      <c r="AC35" s="34">
        <f t="shared" ca="1" si="18"/>
        <v>0.61538461538461542</v>
      </c>
      <c r="AD35" s="34">
        <f t="shared" ca="1" si="18"/>
        <v>-0.50264550264550267</v>
      </c>
      <c r="AE35" s="34">
        <f t="shared" ca="1" si="18"/>
        <v>0.4893617021276595</v>
      </c>
      <c r="AF35" s="34">
        <f t="shared" ca="1" si="18"/>
        <v>0.35000000000000009</v>
      </c>
      <c r="AG35" s="35">
        <f t="shared" ca="1" si="18"/>
        <v>-0.28042328042328046</v>
      </c>
      <c r="AH35" s="46"/>
    </row>
    <row r="36" spans="1:34" s="23" customFormat="1" ht="12.75" x14ac:dyDescent="0.2">
      <c r="A36" s="46"/>
      <c r="B36" s="36" t="s">
        <v>9</v>
      </c>
      <c r="C36" s="37" t="str">
        <f t="shared" si="7"/>
        <v>Tiros con Decisión respecto al día anterior</v>
      </c>
      <c r="D36" s="77"/>
      <c r="E36" s="38">
        <f t="shared" ca="1" si="10"/>
        <v>7.8651685393258397E-2</v>
      </c>
      <c r="F36" s="38">
        <f t="shared" ca="1" si="10"/>
        <v>-0.11458333333333337</v>
      </c>
      <c r="G36" s="38">
        <f t="shared" ca="1" si="10"/>
        <v>0.30588235294117649</v>
      </c>
      <c r="H36" s="38">
        <f t="shared" ca="1" si="10"/>
        <v>0.33333333333333326</v>
      </c>
      <c r="I36" s="38">
        <f t="shared" ca="1" si="10"/>
        <v>0.33108108108108114</v>
      </c>
      <c r="J36" s="38">
        <f t="shared" ca="1" si="10"/>
        <v>-0.37563451776649748</v>
      </c>
      <c r="K36" s="38">
        <f t="shared" ca="1" si="10"/>
        <v>0.13008130081300817</v>
      </c>
      <c r="L36" s="38">
        <f t="shared" ca="1" si="10"/>
        <v>-0.47482014388489213</v>
      </c>
      <c r="M36" s="38">
        <f t="shared" ca="1" si="10"/>
        <v>0.38356164383561642</v>
      </c>
      <c r="N36" s="38">
        <f t="shared" ca="1" si="10"/>
        <v>0.23762376237623761</v>
      </c>
      <c r="O36" s="38">
        <f t="shared" ca="1" si="10"/>
        <v>-0.17600000000000005</v>
      </c>
      <c r="P36" s="38">
        <f t="shared" ca="1" si="10"/>
        <v>0.22330097087378631</v>
      </c>
      <c r="Q36" s="38">
        <f t="shared" ca="1" si="10"/>
        <v>-0.49206349206349209</v>
      </c>
      <c r="R36" s="38">
        <f t="shared" ca="1" si="10"/>
        <v>1.203125</v>
      </c>
      <c r="S36" s="38">
        <f t="shared" ca="1" si="10"/>
        <v>0.2978723404255319</v>
      </c>
      <c r="T36" s="38">
        <f t="shared" ca="1" si="10"/>
        <v>-0.30054644808743169</v>
      </c>
      <c r="U36" s="38">
        <f t="shared" ref="U36:AG36" ca="1" si="19">IF(ISBLANK(U15),"",(U15/T15)-1)</f>
        <v>0.28125</v>
      </c>
      <c r="V36" s="38">
        <f t="shared" ca="1" si="19"/>
        <v>-0.59756097560975607</v>
      </c>
      <c r="W36" s="38">
        <f t="shared" ca="1" si="19"/>
        <v>0.1212121212121211</v>
      </c>
      <c r="X36" s="38">
        <f t="shared" ca="1" si="19"/>
        <v>1.0270270270270272</v>
      </c>
      <c r="Y36" s="38">
        <f t="shared" ca="1" si="19"/>
        <v>8.666666666666667E-2</v>
      </c>
      <c r="Z36" s="38">
        <f t="shared" ca="1" si="19"/>
        <v>6.1349693251533388E-3</v>
      </c>
      <c r="AA36" s="38">
        <f t="shared" ca="1" si="19"/>
        <v>-0.17682926829268297</v>
      </c>
      <c r="AB36" s="38">
        <f t="shared" ca="1" si="19"/>
        <v>-0.33333333333333337</v>
      </c>
      <c r="AC36" s="38">
        <f t="shared" ca="1" si="19"/>
        <v>0.87777777777777777</v>
      </c>
      <c r="AD36" s="38">
        <f t="shared" ca="1" si="19"/>
        <v>-4.1420118343195256E-2</v>
      </c>
      <c r="AE36" s="38">
        <f t="shared" ca="1" si="19"/>
        <v>-0.42592592592592593</v>
      </c>
      <c r="AF36" s="38">
        <f t="shared" ca="1" si="19"/>
        <v>0.82795698924731176</v>
      </c>
      <c r="AG36" s="39">
        <f t="shared" ca="1" si="19"/>
        <v>0.13529411764705879</v>
      </c>
      <c r="AH36" s="46"/>
    </row>
    <row r="37" spans="1:34" s="23" customFormat="1" ht="12.75" x14ac:dyDescent="0.2">
      <c r="A37" s="46"/>
      <c r="B37" s="32" t="s">
        <v>9</v>
      </c>
      <c r="C37" s="33" t="str">
        <f t="shared" si="7"/>
        <v>Capacidad respecto al día anterior</v>
      </c>
      <c r="D37" s="77"/>
      <c r="E37" s="34">
        <f t="shared" ca="1" si="10"/>
        <v>0.35135135135135132</v>
      </c>
      <c r="F37" s="34">
        <f t="shared" ca="1" si="10"/>
        <v>-0.6</v>
      </c>
      <c r="G37" s="34">
        <f t="shared" ca="1" si="10"/>
        <v>1.2999999999999998</v>
      </c>
      <c r="H37" s="34">
        <f t="shared" ca="1" si="10"/>
        <v>-0.42028985507246375</v>
      </c>
      <c r="I37" s="34">
        <f t="shared" ca="1" si="10"/>
        <v>0.9375</v>
      </c>
      <c r="J37" s="34">
        <f t="shared" ca="1" si="10"/>
        <v>-0.14838709677419359</v>
      </c>
      <c r="K37" s="34">
        <f t="shared" ca="1" si="10"/>
        <v>-0.54545454545454541</v>
      </c>
      <c r="L37" s="34">
        <f t="shared" ca="1" si="10"/>
        <v>1.1000000000000001</v>
      </c>
      <c r="M37" s="34">
        <f t="shared" ca="1" si="10"/>
        <v>0.38888888888888884</v>
      </c>
      <c r="N37" s="34">
        <f t="shared" ca="1" si="10"/>
        <v>-0.60571428571428565</v>
      </c>
      <c r="O37" s="34">
        <f t="shared" ca="1" si="10"/>
        <v>1.0289855072463769</v>
      </c>
      <c r="P37" s="34">
        <f t="shared" ca="1" si="10"/>
        <v>0.37142857142857144</v>
      </c>
      <c r="Q37" s="34">
        <f t="shared" ca="1" si="10"/>
        <v>-0.21875</v>
      </c>
      <c r="R37" s="34">
        <f t="shared" ca="1" si="10"/>
        <v>-0.4</v>
      </c>
      <c r="S37" s="34">
        <f t="shared" ca="1" si="10"/>
        <v>0.76666666666666661</v>
      </c>
      <c r="T37" s="34">
        <f t="shared" ca="1" si="10"/>
        <v>-0.25786163522012584</v>
      </c>
      <c r="U37" s="34">
        <f t="shared" ref="U37:AG37" ca="1" si="20">IF(ISBLANK(U16),"",(U16/T16)-1)</f>
        <v>2.5423728813559254E-2</v>
      </c>
      <c r="V37" s="34">
        <f t="shared" ca="1" si="20"/>
        <v>0.52892561983471076</v>
      </c>
      <c r="W37" s="34">
        <f t="shared" ca="1" si="20"/>
        <v>-0.47027027027027024</v>
      </c>
      <c r="X37" s="34">
        <f t="shared" ca="1" si="20"/>
        <v>-0.3571428571428571</v>
      </c>
      <c r="Y37" s="34">
        <f t="shared" ca="1" si="20"/>
        <v>-1.5873015873015928E-2</v>
      </c>
      <c r="Z37" s="34">
        <f t="shared" ca="1" si="20"/>
        <v>1.4193548387096775</v>
      </c>
      <c r="AA37" s="34">
        <f t="shared" ca="1" si="20"/>
        <v>0.10000000000000009</v>
      </c>
      <c r="AB37" s="34">
        <f t="shared" ca="1" si="20"/>
        <v>-0.58787878787878789</v>
      </c>
      <c r="AC37" s="34">
        <f t="shared" ca="1" si="20"/>
        <v>0.16176470588235303</v>
      </c>
      <c r="AD37" s="34">
        <f t="shared" ca="1" si="20"/>
        <v>1.3417721518987342</v>
      </c>
      <c r="AE37" s="34">
        <f t="shared" ca="1" si="20"/>
        <v>-5.9459459459459407E-2</v>
      </c>
      <c r="AF37" s="34">
        <f t="shared" ca="1" si="20"/>
        <v>-0.25862068965517238</v>
      </c>
      <c r="AG37" s="35">
        <f t="shared" ca="1" si="20"/>
        <v>0.4496124031007751</v>
      </c>
      <c r="AH37" s="46"/>
    </row>
    <row r="38" spans="1:34" s="23" customFormat="1" ht="12.75" x14ac:dyDescent="0.2">
      <c r="A38" s="46"/>
      <c r="B38" s="36" t="s">
        <v>9</v>
      </c>
      <c r="C38" s="37" t="str">
        <f t="shared" si="7"/>
        <v>Detección respecto al día anterior</v>
      </c>
      <c r="D38" s="77"/>
      <c r="E38" s="38">
        <f t="shared" ca="1" si="10"/>
        <v>0.11965811965811968</v>
      </c>
      <c r="F38" s="38">
        <f t="shared" ca="1" si="10"/>
        <v>-0.12213740458015265</v>
      </c>
      <c r="G38" s="38">
        <f t="shared" ca="1" si="10"/>
        <v>0.13913043478260878</v>
      </c>
      <c r="H38" s="38">
        <f t="shared" ca="1" si="10"/>
        <v>0.10687022900763354</v>
      </c>
      <c r="I38" s="38">
        <f t="shared" ca="1" si="10"/>
        <v>6.8965517241379448E-3</v>
      </c>
      <c r="J38" s="38">
        <f t="shared" ca="1" si="10"/>
        <v>-0.36986301369863017</v>
      </c>
      <c r="K38" s="38">
        <f t="shared" ca="1" si="10"/>
        <v>0.18478260869565211</v>
      </c>
      <c r="L38" s="38">
        <f t="shared" ca="1" si="10"/>
        <v>0.58715596330275233</v>
      </c>
      <c r="M38" s="38">
        <f t="shared" ca="1" si="10"/>
        <v>2.3121387283236983E-2</v>
      </c>
      <c r="N38" s="38">
        <f t="shared" ca="1" si="10"/>
        <v>0.11864406779661008</v>
      </c>
      <c r="O38" s="38">
        <f t="shared" ca="1" si="10"/>
        <v>-0.39393939393939392</v>
      </c>
      <c r="P38" s="38">
        <f t="shared" ca="1" si="10"/>
        <v>0.14999999999999991</v>
      </c>
      <c r="Q38" s="38">
        <f t="shared" ca="1" si="10"/>
        <v>-8.6956521739130488E-2</v>
      </c>
      <c r="R38" s="38">
        <f t="shared" ca="1" si="10"/>
        <v>-0.47619047619047616</v>
      </c>
      <c r="S38" s="38">
        <f t="shared" ca="1" si="10"/>
        <v>1.7424242424242422</v>
      </c>
      <c r="T38" s="38">
        <f t="shared" ca="1" si="10"/>
        <v>-2.7624309392265234E-2</v>
      </c>
      <c r="U38" s="38">
        <f t="shared" ref="U38:AG38" ca="1" si="21">IF(ISBLANK(U17),"",(U17/T17)-1)</f>
        <v>-0.22159090909090906</v>
      </c>
      <c r="V38" s="38">
        <f t="shared" ca="1" si="21"/>
        <v>-0.18248175182481752</v>
      </c>
      <c r="W38" s="38">
        <f t="shared" ca="1" si="21"/>
        <v>-0.2142857142857143</v>
      </c>
      <c r="X38" s="38">
        <f t="shared" ca="1" si="21"/>
        <v>0.20454545454545459</v>
      </c>
      <c r="Y38" s="38">
        <f t="shared" ca="1" si="21"/>
        <v>0.58490566037735858</v>
      </c>
      <c r="Z38" s="38">
        <f t="shared" ca="1" si="21"/>
        <v>-0.65476190476190477</v>
      </c>
      <c r="AA38" s="38">
        <f t="shared" ca="1" si="21"/>
        <v>1.0689655172413794</v>
      </c>
      <c r="AB38" s="38">
        <f t="shared" ca="1" si="21"/>
        <v>-0.26666666666666672</v>
      </c>
      <c r="AC38" s="38">
        <f t="shared" ca="1" si="21"/>
        <v>1.1590909090909092</v>
      </c>
      <c r="AD38" s="38">
        <f t="shared" ca="1" si="21"/>
        <v>5.2631578947368363E-2</v>
      </c>
      <c r="AE38" s="38">
        <f t="shared" ca="1" si="21"/>
        <v>-0.38</v>
      </c>
      <c r="AF38" s="38">
        <f t="shared" ca="1" si="21"/>
        <v>-0.41935483870967738</v>
      </c>
      <c r="AG38" s="39">
        <f t="shared" ca="1" si="21"/>
        <v>1.4166666666666665</v>
      </c>
      <c r="AH38" s="46"/>
    </row>
    <row r="39" spans="1:34" s="23" customFormat="1" ht="12.75" x14ac:dyDescent="0.2">
      <c r="A39" s="46"/>
      <c r="B39" s="32" t="s">
        <v>9</v>
      </c>
      <c r="C39" s="33" t="str">
        <f t="shared" si="7"/>
        <v>Trigger Control respecto al día anterior</v>
      </c>
      <c r="D39" s="77"/>
      <c r="E39" s="34">
        <f t="shared" ca="1" si="10"/>
        <v>0.10843373493975905</v>
      </c>
      <c r="F39" s="34">
        <f t="shared" ref="F39:AG39" ca="1" si="22">IF(ISBLANK(F18),"",(F18/E18)-1)</f>
        <v>1.152173913043478</v>
      </c>
      <c r="G39" s="34">
        <f t="shared" ca="1" si="22"/>
        <v>-0.63636363636363635</v>
      </c>
      <c r="H39" s="34">
        <f t="shared" ca="1" si="22"/>
        <v>1.0277777777777777</v>
      </c>
      <c r="I39" s="34">
        <f t="shared" ca="1" si="22"/>
        <v>-0.17808219178082196</v>
      </c>
      <c r="J39" s="34">
        <f t="shared" ca="1" si="22"/>
        <v>-0.27500000000000002</v>
      </c>
      <c r="K39" s="34">
        <f t="shared" ca="1" si="22"/>
        <v>0.32183908045977017</v>
      </c>
      <c r="L39" s="34">
        <f t="shared" ca="1" si="22"/>
        <v>0.62608695652173907</v>
      </c>
      <c r="M39" s="34">
        <f t="shared" ca="1" si="22"/>
        <v>-0.56149732620320858</v>
      </c>
      <c r="N39" s="34">
        <f t="shared" ca="1" si="22"/>
        <v>6.0975609756097615E-2</v>
      </c>
      <c r="O39" s="34">
        <f t="shared" ca="1" si="22"/>
        <v>0.70114942528735624</v>
      </c>
      <c r="P39" s="34">
        <f t="shared" ca="1" si="22"/>
        <v>-0.34459459459459463</v>
      </c>
      <c r="Q39" s="34">
        <f t="shared" ca="1" si="22"/>
        <v>5.1546391752577359E-2</v>
      </c>
      <c r="R39" s="34">
        <f t="shared" ca="1" si="22"/>
        <v>0.31372549019607843</v>
      </c>
      <c r="S39" s="34">
        <f t="shared" ca="1" si="22"/>
        <v>0.22388059701492535</v>
      </c>
      <c r="T39" s="34">
        <f t="shared" ca="1" si="22"/>
        <v>-1.2195121951219523E-2</v>
      </c>
      <c r="U39" s="34">
        <f t="shared" ca="1" si="22"/>
        <v>-0.32098765432098764</v>
      </c>
      <c r="V39" s="34">
        <f t="shared" ca="1" si="22"/>
        <v>-0.17272727272727273</v>
      </c>
      <c r="W39" s="34">
        <f t="shared" ca="1" si="22"/>
        <v>0.9780219780219781</v>
      </c>
      <c r="X39" s="34">
        <f t="shared" ca="1" si="22"/>
        <v>-0.7</v>
      </c>
      <c r="Y39" s="34">
        <f t="shared" ca="1" si="22"/>
        <v>0.5185185185185186</v>
      </c>
      <c r="Z39" s="34">
        <f t="shared" ca="1" si="22"/>
        <v>-7.3170731707317027E-2</v>
      </c>
      <c r="AA39" s="34">
        <f t="shared" ca="1" si="22"/>
        <v>1.4078947368421053</v>
      </c>
      <c r="AB39" s="34">
        <f t="shared" ca="1" si="22"/>
        <v>-0.19672131147540983</v>
      </c>
      <c r="AC39" s="34">
        <f t="shared" ca="1" si="22"/>
        <v>-0.30612244897959184</v>
      </c>
      <c r="AD39" s="34">
        <f t="shared" ca="1" si="22"/>
        <v>0.51960784313725483</v>
      </c>
      <c r="AE39" s="34">
        <f t="shared" ca="1" si="22"/>
        <v>0.25806451612903225</v>
      </c>
      <c r="AF39" s="34">
        <f t="shared" ca="1" si="22"/>
        <v>-0.40512820512820513</v>
      </c>
      <c r="AG39" s="35">
        <f t="shared" ca="1" si="22"/>
        <v>-0.15517241379310343</v>
      </c>
      <c r="AH39" s="46"/>
    </row>
    <row r="40" spans="1:34" s="23" customFormat="1" ht="12.75" x14ac:dyDescent="0.2">
      <c r="A40" s="46"/>
      <c r="B40" s="36" t="s">
        <v>7</v>
      </c>
      <c r="C40" s="37" t="s">
        <v>10</v>
      </c>
      <c r="D40" s="77"/>
      <c r="E40" s="38">
        <f t="shared" ref="E40:AG40" ca="1" si="23">IF(ISBLANK(E19),"",((E19/D19)-1)*-1)</f>
        <v>-0.21118012422360244</v>
      </c>
      <c r="F40" s="38">
        <f t="shared" ca="1" si="23"/>
        <v>0.15384615384615385</v>
      </c>
      <c r="G40" s="38">
        <f t="shared" ca="1" si="23"/>
        <v>-0.19393939393939386</v>
      </c>
      <c r="H40" s="38">
        <f t="shared" ca="1" si="23"/>
        <v>0.12182741116751272</v>
      </c>
      <c r="I40" s="38">
        <f t="shared" ca="1" si="23"/>
        <v>0.23121387283236994</v>
      </c>
      <c r="J40" s="38">
        <f t="shared" ca="1" si="23"/>
        <v>-8.2706766917293173E-2</v>
      </c>
      <c r="K40" s="38">
        <f t="shared" ca="1" si="23"/>
        <v>0.31944444444444442</v>
      </c>
      <c r="L40" s="38">
        <f t="shared" ca="1" si="23"/>
        <v>0.45918367346938771</v>
      </c>
      <c r="M40" s="38">
        <f t="shared" ca="1" si="23"/>
        <v>-1.5660377358490565</v>
      </c>
      <c r="N40" s="38">
        <f t="shared" ca="1" si="23"/>
        <v>0.52205882352941169</v>
      </c>
      <c r="O40" s="38">
        <f t="shared" ca="1" si="23"/>
        <v>-7.6923076923076872E-2</v>
      </c>
      <c r="P40" s="38">
        <f t="shared" ca="1" si="23"/>
        <v>-0.85714285714285721</v>
      </c>
      <c r="Q40" s="38">
        <f t="shared" ca="1" si="23"/>
        <v>-0.22307692307692317</v>
      </c>
      <c r="R40" s="38">
        <f t="shared" ca="1" si="23"/>
        <v>0.47169811320754718</v>
      </c>
      <c r="S40" s="38">
        <f t="shared" ca="1" si="23"/>
        <v>-1.3214285714285716</v>
      </c>
      <c r="T40" s="38">
        <f t="shared" ca="1" si="23"/>
        <v>0.41025641025641024</v>
      </c>
      <c r="U40" s="38">
        <f t="shared" ca="1" si="23"/>
        <v>-0.31304347826086953</v>
      </c>
      <c r="V40" s="38">
        <f t="shared" ca="1" si="23"/>
        <v>0.22516556291390732</v>
      </c>
      <c r="W40" s="38">
        <f t="shared" ca="1" si="23"/>
        <v>0.28205128205128205</v>
      </c>
      <c r="X40" s="38">
        <f t="shared" ca="1" si="23"/>
        <v>0.23809523809523814</v>
      </c>
      <c r="Y40" s="38">
        <f t="shared" ca="1" si="23"/>
        <v>-0.5</v>
      </c>
      <c r="Z40" s="38">
        <f t="shared" ca="1" si="23"/>
        <v>0.23958333333333337</v>
      </c>
      <c r="AA40" s="38">
        <f t="shared" ca="1" si="23"/>
        <v>1.3698630136986356E-2</v>
      </c>
      <c r="AB40" s="38">
        <f t="shared" ca="1" si="23"/>
        <v>-1.7083333333333335</v>
      </c>
      <c r="AC40" s="38">
        <f t="shared" ca="1" si="23"/>
        <v>0.12820512820512819</v>
      </c>
      <c r="AD40" s="38">
        <f t="shared" ca="1" si="23"/>
        <v>5.8823529411764497E-3</v>
      </c>
      <c r="AE40" s="38">
        <f t="shared" ca="1" si="23"/>
        <v>-1.7751479289940919E-2</v>
      </c>
      <c r="AF40" s="38">
        <f t="shared" ca="1" si="23"/>
        <v>0.62790697674418605</v>
      </c>
      <c r="AG40" s="39">
        <f t="shared" ca="1" si="23"/>
        <v>0.140625</v>
      </c>
      <c r="AH40" s="46"/>
    </row>
    <row r="41" spans="1:34" s="23" customFormat="1" ht="12.75" x14ac:dyDescent="0.2">
      <c r="A41" s="46"/>
      <c r="B41" s="17" t="s">
        <v>7</v>
      </c>
      <c r="C41" s="18" t="s">
        <v>6</v>
      </c>
      <c r="D41" s="78"/>
      <c r="E41" s="19">
        <f ca="1">IFERROR(IF(ISBLANK(E23),"",(E23/D23)-1),"")</f>
        <v>2.1981038909737305</v>
      </c>
      <c r="F41" s="19">
        <f t="shared" ref="F41:AG41" ca="1" si="24">IFERROR(IF(ISBLANK(F23),"",(F23/E23)-1),"")</f>
        <v>0.39712732919254679</v>
      </c>
      <c r="G41" s="19">
        <f t="shared" ca="1" si="24"/>
        <v>0.45954589062999673</v>
      </c>
      <c r="H41" s="19">
        <f t="shared" ca="1" si="24"/>
        <v>-0.61572783045175683</v>
      </c>
      <c r="I41" s="19">
        <f t="shared" ca="1" si="24"/>
        <v>-1.7369727047146344E-2</v>
      </c>
      <c r="J41" s="19">
        <f t="shared" ca="1" si="24"/>
        <v>-0.4784126984126984</v>
      </c>
      <c r="K41" s="19">
        <f t="shared" ca="1" si="24"/>
        <v>2.9079293049916406</v>
      </c>
      <c r="L41" s="19">
        <f t="shared" ca="1" si="24"/>
        <v>-0.41995586113233174</v>
      </c>
      <c r="M41" s="19">
        <f t="shared" ca="1" si="24"/>
        <v>0.56375382522951378</v>
      </c>
      <c r="N41" s="19">
        <f t="shared" ca="1" si="24"/>
        <v>-0.48818304982688543</v>
      </c>
      <c r="O41" s="19">
        <f t="shared" ca="1" si="24"/>
        <v>-0.39485000000000003</v>
      </c>
      <c r="P41" s="19">
        <f t="shared" ca="1" si="24"/>
        <v>3.3557168784029034</v>
      </c>
      <c r="Q41" s="19">
        <f t="shared" ca="1" si="24"/>
        <v>-0.80242398164084916</v>
      </c>
      <c r="R41" s="19">
        <f t="shared" ca="1" si="24"/>
        <v>1.2796793307772742</v>
      </c>
      <c r="S41" s="19">
        <f t="shared" ca="1" si="24"/>
        <v>-0.66290163977994521</v>
      </c>
      <c r="T41" s="19">
        <f t="shared" ca="1" si="24"/>
        <v>4.790634920634921</v>
      </c>
      <c r="U41" s="19">
        <f t="shared" ca="1" si="24"/>
        <v>-0.54301317927423731</v>
      </c>
      <c r="V41" s="19">
        <f t="shared" ca="1" si="24"/>
        <v>-0.72413255360623774</v>
      </c>
      <c r="W41" s="19">
        <f t="shared" ca="1" si="24"/>
        <v>1.5511319281811082</v>
      </c>
      <c r="X41" s="19">
        <f t="shared" ca="1" si="24"/>
        <v>-0.1015796401930672</v>
      </c>
      <c r="Y41" s="19">
        <f t="shared" ca="1" si="24"/>
        <v>1.0887939221272553</v>
      </c>
      <c r="Z41" s="19">
        <f t="shared" ca="1" si="24"/>
        <v>-0.49083289680460973</v>
      </c>
      <c r="AA41" s="19">
        <f t="shared" ca="1" si="24"/>
        <v>-0.4554924242424242</v>
      </c>
      <c r="AB41" s="19">
        <f t="shared" ca="1" si="24"/>
        <v>0.39061728395061723</v>
      </c>
      <c r="AC41" s="19">
        <f t="shared" ca="1" si="24"/>
        <v>2.7522058823529414</v>
      </c>
      <c r="AD41" s="19">
        <f t="shared" ca="1" si="24"/>
        <v>-0.33539094650205759</v>
      </c>
      <c r="AE41" s="19">
        <f t="shared" ca="1" si="24"/>
        <v>-0.36768149882903978</v>
      </c>
      <c r="AF41" s="19">
        <f t="shared" ca="1" si="24"/>
        <v>1.1919255971253437</v>
      </c>
      <c r="AG41" s="20">
        <f t="shared" ca="1" si="24"/>
        <v>-0.33149321266968335</v>
      </c>
      <c r="AH41" s="46"/>
    </row>
    <row r="42" spans="1:34" s="46" customFormat="1" ht="13.5" customHeight="1" x14ac:dyDescent="0.2"/>
    <row r="43" spans="1:34" s="23" customFormat="1" ht="12.75" x14ac:dyDescent="0.2">
      <c r="A43" s="46"/>
      <c r="B43" s="28" t="s">
        <v>9</v>
      </c>
      <c r="C43" s="29" t="str">
        <f>C4&amp;" respecto al RECORD"</f>
        <v>Tiros en Movimiento respecto al RECORD</v>
      </c>
      <c r="D43" s="40">
        <f ca="1">IF(ISBLANK(D4),"",(D4/Modelo!$D$62)-1)</f>
        <v>-0.48717948717948723</v>
      </c>
      <c r="E43" s="40">
        <f ca="1">IF(ISBLANK(E4),"",(E4/Modelo!$D$62)-1)</f>
        <v>-5.1282051282051322E-2</v>
      </c>
      <c r="F43" s="40">
        <f ca="1">IF(ISBLANK(F4),"",(F4/Modelo!$D$62)-1)</f>
        <v>-0.47692307692307689</v>
      </c>
      <c r="G43" s="40">
        <f ca="1">IF(ISBLANK(G4),"",(G4/Modelo!$D$62)-1)</f>
        <v>-0.3487179487179487</v>
      </c>
      <c r="H43" s="40">
        <f ca="1">IF(ISBLANK(H4),"",(H4/Modelo!$D$62)-1)</f>
        <v>0</v>
      </c>
      <c r="I43" s="40">
        <f ca="1">IF(ISBLANK(I4),"",(I4/Modelo!$D$62)-1)</f>
        <v>-0.41025641025641024</v>
      </c>
      <c r="J43" s="40">
        <f ca="1">IF(ISBLANK(J4),"",(J4/Modelo!$D$62)-1)</f>
        <v>-0.51794871794871788</v>
      </c>
      <c r="K43" s="40">
        <f ca="1">IF(ISBLANK(K4),"",(K4/Modelo!$D$62)-1)</f>
        <v>-5.12820512820511E-3</v>
      </c>
      <c r="L43" s="40">
        <f ca="1">IF(ISBLANK(L4),"",(L4/Modelo!$D$62)-1)</f>
        <v>-0.53333333333333333</v>
      </c>
      <c r="M43" s="40">
        <f ca="1">IF(ISBLANK(M4),"",(M4/Modelo!$D$62)-1)</f>
        <v>-0.41538461538461535</v>
      </c>
      <c r="N43" s="40">
        <f ca="1">IF(ISBLANK(N4),"",(N4/Modelo!$D$62)-1)</f>
        <v>-0.41025641025641024</v>
      </c>
      <c r="O43" s="40">
        <f ca="1">IF(ISBLANK(O4),"",(O4/Modelo!$D$62)-1)</f>
        <v>-0.26666666666666672</v>
      </c>
      <c r="P43" s="40">
        <f ca="1">IF(ISBLANK(P4),"",(P4/Modelo!$D$62)-1)</f>
        <v>-0.70256410256410251</v>
      </c>
      <c r="Q43" s="40">
        <f ca="1">IF(ISBLANK(Q4),"",(Q4/Modelo!$D$62)-1)</f>
        <v>-0.73333333333333339</v>
      </c>
      <c r="R43" s="40">
        <f ca="1">IF(ISBLANK(R4),"",(R4/Modelo!$D$62)-1)</f>
        <v>-0.52820512820512822</v>
      </c>
      <c r="S43" s="40">
        <f ca="1">IF(ISBLANK(S4),"",(S4/Modelo!$D$62)-1)</f>
        <v>-0.71794871794871795</v>
      </c>
      <c r="T43" s="40">
        <f ca="1">IF(ISBLANK(T4),"",(T4/Modelo!$D$62)-1)</f>
        <v>-0.72820512820512828</v>
      </c>
      <c r="U43" s="40">
        <f ca="1">IF(ISBLANK(U4),"",(U4/Modelo!$D$62)-1)</f>
        <v>-0.48717948717948723</v>
      </c>
      <c r="V43" s="40">
        <f ca="1">IF(ISBLANK(V4),"",(V4/Modelo!$D$62)-1)</f>
        <v>-0.33333333333333337</v>
      </c>
      <c r="W43" s="40">
        <f ca="1">IF(ISBLANK(W4),"",(W4/Modelo!$D$62)-1)</f>
        <v>-1.538461538461533E-2</v>
      </c>
      <c r="X43" s="40">
        <f ca="1">IF(ISBLANK(X4),"",(X4/Modelo!$D$62)-1)</f>
        <v>-0.44102564102564101</v>
      </c>
      <c r="Y43" s="40">
        <f ca="1">IF(ISBLANK(Y4),"",(Y4/Modelo!$D$62)-1)</f>
        <v>-5.6410256410256432E-2</v>
      </c>
      <c r="Z43" s="40">
        <f ca="1">IF(ISBLANK(Z4),"",(Z4/Modelo!$D$62)-1)</f>
        <v>-0.6</v>
      </c>
      <c r="AA43" s="40">
        <f ca="1">IF(ISBLANK(AA4),"",(AA4/Modelo!$D$62)-1)</f>
        <v>-0.3025641025641026</v>
      </c>
      <c r="AB43" s="40">
        <f ca="1">IF(ISBLANK(AB4),"",(AB4/Modelo!$D$62)-1)</f>
        <v>-0.11282051282051286</v>
      </c>
      <c r="AC43" s="40">
        <f ca="1">IF(ISBLANK(AC4),"",(AC4/Modelo!$D$62)-1)</f>
        <v>-3.5897435897435881E-2</v>
      </c>
      <c r="AD43" s="40">
        <f ca="1">IF(ISBLANK(AD4),"",(AD4/Modelo!$D$62)-1)</f>
        <v>-0.3487179487179487</v>
      </c>
      <c r="AE43" s="40">
        <f ca="1">IF(ISBLANK(AE4),"",(AE4/Modelo!$D$62)-1)</f>
        <v>-0.51794871794871788</v>
      </c>
      <c r="AF43" s="40">
        <f ca="1">IF(ISBLANK(AF4),"",(AF4/Modelo!$D$62)-1)</f>
        <v>-0.49230769230769234</v>
      </c>
      <c r="AG43" s="41">
        <f ca="1">IF(ISBLANK(AG4),"",(AG4/Modelo!$D$62)-1)</f>
        <v>-0.4358974358974359</v>
      </c>
      <c r="AH43" s="46"/>
    </row>
    <row r="44" spans="1:34" s="23" customFormat="1" ht="12.75" x14ac:dyDescent="0.2">
      <c r="A44" s="46"/>
      <c r="B44" s="36" t="s">
        <v>9</v>
      </c>
      <c r="C44" s="37" t="str">
        <f t="shared" ref="C44:C56" si="25">C5&amp;" respecto al RECORD"</f>
        <v>Tiros en Red respecto al RECORD</v>
      </c>
      <c r="D44" s="44">
        <f ca="1">IF(ISBLANK(D5),"",(D5/Modelo!$D$63)-1)</f>
        <v>-0.18274111675126903</v>
      </c>
      <c r="E44" s="44">
        <f ca="1">IF(ISBLANK(E5),"",(E5/Modelo!$D$63)-1)</f>
        <v>-1.0152284263959421E-2</v>
      </c>
      <c r="F44" s="44">
        <f ca="1">IF(ISBLANK(F5),"",(F5/Modelo!$D$63)-1)</f>
        <v>-0.12690355329949243</v>
      </c>
      <c r="G44" s="44">
        <f ca="1">IF(ISBLANK(G5),"",(G5/Modelo!$D$63)-1)</f>
        <v>-0.6142131979695431</v>
      </c>
      <c r="H44" s="44">
        <f ca="1">IF(ISBLANK(H5),"",(H5/Modelo!$D$63)-1)</f>
        <v>0</v>
      </c>
      <c r="I44" s="44">
        <f ca="1">IF(ISBLANK(I5),"",(I5/Modelo!$D$63)-1)</f>
        <v>-0.44162436548223349</v>
      </c>
      <c r="J44" s="44">
        <f ca="1">IF(ISBLANK(J5),"",(J5/Modelo!$D$63)-1)</f>
        <v>-0.58375634517766495</v>
      </c>
      <c r="K44" s="44">
        <f ca="1">IF(ISBLANK(K5),"",(K5/Modelo!$D$63)-1)</f>
        <v>-0.13705583756345174</v>
      </c>
      <c r="L44" s="44">
        <f ca="1">IF(ISBLANK(L5),"",(L5/Modelo!$D$63)-1)</f>
        <v>-0.19796954314720816</v>
      </c>
      <c r="M44" s="44">
        <f ca="1">IF(ISBLANK(M5),"",(M5/Modelo!$D$63)-1)</f>
        <v>-0.25380710659898476</v>
      </c>
      <c r="N44" s="44">
        <f ca="1">IF(ISBLANK(N5),"",(N5/Modelo!$D$63)-1)</f>
        <v>-2.5380710659898442E-2</v>
      </c>
      <c r="O44" s="44">
        <f ca="1">IF(ISBLANK(O5),"",(O5/Modelo!$D$63)-1)</f>
        <v>-0.13197969543147203</v>
      </c>
      <c r="P44" s="44">
        <f ca="1">IF(ISBLANK(P5),"",(P5/Modelo!$D$63)-1)</f>
        <v>-1.0152284263959421E-2</v>
      </c>
      <c r="Q44" s="44">
        <f ca="1">IF(ISBLANK(Q5),"",(Q5/Modelo!$D$63)-1)</f>
        <v>-0.36040609137055835</v>
      </c>
      <c r="R44" s="44">
        <f ca="1">IF(ISBLANK(R5),"",(R5/Modelo!$D$63)-1)</f>
        <v>-0.65482233502538079</v>
      </c>
      <c r="S44" s="44">
        <f ca="1">IF(ISBLANK(S5),"",(S5/Modelo!$D$63)-1)</f>
        <v>-0.19796954314720816</v>
      </c>
      <c r="T44" s="44">
        <f ca="1">IF(ISBLANK(T5),"",(T5/Modelo!$D$63)-1)</f>
        <v>-0.21319796954314718</v>
      </c>
      <c r="U44" s="44">
        <f ca="1">IF(ISBLANK(U5),"",(U5/Modelo!$D$63)-1)</f>
        <v>-0.64467005076142136</v>
      </c>
      <c r="V44" s="44">
        <f ca="1">IF(ISBLANK(V5),"",(V5/Modelo!$D$63)-1)</f>
        <v>-0.4467005076142132</v>
      </c>
      <c r="W44" s="44">
        <f ca="1">IF(ISBLANK(W5),"",(W5/Modelo!$D$63)-1)</f>
        <v>-0.47715736040609136</v>
      </c>
      <c r="X44" s="44">
        <f ca="1">IF(ISBLANK(X5),"",(X5/Modelo!$D$63)-1)</f>
        <v>-7.6142131979695438E-2</v>
      </c>
      <c r="Y44" s="44">
        <f ca="1">IF(ISBLANK(Y5),"",(Y5/Modelo!$D$63)-1)</f>
        <v>-0.20812182741116747</v>
      </c>
      <c r="Z44" s="44">
        <f ca="1">IF(ISBLANK(Z5),"",(Z5/Modelo!$D$63)-1)</f>
        <v>-0.10152284263959388</v>
      </c>
      <c r="AA44" s="44">
        <f ca="1">IF(ISBLANK(AA5),"",(AA5/Modelo!$D$63)-1)</f>
        <v>-5.5837563451776595E-2</v>
      </c>
      <c r="AB44" s="44">
        <f ca="1">IF(ISBLANK(AB5),"",(AB5/Modelo!$D$63)-1)</f>
        <v>-0.5532994923857868</v>
      </c>
      <c r="AC44" s="44">
        <f ca="1">IF(ISBLANK(AC5),"",(AC5/Modelo!$D$63)-1)</f>
        <v>-0.62436548223350252</v>
      </c>
      <c r="AD44" s="44">
        <f ca="1">IF(ISBLANK(AD5),"",(AD5/Modelo!$D$63)-1)</f>
        <v>-0.55837563451776651</v>
      </c>
      <c r="AE44" s="44">
        <f ca="1">IF(ISBLANK(AE5),"",(AE5/Modelo!$D$63)-1)</f>
        <v>-5.0761421319796995E-2</v>
      </c>
      <c r="AF44" s="44">
        <f ca="1">IF(ISBLANK(AF5),"",(AF5/Modelo!$D$63)-1)</f>
        <v>-0.64974619289340096</v>
      </c>
      <c r="AG44" s="45">
        <f ca="1">IF(ISBLANK(AG5),"",(AG5/Modelo!$D$63)-1)</f>
        <v>-0.11675126903553301</v>
      </c>
      <c r="AH44" s="46"/>
    </row>
    <row r="45" spans="1:34" s="23" customFormat="1" ht="12.75" x14ac:dyDescent="0.2">
      <c r="A45" s="46"/>
      <c r="B45" s="32" t="s">
        <v>9</v>
      </c>
      <c r="C45" s="33" t="str">
        <f t="shared" si="25"/>
        <v>Tiros Séxtuples respecto al RECORD</v>
      </c>
      <c r="D45" s="42">
        <f ca="1">IF(ISBLANK(D6),"",(D6/Modelo!$D$63)-1)</f>
        <v>-0.46192893401015234</v>
      </c>
      <c r="E45" s="42">
        <f ca="1">IF(ISBLANK(E6),"",(E6/Modelo!$D$63)-1)</f>
        <v>-0.54822335025380708</v>
      </c>
      <c r="F45" s="42">
        <f ca="1">IF(ISBLANK(F6),"",(F6/Modelo!$D$63)-1)</f>
        <v>-0.2791878172588832</v>
      </c>
      <c r="G45" s="42">
        <f ca="1">IF(ISBLANK(G6),"",(G6/Modelo!$D$63)-1)</f>
        <v>-2.5380710659898442E-2</v>
      </c>
      <c r="H45" s="42">
        <f ca="1">IF(ISBLANK(H6),"",(H6/Modelo!$D$63)-1)</f>
        <v>-0.29441624365482233</v>
      </c>
      <c r="I45" s="42">
        <f ca="1">IF(ISBLANK(I6),"",(I6/Modelo!$D$63)-1)</f>
        <v>-0.20304568527918787</v>
      </c>
      <c r="J45" s="42">
        <f ca="1">IF(ISBLANK(J6),"",(J6/Modelo!$D$63)-1)</f>
        <v>-0.21319796954314718</v>
      </c>
      <c r="K45" s="42">
        <f ca="1">IF(ISBLANK(K6),"",(K6/Modelo!$D$63)-1)</f>
        <v>-0.1624365482233503</v>
      </c>
      <c r="L45" s="42">
        <f ca="1">IF(ISBLANK(L6),"",(L6/Modelo!$D$63)-1)</f>
        <v>5.0761421319795996E-3</v>
      </c>
      <c r="M45" s="42">
        <f ca="1">IF(ISBLANK(M6),"",(M6/Modelo!$D$63)-1)</f>
        <v>-0.14720812182741116</v>
      </c>
      <c r="N45" s="42">
        <f ca="1">IF(ISBLANK(N6),"",(N6/Modelo!$D$63)-1)</f>
        <v>-0.37563451776649748</v>
      </c>
      <c r="O45" s="42">
        <f ca="1">IF(ISBLANK(O6),"",(O6/Modelo!$D$63)-1)</f>
        <v>-0.1675126903553299</v>
      </c>
      <c r="P45" s="42">
        <f ca="1">IF(ISBLANK(P6),"",(P6/Modelo!$D$63)-1)</f>
        <v>-7.1065989847715727E-2</v>
      </c>
      <c r="Q45" s="42">
        <f ca="1">IF(ISBLANK(Q6),"",(Q6/Modelo!$D$63)-1)</f>
        <v>-0.32487309644670048</v>
      </c>
      <c r="R45" s="42">
        <f ca="1">IF(ISBLANK(R6),"",(R6/Modelo!$D$63)-1)</f>
        <v>-0.72081218274111669</v>
      </c>
      <c r="S45" s="42">
        <f ca="1">IF(ISBLANK(S6),"",(S6/Modelo!$D$63)-1)</f>
        <v>-0.67005076142131981</v>
      </c>
      <c r="T45" s="42">
        <f ca="1">IF(ISBLANK(T6),"",(T6/Modelo!$D$63)-1)</f>
        <v>-0.73604060913705582</v>
      </c>
      <c r="U45" s="42">
        <f ca="1">IF(ISBLANK(U6),"",(U6/Modelo!$D$63)-1)</f>
        <v>1.0152284263959421E-2</v>
      </c>
      <c r="V45" s="42">
        <f ca="1">IF(ISBLANK(V6),"",(V6/Modelo!$D$63)-1)</f>
        <v>-0.63959390862944154</v>
      </c>
      <c r="W45" s="42">
        <f ca="1">IF(ISBLANK(W6),"",(W6/Modelo!$D$63)-1)</f>
        <v>-0.13705583756345174</v>
      </c>
      <c r="X45" s="42">
        <f ca="1">IF(ISBLANK(X6),"",(X6/Modelo!$D$63)-1)</f>
        <v>-0.37055837563451777</v>
      </c>
      <c r="Y45" s="42">
        <f ca="1">IF(ISBLANK(Y6),"",(Y6/Modelo!$D$63)-1)</f>
        <v>-0.23350253807106602</v>
      </c>
      <c r="Z45" s="42">
        <f ca="1">IF(ISBLANK(Z6),"",(Z6/Modelo!$D$63)-1)</f>
        <v>-0.72588832487309651</v>
      </c>
      <c r="AA45" s="42">
        <f ca="1">IF(ISBLANK(AA6),"",(AA6/Modelo!$D$63)-1)</f>
        <v>-0.44162436548223349</v>
      </c>
      <c r="AB45" s="42">
        <f ca="1">IF(ISBLANK(AB6),"",(AB6/Modelo!$D$63)-1)</f>
        <v>-0.11675126903553301</v>
      </c>
      <c r="AC45" s="42">
        <f ca="1">IF(ISBLANK(AC6),"",(AC6/Modelo!$D$63)-1)</f>
        <v>-0.1675126903553299</v>
      </c>
      <c r="AD45" s="42">
        <f ca="1">IF(ISBLANK(AD6),"",(AD6/Modelo!$D$63)-1)</f>
        <v>-0.24873096446700504</v>
      </c>
      <c r="AE45" s="42">
        <f ca="1">IF(ISBLANK(AE6),"",(AE6/Modelo!$D$63)-1)</f>
        <v>-3.5532994923857864E-2</v>
      </c>
      <c r="AF45" s="42">
        <f ca="1">IF(ISBLANK(AF6),"",(AF6/Modelo!$D$63)-1)</f>
        <v>-0.1675126903553299</v>
      </c>
      <c r="AG45" s="43">
        <f ca="1">IF(ISBLANK(AG6),"",(AG6/Modelo!$D$63)-1)</f>
        <v>-0.29441624365482233</v>
      </c>
      <c r="AH45" s="46"/>
    </row>
    <row r="46" spans="1:34" s="23" customFormat="1" ht="12.75" x14ac:dyDescent="0.2">
      <c r="A46" s="46"/>
      <c r="B46" s="36" t="s">
        <v>9</v>
      </c>
      <c r="C46" s="37" t="str">
        <f t="shared" si="25"/>
        <v>Rastreo Lateral respecto al RECORD</v>
      </c>
      <c r="D46" s="44">
        <f ca="1">IF(ISBLANK(D7),"",(D7/Modelo!$D$63)-1)</f>
        <v>-0.65482233502538079</v>
      </c>
      <c r="E46" s="44">
        <f ca="1">IF(ISBLANK(E7),"",(E7/Modelo!$D$63)-1)</f>
        <v>-0.35025380710659904</v>
      </c>
      <c r="F46" s="44">
        <f ca="1">IF(ISBLANK(F7),"",(F7/Modelo!$D$63)-1)</f>
        <v>-5.5837563451776595E-2</v>
      </c>
      <c r="G46" s="44">
        <f ca="1">IF(ISBLANK(G7),"",(G7/Modelo!$D$63)-1)</f>
        <v>-0.2233502538071066</v>
      </c>
      <c r="H46" s="44">
        <f ca="1">IF(ISBLANK(H7),"",(H7/Modelo!$D$63)-1)</f>
        <v>-0.49238578680203049</v>
      </c>
      <c r="I46" s="44">
        <f ca="1">IF(ISBLANK(I7),"",(I7/Modelo!$D$63)-1)</f>
        <v>-0.37563451776649748</v>
      </c>
      <c r="J46" s="44">
        <f ca="1">IF(ISBLANK(J7),"",(J7/Modelo!$D$63)-1)</f>
        <v>-1.0152284263959421E-2</v>
      </c>
      <c r="K46" s="44">
        <f ca="1">IF(ISBLANK(K7),"",(K7/Modelo!$D$63)-1)</f>
        <v>-0.6142131979695431</v>
      </c>
      <c r="L46" s="44">
        <f ca="1">IF(ISBLANK(L7),"",(L7/Modelo!$D$63)-1)</f>
        <v>-0.73604060913705582</v>
      </c>
      <c r="M46" s="44">
        <f ca="1">IF(ISBLANK(M7),"",(M7/Modelo!$D$63)-1)</f>
        <v>-0.21319796954314718</v>
      </c>
      <c r="N46" s="44">
        <f ca="1">IF(ISBLANK(N7),"",(N7/Modelo!$D$63)-1)</f>
        <v>-0.52791878172588835</v>
      </c>
      <c r="O46" s="44">
        <f ca="1">IF(ISBLANK(O7),"",(O7/Modelo!$D$63)-1)</f>
        <v>-0.74111675126903553</v>
      </c>
      <c r="P46" s="44">
        <f ca="1">IF(ISBLANK(P7),"",(P7/Modelo!$D$63)-1)</f>
        <v>0</v>
      </c>
      <c r="Q46" s="44">
        <f ca="1">IF(ISBLANK(Q7),"",(Q7/Modelo!$D$63)-1)</f>
        <v>0</v>
      </c>
      <c r="R46" s="44">
        <f ca="1">IF(ISBLANK(R7),"",(R7/Modelo!$D$63)-1)</f>
        <v>-0.74111675126903553</v>
      </c>
      <c r="S46" s="44">
        <f ca="1">IF(ISBLANK(S7),"",(S7/Modelo!$D$63)-1)</f>
        <v>-0.40101522842639592</v>
      </c>
      <c r="T46" s="44">
        <f ca="1">IF(ISBLANK(T7),"",(T7/Modelo!$D$63)-1)</f>
        <v>-0.45685279187817263</v>
      </c>
      <c r="U46" s="44">
        <f ca="1">IF(ISBLANK(U7),"",(U7/Modelo!$D$63)-1)</f>
        <v>-9.6446700507614169E-2</v>
      </c>
      <c r="V46" s="44">
        <f ca="1">IF(ISBLANK(V7),"",(V7/Modelo!$D$63)-1)</f>
        <v>-0.10659898477157359</v>
      </c>
      <c r="W46" s="44">
        <f ca="1">IF(ISBLANK(W7),"",(W7/Modelo!$D$63)-1)</f>
        <v>-0.67512690355329952</v>
      </c>
      <c r="X46" s="44">
        <f ca="1">IF(ISBLANK(X7),"",(X7/Modelo!$D$63)-1)</f>
        <v>-0.20304568527918787</v>
      </c>
      <c r="Y46" s="44">
        <f ca="1">IF(ISBLANK(Y7),"",(Y7/Modelo!$D$63)-1)</f>
        <v>-0.23350253807106602</v>
      </c>
      <c r="Z46" s="44">
        <f ca="1">IF(ISBLANK(Z7),"",(Z7/Modelo!$D$63)-1)</f>
        <v>-0.6091370558375635</v>
      </c>
      <c r="AA46" s="44">
        <f ca="1">IF(ISBLANK(AA7),"",(AA7/Modelo!$D$63)-1)</f>
        <v>-0.67005076142131981</v>
      </c>
      <c r="AB46" s="44">
        <f ca="1">IF(ISBLANK(AB7),"",(AB7/Modelo!$D$63)-1)</f>
        <v>-0.20812182741116747</v>
      </c>
      <c r="AC46" s="44">
        <f ca="1">IF(ISBLANK(AC7),"",(AC7/Modelo!$D$63)-1)</f>
        <v>-0.42131979695431476</v>
      </c>
      <c r="AD46" s="44">
        <f ca="1">IF(ISBLANK(AD7),"",(AD7/Modelo!$D$63)-1)</f>
        <v>-0.12690355329949243</v>
      </c>
      <c r="AE46" s="44">
        <f ca="1">IF(ISBLANK(AE7),"",(AE7/Modelo!$D$63)-1)</f>
        <v>-0.6142131979695431</v>
      </c>
      <c r="AF46" s="44">
        <f ca="1">IF(ISBLANK(AF7),"",(AF7/Modelo!$D$63)-1)</f>
        <v>-0.47208121827411165</v>
      </c>
      <c r="AG46" s="45">
        <f ca="1">IF(ISBLANK(AG7),"",(AG7/Modelo!$D$63)-1)</f>
        <v>-0.56345177664974622</v>
      </c>
      <c r="AH46" s="46"/>
    </row>
    <row r="47" spans="1:34" s="23" customFormat="1" ht="12.75" x14ac:dyDescent="0.2">
      <c r="A47" s="46"/>
      <c r="B47" s="32" t="s">
        <v>9</v>
      </c>
      <c r="C47" s="33" t="str">
        <f t="shared" si="25"/>
        <v>Rastreo en Movimiento respecto al RECORD</v>
      </c>
      <c r="D47" s="42">
        <f ca="1">IF(ISBLANK(D8),"",(D8/Modelo!$D$63)-1)</f>
        <v>-1.0152284263959421E-2</v>
      </c>
      <c r="E47" s="42">
        <f ca="1">IF(ISBLANK(E8),"",(E8/Modelo!$D$63)-1)</f>
        <v>-0.38071065989847719</v>
      </c>
      <c r="F47" s="42">
        <f ca="1">IF(ISBLANK(F8),"",(F8/Modelo!$D$63)-1)</f>
        <v>-0.30456852791878175</v>
      </c>
      <c r="G47" s="42">
        <f ca="1">IF(ISBLANK(G8),"",(G8/Modelo!$D$63)-1)</f>
        <v>-0.32994923857868019</v>
      </c>
      <c r="H47" s="42">
        <f ca="1">IF(ISBLANK(H8),"",(H8/Modelo!$D$63)-1)</f>
        <v>-0.47208121827411165</v>
      </c>
      <c r="I47" s="42">
        <f ca="1">IF(ISBLANK(I8),"",(I8/Modelo!$D$63)-1)</f>
        <v>-7.1065989847715727E-2</v>
      </c>
      <c r="J47" s="42">
        <f ca="1">IF(ISBLANK(J8),"",(J8/Modelo!$D$63)-1)</f>
        <v>-0.11675126903553301</v>
      </c>
      <c r="K47" s="42">
        <f ca="1">IF(ISBLANK(K8),"",(K8/Modelo!$D$63)-1)</f>
        <v>-0.14213197969543145</v>
      </c>
      <c r="L47" s="42">
        <f ca="1">IF(ISBLANK(L8),"",(L8/Modelo!$D$63)-1)</f>
        <v>-0.63959390862944154</v>
      </c>
      <c r="M47" s="42">
        <f ca="1">IF(ISBLANK(M8),"",(M8/Modelo!$D$63)-1)</f>
        <v>-0.23857868020304573</v>
      </c>
      <c r="N47" s="42">
        <f ca="1">IF(ISBLANK(N8),"",(N8/Modelo!$D$63)-1)</f>
        <v>-0.29441624365482233</v>
      </c>
      <c r="O47" s="42">
        <f ca="1">IF(ISBLANK(O8),"",(O8/Modelo!$D$63)-1)</f>
        <v>-0.25380710659898476</v>
      </c>
      <c r="P47" s="42">
        <f ca="1">IF(ISBLANK(P8),"",(P8/Modelo!$D$63)-1)</f>
        <v>-0.69035532994923865</v>
      </c>
      <c r="Q47" s="42">
        <f ca="1">IF(ISBLANK(Q8),"",(Q8/Modelo!$D$63)-1)</f>
        <v>-0.11675126903553301</v>
      </c>
      <c r="R47" s="42">
        <f ca="1">IF(ISBLANK(R8),"",(R8/Modelo!$D$63)-1)</f>
        <v>-0.69543147208121825</v>
      </c>
      <c r="S47" s="42">
        <f ca="1">IF(ISBLANK(S8),"",(S8/Modelo!$D$63)-1)</f>
        <v>-0.14213197969543145</v>
      </c>
      <c r="T47" s="42">
        <f ca="1">IF(ISBLANK(T8),"",(T8/Modelo!$D$63)-1)</f>
        <v>-0.41624365482233505</v>
      </c>
      <c r="U47" s="42">
        <f ca="1">IF(ISBLANK(U8),"",(U8/Modelo!$D$63)-1)</f>
        <v>-3.5532994923857864E-2</v>
      </c>
      <c r="V47" s="42">
        <f ca="1">IF(ISBLANK(V8),"",(V8/Modelo!$D$63)-1)</f>
        <v>-0.56852791878172582</v>
      </c>
      <c r="W47" s="42">
        <f ca="1">IF(ISBLANK(W8),"",(W8/Modelo!$D$63)-1)</f>
        <v>-6.0913705583756306E-2</v>
      </c>
      <c r="X47" s="42">
        <f ca="1">IF(ISBLANK(X8),"",(X8/Modelo!$D$63)-1)</f>
        <v>-0.70050761421319796</v>
      </c>
      <c r="Y47" s="42">
        <f ca="1">IF(ISBLANK(Y8),"",(Y8/Modelo!$D$63)-1)</f>
        <v>-4.0609137055837574E-2</v>
      </c>
      <c r="Z47" s="42">
        <f ca="1">IF(ISBLANK(Z8),"",(Z8/Modelo!$D$63)-1)</f>
        <v>-0.67512690355329952</v>
      </c>
      <c r="AA47" s="42">
        <f ca="1">IF(ISBLANK(AA8),"",(AA8/Modelo!$D$63)-1)</f>
        <v>-0.3908629441624365</v>
      </c>
      <c r="AB47" s="42">
        <f ca="1">IF(ISBLANK(AB8),"",(AB8/Modelo!$D$63)-1)</f>
        <v>-0.47208121827411165</v>
      </c>
      <c r="AC47" s="42">
        <f ca="1">IF(ISBLANK(AC8),"",(AC8/Modelo!$D$63)-1)</f>
        <v>-0.48730964467005078</v>
      </c>
      <c r="AD47" s="42">
        <f ca="1">IF(ISBLANK(AD8),"",(AD8/Modelo!$D$63)-1)</f>
        <v>-0.45177664974619292</v>
      </c>
      <c r="AE47" s="42">
        <f ca="1">IF(ISBLANK(AE8),"",(AE8/Modelo!$D$63)-1)</f>
        <v>-0.34010152284263961</v>
      </c>
      <c r="AF47" s="42">
        <f ca="1">IF(ISBLANK(AF8),"",(AF8/Modelo!$D$63)-1)</f>
        <v>-0.2741116751269036</v>
      </c>
      <c r="AG47" s="43">
        <f ca="1">IF(ISBLANK(AG8),"",(AG8/Modelo!$D$63)-1)</f>
        <v>-0.67005076142131981</v>
      </c>
      <c r="AH47" s="46"/>
    </row>
    <row r="48" spans="1:34" s="23" customFormat="1" ht="12.75" x14ac:dyDescent="0.2">
      <c r="A48" s="46"/>
      <c r="B48" s="36" t="s">
        <v>9</v>
      </c>
      <c r="C48" s="37" t="str">
        <f t="shared" si="25"/>
        <v>Tiros de Araña respecto al RECORD</v>
      </c>
      <c r="D48" s="44">
        <f ca="1">IF(ISBLANK(D9),"",(D9/Modelo!$D$63)-1)</f>
        <v>-0.1116751269035533</v>
      </c>
      <c r="E48" s="44">
        <f ca="1">IF(ISBLANK(E9),"",(E9/Modelo!$D$63)-1)</f>
        <v>-0.31979695431472077</v>
      </c>
      <c r="F48" s="44">
        <f ca="1">IF(ISBLANK(F9),"",(F9/Modelo!$D$63)-1)</f>
        <v>-8.6294416243654859E-2</v>
      </c>
      <c r="G48" s="44">
        <f ca="1">IF(ISBLANK(G9),"",(G9/Modelo!$D$63)-1)</f>
        <v>-0.37563451776649748</v>
      </c>
      <c r="H48" s="44">
        <f ca="1">IF(ISBLANK(H9),"",(H9/Modelo!$D$63)-1)</f>
        <v>-6.5989847715736016E-2</v>
      </c>
      <c r="I48" s="44">
        <f ca="1">IF(ISBLANK(I9),"",(I9/Modelo!$D$63)-1)</f>
        <v>-0.26903553299492389</v>
      </c>
      <c r="J48" s="44">
        <f ca="1">IF(ISBLANK(J9),"",(J9/Modelo!$D$63)-1)</f>
        <v>-0.60406091370558368</v>
      </c>
      <c r="K48" s="44">
        <f ca="1">IF(ISBLANK(K9),"",(K9/Modelo!$D$63)-1)</f>
        <v>-0.36548223350253806</v>
      </c>
      <c r="L48" s="44">
        <f ca="1">IF(ISBLANK(L9),"",(L9/Modelo!$D$63)-1)</f>
        <v>-0.57868020304568524</v>
      </c>
      <c r="M48" s="44">
        <f ca="1">IF(ISBLANK(M9),"",(M9/Modelo!$D$63)-1)</f>
        <v>-6.5989847715736016E-2</v>
      </c>
      <c r="N48" s="44">
        <f ca="1">IF(ISBLANK(N9),"",(N9/Modelo!$D$63)-1)</f>
        <v>-0.30964467005076146</v>
      </c>
      <c r="O48" s="44">
        <f ca="1">IF(ISBLANK(O9),"",(O9/Modelo!$D$63)-1)</f>
        <v>-0.43147208121827407</v>
      </c>
      <c r="P48" s="44">
        <f ca="1">IF(ISBLANK(P9),"",(P9/Modelo!$D$63)-1)</f>
        <v>-0.60406091370558368</v>
      </c>
      <c r="Q48" s="44">
        <f ca="1">IF(ISBLANK(Q9),"",(Q9/Modelo!$D$63)-1)</f>
        <v>-0.43654822335025378</v>
      </c>
      <c r="R48" s="44">
        <f ca="1">IF(ISBLANK(R9),"",(R9/Modelo!$D$63)-1)</f>
        <v>-0.36040609137055835</v>
      </c>
      <c r="S48" s="44">
        <f ca="1">IF(ISBLANK(S9),"",(S9/Modelo!$D$63)-1)</f>
        <v>-0.22842639593908631</v>
      </c>
      <c r="T48" s="44">
        <f ca="1">IF(ISBLANK(T9),"",(T9/Modelo!$D$63)-1)</f>
        <v>-0.35532994923857864</v>
      </c>
      <c r="U48" s="44">
        <f ca="1">IF(ISBLANK(U9),"",(U9/Modelo!$D$63)-1)</f>
        <v>-0.50253807106598991</v>
      </c>
      <c r="V48" s="44">
        <f ca="1">IF(ISBLANK(V9),"",(V9/Modelo!$D$63)-1)</f>
        <v>-0.68527918781725883</v>
      </c>
      <c r="W48" s="44">
        <f ca="1">IF(ISBLANK(W9),"",(W9/Modelo!$D$63)-1)</f>
        <v>-0.13705583756345174</v>
      </c>
      <c r="X48" s="44">
        <f ca="1">IF(ISBLANK(X9),"",(X9/Modelo!$D$63)-1)</f>
        <v>-0.64467005076142136</v>
      </c>
      <c r="Y48" s="44">
        <f ca="1">IF(ISBLANK(Y9),"",(Y9/Modelo!$D$63)-1)</f>
        <v>-5.0761421319797106E-3</v>
      </c>
      <c r="Z48" s="44">
        <f ca="1">IF(ISBLANK(Z9),"",(Z9/Modelo!$D$63)-1)</f>
        <v>-0.73604060913705582</v>
      </c>
      <c r="AA48" s="44">
        <f ca="1">IF(ISBLANK(AA9),"",(AA9/Modelo!$D$63)-1)</f>
        <v>-6.0913705583756306E-2</v>
      </c>
      <c r="AB48" s="44">
        <f ca="1">IF(ISBLANK(AB9),"",(AB9/Modelo!$D$63)-1)</f>
        <v>-0.57868020304568524</v>
      </c>
      <c r="AC48" s="44">
        <f ca="1">IF(ISBLANK(AC9),"",(AC9/Modelo!$D$63)-1)</f>
        <v>-0.6649746192893401</v>
      </c>
      <c r="AD48" s="44">
        <f ca="1">IF(ISBLANK(AD9),"",(AD9/Modelo!$D$63)-1)</f>
        <v>-9.137055837563457E-2</v>
      </c>
      <c r="AE48" s="44">
        <f ca="1">IF(ISBLANK(AE9),"",(AE9/Modelo!$D$63)-1)</f>
        <v>-0.13705583756345174</v>
      </c>
      <c r="AF48" s="44">
        <f ca="1">IF(ISBLANK(AF9),"",(AF9/Modelo!$D$63)-1)</f>
        <v>-7.6142131979695438E-2</v>
      </c>
      <c r="AG48" s="45">
        <f ca="1">IF(ISBLANK(AG9),"",(AG9/Modelo!$D$63)-1)</f>
        <v>-0.20304568527918787</v>
      </c>
      <c r="AH48" s="46"/>
    </row>
    <row r="49" spans="1:34" s="23" customFormat="1" ht="12.75" x14ac:dyDescent="0.2">
      <c r="A49" s="46"/>
      <c r="B49" s="32" t="s">
        <v>9</v>
      </c>
      <c r="C49" s="33" t="str">
        <f t="shared" si="25"/>
        <v>Tiros en Movimiento respecto al RECORD</v>
      </c>
      <c r="D49" s="42">
        <f ca="1">IF(ISBLANK(D10),"",(D10/Modelo!$D$63)-1)</f>
        <v>-0.62436548223350252</v>
      </c>
      <c r="E49" s="42">
        <f ca="1">IF(ISBLANK(E10),"",(E10/Modelo!$D$63)-1)</f>
        <v>-0.63959390862944154</v>
      </c>
      <c r="F49" s="42">
        <f ca="1">IF(ISBLANK(F10),"",(F10/Modelo!$D$63)-1)</f>
        <v>-0.10152284263959388</v>
      </c>
      <c r="G49" s="42">
        <f ca="1">IF(ISBLANK(G10),"",(G10/Modelo!$D$63)-1)</f>
        <v>-6.5989847715736016E-2</v>
      </c>
      <c r="H49" s="42">
        <f ca="1">IF(ISBLANK(H10),"",(H10/Modelo!$D$63)-1)</f>
        <v>-0.30456852791878175</v>
      </c>
      <c r="I49" s="42">
        <f ca="1">IF(ISBLANK(I10),"",(I10/Modelo!$D$63)-1)</f>
        <v>-5.0761421319796995E-2</v>
      </c>
      <c r="J49" s="42">
        <f ca="1">IF(ISBLANK(J10),"",(J10/Modelo!$D$63)-1)</f>
        <v>-0.29949238578680204</v>
      </c>
      <c r="K49" s="42">
        <f ca="1">IF(ISBLANK(K10),"",(K10/Modelo!$D$63)-1)</f>
        <v>-0.25888324873096447</v>
      </c>
      <c r="L49" s="42">
        <f ca="1">IF(ISBLANK(L10),"",(L10/Modelo!$D$63)-1)</f>
        <v>-0.52791878172588835</v>
      </c>
      <c r="M49" s="42">
        <f ca="1">IF(ISBLANK(M10),"",(M10/Modelo!$D$63)-1)</f>
        <v>-0.31979695431472077</v>
      </c>
      <c r="N49" s="42">
        <f ca="1">IF(ISBLANK(N10),"",(N10/Modelo!$D$63)-1)</f>
        <v>-0.57868020304568524</v>
      </c>
      <c r="O49" s="42">
        <f ca="1">IF(ISBLANK(O10),"",(O10/Modelo!$D$63)-1)</f>
        <v>-0.67005076142131981</v>
      </c>
      <c r="P49" s="42">
        <f ca="1">IF(ISBLANK(P10),"",(P10/Modelo!$D$63)-1)</f>
        <v>-0.44162436548223349</v>
      </c>
      <c r="Q49" s="42">
        <f ca="1">IF(ISBLANK(Q10),"",(Q10/Modelo!$D$63)-1)</f>
        <v>-0.23857868020304573</v>
      </c>
      <c r="R49" s="42">
        <f ca="1">IF(ISBLANK(R10),"",(R10/Modelo!$D$63)-1)</f>
        <v>-0.72588832487309651</v>
      </c>
      <c r="S49" s="42">
        <f ca="1">IF(ISBLANK(S10),"",(S10/Modelo!$D$63)-1)</f>
        <v>-0.50761421319796951</v>
      </c>
      <c r="T49" s="42">
        <f ca="1">IF(ISBLANK(T10),"",(T10/Modelo!$D$63)-1)</f>
        <v>-2.0304568527918732E-2</v>
      </c>
      <c r="U49" s="42">
        <f ca="1">IF(ISBLANK(U10),"",(U10/Modelo!$D$63)-1)</f>
        <v>-0.52284263959390864</v>
      </c>
      <c r="V49" s="42">
        <f ca="1">IF(ISBLANK(V10),"",(V10/Modelo!$D$63)-1)</f>
        <v>-0.46192893401015234</v>
      </c>
      <c r="W49" s="42">
        <f ca="1">IF(ISBLANK(W10),"",(W10/Modelo!$D$63)-1)</f>
        <v>-0.23350253807106602</v>
      </c>
      <c r="X49" s="42">
        <f ca="1">IF(ISBLANK(X10),"",(X10/Modelo!$D$63)-1)</f>
        <v>-0.48730964467005078</v>
      </c>
      <c r="Y49" s="42">
        <f ca="1">IF(ISBLANK(Y10),"",(Y10/Modelo!$D$63)-1)</f>
        <v>-0.10152284263959388</v>
      </c>
      <c r="Z49" s="42">
        <f ca="1">IF(ISBLANK(Z10),"",(Z10/Modelo!$D$63)-1)</f>
        <v>-0.2791878172588832</v>
      </c>
      <c r="AA49" s="42">
        <f ca="1">IF(ISBLANK(AA10),"",(AA10/Modelo!$D$63)-1)</f>
        <v>-0.14213197969543145</v>
      </c>
      <c r="AB49" s="42">
        <f ca="1">IF(ISBLANK(AB10),"",(AB10/Modelo!$D$63)-1)</f>
        <v>-0.69035532994923865</v>
      </c>
      <c r="AC49" s="42">
        <f ca="1">IF(ISBLANK(AC10),"",(AC10/Modelo!$D$63)-1)</f>
        <v>-0.45177664974619292</v>
      </c>
      <c r="AD49" s="42">
        <f ca="1">IF(ISBLANK(AD10),"",(AD10/Modelo!$D$63)-1)</f>
        <v>-0.69543147208121825</v>
      </c>
      <c r="AE49" s="42">
        <f ca="1">IF(ISBLANK(AE10),"",(AE10/Modelo!$D$63)-1)</f>
        <v>-0.57360406091370564</v>
      </c>
      <c r="AF49" s="42">
        <f ca="1">IF(ISBLANK(AF10),"",(AF10/Modelo!$D$63)-1)</f>
        <v>-0.38071065989847719</v>
      </c>
      <c r="AG49" s="43">
        <f ca="1">IF(ISBLANK(AG10),"",(AG10/Modelo!$D$63)-1)</f>
        <v>-0.35025380710659904</v>
      </c>
      <c r="AH49" s="46"/>
    </row>
    <row r="50" spans="1:34" s="23" customFormat="1" ht="12.75" x14ac:dyDescent="0.2">
      <c r="A50" s="46"/>
      <c r="B50" s="36" t="s">
        <v>9</v>
      </c>
      <c r="C50" s="37" t="str">
        <f t="shared" si="25"/>
        <v>Rastreo Lateral respecto al RECORD</v>
      </c>
      <c r="D50" s="44">
        <f ca="1">IF(ISBLANK(D11),"",(D11/Modelo!$D$63)-1)</f>
        <v>-0.18781725888324874</v>
      </c>
      <c r="E50" s="44">
        <f ca="1">IF(ISBLANK(E11),"",(E11/Modelo!$D$63)-1)</f>
        <v>-0.26395939086294418</v>
      </c>
      <c r="F50" s="44">
        <f ca="1">IF(ISBLANK(F11),"",(F11/Modelo!$D$63)-1)</f>
        <v>-4.5685279187817285E-2</v>
      </c>
      <c r="G50" s="44">
        <f ca="1">IF(ISBLANK(G11),"",(G11/Modelo!$D$63)-1)</f>
        <v>-0.20304568527918787</v>
      </c>
      <c r="H50" s="44">
        <f ca="1">IF(ISBLANK(H11),"",(H11/Modelo!$D$63)-1)</f>
        <v>-0.2233502538071066</v>
      </c>
      <c r="I50" s="44">
        <f ca="1">IF(ISBLANK(I11),"",(I11/Modelo!$D$63)-1)</f>
        <v>-0.69543147208121825</v>
      </c>
      <c r="J50" s="44">
        <f ca="1">IF(ISBLANK(J11),"",(J11/Modelo!$D$63)-1)</f>
        <v>-0.23350253807106602</v>
      </c>
      <c r="K50" s="44">
        <f ca="1">IF(ISBLANK(K11),"",(K11/Modelo!$D$63)-1)</f>
        <v>-5.5837563451776595E-2</v>
      </c>
      <c r="L50" s="44">
        <f ca="1">IF(ISBLANK(L11),"",(L11/Modelo!$D$63)-1)</f>
        <v>-0.18274111675126903</v>
      </c>
      <c r="M50" s="44">
        <f ca="1">IF(ISBLANK(M11),"",(M11/Modelo!$D$63)-1)</f>
        <v>-9.137055837563457E-2</v>
      </c>
      <c r="N50" s="44">
        <f ca="1">IF(ISBLANK(N11),"",(N11/Modelo!$D$63)-1)</f>
        <v>-0.39593908629441621</v>
      </c>
      <c r="O50" s="44">
        <f ca="1">IF(ISBLANK(O11),"",(O11/Modelo!$D$63)-1)</f>
        <v>-0.39593908629441621</v>
      </c>
      <c r="P50" s="44">
        <f ca="1">IF(ISBLANK(P11),"",(P11/Modelo!$D$63)-1)</f>
        <v>-0.43654822335025378</v>
      </c>
      <c r="Q50" s="44">
        <f ca="1">IF(ISBLANK(Q11),"",(Q11/Modelo!$D$63)-1)</f>
        <v>-0.2741116751269036</v>
      </c>
      <c r="R50" s="44">
        <f ca="1">IF(ISBLANK(R11),"",(R11/Modelo!$D$63)-1)</f>
        <v>-0.37055837563451777</v>
      </c>
      <c r="S50" s="44">
        <f ca="1">IF(ISBLANK(S11),"",(S11/Modelo!$D$63)-1)</f>
        <v>-0.42639593908629436</v>
      </c>
      <c r="T50" s="44">
        <f ca="1">IF(ISBLANK(T11),"",(T11/Modelo!$D$63)-1)</f>
        <v>-0.52284263959390864</v>
      </c>
      <c r="U50" s="44">
        <f ca="1">IF(ISBLANK(U11),"",(U11/Modelo!$D$63)-1)</f>
        <v>-0.26903553299492389</v>
      </c>
      <c r="V50" s="44">
        <f ca="1">IF(ISBLANK(V11),"",(V11/Modelo!$D$63)-1)</f>
        <v>-0.6091370558375635</v>
      </c>
      <c r="W50" s="44">
        <f ca="1">IF(ISBLANK(W11),"",(W11/Modelo!$D$63)-1)</f>
        <v>-1.5228426395939132E-2</v>
      </c>
      <c r="X50" s="44">
        <f ca="1">IF(ISBLANK(X11),"",(X11/Modelo!$D$63)-1)</f>
        <v>-5.0761421319797106E-3</v>
      </c>
      <c r="Y50" s="44">
        <f ca="1">IF(ISBLANK(Y11),"",(Y11/Modelo!$D$63)-1)</f>
        <v>-0.36548223350253806</v>
      </c>
      <c r="Z50" s="44">
        <f ca="1">IF(ISBLANK(Z11),"",(Z11/Modelo!$D$63)-1)</f>
        <v>-0.29949238578680204</v>
      </c>
      <c r="AA50" s="44">
        <f ca="1">IF(ISBLANK(AA11),"",(AA11/Modelo!$D$63)-1)</f>
        <v>-0.72588832487309651</v>
      </c>
      <c r="AB50" s="44">
        <f ca="1">IF(ISBLANK(AB11),"",(AB11/Modelo!$D$63)-1)</f>
        <v>-0.57360406091370564</v>
      </c>
      <c r="AC50" s="44">
        <f ca="1">IF(ISBLANK(AC11),"",(AC11/Modelo!$D$63)-1)</f>
        <v>-0.62436548223350252</v>
      </c>
      <c r="AD50" s="44">
        <f ca="1">IF(ISBLANK(AD11),"",(AD11/Modelo!$D$63)-1)</f>
        <v>-0.45177664974619292</v>
      </c>
      <c r="AE50" s="44">
        <f ca="1">IF(ISBLANK(AE11),"",(AE11/Modelo!$D$63)-1)</f>
        <v>-0.37563451776649748</v>
      </c>
      <c r="AF50" s="44">
        <f ca="1">IF(ISBLANK(AF11),"",(AF11/Modelo!$D$63)-1)</f>
        <v>-3.0456852791878153E-2</v>
      </c>
      <c r="AG50" s="45">
        <f ca="1">IF(ISBLANK(AG11),"",(AG11/Modelo!$D$63)-1)</f>
        <v>-3.5532994923857864E-2</v>
      </c>
      <c r="AH50" s="46"/>
    </row>
    <row r="51" spans="1:34" s="23" customFormat="1" ht="12.75" x14ac:dyDescent="0.2">
      <c r="A51" s="46"/>
      <c r="B51" s="32" t="s">
        <v>9</v>
      </c>
      <c r="C51" s="33" t="str">
        <f t="shared" si="25"/>
        <v>Tiros en Red respecto al RECORD</v>
      </c>
      <c r="D51" s="42">
        <f ca="1">IF(ISBLANK(D12),"",(D12/Modelo!$D$63)-1)</f>
        <v>-0.29949238578680204</v>
      </c>
      <c r="E51" s="42">
        <f ca="1">IF(ISBLANK(E12),"",(E12/Modelo!$D$63)-1)</f>
        <v>-0.36040609137055835</v>
      </c>
      <c r="F51" s="42">
        <f ca="1">IF(ISBLANK(F12),"",(F12/Modelo!$D$63)-1)</f>
        <v>-0.36040609137055835</v>
      </c>
      <c r="G51" s="42">
        <f ca="1">IF(ISBLANK(G12),"",(G12/Modelo!$D$63)-1)</f>
        <v>-0.13705583756345174</v>
      </c>
      <c r="H51" s="42">
        <f ca="1">IF(ISBLANK(H12),"",(H12/Modelo!$D$63)-1)</f>
        <v>-0.4974619289340102</v>
      </c>
      <c r="I51" s="42">
        <f ca="1">IF(ISBLANK(I12),"",(I12/Modelo!$D$63)-1)</f>
        <v>-0.31979695431472077</v>
      </c>
      <c r="J51" s="42">
        <f ca="1">IF(ISBLANK(J12),"",(J12/Modelo!$D$63)-1)</f>
        <v>-0.32487309644670048</v>
      </c>
      <c r="K51" s="42">
        <f ca="1">IF(ISBLANK(K12),"",(K12/Modelo!$D$63)-1)</f>
        <v>-0.48223350253807107</v>
      </c>
      <c r="L51" s="42">
        <f ca="1">IF(ISBLANK(L12),"",(L12/Modelo!$D$63)-1)</f>
        <v>-0.54822335025380708</v>
      </c>
      <c r="M51" s="42">
        <f ca="1">IF(ISBLANK(M12),"",(M12/Modelo!$D$63)-1)</f>
        <v>-0.54822335025380708</v>
      </c>
      <c r="N51" s="42">
        <f ca="1">IF(ISBLANK(N12),"",(N12/Modelo!$D$63)-1)</f>
        <v>-0.72588832487309651</v>
      </c>
      <c r="O51" s="42">
        <f ca="1">IF(ISBLANK(O12),"",(O12/Modelo!$D$63)-1)</f>
        <v>-0.63451776649746194</v>
      </c>
      <c r="P51" s="42">
        <f ca="1">IF(ISBLANK(P12),"",(P12/Modelo!$D$63)-1)</f>
        <v>-0.31979695431472077</v>
      </c>
      <c r="Q51" s="42">
        <f ca="1">IF(ISBLANK(Q12),"",(Q12/Modelo!$D$63)-1)</f>
        <v>-0.60406091370558368</v>
      </c>
      <c r="R51" s="42">
        <f ca="1">IF(ISBLANK(R12),"",(R12/Modelo!$D$63)-1)</f>
        <v>-0.73096446700507611</v>
      </c>
      <c r="S51" s="42">
        <f ca="1">IF(ISBLANK(S12),"",(S12/Modelo!$D$63)-1)</f>
        <v>-5.0761421319796995E-2</v>
      </c>
      <c r="T51" s="42">
        <f ca="1">IF(ISBLANK(T12),"",(T12/Modelo!$D$63)-1)</f>
        <v>-0.53807106598984777</v>
      </c>
      <c r="U51" s="42">
        <f ca="1">IF(ISBLANK(U12),"",(U12/Modelo!$D$63)-1)</f>
        <v>-0.14213197969543145</v>
      </c>
      <c r="V51" s="42">
        <f ca="1">IF(ISBLANK(V12),"",(V12/Modelo!$D$63)-1)</f>
        <v>-0.56345177664974622</v>
      </c>
      <c r="W51" s="42">
        <f ca="1">IF(ISBLANK(W12),"",(W12/Modelo!$D$63)-1)</f>
        <v>-3.0456852791878153E-2</v>
      </c>
      <c r="X51" s="42">
        <f ca="1">IF(ISBLANK(X12),"",(X12/Modelo!$D$63)-1)</f>
        <v>-0.45685279187817263</v>
      </c>
      <c r="Y51" s="42">
        <f ca="1">IF(ISBLANK(Y12),"",(Y12/Modelo!$D$63)-1)</f>
        <v>-0.72588832487309651</v>
      </c>
      <c r="Z51" s="42">
        <f ca="1">IF(ISBLANK(Z12),"",(Z12/Modelo!$D$63)-1)</f>
        <v>-0.41624365482233505</v>
      </c>
      <c r="AA51" s="42">
        <f ca="1">IF(ISBLANK(AA12),"",(AA12/Modelo!$D$63)-1)</f>
        <v>-0.28934010152284262</v>
      </c>
      <c r="AB51" s="42">
        <f ca="1">IF(ISBLANK(AB12),"",(AB12/Modelo!$D$63)-1)</f>
        <v>-0.6142131979695431</v>
      </c>
      <c r="AC51" s="42">
        <f ca="1">IF(ISBLANK(AC12),"",(AC12/Modelo!$D$63)-1)</f>
        <v>-0.21827411167512689</v>
      </c>
      <c r="AD51" s="42">
        <f ca="1">IF(ISBLANK(AD12),"",(AD12/Modelo!$D$63)-1)</f>
        <v>1.0152284263959421E-2</v>
      </c>
      <c r="AE51" s="42">
        <f ca="1">IF(ISBLANK(AE12),"",(AE12/Modelo!$D$63)-1)</f>
        <v>-0.42131979695431476</v>
      </c>
      <c r="AF51" s="42">
        <f ca="1">IF(ISBLANK(AF12),"",(AF12/Modelo!$D$63)-1)</f>
        <v>-0.31979695431472077</v>
      </c>
      <c r="AG51" s="43">
        <f ca="1">IF(ISBLANK(AG12),"",(AG12/Modelo!$D$63)-1)</f>
        <v>-0.53299492385786795</v>
      </c>
      <c r="AH51" s="46"/>
    </row>
    <row r="52" spans="1:34" s="23" customFormat="1" ht="12.75" x14ac:dyDescent="0.2">
      <c r="A52" s="46"/>
      <c r="B52" s="36" t="s">
        <v>9</v>
      </c>
      <c r="C52" s="37" t="str">
        <f t="shared" si="25"/>
        <v>Reflejos respecto al RECORD</v>
      </c>
      <c r="D52" s="44">
        <f ca="1">IF(ISBLANK(D13),"",(D13/Modelo!$D$63)-1)</f>
        <v>-0.45177664974619292</v>
      </c>
      <c r="E52" s="44">
        <f ca="1">IF(ISBLANK(E13),"",(E13/Modelo!$D$63)-1)</f>
        <v>-0.69543147208121825</v>
      </c>
      <c r="F52" s="44">
        <f ca="1">IF(ISBLANK(F13),"",(F13/Modelo!$D$63)-1)</f>
        <v>-0.3857868020304569</v>
      </c>
      <c r="G52" s="44">
        <f ca="1">IF(ISBLANK(G13),"",(G13/Modelo!$D$63)-1)</f>
        <v>-4.5685279187817285E-2</v>
      </c>
      <c r="H52" s="44">
        <f ca="1">IF(ISBLANK(H13),"",(H13/Modelo!$D$63)-1)</f>
        <v>-0.11675126903553301</v>
      </c>
      <c r="I52" s="44">
        <f ca="1">IF(ISBLANK(I13),"",(I13/Modelo!$D$63)-1)</f>
        <v>-0.61928934010152292</v>
      </c>
      <c r="J52" s="44">
        <f ca="1">IF(ISBLANK(J13),"",(J13/Modelo!$D$63)-1)</f>
        <v>-0.58375634517766495</v>
      </c>
      <c r="K52" s="44">
        <f ca="1">IF(ISBLANK(K13),"",(K13/Modelo!$D$63)-1)</f>
        <v>-0.73096446700507611</v>
      </c>
      <c r="L52" s="44">
        <f ca="1">IF(ISBLANK(L13),"",(L13/Modelo!$D$63)-1)</f>
        <v>-0.18781725888324874</v>
      </c>
      <c r="M52" s="44">
        <f ca="1">IF(ISBLANK(M13),"",(M13/Modelo!$D$63)-1)</f>
        <v>-0.21319796954314718</v>
      </c>
      <c r="N52" s="44">
        <f ca="1">IF(ISBLANK(N13),"",(N13/Modelo!$D$63)-1)</f>
        <v>-0.30964467005076146</v>
      </c>
      <c r="O52" s="44">
        <f ca="1">IF(ISBLANK(O13),"",(O13/Modelo!$D$63)-1)</f>
        <v>-0.51269035532994922</v>
      </c>
      <c r="P52" s="44">
        <f ca="1">IF(ISBLANK(P13),"",(P13/Modelo!$D$63)-1)</f>
        <v>-0.41116751269035534</v>
      </c>
      <c r="Q52" s="44">
        <f ca="1">IF(ISBLANK(Q13),"",(Q13/Modelo!$D$63)-1)</f>
        <v>-0.1675126903553299</v>
      </c>
      <c r="R52" s="44">
        <f ca="1">IF(ISBLANK(R13),"",(R13/Modelo!$D$63)-1)</f>
        <v>-0.64467005076142136</v>
      </c>
      <c r="S52" s="44">
        <f ca="1">IF(ISBLANK(S13),"",(S13/Modelo!$D$63)-1)</f>
        <v>-0.58883248730964466</v>
      </c>
      <c r="T52" s="44">
        <f ca="1">IF(ISBLANK(T13),"",(T13/Modelo!$D$63)-1)</f>
        <v>1.0152284263959421E-2</v>
      </c>
      <c r="U52" s="44">
        <f ca="1">IF(ISBLANK(U13),"",(U13/Modelo!$D$63)-1)</f>
        <v>-0.54314720812182737</v>
      </c>
      <c r="V52" s="44">
        <f ca="1">IF(ISBLANK(V13),"",(V13/Modelo!$D$63)-1)</f>
        <v>-0.70050761421319796</v>
      </c>
      <c r="W52" s="44">
        <f ca="1">IF(ISBLANK(W13),"",(W13/Modelo!$D$63)-1)</f>
        <v>-9.6446700507614169E-2</v>
      </c>
      <c r="X52" s="44">
        <f ca="1">IF(ISBLANK(X13),"",(X13/Modelo!$D$63)-1)</f>
        <v>-0.23857868020304573</v>
      </c>
      <c r="Y52" s="44">
        <f ca="1">IF(ISBLANK(Y13),"",(Y13/Modelo!$D$63)-1)</f>
        <v>-0.37055837563451777</v>
      </c>
      <c r="Z52" s="44">
        <f ca="1">IF(ISBLANK(Z13),"",(Z13/Modelo!$D$63)-1)</f>
        <v>-0.67512690355329952</v>
      </c>
      <c r="AA52" s="44">
        <f ca="1">IF(ISBLANK(AA13),"",(AA13/Modelo!$D$63)-1)</f>
        <v>-0.49238578680203049</v>
      </c>
      <c r="AB52" s="44">
        <f ca="1">IF(ISBLANK(AB13),"",(AB13/Modelo!$D$63)-1)</f>
        <v>-0.70050761421319796</v>
      </c>
      <c r="AC52" s="44">
        <f ca="1">IF(ISBLANK(AC13),"",(AC13/Modelo!$D$63)-1)</f>
        <v>-0.12690355329949243</v>
      </c>
      <c r="AD52" s="44">
        <f ca="1">IF(ISBLANK(AD13),"",(AD13/Modelo!$D$63)-1)</f>
        <v>-0.12690355329949243</v>
      </c>
      <c r="AE52" s="44">
        <f ca="1">IF(ISBLANK(AE13),"",(AE13/Modelo!$D$63)-1)</f>
        <v>-0.13197969543147203</v>
      </c>
      <c r="AF52" s="44">
        <f ca="1">IF(ISBLANK(AF13),"",(AF13/Modelo!$D$63)-1)</f>
        <v>-0.19796954314720816</v>
      </c>
      <c r="AG52" s="45">
        <f ca="1">IF(ISBLANK(AG13),"",(AG13/Modelo!$D$63)-1)</f>
        <v>-0.31979695431472077</v>
      </c>
      <c r="AH52" s="46"/>
    </row>
    <row r="53" spans="1:34" s="23" customFormat="1" ht="12.75" x14ac:dyDescent="0.2">
      <c r="A53" s="46"/>
      <c r="B53" s="32" t="s">
        <v>9</v>
      </c>
      <c r="C53" s="33" t="str">
        <f t="shared" si="25"/>
        <v>Microreflejos respecto al RECORD</v>
      </c>
      <c r="D53" s="42">
        <f ca="1">IF(ISBLANK(D14),"",(D14/Modelo!$D$63)-1)</f>
        <v>-0.3908629441624365</v>
      </c>
      <c r="E53" s="42">
        <f ca="1">IF(ISBLANK(E14),"",(E14/Modelo!$D$63)-1)</f>
        <v>-0.4974619289340102</v>
      </c>
      <c r="F53" s="42">
        <f ca="1">IF(ISBLANK(F14),"",(F14/Modelo!$D$63)-1)</f>
        <v>0</v>
      </c>
      <c r="G53" s="42">
        <f ca="1">IF(ISBLANK(G14),"",(G14/Modelo!$D$63)-1)</f>
        <v>-0.71065989847715738</v>
      </c>
      <c r="H53" s="42">
        <f ca="1">IF(ISBLANK(H14),"",(H14/Modelo!$D$63)-1)</f>
        <v>-0.22842639593908631</v>
      </c>
      <c r="I53" s="42">
        <f ca="1">IF(ISBLANK(I14),"",(I14/Modelo!$D$63)-1)</f>
        <v>-0.12182741116751272</v>
      </c>
      <c r="J53" s="42">
        <f ca="1">IF(ISBLANK(J14),"",(J14/Modelo!$D$63)-1)</f>
        <v>-0.29949238578680204</v>
      </c>
      <c r="K53" s="42">
        <f ca="1">IF(ISBLANK(K14),"",(K14/Modelo!$D$63)-1)</f>
        <v>-0.3908629441624365</v>
      </c>
      <c r="L53" s="42">
        <f ca="1">IF(ISBLANK(L14),"",(L14/Modelo!$D$63)-1)</f>
        <v>-0.55837563451776651</v>
      </c>
      <c r="M53" s="42">
        <f ca="1">IF(ISBLANK(M14),"",(M14/Modelo!$D$63)-1)</f>
        <v>-0.56852791878172582</v>
      </c>
      <c r="N53" s="42">
        <f ca="1">IF(ISBLANK(N14),"",(N14/Modelo!$D$63)-1)</f>
        <v>-5.0761421319797106E-3</v>
      </c>
      <c r="O53" s="42">
        <f ca="1">IF(ISBLANK(O14),"",(O14/Modelo!$D$63)-1)</f>
        <v>-0.36040609137055835</v>
      </c>
      <c r="P53" s="42">
        <f ca="1">IF(ISBLANK(P14),"",(P14/Modelo!$D$63)-1)</f>
        <v>-0.40101522842639592</v>
      </c>
      <c r="Q53" s="42">
        <f ca="1">IF(ISBLANK(Q14),"",(Q14/Modelo!$D$63)-1)</f>
        <v>-0.59390862944162437</v>
      </c>
      <c r="R53" s="42">
        <f ca="1">IF(ISBLANK(R14),"",(R14/Modelo!$D$63)-1)</f>
        <v>-0.68020304568527923</v>
      </c>
      <c r="S53" s="42">
        <f ca="1">IF(ISBLANK(S14),"",(S14/Modelo!$D$63)-1)</f>
        <v>-6.0913705583756306E-2</v>
      </c>
      <c r="T53" s="42">
        <f ca="1">IF(ISBLANK(T14),"",(T14/Modelo!$D$63)-1)</f>
        <v>-0.53299492385786795</v>
      </c>
      <c r="U53" s="42">
        <f ca="1">IF(ISBLANK(U14),"",(U14/Modelo!$D$63)-1)</f>
        <v>-0.61928934010152292</v>
      </c>
      <c r="V53" s="42">
        <f ca="1">IF(ISBLANK(V14),"",(V14/Modelo!$D$63)-1)</f>
        <v>-0.35025380710659904</v>
      </c>
      <c r="W53" s="42">
        <f ca="1">IF(ISBLANK(W14),"",(W14/Modelo!$D$63)-1)</f>
        <v>-0.1624365482233503</v>
      </c>
      <c r="X53" s="42">
        <f ca="1">IF(ISBLANK(X14),"",(X14/Modelo!$D$63)-1)</f>
        <v>-0.10659898477157359</v>
      </c>
      <c r="Y53" s="42">
        <f ca="1">IF(ISBLANK(Y14),"",(Y14/Modelo!$D$63)-1)</f>
        <v>-0.51776649746192893</v>
      </c>
      <c r="Z53" s="42">
        <f ca="1">IF(ISBLANK(Z14),"",(Z14/Modelo!$D$63)-1)</f>
        <v>-0.2791878172588832</v>
      </c>
      <c r="AA53" s="42">
        <f ca="1">IF(ISBLANK(AA14),"",(AA14/Modelo!$D$63)-1)</f>
        <v>-0.72081218274111669</v>
      </c>
      <c r="AB53" s="42">
        <f ca="1">IF(ISBLANK(AB14),"",(AB14/Modelo!$D$63)-1)</f>
        <v>-0.40609137055837563</v>
      </c>
      <c r="AC53" s="42">
        <f ca="1">IF(ISBLANK(AC14),"",(AC14/Modelo!$D$63)-1)</f>
        <v>-4.0609137055837574E-2</v>
      </c>
      <c r="AD53" s="42">
        <f ca="1">IF(ISBLANK(AD14),"",(AD14/Modelo!$D$63)-1)</f>
        <v>-0.52284263959390864</v>
      </c>
      <c r="AE53" s="42">
        <f ca="1">IF(ISBLANK(AE14),"",(AE14/Modelo!$D$63)-1)</f>
        <v>-0.28934010152284262</v>
      </c>
      <c r="AF53" s="42">
        <f ca="1">IF(ISBLANK(AF14),"",(AF14/Modelo!$D$63)-1)</f>
        <v>-4.0609137055837574E-2</v>
      </c>
      <c r="AG53" s="43">
        <f ca="1">IF(ISBLANK(AG14),"",(AG14/Modelo!$D$63)-1)</f>
        <v>-0.30964467005076146</v>
      </c>
      <c r="AH53" s="46"/>
    </row>
    <row r="54" spans="1:34" s="23" customFormat="1" ht="12.75" x14ac:dyDescent="0.2">
      <c r="A54" s="46"/>
      <c r="B54" s="36" t="s">
        <v>9</v>
      </c>
      <c r="C54" s="37" t="str">
        <f t="shared" si="25"/>
        <v>Tiros con Decisión respecto al RECORD</v>
      </c>
      <c r="D54" s="44">
        <f ca="1">IF(ISBLANK(D15),"",(D15/Modelo!$D$63)-1)</f>
        <v>-0.54822335025380708</v>
      </c>
      <c r="E54" s="44">
        <f ca="1">IF(ISBLANK(E15),"",(E15/Modelo!$D$63)-1)</f>
        <v>-0.51269035532994922</v>
      </c>
      <c r="F54" s="44">
        <f ca="1">IF(ISBLANK(F15),"",(F15/Modelo!$D$63)-1)</f>
        <v>-0.56852791878172582</v>
      </c>
      <c r="G54" s="44">
        <f ca="1">IF(ISBLANK(G15),"",(G15/Modelo!$D$63)-1)</f>
        <v>-0.43654822335025378</v>
      </c>
      <c r="H54" s="44">
        <f ca="1">IF(ISBLANK(H15),"",(H15/Modelo!$D$63)-1)</f>
        <v>-0.24873096446700504</v>
      </c>
      <c r="I54" s="44">
        <f ca="1">IF(ISBLANK(I15),"",(I15/Modelo!$D$63)-1)</f>
        <v>0</v>
      </c>
      <c r="J54" s="44">
        <f ca="1">IF(ISBLANK(J15),"",(J15/Modelo!$D$63)-1)</f>
        <v>-0.37563451776649748</v>
      </c>
      <c r="K54" s="44">
        <f ca="1">IF(ISBLANK(K15),"",(K15/Modelo!$D$63)-1)</f>
        <v>-0.29441624365482233</v>
      </c>
      <c r="L54" s="44">
        <f ca="1">IF(ISBLANK(L15),"",(L15/Modelo!$D$63)-1)</f>
        <v>-0.62944162436548223</v>
      </c>
      <c r="M54" s="44">
        <f ca="1">IF(ISBLANK(M15),"",(M15/Modelo!$D$63)-1)</f>
        <v>-0.48730964467005078</v>
      </c>
      <c r="N54" s="44">
        <f ca="1">IF(ISBLANK(N15),"",(N15/Modelo!$D$63)-1)</f>
        <v>-0.36548223350253806</v>
      </c>
      <c r="O54" s="44">
        <f ca="1">IF(ISBLANK(O15),"",(O15/Modelo!$D$63)-1)</f>
        <v>-0.47715736040609136</v>
      </c>
      <c r="P54" s="44">
        <f ca="1">IF(ISBLANK(P15),"",(P15/Modelo!$D$63)-1)</f>
        <v>-0.36040609137055835</v>
      </c>
      <c r="Q54" s="44">
        <f ca="1">IF(ISBLANK(Q15),"",(Q15/Modelo!$D$63)-1)</f>
        <v>-0.67512690355329952</v>
      </c>
      <c r="R54" s="44">
        <f ca="1">IF(ISBLANK(R15),"",(R15/Modelo!$D$63)-1)</f>
        <v>-0.28426395939086291</v>
      </c>
      <c r="S54" s="44">
        <f ca="1">IF(ISBLANK(S15),"",(S15/Modelo!$D$63)-1)</f>
        <v>-7.1065989847715727E-2</v>
      </c>
      <c r="T54" s="44">
        <f ca="1">IF(ISBLANK(T15),"",(T15/Modelo!$D$63)-1)</f>
        <v>-0.35025380710659904</v>
      </c>
      <c r="U54" s="44">
        <f ca="1">IF(ISBLANK(U15),"",(U15/Modelo!$D$63)-1)</f>
        <v>-0.1675126903553299</v>
      </c>
      <c r="V54" s="44">
        <f ca="1">IF(ISBLANK(V15),"",(V15/Modelo!$D$63)-1)</f>
        <v>-0.6649746192893401</v>
      </c>
      <c r="W54" s="44">
        <f ca="1">IF(ISBLANK(W15),"",(W15/Modelo!$D$63)-1)</f>
        <v>-0.62436548223350252</v>
      </c>
      <c r="X54" s="44">
        <f ca="1">IF(ISBLANK(X15),"",(X15/Modelo!$D$63)-1)</f>
        <v>-0.23857868020304573</v>
      </c>
      <c r="Y54" s="44">
        <f ca="1">IF(ISBLANK(Y15),"",(Y15/Modelo!$D$63)-1)</f>
        <v>-0.17258883248730961</v>
      </c>
      <c r="Z54" s="44">
        <f ca="1">IF(ISBLANK(Z15),"",(Z15/Modelo!$D$63)-1)</f>
        <v>-0.1675126903553299</v>
      </c>
      <c r="AA54" s="44">
        <f ca="1">IF(ISBLANK(AA15),"",(AA15/Modelo!$D$63)-1)</f>
        <v>-0.31472081218274117</v>
      </c>
      <c r="AB54" s="44">
        <f ca="1">IF(ISBLANK(AB15),"",(AB15/Modelo!$D$63)-1)</f>
        <v>-0.54314720812182737</v>
      </c>
      <c r="AC54" s="44">
        <f ca="1">IF(ISBLANK(AC15),"",(AC15/Modelo!$D$63)-1)</f>
        <v>-0.14213197969543145</v>
      </c>
      <c r="AD54" s="44">
        <f ca="1">IF(ISBLANK(AD15),"",(AD15/Modelo!$D$63)-1)</f>
        <v>-0.17766497461928932</v>
      </c>
      <c r="AE54" s="44">
        <f ca="1">IF(ISBLANK(AE15),"",(AE15/Modelo!$D$63)-1)</f>
        <v>-0.52791878172588835</v>
      </c>
      <c r="AF54" s="44">
        <f ca="1">IF(ISBLANK(AF15),"",(AF15/Modelo!$D$63)-1)</f>
        <v>-0.13705583756345174</v>
      </c>
      <c r="AG54" s="45">
        <f ca="1">IF(ISBLANK(AG15),"",(AG15/Modelo!$D$63)-1)</f>
        <v>-2.0304568527918732E-2</v>
      </c>
      <c r="AH54" s="46"/>
    </row>
    <row r="55" spans="1:34" s="23" customFormat="1" ht="12.75" x14ac:dyDescent="0.2">
      <c r="A55" s="46"/>
      <c r="B55" s="32" t="s">
        <v>9</v>
      </c>
      <c r="C55" s="33" t="str">
        <f t="shared" si="25"/>
        <v>Capacidad respecto al RECORD</v>
      </c>
      <c r="D55" s="42">
        <f ca="1">IF(ISBLANK(D16),"",(D16/Modelo!$D$63)-1)</f>
        <v>-0.43654822335025378</v>
      </c>
      <c r="E55" s="42">
        <f ca="1">IF(ISBLANK(E16),"",(E16/Modelo!$D$63)-1)</f>
        <v>-0.23857868020304573</v>
      </c>
      <c r="F55" s="42">
        <f ca="1">IF(ISBLANK(F16),"",(F16/Modelo!$D$63)-1)</f>
        <v>-0.69543147208121825</v>
      </c>
      <c r="G55" s="42">
        <f ca="1">IF(ISBLANK(G16),"",(G16/Modelo!$D$63)-1)</f>
        <v>-0.29949238578680204</v>
      </c>
      <c r="H55" s="42">
        <f ca="1">IF(ISBLANK(H16),"",(H16/Modelo!$D$63)-1)</f>
        <v>-0.59390862944162437</v>
      </c>
      <c r="I55" s="42">
        <f ca="1">IF(ISBLANK(I16),"",(I16/Modelo!$D$63)-1)</f>
        <v>-0.21319796954314718</v>
      </c>
      <c r="J55" s="42">
        <f ca="1">IF(ISBLANK(J16),"",(J16/Modelo!$D$63)-1)</f>
        <v>-0.32994923857868019</v>
      </c>
      <c r="K55" s="42">
        <f ca="1">IF(ISBLANK(K16),"",(K16/Modelo!$D$63)-1)</f>
        <v>-0.69543147208121825</v>
      </c>
      <c r="L55" s="42">
        <f ca="1">IF(ISBLANK(L16),"",(L16/Modelo!$D$63)-1)</f>
        <v>-0.36040609137055835</v>
      </c>
      <c r="M55" s="42">
        <f ca="1">IF(ISBLANK(M16),"",(M16/Modelo!$D$63)-1)</f>
        <v>-0.1116751269035533</v>
      </c>
      <c r="N55" s="42">
        <f ca="1">IF(ISBLANK(N16),"",(N16/Modelo!$D$63)-1)</f>
        <v>-0.64974619289340096</v>
      </c>
      <c r="O55" s="42">
        <f ca="1">IF(ISBLANK(O16),"",(O16/Modelo!$D$63)-1)</f>
        <v>-0.28934010152284262</v>
      </c>
      <c r="P55" s="42">
        <f ca="1">IF(ISBLANK(P16),"",(P16/Modelo!$D$63)-1)</f>
        <v>-2.5380710659898442E-2</v>
      </c>
      <c r="Q55" s="42">
        <f ca="1">IF(ISBLANK(Q16),"",(Q16/Modelo!$D$63)-1)</f>
        <v>-0.23857868020304573</v>
      </c>
      <c r="R55" s="42">
        <f ca="1">IF(ISBLANK(R16),"",(R16/Modelo!$D$63)-1)</f>
        <v>-0.54314720812182737</v>
      </c>
      <c r="S55" s="42">
        <f ca="1">IF(ISBLANK(S16),"",(S16/Modelo!$D$63)-1)</f>
        <v>-0.19289340101522845</v>
      </c>
      <c r="T55" s="42">
        <f ca="1">IF(ISBLANK(T16),"",(T16/Modelo!$D$63)-1)</f>
        <v>-0.40101522842639592</v>
      </c>
      <c r="U55" s="42">
        <f ca="1">IF(ISBLANK(U16),"",(U16/Modelo!$D$63)-1)</f>
        <v>-0.3857868020304569</v>
      </c>
      <c r="V55" s="42">
        <f ca="1">IF(ISBLANK(V16),"",(V16/Modelo!$D$63)-1)</f>
        <v>-6.0913705583756306E-2</v>
      </c>
      <c r="W55" s="42">
        <f ca="1">IF(ISBLANK(W16),"",(W16/Modelo!$D$63)-1)</f>
        <v>-0.50253807106598991</v>
      </c>
      <c r="X55" s="42">
        <f ca="1">IF(ISBLANK(X16),"",(X16/Modelo!$D$63)-1)</f>
        <v>-0.68020304568527923</v>
      </c>
      <c r="Y55" s="42">
        <f ca="1">IF(ISBLANK(Y16),"",(Y16/Modelo!$D$63)-1)</f>
        <v>-0.68527918781725883</v>
      </c>
      <c r="Z55" s="42">
        <f ca="1">IF(ISBLANK(Z16),"",(Z16/Modelo!$D$63)-1)</f>
        <v>-0.23857868020304573</v>
      </c>
      <c r="AA55" s="42">
        <f ca="1">IF(ISBLANK(AA16),"",(AA16/Modelo!$D$63)-1)</f>
        <v>-0.1624365482233503</v>
      </c>
      <c r="AB55" s="42">
        <f ca="1">IF(ISBLANK(AB16),"",(AB16/Modelo!$D$63)-1)</f>
        <v>-0.65482233502538079</v>
      </c>
      <c r="AC55" s="42">
        <f ca="1">IF(ISBLANK(AC16),"",(AC16/Modelo!$D$63)-1)</f>
        <v>-0.59898477157360408</v>
      </c>
      <c r="AD55" s="42">
        <f ca="1">IF(ISBLANK(AD16),"",(AD16/Modelo!$D$63)-1)</f>
        <v>-6.0913705583756306E-2</v>
      </c>
      <c r="AE55" s="42">
        <f ca="1">IF(ISBLANK(AE16),"",(AE16/Modelo!$D$63)-1)</f>
        <v>-0.11675126903553301</v>
      </c>
      <c r="AF55" s="42">
        <f ca="1">IF(ISBLANK(AF16),"",(AF16/Modelo!$D$63)-1)</f>
        <v>-0.34517766497461932</v>
      </c>
      <c r="AG55" s="43">
        <f ca="1">IF(ISBLANK(AG16),"",(AG16/Modelo!$D$63)-1)</f>
        <v>-5.0761421319796995E-2</v>
      </c>
      <c r="AH55" s="46"/>
    </row>
    <row r="56" spans="1:34" s="23" customFormat="1" ht="12.75" x14ac:dyDescent="0.2">
      <c r="A56" s="46"/>
      <c r="B56" s="36" t="s">
        <v>9</v>
      </c>
      <c r="C56" s="37" t="str">
        <f t="shared" si="25"/>
        <v>Detección respecto al RECORD</v>
      </c>
      <c r="D56" s="44">
        <f ca="1">IF(ISBLANK(D17),"",(D17/Modelo!$D$63)-1)</f>
        <v>-0.40609137055837563</v>
      </c>
      <c r="E56" s="44">
        <f ca="1">IF(ISBLANK(E17),"",(E17/Modelo!$D$63)-1)</f>
        <v>-0.3350253807106599</v>
      </c>
      <c r="F56" s="44">
        <f ca="1">IF(ISBLANK(F17),"",(F17/Modelo!$D$63)-1)</f>
        <v>-0.41624365482233505</v>
      </c>
      <c r="G56" s="44">
        <f ca="1">IF(ISBLANK(G17),"",(G17/Modelo!$D$63)-1)</f>
        <v>-0.3350253807106599</v>
      </c>
      <c r="H56" s="44">
        <f ca="1">IF(ISBLANK(H17),"",(H17/Modelo!$D$63)-1)</f>
        <v>-0.26395939086294418</v>
      </c>
      <c r="I56" s="44">
        <f ca="1">IF(ISBLANK(I17),"",(I17/Modelo!$D$63)-1)</f>
        <v>-0.25888324873096447</v>
      </c>
      <c r="J56" s="44">
        <f ca="1">IF(ISBLANK(J17),"",(J17/Modelo!$D$63)-1)</f>
        <v>-0.53299492385786795</v>
      </c>
      <c r="K56" s="44">
        <f ca="1">IF(ISBLANK(K17),"",(K17/Modelo!$D$63)-1)</f>
        <v>-0.4467005076142132</v>
      </c>
      <c r="L56" s="44">
        <f ca="1">IF(ISBLANK(L17),"",(L17/Modelo!$D$63)-1)</f>
        <v>-0.12182741116751272</v>
      </c>
      <c r="M56" s="44">
        <f ca="1">IF(ISBLANK(M17),"",(M17/Modelo!$D$63)-1)</f>
        <v>-0.10152284263959388</v>
      </c>
      <c r="N56" s="44">
        <f ca="1">IF(ISBLANK(N17),"",(N17/Modelo!$D$63)-1)</f>
        <v>5.0761421319795996E-3</v>
      </c>
      <c r="O56" s="44">
        <f ca="1">IF(ISBLANK(O17),"",(O17/Modelo!$D$63)-1)</f>
        <v>-0.3908629441624365</v>
      </c>
      <c r="P56" s="44">
        <f ca="1">IF(ISBLANK(P17),"",(P17/Modelo!$D$63)-1)</f>
        <v>-0.29949238578680204</v>
      </c>
      <c r="Q56" s="44">
        <f ca="1">IF(ISBLANK(Q17),"",(Q17/Modelo!$D$63)-1)</f>
        <v>-0.36040609137055835</v>
      </c>
      <c r="R56" s="44">
        <f ca="1">IF(ISBLANK(R17),"",(R17/Modelo!$D$63)-1)</f>
        <v>-0.6649746192893401</v>
      </c>
      <c r="S56" s="44">
        <f ca="1">IF(ISBLANK(S17),"",(S17/Modelo!$D$63)-1)</f>
        <v>-8.1218274111675148E-2</v>
      </c>
      <c r="T56" s="44">
        <f ca="1">IF(ISBLANK(T17),"",(T17/Modelo!$D$63)-1)</f>
        <v>-0.10659898477157359</v>
      </c>
      <c r="U56" s="44">
        <f ca="1">IF(ISBLANK(U17),"",(U17/Modelo!$D$63)-1)</f>
        <v>-0.30456852791878175</v>
      </c>
      <c r="V56" s="44">
        <f ca="1">IF(ISBLANK(V17),"",(V17/Modelo!$D$63)-1)</f>
        <v>-0.43147208121827407</v>
      </c>
      <c r="W56" s="44">
        <f ca="1">IF(ISBLANK(W17),"",(W17/Modelo!$D$63)-1)</f>
        <v>-0.5532994923857868</v>
      </c>
      <c r="X56" s="44">
        <f ca="1">IF(ISBLANK(X17),"",(X17/Modelo!$D$63)-1)</f>
        <v>-0.46192893401015234</v>
      </c>
      <c r="Y56" s="44">
        <f ca="1">IF(ISBLANK(Y17),"",(Y17/Modelo!$D$63)-1)</f>
        <v>-0.14720812182741116</v>
      </c>
      <c r="Z56" s="44">
        <f ca="1">IF(ISBLANK(Z17),"",(Z17/Modelo!$D$63)-1)</f>
        <v>-0.70558375634517767</v>
      </c>
      <c r="AA56" s="44">
        <f ca="1">IF(ISBLANK(AA17),"",(AA17/Modelo!$D$63)-1)</f>
        <v>-0.3908629441624365</v>
      </c>
      <c r="AB56" s="44">
        <f ca="1">IF(ISBLANK(AB17),"",(AB17/Modelo!$D$63)-1)</f>
        <v>-0.5532994923857868</v>
      </c>
      <c r="AC56" s="44">
        <f ca="1">IF(ISBLANK(AC17),"",(AC17/Modelo!$D$63)-1)</f>
        <v>-3.5532994923857864E-2</v>
      </c>
      <c r="AD56" s="44">
        <f ca="1">IF(ISBLANK(AD17),"",(AD17/Modelo!$D$63)-1)</f>
        <v>1.5228426395939021E-2</v>
      </c>
      <c r="AE56" s="44">
        <f ca="1">IF(ISBLANK(AE17),"",(AE17/Modelo!$D$63)-1)</f>
        <v>-0.37055837563451777</v>
      </c>
      <c r="AF56" s="44">
        <f ca="1">IF(ISBLANK(AF17),"",(AF17/Modelo!$D$63)-1)</f>
        <v>-0.63451776649746194</v>
      </c>
      <c r="AG56" s="45">
        <f ca="1">IF(ISBLANK(AG17),"",(AG17/Modelo!$D$63)-1)</f>
        <v>-0.11675126903553301</v>
      </c>
      <c r="AH56" s="46"/>
    </row>
    <row r="57" spans="1:34" s="23" customFormat="1" ht="12.75" x14ac:dyDescent="0.2">
      <c r="A57" s="46"/>
      <c r="B57" s="32" t="s">
        <v>9</v>
      </c>
      <c r="C57" s="33" t="str">
        <f>C18&amp;" respecto al RECORD"</f>
        <v>Trigger Control respecto al RECORD</v>
      </c>
      <c r="D57" s="42">
        <f ca="1">IF(ISBLANK(D18),"",(D18/Modelo!$D$63)-1)</f>
        <v>-0.57868020304568524</v>
      </c>
      <c r="E57" s="42">
        <f ca="1">IF(ISBLANK(E18),"",(E18/Modelo!$D$63)-1)</f>
        <v>-0.53299492385786795</v>
      </c>
      <c r="F57" s="42">
        <f ca="1">IF(ISBLANK(F18),"",(F18/Modelo!$D$63)-1)</f>
        <v>5.0761421319795996E-3</v>
      </c>
      <c r="G57" s="42">
        <f ca="1">IF(ISBLANK(G18),"",(G18/Modelo!$D$63)-1)</f>
        <v>-0.63451776649746194</v>
      </c>
      <c r="H57" s="42">
        <f ca="1">IF(ISBLANK(H18),"",(H18/Modelo!$D$63)-1)</f>
        <v>-0.25888324873096447</v>
      </c>
      <c r="I57" s="42">
        <f ca="1">IF(ISBLANK(I18),"",(I18/Modelo!$D$63)-1)</f>
        <v>-0.3908629441624365</v>
      </c>
      <c r="J57" s="42">
        <f ca="1">IF(ISBLANK(J18),"",(J18/Modelo!$D$63)-1)</f>
        <v>-0.55837563451776651</v>
      </c>
      <c r="K57" s="42">
        <f ca="1">IF(ISBLANK(K18),"",(K18/Modelo!$D$63)-1)</f>
        <v>-0.41624365482233505</v>
      </c>
      <c r="L57" s="42">
        <f ca="1">IF(ISBLANK(L18),"",(L18/Modelo!$D$63)-1)</f>
        <v>-5.0761421319796995E-2</v>
      </c>
      <c r="M57" s="42">
        <f ca="1">IF(ISBLANK(M18),"",(M18/Modelo!$D$63)-1)</f>
        <v>-0.58375634517766495</v>
      </c>
      <c r="N57" s="42">
        <f ca="1">IF(ISBLANK(N18),"",(N18/Modelo!$D$63)-1)</f>
        <v>-0.55837563451776651</v>
      </c>
      <c r="O57" s="42">
        <f ca="1">IF(ISBLANK(O18),"",(O18/Modelo!$D$63)-1)</f>
        <v>-0.24873096446700504</v>
      </c>
      <c r="P57" s="42">
        <f ca="1">IF(ISBLANK(P18),"",(P18/Modelo!$D$63)-1)</f>
        <v>-0.50761421319796951</v>
      </c>
      <c r="Q57" s="42">
        <f ca="1">IF(ISBLANK(Q18),"",(Q18/Modelo!$D$63)-1)</f>
        <v>-0.48223350253807107</v>
      </c>
      <c r="R57" s="42">
        <f ca="1">IF(ISBLANK(R18),"",(R18/Modelo!$D$63)-1)</f>
        <v>-0.31979695431472077</v>
      </c>
      <c r="S57" s="42">
        <f ca="1">IF(ISBLANK(S18),"",(S18/Modelo!$D$63)-1)</f>
        <v>-0.1675126903553299</v>
      </c>
      <c r="T57" s="42">
        <f ca="1">IF(ISBLANK(T18),"",(T18/Modelo!$D$63)-1)</f>
        <v>-0.17766497461928932</v>
      </c>
      <c r="U57" s="42">
        <f ca="1">IF(ISBLANK(U18),"",(U18/Modelo!$D$63)-1)</f>
        <v>-0.44162436548223349</v>
      </c>
      <c r="V57" s="42">
        <f ca="1">IF(ISBLANK(V18),"",(V18/Modelo!$D$63)-1)</f>
        <v>-0.53807106598984777</v>
      </c>
      <c r="W57" s="42">
        <f ca="1">IF(ISBLANK(W18),"",(W18/Modelo!$D$63)-1)</f>
        <v>-8.6294416243654859E-2</v>
      </c>
      <c r="X57" s="42">
        <f ca="1">IF(ISBLANK(X18),"",(X18/Modelo!$D$63)-1)</f>
        <v>-0.72588832487309651</v>
      </c>
      <c r="Y57" s="42">
        <f ca="1">IF(ISBLANK(Y18),"",(Y18/Modelo!$D$63)-1)</f>
        <v>-0.58375634517766495</v>
      </c>
      <c r="Z57" s="42">
        <f ca="1">IF(ISBLANK(Z18),"",(Z18/Modelo!$D$63)-1)</f>
        <v>-0.6142131979695431</v>
      </c>
      <c r="AA57" s="42">
        <f ca="1">IF(ISBLANK(AA18),"",(AA18/Modelo!$D$63)-1)</f>
        <v>-7.1065989847715727E-2</v>
      </c>
      <c r="AB57" s="42">
        <f ca="1">IF(ISBLANK(AB18),"",(AB18/Modelo!$D$63)-1)</f>
        <v>-0.25380710659898476</v>
      </c>
      <c r="AC57" s="42">
        <f ca="1">IF(ISBLANK(AC18),"",(AC18/Modelo!$D$63)-1)</f>
        <v>-0.48223350253807107</v>
      </c>
      <c r="AD57" s="42">
        <f ca="1">IF(ISBLANK(AD18),"",(AD18/Modelo!$D$63)-1)</f>
        <v>-0.21319796954314718</v>
      </c>
      <c r="AE57" s="42">
        <f ca="1">IF(ISBLANK(AE18),"",(AE18/Modelo!$D$63)-1)</f>
        <v>-1.0152284263959421E-2</v>
      </c>
      <c r="AF57" s="42">
        <f ca="1">IF(ISBLANK(AF18),"",(AF18/Modelo!$D$63)-1)</f>
        <v>-0.41116751269035534</v>
      </c>
      <c r="AG57" s="43">
        <f ca="1">IF(ISBLANK(AG18),"",(AG18/Modelo!$D$63)-1)</f>
        <v>-0.50253807106598991</v>
      </c>
      <c r="AH57" s="46"/>
    </row>
    <row r="58" spans="1:34" s="23" customFormat="1" ht="12.75" x14ac:dyDescent="0.2">
      <c r="A58" s="46"/>
      <c r="B58" s="36" t="s">
        <v>7</v>
      </c>
      <c r="C58" s="37" t="s">
        <v>8</v>
      </c>
      <c r="D58" s="44">
        <f ca="1">IF(ISBLANK(D19),"",(D19/Modelo!$D$63)-1)</f>
        <v>-0.18274111675126903</v>
      </c>
      <c r="E58" s="44">
        <f ca="1">IF(ISBLANK(E19),"",(E19/Modelo!$D$63)-1)</f>
        <v>-1.0152284263959421E-2</v>
      </c>
      <c r="F58" s="44">
        <f ca="1">IF(ISBLANK(F19),"",(F19/Modelo!$D$63)-1)</f>
        <v>-0.1624365482233503</v>
      </c>
      <c r="G58" s="44">
        <f ca="1">IF(ISBLANK(G19),"",(G19/Modelo!$D$63)-1)</f>
        <v>0</v>
      </c>
      <c r="H58" s="44">
        <f ca="1">IF(ISBLANK(H19),"",(H19/Modelo!$D$63)-1)</f>
        <v>-0.12182741116751272</v>
      </c>
      <c r="I58" s="44">
        <f ca="1">IF(ISBLANK(I19),"",(I19/Modelo!$D$63)-1)</f>
        <v>-0.32487309644670048</v>
      </c>
      <c r="J58" s="44">
        <f ca="1">IF(ISBLANK(J19),"",(J19/Modelo!$D$63)-1)</f>
        <v>-0.26903553299492389</v>
      </c>
      <c r="K58" s="44">
        <f ca="1">IF(ISBLANK(K19),"",(K19/Modelo!$D$63)-1)</f>
        <v>-0.50253807106598991</v>
      </c>
      <c r="L58" s="44">
        <f ca="1">IF(ISBLANK(L19),"",(L19/Modelo!$D$63)-1)</f>
        <v>-0.73096446700507611</v>
      </c>
      <c r="M58" s="44">
        <f ca="1">IF(ISBLANK(M19),"",(M19/Modelo!$D$63)-1)</f>
        <v>-0.30964467005076146</v>
      </c>
      <c r="N58" s="44">
        <f ca="1">IF(ISBLANK(N19),"",(N19/Modelo!$D$63)-1)</f>
        <v>-0.67005076142131981</v>
      </c>
      <c r="O58" s="44">
        <f ca="1">IF(ISBLANK(O19),"",(O19/Modelo!$D$63)-1)</f>
        <v>-0.64467005076142136</v>
      </c>
      <c r="P58" s="44">
        <f ca="1">IF(ISBLANK(P19),"",(P19/Modelo!$D$63)-1)</f>
        <v>-0.34010152284263961</v>
      </c>
      <c r="Q58" s="44">
        <f ca="1">IF(ISBLANK(Q19),"",(Q19/Modelo!$D$63)-1)</f>
        <v>-0.19289340101522845</v>
      </c>
      <c r="R58" s="44">
        <f ca="1">IF(ISBLANK(R19),"",(R19/Modelo!$D$63)-1)</f>
        <v>-0.57360406091370564</v>
      </c>
      <c r="S58" s="44">
        <f ca="1">IF(ISBLANK(S19),"",(S19/Modelo!$D$63)-1)</f>
        <v>-1.0152284263959421E-2</v>
      </c>
      <c r="T58" s="44">
        <f ca="1">IF(ISBLANK(T19),"",(T19/Modelo!$D$63)-1)</f>
        <v>-0.41624365482233505</v>
      </c>
      <c r="U58" s="44">
        <f ca="1">IF(ISBLANK(U19),"",(U19/Modelo!$D$63)-1)</f>
        <v>-0.23350253807106602</v>
      </c>
      <c r="V58" s="44">
        <f ca="1">IF(ISBLANK(V19),"",(V19/Modelo!$D$63)-1)</f>
        <v>-0.40609137055837563</v>
      </c>
      <c r="W58" s="44">
        <f ca="1">IF(ISBLANK(W19),"",(W19/Modelo!$D$63)-1)</f>
        <v>-0.57360406091370564</v>
      </c>
      <c r="X58" s="44">
        <f ca="1">IF(ISBLANK(X19),"",(X19/Modelo!$D$63)-1)</f>
        <v>-0.67512690355329952</v>
      </c>
      <c r="Y58" s="44">
        <f ca="1">IF(ISBLANK(Y19),"",(Y19/Modelo!$D$63)-1)</f>
        <v>-0.51269035532994922</v>
      </c>
      <c r="Z58" s="44">
        <f ca="1">IF(ISBLANK(Z19),"",(Z19/Modelo!$D$63)-1)</f>
        <v>-0.62944162436548223</v>
      </c>
      <c r="AA58" s="44">
        <f ca="1">IF(ISBLANK(AA19),"",(AA19/Modelo!$D$63)-1)</f>
        <v>-0.63451776649746194</v>
      </c>
      <c r="AB58" s="44">
        <f ca="1">IF(ISBLANK(AB19),"",(AB19/Modelo!$D$63)-1)</f>
        <v>-1.0152284263959421E-2</v>
      </c>
      <c r="AC58" s="44">
        <f ca="1">IF(ISBLANK(AC19),"",(AC19/Modelo!$D$63)-1)</f>
        <v>-0.13705583756345174</v>
      </c>
      <c r="AD58" s="44">
        <f ca="1">IF(ISBLANK(AD19),"",(AD19/Modelo!$D$63)-1)</f>
        <v>-0.14213197969543145</v>
      </c>
      <c r="AE58" s="44">
        <f ca="1">IF(ISBLANK(AE19),"",(AE19/Modelo!$D$63)-1)</f>
        <v>-0.12690355329949243</v>
      </c>
      <c r="AF58" s="44">
        <f ca="1">IF(ISBLANK(AF19),"",(AF19/Modelo!$D$63)-1)</f>
        <v>-0.67512690355329952</v>
      </c>
      <c r="AG58" s="45">
        <f ca="1">IF(ISBLANK(AG19),"",(AG19/Modelo!$D$63)-1)</f>
        <v>-0.72081218274111669</v>
      </c>
      <c r="AH58" s="46"/>
    </row>
    <row r="59" spans="1:34" s="23" customFormat="1" ht="12.75" x14ac:dyDescent="0.2">
      <c r="A59" s="46"/>
      <c r="B59" s="17" t="s">
        <v>7</v>
      </c>
      <c r="C59" s="18" t="s">
        <v>6</v>
      </c>
      <c r="D59" s="21">
        <f ca="1">IFERROR(IF(ISBLANK(D23),"",(D23/Modelo!$D$78)-1),"")</f>
        <v>-0.84666062465142222</v>
      </c>
      <c r="E59" s="21">
        <f ca="1">IFERROR(IF(ISBLANK(E23),"",(E23/Modelo!$D$78)-1),"")</f>
        <v>-0.50960474705823189</v>
      </c>
      <c r="F59" s="21">
        <f ca="1">IFERROR(IF(ISBLANK(F23),"",(F23/Modelo!$D$78)-1),"")</f>
        <v>-0.31485539000876417</v>
      </c>
      <c r="G59" s="21">
        <f ca="1">IFERROR(IF(ISBLANK(G23),"",(G23/Modelo!$D$78)-1),"")</f>
        <v>0</v>
      </c>
      <c r="H59" s="21">
        <f ca="1">IFERROR(IF(ISBLANK(H23),"",(H23/Modelo!$D$78)-1),"")</f>
        <v>-0.61572783045175683</v>
      </c>
      <c r="I59" s="21">
        <f ca="1">IFERROR(IF(ISBLANK(I23),"",(I23/Modelo!$D$78)-1),"")</f>
        <v>-0.62240253314862448</v>
      </c>
      <c r="J59" s="21">
        <f ca="1">IFERROR(IF(ISBLANK(J23),"",(J23/Modelo!$D$78)-1),"")</f>
        <v>-0.80304995617879049</v>
      </c>
      <c r="K59" s="21">
        <f ca="1">IFERROR(IF(ISBLANK(K23),"",(K23/Modelo!$D$78)-1),"")</f>
        <v>-0.23033315213170769</v>
      </c>
      <c r="L59" s="21">
        <f ca="1">IFERROR(IF(ISBLANK(L23),"",(L23/Modelo!$D$78)-1),"")</f>
        <v>-0.55355925601324374</v>
      </c>
      <c r="M59" s="21">
        <f ca="1">IFERROR(IF(ISBLANK(M23),"",(M23/Modelo!$D$78)-1),"")</f>
        <v>-0.30187657885239982</v>
      </c>
      <c r="N59" s="21">
        <f ca="1">IFERROR(IF(ISBLANK(N23),"",(N23/Modelo!$D$78)-1),"")</f>
        <v>-0.64268859974381443</v>
      </c>
      <c r="O59" s="21">
        <f ca="1">IFERROR(IF(ISBLANK(O23),"",(O23/Modelo!$D$78)-1),"")</f>
        <v>-0.78377300613496925</v>
      </c>
      <c r="P59" s="21">
        <f ca="1">IFERROR(IF(ISBLANK(P23),"",(P23/Modelo!$D$78)-1),"")</f>
        <v>-5.8176433255764715E-2</v>
      </c>
      <c r="Q59" s="21">
        <f ca="1">IFERROR(IF(ISBLANK(Q23),"",(Q23/Modelo!$D$78)-1),"")</f>
        <v>-0.81391824968586002</v>
      </c>
      <c r="R59" s="21">
        <f ca="1">IFERROR(IF(ISBLANK(R23),"",(R23/Modelo!$D$78)-1),"")</f>
        <v>-0.57579327997399754</v>
      </c>
      <c r="S59" s="21">
        <f ca="1">IFERROR(IF(ISBLANK(S23),"",(S23/Modelo!$D$78)-1),"")</f>
        <v>-0.85700061028490671</v>
      </c>
      <c r="T59" s="21">
        <f ca="1">IFERROR(IF(ISBLANK(T23),"",(T23/Modelo!$D$78)-1),"")</f>
        <v>-0.17194274028629852</v>
      </c>
      <c r="U59" s="21">
        <f ca="1">IFERROR(IF(ISBLANK(U23),"",(U23/Modelo!$D$78)-1),"")</f>
        <v>-0.62158874550454835</v>
      </c>
      <c r="V59" s="21">
        <f ca="1">IFERROR(IF(ISBLANK(V23),"",(V23/Modelo!$D$78)-1),"")</f>
        <v>-0.89560865353567964</v>
      </c>
      <c r="W59" s="21">
        <f ca="1">IFERROR(IF(ISBLANK(W23),"",(W23/Modelo!$D$78)-1),"")</f>
        <v>-0.73368390300905639</v>
      </c>
      <c r="X59" s="21">
        <f ca="1">IFERROR(IF(ISBLANK(X23),"",(X23/Modelo!$D$78)-1),"")</f>
        <v>-0.76073619631901845</v>
      </c>
      <c r="Y59" s="21">
        <f ca="1">IFERROR(IF(ISBLANK(Y23),"",(Y23/Modelo!$D$78)-1),"")</f>
        <v>-0.50022722108611672</v>
      </c>
      <c r="Z59" s="21">
        <f ca="1">IFERROR(IF(ISBLANK(Z23),"",(Z23/Modelo!$D$78)-1),"")</f>
        <v>-0.74553214190450778</v>
      </c>
      <c r="AA59" s="21">
        <f ca="1">IFERROR(IF(ISBLANK(AA23),"",(AA23/Modelo!$D$78)-1),"")</f>
        <v>-0.86144032348020083</v>
      </c>
      <c r="AB59" s="21">
        <f ca="1">IFERROR(IF(ISBLANK(AB23),"",(AB23/Modelo!$D$78)-1),"")</f>
        <v>-0.80731651897296075</v>
      </c>
      <c r="AC59" s="21">
        <f ca="1">IFERROR(IF(ISBLANK(AC23),"",(AC23/Modelo!$D$78)-1),"")</f>
        <v>-0.27701190905810169</v>
      </c>
      <c r="AD59" s="21">
        <f ca="1">IFERROR(IF(ISBLANK(AD23),"",(AD23/Modelo!$D$78)-1),"")</f>
        <v>-0.51949556918882067</v>
      </c>
      <c r="AE59" s="21">
        <f ca="1">IFERROR(IF(ISBLANK(AE23),"",(AE23/Modelo!$D$78)-1),"")</f>
        <v>-0.6961681585034698</v>
      </c>
      <c r="AF59" s="21">
        <f ca="1">IFERROR(IF(ISBLANK(AF23),"",(AF23/Modelo!$D$78)-1),"")</f>
        <v>-0.33402320940202523</v>
      </c>
      <c r="AG59" s="22">
        <f ca="1">IFERROR(IF(ISBLANK(AG23),"",(AG23/Modelo!$D$78)-1),"")</f>
        <v>-0.55478999528079287</v>
      </c>
      <c r="AH59" s="46"/>
    </row>
    <row r="60" spans="1:34" s="23" customFormat="1" ht="13.5" customHeight="1" x14ac:dyDescent="0.2">
      <c r="A60" s="46"/>
      <c r="B60" s="46"/>
      <c r="C60" s="46"/>
      <c r="D60" s="46"/>
      <c r="E60" s="46"/>
      <c r="F60" s="46"/>
      <c r="G60" s="46"/>
      <c r="H60" s="46"/>
      <c r="I60" s="46"/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  <c r="AA60" s="46"/>
      <c r="AB60" s="46"/>
      <c r="AC60" s="46"/>
      <c r="AD60" s="46"/>
      <c r="AE60" s="46"/>
      <c r="AF60" s="46"/>
      <c r="AG60" s="46"/>
      <c r="AH60" s="46"/>
    </row>
    <row r="61" spans="1:34" s="23" customFormat="1" x14ac:dyDescent="0.25">
      <c r="A61" s="46"/>
      <c r="B61" s="46"/>
      <c r="C61" s="107" t="s">
        <v>5</v>
      </c>
      <c r="D61" s="108"/>
      <c r="E61" s="109"/>
      <c r="F61" s="46"/>
      <c r="G61" s="79" t="s">
        <v>3</v>
      </c>
      <c r="H61" s="80"/>
      <c r="I61" s="80"/>
      <c r="J61" s="80"/>
      <c r="K61" s="80"/>
      <c r="L61" s="80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  <c r="AA61" s="46"/>
      <c r="AB61" s="46"/>
      <c r="AC61" s="46"/>
      <c r="AD61" s="46"/>
      <c r="AE61" s="46"/>
      <c r="AF61" s="46"/>
      <c r="AG61" s="46"/>
      <c r="AH61" s="46"/>
    </row>
    <row r="62" spans="1:34" s="23" customFormat="1" ht="17.25" x14ac:dyDescent="0.4">
      <c r="A62" s="46"/>
      <c r="B62" s="46"/>
      <c r="C62" s="24" t="str">
        <f>Modelo!C4</f>
        <v>Tiros en Movimiento</v>
      </c>
      <c r="D62" s="105">
        <f ca="1">IF(MAX(Modelo!D4:AG4)=0,"",MAX(Modelo!D4:AG4))</f>
        <v>195</v>
      </c>
      <c r="E62" s="106"/>
      <c r="F62" s="46"/>
      <c r="G62" s="90" t="str">
        <f>Modelo!C4</f>
        <v>Tiros en Movimiento</v>
      </c>
      <c r="H62" s="91"/>
      <c r="I62" s="91"/>
      <c r="J62" s="92"/>
      <c r="K62" s="93">
        <f ca="1">IFERROR(AVERAGE(Modelo!D4:AG4),"")</f>
        <v>120.16666666666667</v>
      </c>
      <c r="L62" s="94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46"/>
      <c r="Y62" s="46"/>
      <c r="Z62" s="46"/>
      <c r="AA62" s="46"/>
      <c r="AB62" s="46"/>
      <c r="AC62" s="46"/>
      <c r="AD62" s="46"/>
      <c r="AE62" s="46"/>
      <c r="AF62" s="46"/>
      <c r="AG62" s="46"/>
      <c r="AH62" s="46"/>
    </row>
    <row r="63" spans="1:34" s="23" customFormat="1" ht="17.25" x14ac:dyDescent="0.4">
      <c r="A63" s="46"/>
      <c r="B63" s="46"/>
      <c r="C63" s="24" t="str">
        <f>Modelo!C5</f>
        <v>Tiros en Red</v>
      </c>
      <c r="D63" s="101">
        <f ca="1">IF(MAX(Modelo!D5:AG5)=0,"",MAX(Modelo!D5:AG5))</f>
        <v>197</v>
      </c>
      <c r="E63" s="102"/>
      <c r="F63" s="46"/>
      <c r="G63" s="81" t="str">
        <f>Modelo!C5</f>
        <v>Tiros en Red</v>
      </c>
      <c r="H63" s="82"/>
      <c r="I63" s="82"/>
      <c r="J63" s="83"/>
      <c r="K63" s="97">
        <f ca="1">IFERROR(AVERAGE(Modelo!D5:AG5),"")</f>
        <v>139.83333333333334</v>
      </c>
      <c r="L63" s="98"/>
      <c r="M63" s="46"/>
      <c r="N63" s="46"/>
      <c r="O63" s="46"/>
      <c r="P63" s="46"/>
      <c r="Q63" s="46"/>
      <c r="R63" s="46"/>
      <c r="S63" s="46"/>
      <c r="T63" s="46"/>
      <c r="U63" s="46"/>
      <c r="V63" s="46"/>
      <c r="W63" s="46"/>
      <c r="X63" s="46"/>
      <c r="Y63" s="46"/>
      <c r="Z63" s="46"/>
      <c r="AA63" s="46"/>
      <c r="AB63" s="46"/>
      <c r="AC63" s="46"/>
      <c r="AD63" s="46"/>
      <c r="AE63" s="46"/>
      <c r="AF63" s="46"/>
      <c r="AG63" s="46"/>
      <c r="AH63" s="46"/>
    </row>
    <row r="64" spans="1:34" s="23" customFormat="1" ht="17.25" x14ac:dyDescent="0.4">
      <c r="A64" s="46"/>
      <c r="B64" s="46"/>
      <c r="C64" s="24" t="str">
        <f>Modelo!C6</f>
        <v>Tiros Séxtuples</v>
      </c>
      <c r="D64" s="101">
        <f ca="1">IF(MAX(Modelo!D6:AG6)=0,"",MAX(Modelo!D6:AG6))</f>
        <v>199</v>
      </c>
      <c r="E64" s="102"/>
      <c r="F64" s="46"/>
      <c r="G64" s="81" t="str">
        <f>Modelo!C6</f>
        <v>Tiros Séxtuples</v>
      </c>
      <c r="H64" s="82"/>
      <c r="I64" s="82"/>
      <c r="J64" s="83"/>
      <c r="K64" s="97">
        <f ca="1">IFERROR(AVERAGE(Modelo!D6:AG6),"")</f>
        <v>138.13333333333333</v>
      </c>
      <c r="L64" s="98"/>
      <c r="M64" s="46"/>
      <c r="N64" s="46"/>
      <c r="O64" s="46"/>
      <c r="P64" s="46"/>
      <c r="Q64" s="46"/>
      <c r="R64" s="46"/>
      <c r="S64" s="46"/>
      <c r="T64" s="46"/>
      <c r="U64" s="46"/>
      <c r="V64" s="46"/>
      <c r="W64" s="46"/>
      <c r="X64" s="46"/>
      <c r="Y64" s="46"/>
      <c r="Z64" s="46"/>
      <c r="AA64" s="46"/>
      <c r="AB64" s="46"/>
      <c r="AC64" s="46"/>
      <c r="AD64" s="46"/>
      <c r="AE64" s="46"/>
      <c r="AF64" s="46"/>
      <c r="AG64" s="46"/>
      <c r="AH64" s="46"/>
    </row>
    <row r="65" spans="1:34" ht="17.25" x14ac:dyDescent="0.4">
      <c r="A65" s="46"/>
      <c r="B65" s="46"/>
      <c r="C65" s="24" t="str">
        <f>Modelo!C7</f>
        <v>Rastreo Lateral</v>
      </c>
      <c r="D65" s="101">
        <f ca="1">IF(MAX(Modelo!D7:AG7)=0,"",MAX(Modelo!D7:AG7))</f>
        <v>197</v>
      </c>
      <c r="E65" s="102"/>
      <c r="F65" s="46"/>
      <c r="G65" s="81" t="str">
        <f>Modelo!C7</f>
        <v>Rastreo Lateral</v>
      </c>
      <c r="H65" s="82"/>
      <c r="I65" s="82"/>
      <c r="J65" s="83"/>
      <c r="K65" s="97">
        <f ca="1">IFERROR(AVERAGE(Modelo!D7:AG7),"")</f>
        <v>120.86666666666666</v>
      </c>
      <c r="L65" s="98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6"/>
      <c r="Z65" s="46"/>
      <c r="AA65" s="46"/>
      <c r="AB65" s="46"/>
      <c r="AC65" s="46"/>
      <c r="AD65" s="46"/>
      <c r="AE65" s="46"/>
      <c r="AF65" s="46"/>
      <c r="AG65" s="46"/>
      <c r="AH65" s="46"/>
    </row>
    <row r="66" spans="1:34" ht="17.25" x14ac:dyDescent="0.4">
      <c r="A66" s="46"/>
      <c r="B66" s="46"/>
      <c r="C66" s="24" t="str">
        <f>Modelo!C8</f>
        <v>Rastreo en Movimiento</v>
      </c>
      <c r="D66" s="101">
        <f ca="1">IF(MAX(Modelo!D8:AG8)=0,"",MAX(Modelo!D8:AG8))</f>
        <v>195</v>
      </c>
      <c r="E66" s="102"/>
      <c r="F66" s="46"/>
      <c r="G66" s="81" t="str">
        <f>Modelo!C8</f>
        <v>Rastreo en Movimiento</v>
      </c>
      <c r="H66" s="82"/>
      <c r="I66" s="82"/>
      <c r="J66" s="83"/>
      <c r="K66" s="97">
        <f ca="1">IFERROR(AVERAGE(Modelo!D8:AG8),"")</f>
        <v>128.16666666666666</v>
      </c>
      <c r="L66" s="98"/>
      <c r="M66" s="46"/>
      <c r="N66" s="46"/>
      <c r="O66" s="46"/>
      <c r="P66" s="46"/>
      <c r="Q66" s="46"/>
      <c r="R66" s="46"/>
      <c r="S66" s="46"/>
      <c r="T66" s="46"/>
      <c r="U66" s="46"/>
      <c r="V66" s="46"/>
      <c r="W66" s="46"/>
      <c r="X66" s="46"/>
      <c r="Y66" s="46"/>
      <c r="Z66" s="46"/>
      <c r="AA66" s="46"/>
      <c r="AB66" s="46"/>
      <c r="AC66" s="46"/>
      <c r="AD66" s="46"/>
      <c r="AE66" s="46"/>
      <c r="AF66" s="46"/>
      <c r="AG66" s="46"/>
      <c r="AH66" s="46"/>
    </row>
    <row r="67" spans="1:34" ht="17.25" x14ac:dyDescent="0.4">
      <c r="A67" s="46"/>
      <c r="B67" s="46"/>
      <c r="C67" s="24" t="str">
        <f>Modelo!C9</f>
        <v>Tiros de Araña</v>
      </c>
      <c r="D67" s="101">
        <f ca="1">IF(MAX(Modelo!D9:AG9)=0,"",MAX(Modelo!D9:AG9))</f>
        <v>196</v>
      </c>
      <c r="E67" s="102"/>
      <c r="F67" s="46"/>
      <c r="G67" s="81" t="str">
        <f>Modelo!C9</f>
        <v>Tiros de Araña</v>
      </c>
      <c r="H67" s="82"/>
      <c r="I67" s="82"/>
      <c r="J67" s="83"/>
      <c r="K67" s="97">
        <f ca="1">IFERROR(AVERAGE(Modelo!D9:AG9),"")</f>
        <v>130.73333333333332</v>
      </c>
      <c r="L67" s="98"/>
      <c r="M67" s="46"/>
      <c r="N67" s="46"/>
      <c r="O67" s="46"/>
      <c r="P67" s="46"/>
      <c r="Q67" s="46"/>
      <c r="R67" s="46"/>
      <c r="S67" s="46"/>
      <c r="T67" s="46"/>
      <c r="U67" s="46"/>
      <c r="V67" s="46"/>
      <c r="W67" s="46"/>
      <c r="X67" s="46"/>
      <c r="Y67" s="46"/>
      <c r="Z67" s="46"/>
      <c r="AA67" s="46"/>
      <c r="AB67" s="46"/>
      <c r="AC67" s="46"/>
      <c r="AD67" s="46"/>
      <c r="AE67" s="46"/>
      <c r="AF67" s="46"/>
      <c r="AG67" s="46"/>
      <c r="AH67" s="46"/>
    </row>
    <row r="68" spans="1:34" ht="17.25" x14ac:dyDescent="0.4">
      <c r="A68" s="46"/>
      <c r="B68" s="46"/>
      <c r="C68" s="24" t="str">
        <f>Modelo!C10</f>
        <v>Tiros en Movimiento</v>
      </c>
      <c r="D68" s="101">
        <f ca="1">IF(MAX(Modelo!D10:AG10)=0,"",MAX(Modelo!D10:AG10))</f>
        <v>193</v>
      </c>
      <c r="E68" s="102"/>
      <c r="F68" s="46"/>
      <c r="G68" s="81" t="str">
        <f>Modelo!C10</f>
        <v>Tiros en Movimiento</v>
      </c>
      <c r="H68" s="82"/>
      <c r="I68" s="82"/>
      <c r="J68" s="83"/>
      <c r="K68" s="97">
        <f ca="1">IFERROR(AVERAGE(Modelo!D10:AG10),"")</f>
        <v>119.86666666666666</v>
      </c>
      <c r="L68" s="98"/>
      <c r="M68" s="46"/>
      <c r="N68" s="46"/>
      <c r="O68" s="46"/>
      <c r="P68" s="46"/>
      <c r="Q68" s="46"/>
      <c r="R68" s="46"/>
      <c r="S68" s="46"/>
      <c r="T68" s="46"/>
      <c r="U68" s="46"/>
      <c r="V68" s="46"/>
      <c r="W68" s="46"/>
      <c r="X68" s="46"/>
      <c r="Y68" s="46"/>
      <c r="Z68" s="46"/>
      <c r="AA68" s="46"/>
      <c r="AB68" s="46"/>
      <c r="AC68" s="46"/>
      <c r="AD68" s="46"/>
      <c r="AE68" s="46"/>
      <c r="AF68" s="46"/>
      <c r="AG68" s="46"/>
      <c r="AH68" s="46"/>
    </row>
    <row r="69" spans="1:34" ht="17.25" x14ac:dyDescent="0.4">
      <c r="A69" s="46"/>
      <c r="B69" s="46"/>
      <c r="C69" s="24" t="str">
        <f>Modelo!C11</f>
        <v>Rastreo Lateral</v>
      </c>
      <c r="D69" s="101">
        <f ca="1">IF(MAX(Modelo!D11:AG11)=0,"",MAX(Modelo!D11:AG11))</f>
        <v>196</v>
      </c>
      <c r="E69" s="102"/>
      <c r="F69" s="46"/>
      <c r="G69" s="81" t="str">
        <f>Modelo!C11</f>
        <v>Rastreo Lateral</v>
      </c>
      <c r="H69" s="82"/>
      <c r="I69" s="82"/>
      <c r="J69" s="83"/>
      <c r="K69" s="97">
        <f ca="1">IFERROR(AVERAGE(Modelo!D11:AG11),"")</f>
        <v>135.36666666666667</v>
      </c>
      <c r="L69" s="98"/>
      <c r="M69" s="46"/>
      <c r="N69" s="46"/>
      <c r="O69" s="46"/>
      <c r="P69" s="46"/>
      <c r="Q69" s="46"/>
      <c r="R69" s="46"/>
      <c r="S69" s="46"/>
      <c r="T69" s="46"/>
      <c r="U69" s="46"/>
      <c r="V69" s="46"/>
      <c r="W69" s="46"/>
      <c r="X69" s="46"/>
      <c r="Y69" s="46"/>
      <c r="Z69" s="46"/>
      <c r="AA69" s="46"/>
      <c r="AB69" s="46"/>
      <c r="AC69" s="46"/>
      <c r="AD69" s="46"/>
      <c r="AE69" s="46"/>
      <c r="AF69" s="46"/>
      <c r="AG69" s="46"/>
      <c r="AH69" s="46"/>
    </row>
    <row r="70" spans="1:34" ht="17.25" x14ac:dyDescent="0.4">
      <c r="A70" s="46"/>
      <c r="B70" s="46"/>
      <c r="C70" s="24" t="str">
        <f>Modelo!C12</f>
        <v>Tiros en Red</v>
      </c>
      <c r="D70" s="101">
        <f ca="1">IF(MAX(Modelo!D12:AG12)=0,"",MAX(Modelo!D12:AG12))</f>
        <v>199</v>
      </c>
      <c r="E70" s="102"/>
      <c r="F70" s="46"/>
      <c r="G70" s="81" t="str">
        <f>Modelo!C12</f>
        <v>Tiros en Red</v>
      </c>
      <c r="H70" s="82"/>
      <c r="I70" s="82"/>
      <c r="J70" s="83"/>
      <c r="K70" s="97">
        <f ca="1">IFERROR(AVERAGE(Modelo!D12:AG12),"")</f>
        <v>116.86666666666666</v>
      </c>
      <c r="L70" s="98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46"/>
      <c r="AA70" s="46"/>
      <c r="AB70" s="46"/>
      <c r="AC70" s="46"/>
      <c r="AD70" s="46"/>
      <c r="AE70" s="46"/>
      <c r="AF70" s="46"/>
      <c r="AG70" s="46"/>
      <c r="AH70" s="46"/>
    </row>
    <row r="71" spans="1:34" ht="17.25" x14ac:dyDescent="0.4">
      <c r="A71" s="46"/>
      <c r="B71" s="46"/>
      <c r="C71" s="24" t="str">
        <f>Modelo!C13</f>
        <v>Reflejos</v>
      </c>
      <c r="D71" s="101">
        <f ca="1">IF(MAX(Modelo!D13:AG13)=0,"",MAX(Modelo!D13:AG13))</f>
        <v>199</v>
      </c>
      <c r="E71" s="102"/>
      <c r="F71" s="46"/>
      <c r="G71" s="81" t="str">
        <f>Modelo!C13</f>
        <v>Reflejos</v>
      </c>
      <c r="H71" s="82"/>
      <c r="I71" s="82"/>
      <c r="J71" s="83"/>
      <c r="K71" s="97">
        <f ca="1">IFERROR(AVERAGE(Modelo!D13:AG13),"")</f>
        <v>122.3</v>
      </c>
      <c r="L71" s="98"/>
      <c r="M71" s="46"/>
      <c r="N71" s="46"/>
      <c r="O71" s="46"/>
      <c r="P71" s="46"/>
      <c r="Q71" s="46"/>
      <c r="R71" s="46"/>
      <c r="S71" s="46"/>
      <c r="T71" s="46"/>
      <c r="U71" s="46"/>
      <c r="V71" s="46"/>
      <c r="W71" s="46"/>
      <c r="X71" s="46"/>
      <c r="Y71" s="46"/>
      <c r="Z71" s="46"/>
      <c r="AA71" s="46"/>
      <c r="AB71" s="46"/>
      <c r="AC71" s="46"/>
      <c r="AD71" s="46"/>
      <c r="AE71" s="46"/>
      <c r="AF71" s="46"/>
      <c r="AG71" s="46"/>
      <c r="AH71" s="46"/>
    </row>
    <row r="72" spans="1:34" ht="17.25" x14ac:dyDescent="0.4">
      <c r="A72" s="46"/>
      <c r="B72" s="46"/>
      <c r="C72" s="24" t="str">
        <f>Modelo!C14</f>
        <v>Microreflejos</v>
      </c>
      <c r="D72" s="101">
        <f ca="1">IF(MAX(Modelo!D14:AG14)=0,"",MAX(Modelo!D14:AG14))</f>
        <v>197</v>
      </c>
      <c r="E72" s="102"/>
      <c r="F72" s="46"/>
      <c r="G72" s="81" t="str">
        <f>Modelo!C14</f>
        <v>Microreflejos</v>
      </c>
      <c r="H72" s="82"/>
      <c r="I72" s="82"/>
      <c r="J72" s="83"/>
      <c r="K72" s="97">
        <f ca="1">IFERROR(AVERAGE(Modelo!D14:AG14),"")</f>
        <v>126.3</v>
      </c>
      <c r="L72" s="98"/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  <c r="X72" s="46"/>
      <c r="Y72" s="46"/>
      <c r="Z72" s="46"/>
      <c r="AA72" s="46"/>
      <c r="AB72" s="46"/>
      <c r="AC72" s="46"/>
      <c r="AD72" s="46"/>
      <c r="AE72" s="46"/>
      <c r="AF72" s="46"/>
      <c r="AG72" s="46"/>
      <c r="AH72" s="46"/>
    </row>
    <row r="73" spans="1:34" ht="17.25" x14ac:dyDescent="0.4">
      <c r="A73" s="46"/>
      <c r="B73" s="46"/>
      <c r="C73" s="24" t="str">
        <f>Modelo!C15</f>
        <v>Tiros con Decisión</v>
      </c>
      <c r="D73" s="101">
        <f ca="1">IF(MAX(Modelo!D15:AG15)=0,"",MAX(Modelo!D15:AG15))</f>
        <v>197</v>
      </c>
      <c r="E73" s="102"/>
      <c r="F73" s="46"/>
      <c r="G73" s="81" t="str">
        <f>Modelo!C15</f>
        <v>Tiros con Decisión</v>
      </c>
      <c r="H73" s="82"/>
      <c r="I73" s="82"/>
      <c r="J73" s="83"/>
      <c r="K73" s="97">
        <f ca="1">IFERROR(AVERAGE(Modelo!D15:AG15),"")</f>
        <v>127.5</v>
      </c>
      <c r="L73" s="98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  <c r="AC73" s="46"/>
      <c r="AD73" s="46"/>
      <c r="AE73" s="46"/>
      <c r="AF73" s="46"/>
      <c r="AG73" s="46"/>
      <c r="AH73" s="46"/>
    </row>
    <row r="74" spans="1:34" ht="17.25" x14ac:dyDescent="0.4">
      <c r="A74" s="46"/>
      <c r="B74" s="46"/>
      <c r="C74" s="24" t="str">
        <f>Modelo!C16</f>
        <v>Capacidad</v>
      </c>
      <c r="D74" s="101">
        <f ca="1">IF(MAX(Modelo!D16:AG16)=0,"",MAX(Modelo!D16:AG16))</f>
        <v>192</v>
      </c>
      <c r="E74" s="102"/>
      <c r="F74" s="46"/>
      <c r="G74" s="81" t="str">
        <f>Modelo!C16</f>
        <v>Capacidad</v>
      </c>
      <c r="H74" s="82"/>
      <c r="I74" s="82"/>
      <c r="J74" s="83"/>
      <c r="K74" s="97">
        <f ca="1">IFERROR(AVERAGE(Modelo!D16:AG16),"")</f>
        <v>125.7</v>
      </c>
      <c r="L74" s="98"/>
      <c r="M74" s="46"/>
      <c r="N74" s="46"/>
      <c r="O74" s="46"/>
      <c r="P74" s="46"/>
      <c r="Q74" s="46"/>
      <c r="R74" s="46"/>
      <c r="S74" s="46"/>
      <c r="T74" s="46"/>
      <c r="U74" s="46"/>
      <c r="V74" s="46"/>
      <c r="W74" s="46"/>
      <c r="X74" s="46"/>
      <c r="Y74" s="46"/>
      <c r="Z74" s="46"/>
      <c r="AA74" s="46"/>
      <c r="AB74" s="46"/>
      <c r="AC74" s="46"/>
      <c r="AD74" s="46"/>
      <c r="AE74" s="46"/>
      <c r="AF74" s="46"/>
      <c r="AG74" s="46"/>
      <c r="AH74" s="46"/>
    </row>
    <row r="75" spans="1:34" ht="17.25" x14ac:dyDescent="0.4">
      <c r="A75" s="46"/>
      <c r="B75" s="46"/>
      <c r="C75" s="24" t="str">
        <f>Modelo!C17</f>
        <v>Detección</v>
      </c>
      <c r="D75" s="101">
        <f ca="1">IF(MAX(Modelo!D17:AG17)=0,"",MAX(Modelo!D17:AG17))</f>
        <v>200</v>
      </c>
      <c r="E75" s="102"/>
      <c r="F75" s="46"/>
      <c r="G75" s="81" t="str">
        <f>Modelo!C17</f>
        <v>Detección</v>
      </c>
      <c r="H75" s="82"/>
      <c r="I75" s="82"/>
      <c r="J75" s="83"/>
      <c r="K75" s="97">
        <f ca="1">IFERROR(AVERAGE(Modelo!D17:AG17),"")</f>
        <v>132.6</v>
      </c>
      <c r="L75" s="98"/>
      <c r="M75" s="46"/>
      <c r="N75" s="46"/>
      <c r="O75" s="46"/>
      <c r="P75" s="46"/>
      <c r="Q75" s="46"/>
      <c r="R75" s="46"/>
      <c r="S75" s="46"/>
      <c r="T75" s="46"/>
      <c r="U75" s="46"/>
      <c r="V75" s="46"/>
      <c r="W75" s="46"/>
      <c r="X75" s="46"/>
      <c r="Y75" s="46"/>
      <c r="Z75" s="46"/>
      <c r="AA75" s="46"/>
      <c r="AB75" s="46"/>
      <c r="AC75" s="46"/>
      <c r="AD75" s="46"/>
      <c r="AE75" s="46"/>
      <c r="AF75" s="46"/>
      <c r="AG75" s="46"/>
      <c r="AH75" s="46"/>
    </row>
    <row r="76" spans="1:34" ht="17.25" x14ac:dyDescent="0.4">
      <c r="A76" s="46"/>
      <c r="B76" s="46"/>
      <c r="C76" s="26" t="str">
        <f>Modelo!C18</f>
        <v>Trigger Control</v>
      </c>
      <c r="D76" s="103">
        <f ca="1">IF(MAX(Modelo!D18:AG18)=0,"",MAX(Modelo!D18:AG18))</f>
        <v>198</v>
      </c>
      <c r="E76" s="104"/>
      <c r="F76" s="46"/>
      <c r="G76" s="84" t="str">
        <f>Modelo!C18</f>
        <v>Trigger Control</v>
      </c>
      <c r="H76" s="85"/>
      <c r="I76" s="85"/>
      <c r="J76" s="86"/>
      <c r="K76" s="99">
        <f ca="1">IFERROR(AVERAGE(Modelo!D18:AG18),"")</f>
        <v>122.16666666666667</v>
      </c>
      <c r="L76" s="100"/>
      <c r="M76" s="46"/>
      <c r="N76" s="46"/>
      <c r="O76" s="46"/>
      <c r="P76" s="46"/>
      <c r="Q76" s="46"/>
      <c r="R76" s="46"/>
      <c r="S76" s="46"/>
      <c r="T76" s="46"/>
      <c r="U76" s="46"/>
      <c r="V76" s="46"/>
      <c r="W76" s="46"/>
      <c r="X76" s="46"/>
      <c r="Y76" s="46"/>
      <c r="Z76" s="46"/>
      <c r="AA76" s="46"/>
      <c r="AB76" s="46"/>
      <c r="AC76" s="46"/>
      <c r="AD76" s="46"/>
      <c r="AE76" s="46"/>
      <c r="AF76" s="46"/>
      <c r="AG76" s="46"/>
      <c r="AH76" s="46"/>
    </row>
    <row r="77" spans="1:34" ht="17.25" x14ac:dyDescent="0.4">
      <c r="A77" s="46"/>
      <c r="B77" s="46"/>
      <c r="C77" s="25" t="s">
        <v>1</v>
      </c>
      <c r="D77" s="103">
        <f ca="1">IF(MAX(Modelo!D19:AG19)=0,"",MAX(Modelo!D19:AG19))</f>
        <v>197</v>
      </c>
      <c r="E77" s="104"/>
      <c r="F77" s="46"/>
      <c r="G77" s="87" t="str">
        <f>Modelo!C19</f>
        <v>100 Bots</v>
      </c>
      <c r="H77" s="88"/>
      <c r="I77" s="88"/>
      <c r="J77" s="89"/>
      <c r="K77" s="95">
        <f ca="1">IFERROR(AVERAGE(Modelo!D19:AG19),"")</f>
        <v>125.16666666666667</v>
      </c>
      <c r="L77" s="96"/>
      <c r="M77" s="46"/>
      <c r="N77" s="46"/>
      <c r="O77" s="46"/>
      <c r="P77" s="46"/>
      <c r="Q77" s="46"/>
      <c r="R77" s="46"/>
      <c r="S77" s="46"/>
      <c r="T77" s="46"/>
      <c r="U77" s="46"/>
      <c r="V77" s="46"/>
      <c r="W77" s="46"/>
      <c r="X77" s="46"/>
      <c r="Y77" s="46"/>
      <c r="Z77" s="46"/>
      <c r="AA77" s="46"/>
      <c r="AB77" s="46"/>
      <c r="AC77" s="46"/>
      <c r="AD77" s="46"/>
      <c r="AE77" s="46"/>
      <c r="AF77" s="46"/>
      <c r="AG77" s="46"/>
      <c r="AH77" s="46"/>
    </row>
    <row r="78" spans="1:34" ht="17.25" x14ac:dyDescent="0.4">
      <c r="A78" s="46"/>
      <c r="B78" s="46"/>
      <c r="C78" s="27" t="s">
        <v>4</v>
      </c>
      <c r="D78" s="103">
        <f ca="1">IF(MAX(Modelo!D23:AG23)=0,"",MAX(Modelo!D23:AG23))</f>
        <v>3.0754716981132075</v>
      </c>
      <c r="E78" s="104"/>
      <c r="F78" s="46"/>
      <c r="G78" s="87" t="str">
        <f>B22</f>
        <v>DM</v>
      </c>
      <c r="H78" s="88"/>
      <c r="I78" s="88"/>
      <c r="J78" s="89"/>
      <c r="K78" s="95">
        <f ca="1">IFERROR(AVERAGE(Modelo!D23:AG23),"")</f>
        <v>1.3317832440904065</v>
      </c>
      <c r="L78" s="9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/>
      <c r="AA78" s="46"/>
      <c r="AB78" s="46"/>
      <c r="AC78" s="46"/>
      <c r="AD78" s="46"/>
      <c r="AE78" s="46"/>
      <c r="AF78" s="46"/>
      <c r="AG78" s="46"/>
      <c r="AH78" s="46"/>
    </row>
    <row r="79" spans="1:34" ht="12.75" x14ac:dyDescent="0.2">
      <c r="A79" s="46"/>
      <c r="B79" s="46"/>
      <c r="C79" s="46"/>
      <c r="D79" s="46"/>
      <c r="E79" s="46"/>
      <c r="F79" s="46"/>
      <c r="G79" s="46"/>
      <c r="H79" s="46"/>
      <c r="I79" s="46"/>
      <c r="J79" s="46"/>
      <c r="K79" s="46"/>
      <c r="L79" s="46"/>
      <c r="M79" s="46"/>
      <c r="N79" s="46"/>
      <c r="O79" s="46"/>
      <c r="P79" s="46"/>
      <c r="Q79" s="46"/>
      <c r="R79" s="46"/>
      <c r="S79" s="46"/>
      <c r="T79" s="46"/>
      <c r="U79" s="46"/>
      <c r="V79" s="46"/>
      <c r="W79" s="46"/>
      <c r="X79" s="46"/>
      <c r="Y79" s="46"/>
      <c r="Z79" s="46"/>
      <c r="AA79" s="46"/>
      <c r="AB79" s="46"/>
      <c r="AC79" s="46"/>
      <c r="AD79" s="46"/>
      <c r="AE79" s="46"/>
      <c r="AF79" s="46"/>
      <c r="AG79" s="46"/>
      <c r="AH79" s="46"/>
    </row>
    <row r="80" spans="1:34" ht="12.75" x14ac:dyDescent="0.2">
      <c r="A80" s="46"/>
      <c r="B80" s="46"/>
      <c r="C80" s="46"/>
      <c r="D80" s="46"/>
      <c r="E80" s="46"/>
      <c r="F80" s="46"/>
      <c r="G80" s="46"/>
      <c r="H80" s="46"/>
      <c r="I80" s="46"/>
      <c r="J80" s="46"/>
      <c r="K80" s="46"/>
      <c r="L80" s="46"/>
      <c r="M80" s="46"/>
      <c r="N80" s="46"/>
      <c r="O80" s="46"/>
      <c r="P80" s="46"/>
      <c r="Q80" s="46"/>
      <c r="R80" s="46"/>
      <c r="S80" s="46"/>
      <c r="T80" s="46"/>
      <c r="U80" s="46"/>
      <c r="V80" s="46"/>
      <c r="W80" s="46"/>
      <c r="X80" s="46"/>
      <c r="Y80" s="46"/>
      <c r="Z80" s="46"/>
      <c r="AA80" s="46"/>
      <c r="AB80" s="46"/>
      <c r="AC80" s="46"/>
      <c r="AD80" s="46"/>
      <c r="AE80" s="46"/>
      <c r="AF80" s="46"/>
      <c r="AG80" s="46"/>
      <c r="AH80" s="46"/>
    </row>
    <row r="81" spans="3:33" ht="12.75" x14ac:dyDescent="0.2">
      <c r="G81" s="2"/>
      <c r="H81" s="2"/>
      <c r="I81" s="2"/>
      <c r="J81" s="2"/>
      <c r="K81" s="2"/>
      <c r="L81" s="2"/>
      <c r="M81" s="2"/>
      <c r="N81" s="2"/>
      <c r="O81" s="2"/>
      <c r="P81" s="2"/>
      <c r="Q81" s="2" t="s">
        <v>2</v>
      </c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</row>
    <row r="82" spans="3:33" ht="12.75" x14ac:dyDescent="0.2"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</row>
    <row r="83" spans="3:33" ht="12.75" x14ac:dyDescent="0.2"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</row>
    <row r="84" spans="3:33" ht="12.75" x14ac:dyDescent="0.2"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</row>
    <row r="85" spans="3:33" ht="12.75" x14ac:dyDescent="0.2"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</row>
    <row r="86" spans="3:33" ht="12.75" x14ac:dyDescent="0.2"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</row>
    <row r="87" spans="3:33" ht="12.75" x14ac:dyDescent="0.2"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</row>
    <row r="88" spans="3:33" ht="12.75" x14ac:dyDescent="0.2"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</row>
    <row r="89" spans="3:33" ht="12.75" x14ac:dyDescent="0.2">
      <c r="C89" s="4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</row>
    <row r="90" spans="3:33" ht="12.75" x14ac:dyDescent="0.2"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</row>
    <row r="91" spans="3:33" ht="12.75" x14ac:dyDescent="0.2"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</row>
    <row r="92" spans="3:33" ht="12.75" x14ac:dyDescent="0.2"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</row>
    <row r="93" spans="3:33" ht="12.75" x14ac:dyDescent="0.2"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</row>
    <row r="94" spans="3:33" ht="12.75" x14ac:dyDescent="0.2"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</row>
    <row r="95" spans="3:33" ht="12.75" x14ac:dyDescent="0.2">
      <c r="C95" s="4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</row>
    <row r="96" spans="3:33" ht="12.75" x14ac:dyDescent="0.2">
      <c r="C96" s="4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</row>
    <row r="97" spans="2:33" ht="12.75" x14ac:dyDescent="0.2">
      <c r="D97" s="4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</row>
    <row r="98" spans="2:33" ht="12.75" x14ac:dyDescent="0.2">
      <c r="D98" s="4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</row>
    <row r="99" spans="2:33" ht="12.75" x14ac:dyDescent="0.2">
      <c r="B99" s="2"/>
      <c r="C99" s="2"/>
      <c r="D99" s="4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</row>
    <row r="100" spans="2:33" ht="12.75" x14ac:dyDescent="0.2">
      <c r="B100" s="2"/>
      <c r="C100" s="2"/>
      <c r="D100" s="4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</row>
    <row r="101" spans="2:33" ht="12.75" x14ac:dyDescent="0.2">
      <c r="B101" s="2"/>
      <c r="C101" s="2"/>
      <c r="D101" s="4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</row>
    <row r="102" spans="2:33" ht="12.75" x14ac:dyDescent="0.2">
      <c r="B102" s="2"/>
      <c r="C102" s="2"/>
      <c r="D102" s="4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</row>
    <row r="103" spans="2:33" ht="12.75" x14ac:dyDescent="0.2">
      <c r="B103" s="2"/>
      <c r="C103" s="2"/>
      <c r="D103" s="4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</row>
    <row r="104" spans="2:33" ht="12.75" x14ac:dyDescent="0.2">
      <c r="B104" s="2"/>
      <c r="C104" s="2"/>
      <c r="D104" s="4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</row>
    <row r="105" spans="2:33" ht="12.75" x14ac:dyDescent="0.2">
      <c r="B105" s="2"/>
      <c r="C105" s="2"/>
      <c r="D105" s="4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</row>
    <row r="106" spans="2:33" ht="12.75" x14ac:dyDescent="0.2">
      <c r="B106" s="2"/>
      <c r="C106" s="2"/>
      <c r="D106" s="4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</row>
    <row r="107" spans="2:33" ht="12.75" x14ac:dyDescent="0.2">
      <c r="B107" s="2"/>
      <c r="C107" s="2"/>
      <c r="D107" s="4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</row>
    <row r="108" spans="2:33" ht="12.75" x14ac:dyDescent="0.2">
      <c r="B108" s="2"/>
      <c r="C108" s="2"/>
      <c r="D108" s="4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</row>
    <row r="109" spans="2:33" ht="12.75" x14ac:dyDescent="0.2">
      <c r="B109" s="2"/>
      <c r="C109" s="2"/>
      <c r="D109" s="4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</row>
    <row r="110" spans="2:33" ht="12.75" x14ac:dyDescent="0.2">
      <c r="B110" s="2"/>
      <c r="C110" s="2"/>
      <c r="D110" s="4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</row>
    <row r="111" spans="2:33" ht="12.75" x14ac:dyDescent="0.2">
      <c r="B111" s="2"/>
      <c r="C111" s="2"/>
      <c r="D111" s="4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</row>
    <row r="112" spans="2:33" ht="12.75" x14ac:dyDescent="0.2">
      <c r="B112" s="2"/>
      <c r="C112" s="2"/>
      <c r="D112" s="4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</row>
    <row r="113" spans="2:33" ht="12.75" x14ac:dyDescent="0.2">
      <c r="B113" s="2"/>
      <c r="C113" s="2"/>
      <c r="D113" s="4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</row>
    <row r="114" spans="2:33" ht="12.75" x14ac:dyDescent="0.2">
      <c r="B114" s="2"/>
      <c r="C114" s="2"/>
      <c r="D114" s="4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</row>
    <row r="115" spans="2:33" ht="12.75" x14ac:dyDescent="0.2">
      <c r="B115" s="2"/>
      <c r="C115" s="2"/>
      <c r="D115" s="4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</row>
    <row r="116" spans="2:33" ht="12.75" x14ac:dyDescent="0.2">
      <c r="B116" s="2"/>
      <c r="C116" s="2"/>
      <c r="D116" s="4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</row>
    <row r="117" spans="2:33" ht="12.75" x14ac:dyDescent="0.2">
      <c r="B117" s="2"/>
      <c r="C117" s="2"/>
      <c r="D117" s="4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</row>
    <row r="118" spans="2:33" ht="12.75" x14ac:dyDescent="0.2">
      <c r="B118" s="2"/>
      <c r="C118" s="2"/>
      <c r="D118" s="4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</row>
    <row r="119" spans="2:33" ht="12.75" x14ac:dyDescent="0.2">
      <c r="B119" s="2"/>
      <c r="C119" s="2"/>
      <c r="D119" s="4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</row>
    <row r="120" spans="2:33" ht="12.75" x14ac:dyDescent="0.2">
      <c r="B120" s="2"/>
      <c r="C120" s="2"/>
      <c r="D120" s="4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</row>
    <row r="121" spans="2:33" ht="12.75" x14ac:dyDescent="0.2">
      <c r="B121" s="2"/>
      <c r="C121" s="2"/>
      <c r="D121" s="4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</row>
    <row r="122" spans="2:33" ht="12.75" x14ac:dyDescent="0.2">
      <c r="B122" s="2"/>
      <c r="C122" s="2"/>
      <c r="D122" s="4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</row>
    <row r="123" spans="2:33" ht="12.75" x14ac:dyDescent="0.2">
      <c r="B123" s="2"/>
      <c r="C123" s="2"/>
      <c r="D123" s="4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</row>
    <row r="124" spans="2:33" ht="12.75" x14ac:dyDescent="0.2">
      <c r="B124" s="2"/>
      <c r="C124" s="2"/>
      <c r="D124" s="4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</row>
    <row r="125" spans="2:33" ht="12.75" x14ac:dyDescent="0.2">
      <c r="B125" s="2"/>
      <c r="C125" s="2"/>
      <c r="D125" s="4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</row>
    <row r="126" spans="2:33" ht="12.75" x14ac:dyDescent="0.2">
      <c r="B126" s="2"/>
      <c r="C126" s="2"/>
      <c r="D126" s="4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</row>
    <row r="127" spans="2:33" ht="12.75" x14ac:dyDescent="0.2">
      <c r="B127" s="2"/>
      <c r="C127" s="2"/>
      <c r="D127" s="4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</row>
    <row r="128" spans="2:33" ht="12.75" x14ac:dyDescent="0.2">
      <c r="B128" s="2"/>
      <c r="C128" s="2"/>
      <c r="D128" s="4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</row>
    <row r="129" spans="2:33" ht="12.75" x14ac:dyDescent="0.2">
      <c r="B129" s="2"/>
      <c r="C129" s="2"/>
      <c r="D129" s="4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</row>
    <row r="130" spans="2:33" ht="12.75" x14ac:dyDescent="0.2">
      <c r="B130" s="2"/>
      <c r="C130" s="2"/>
      <c r="D130" s="4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</row>
    <row r="131" spans="2:33" ht="12.75" x14ac:dyDescent="0.2">
      <c r="B131" s="2"/>
      <c r="C131" s="2"/>
      <c r="D131" s="4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</row>
    <row r="132" spans="2:33" ht="12.75" x14ac:dyDescent="0.2">
      <c r="B132" s="2"/>
      <c r="C132" s="2"/>
      <c r="D132" s="4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</row>
    <row r="133" spans="2:33" ht="12.75" x14ac:dyDescent="0.2">
      <c r="B133" s="2"/>
      <c r="C133" s="2"/>
      <c r="D133" s="4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</row>
    <row r="134" spans="2:33" ht="12.75" x14ac:dyDescent="0.2">
      <c r="B134" s="2"/>
      <c r="C134" s="2"/>
      <c r="D134" s="4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</row>
    <row r="135" spans="2:33" ht="12.75" x14ac:dyDescent="0.2">
      <c r="B135" s="2"/>
      <c r="C135" s="2"/>
      <c r="D135" s="4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</row>
    <row r="136" spans="2:33" ht="12.75" x14ac:dyDescent="0.2">
      <c r="B136" s="2"/>
      <c r="C136" s="2"/>
      <c r="D136" s="4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</row>
    <row r="137" spans="2:33" ht="12.75" x14ac:dyDescent="0.2">
      <c r="B137" s="2"/>
      <c r="C137" s="2"/>
      <c r="D137" s="4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</row>
    <row r="138" spans="2:33" ht="12.75" x14ac:dyDescent="0.2">
      <c r="B138" s="2"/>
      <c r="C138" s="2"/>
      <c r="D138" s="4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</row>
    <row r="139" spans="2:33" ht="12.75" x14ac:dyDescent="0.2">
      <c r="B139" s="2"/>
      <c r="C139" s="2"/>
      <c r="D139" s="4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</row>
    <row r="140" spans="2:33" ht="12.75" x14ac:dyDescent="0.2">
      <c r="B140" s="2"/>
      <c r="C140" s="2"/>
      <c r="D140" s="4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</row>
    <row r="141" spans="2:33" ht="12.75" x14ac:dyDescent="0.2">
      <c r="B141" s="2"/>
      <c r="C141" s="2"/>
      <c r="D141" s="4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</row>
    <row r="142" spans="2:33" ht="12.75" x14ac:dyDescent="0.2">
      <c r="B142" s="2"/>
      <c r="C142" s="2"/>
      <c r="D142" s="4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2:33" ht="12.75" x14ac:dyDescent="0.2">
      <c r="B143" s="2"/>
      <c r="C143" s="2"/>
      <c r="D143" s="4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</row>
    <row r="144" spans="2:33" ht="12.75" x14ac:dyDescent="0.2">
      <c r="B144" s="2"/>
      <c r="C144" s="2"/>
      <c r="D144" s="4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</row>
    <row r="145" spans="2:33" ht="12.75" x14ac:dyDescent="0.2">
      <c r="B145" s="2"/>
      <c r="C145" s="2"/>
      <c r="D145" s="4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</row>
    <row r="146" spans="2:33" ht="12.75" x14ac:dyDescent="0.2">
      <c r="B146" s="2"/>
      <c r="C146" s="2"/>
      <c r="D146" s="4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</row>
    <row r="147" spans="2:33" ht="12.75" x14ac:dyDescent="0.2">
      <c r="B147" s="2"/>
      <c r="C147" s="2"/>
      <c r="D147" s="4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</row>
    <row r="148" spans="2:33" ht="12.75" x14ac:dyDescent="0.2">
      <c r="B148" s="2"/>
      <c r="C148" s="2"/>
      <c r="D148" s="4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</row>
    <row r="149" spans="2:33" ht="12.75" x14ac:dyDescent="0.2">
      <c r="B149" s="2"/>
      <c r="C149" s="2"/>
      <c r="D149" s="4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</row>
    <row r="150" spans="2:33" ht="12.75" x14ac:dyDescent="0.2">
      <c r="B150" s="2"/>
      <c r="C150" s="2"/>
      <c r="D150" s="4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</row>
    <row r="151" spans="2:33" ht="12.75" x14ac:dyDescent="0.2">
      <c r="B151" s="2"/>
      <c r="C151" s="2"/>
      <c r="D151" s="4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</row>
    <row r="152" spans="2:33" ht="12.75" x14ac:dyDescent="0.2">
      <c r="B152" s="2"/>
      <c r="C152" s="2"/>
      <c r="D152" s="4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</row>
    <row r="153" spans="2:33" ht="12.75" x14ac:dyDescent="0.2">
      <c r="B153" s="2"/>
      <c r="C153" s="2"/>
      <c r="D153" s="4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2:33" ht="12.75" x14ac:dyDescent="0.2">
      <c r="B154" s="2"/>
      <c r="C154" s="2"/>
      <c r="D154" s="4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</row>
    <row r="155" spans="2:33" ht="12.75" x14ac:dyDescent="0.2">
      <c r="B155" s="2"/>
      <c r="C155" s="2"/>
      <c r="D155" s="4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</row>
    <row r="156" spans="2:33" ht="12.75" x14ac:dyDescent="0.2">
      <c r="B156" s="2"/>
      <c r="C156" s="2"/>
      <c r="D156" s="4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</row>
    <row r="157" spans="2:33" ht="12.75" x14ac:dyDescent="0.2">
      <c r="B157" s="2"/>
      <c r="C157" s="2"/>
      <c r="D157" s="4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</row>
    <row r="158" spans="2:33" ht="12.75" x14ac:dyDescent="0.2">
      <c r="B158" s="2"/>
      <c r="C158" s="2"/>
      <c r="D158" s="4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</row>
    <row r="159" spans="2:33" ht="12.75" x14ac:dyDescent="0.2">
      <c r="B159" s="2"/>
      <c r="C159" s="2"/>
      <c r="D159" s="4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</row>
    <row r="160" spans="2:33" ht="12.75" x14ac:dyDescent="0.2">
      <c r="B160" s="2"/>
      <c r="C160" s="2"/>
      <c r="D160" s="4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</row>
    <row r="161" spans="2:33" ht="12.75" x14ac:dyDescent="0.2">
      <c r="B161" s="2"/>
      <c r="C161" s="2"/>
      <c r="D161" s="4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</row>
    <row r="162" spans="2:33" ht="12.75" x14ac:dyDescent="0.2">
      <c r="B162" s="2"/>
      <c r="C162" s="2"/>
      <c r="D162" s="4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</row>
    <row r="163" spans="2:33" ht="12.75" x14ac:dyDescent="0.2">
      <c r="B163" s="2"/>
      <c r="C163" s="2"/>
      <c r="D163" s="4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</row>
    <row r="164" spans="2:33" ht="12.75" x14ac:dyDescent="0.2">
      <c r="B164" s="2"/>
      <c r="C164" s="2"/>
      <c r="D164" s="4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</row>
    <row r="165" spans="2:33" ht="12.75" x14ac:dyDescent="0.2">
      <c r="B165" s="2"/>
      <c r="C165" s="2"/>
      <c r="D165" s="4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</row>
    <row r="166" spans="2:33" ht="12.75" x14ac:dyDescent="0.2">
      <c r="B166" s="2"/>
      <c r="C166" s="2"/>
      <c r="D166" s="4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</row>
    <row r="167" spans="2:33" ht="12.75" x14ac:dyDescent="0.2">
      <c r="B167" s="2"/>
      <c r="C167" s="2"/>
      <c r="D167" s="4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</row>
    <row r="168" spans="2:33" ht="12.75" x14ac:dyDescent="0.2">
      <c r="B168" s="2"/>
      <c r="C168" s="2"/>
      <c r="D168" s="4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</row>
    <row r="169" spans="2:33" ht="12.75" x14ac:dyDescent="0.2">
      <c r="B169" s="2"/>
      <c r="C169" s="2"/>
      <c r="D169" s="4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</row>
    <row r="170" spans="2:33" ht="12.75" x14ac:dyDescent="0.2">
      <c r="B170" s="2"/>
      <c r="C170" s="2"/>
      <c r="D170" s="4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</row>
    <row r="171" spans="2:33" ht="12.75" x14ac:dyDescent="0.2">
      <c r="B171" s="2"/>
      <c r="C171" s="2"/>
      <c r="D171" s="4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</row>
    <row r="172" spans="2:33" ht="12.75" x14ac:dyDescent="0.2">
      <c r="B172" s="2"/>
      <c r="C172" s="2"/>
      <c r="D172" s="4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</row>
    <row r="173" spans="2:33" ht="12.75" x14ac:dyDescent="0.2">
      <c r="B173" s="2"/>
      <c r="C173" s="2"/>
      <c r="D173" s="4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</row>
    <row r="174" spans="2:33" ht="12.75" x14ac:dyDescent="0.2">
      <c r="B174" s="2"/>
      <c r="C174" s="2"/>
      <c r="D174" s="4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</row>
    <row r="175" spans="2:33" ht="12.75" x14ac:dyDescent="0.2">
      <c r="B175" s="2"/>
      <c r="C175" s="2"/>
      <c r="D175" s="4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</row>
    <row r="176" spans="2:33" ht="12.75" x14ac:dyDescent="0.2">
      <c r="B176" s="2"/>
      <c r="C176" s="2"/>
      <c r="D176" s="4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</row>
    <row r="177" spans="2:33" ht="12.75" x14ac:dyDescent="0.2">
      <c r="B177" s="2"/>
      <c r="C177" s="2"/>
      <c r="D177" s="4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</row>
    <row r="178" spans="2:33" ht="12.75" x14ac:dyDescent="0.2">
      <c r="B178" s="2"/>
      <c r="C178" s="2"/>
      <c r="D178" s="4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</row>
    <row r="179" spans="2:33" ht="12.75" x14ac:dyDescent="0.2">
      <c r="B179" s="2"/>
      <c r="C179" s="2"/>
      <c r="D179" s="4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</row>
    <row r="180" spans="2:33" ht="12.75" x14ac:dyDescent="0.2">
      <c r="B180" s="2"/>
      <c r="C180" s="2"/>
      <c r="D180" s="4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</row>
    <row r="181" spans="2:33" ht="12.75" x14ac:dyDescent="0.2">
      <c r="B181" s="2"/>
      <c r="C181" s="2"/>
      <c r="D181" s="4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</row>
    <row r="182" spans="2:33" ht="12.75" x14ac:dyDescent="0.2">
      <c r="B182" s="2"/>
      <c r="C182" s="2"/>
      <c r="D182" s="4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</row>
    <row r="183" spans="2:33" ht="12.75" x14ac:dyDescent="0.2">
      <c r="B183" s="2"/>
      <c r="C183" s="2"/>
      <c r="D183" s="4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</row>
    <row r="184" spans="2:33" ht="12.75" x14ac:dyDescent="0.2">
      <c r="B184" s="2"/>
      <c r="C184" s="2"/>
      <c r="D184" s="4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</row>
    <row r="185" spans="2:33" ht="12.75" x14ac:dyDescent="0.2">
      <c r="B185" s="2"/>
      <c r="C185" s="2"/>
      <c r="D185" s="4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</row>
    <row r="186" spans="2:33" ht="12.75" x14ac:dyDescent="0.2">
      <c r="B186" s="2"/>
      <c r="C186" s="2"/>
      <c r="D186" s="4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</row>
    <row r="187" spans="2:33" ht="12.75" x14ac:dyDescent="0.2">
      <c r="B187" s="2"/>
      <c r="C187" s="2"/>
      <c r="D187" s="4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</row>
    <row r="188" spans="2:33" ht="12.75" x14ac:dyDescent="0.2">
      <c r="B188" s="2"/>
      <c r="C188" s="2"/>
      <c r="D188" s="4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</row>
    <row r="189" spans="2:33" ht="12.75" x14ac:dyDescent="0.2">
      <c r="B189" s="2"/>
      <c r="C189" s="2"/>
      <c r="D189" s="4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</row>
    <row r="190" spans="2:33" ht="12.75" x14ac:dyDescent="0.2">
      <c r="B190" s="2"/>
      <c r="C190" s="2"/>
      <c r="D190" s="4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</row>
    <row r="191" spans="2:33" ht="12.75" x14ac:dyDescent="0.2">
      <c r="B191" s="2"/>
      <c r="C191" s="2"/>
      <c r="D191" s="4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</row>
    <row r="192" spans="2:33" ht="12.75" x14ac:dyDescent="0.2">
      <c r="B192" s="2"/>
      <c r="C192" s="2"/>
      <c r="D192" s="4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</row>
    <row r="193" spans="2:33" ht="12.75" x14ac:dyDescent="0.2">
      <c r="B193" s="2"/>
      <c r="C193" s="2"/>
      <c r="D193" s="4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</row>
    <row r="194" spans="2:33" ht="12.75" x14ac:dyDescent="0.2">
      <c r="B194" s="2"/>
      <c r="C194" s="2"/>
      <c r="D194" s="4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</row>
    <row r="195" spans="2:33" ht="12.75" x14ac:dyDescent="0.2">
      <c r="B195" s="2"/>
      <c r="C195" s="2"/>
      <c r="D195" s="4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</row>
    <row r="196" spans="2:33" ht="12.75" x14ac:dyDescent="0.2">
      <c r="B196" s="2"/>
      <c r="C196" s="2"/>
      <c r="D196" s="4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</row>
    <row r="197" spans="2:33" ht="12.75" x14ac:dyDescent="0.2">
      <c r="B197" s="2"/>
      <c r="C197" s="2"/>
      <c r="D197" s="4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</row>
    <row r="198" spans="2:33" ht="12.75" x14ac:dyDescent="0.2">
      <c r="B198" s="2"/>
      <c r="C198" s="2"/>
      <c r="D198" s="4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</row>
    <row r="199" spans="2:33" ht="12.75" x14ac:dyDescent="0.2">
      <c r="B199" s="2"/>
      <c r="C199" s="2"/>
      <c r="D199" s="4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</row>
    <row r="200" spans="2:33" ht="12.75" x14ac:dyDescent="0.2">
      <c r="B200" s="2"/>
      <c r="C200" s="2"/>
      <c r="D200" s="4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</row>
    <row r="201" spans="2:33" ht="12.75" x14ac:dyDescent="0.2">
      <c r="B201" s="2"/>
      <c r="C201" s="2"/>
      <c r="D201" s="4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</row>
    <row r="202" spans="2:33" ht="12.75" x14ac:dyDescent="0.2">
      <c r="B202" s="2"/>
      <c r="C202" s="2"/>
      <c r="D202" s="4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</row>
    <row r="203" spans="2:33" ht="12.75" x14ac:dyDescent="0.2">
      <c r="B203" s="2"/>
      <c r="C203" s="2"/>
      <c r="D203" s="4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</row>
    <row r="204" spans="2:33" ht="12.75" x14ac:dyDescent="0.2">
      <c r="B204" s="2"/>
      <c r="C204" s="2"/>
      <c r="D204" s="4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</row>
    <row r="205" spans="2:33" ht="12.75" x14ac:dyDescent="0.2">
      <c r="B205" s="2"/>
      <c r="C205" s="2"/>
      <c r="D205" s="4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</row>
    <row r="206" spans="2:33" ht="12.75" x14ac:dyDescent="0.2">
      <c r="B206" s="2"/>
      <c r="C206" s="2"/>
      <c r="D206" s="4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</row>
    <row r="207" spans="2:33" ht="12.75" x14ac:dyDescent="0.2">
      <c r="B207" s="2"/>
      <c r="C207" s="2"/>
      <c r="D207" s="4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</row>
    <row r="208" spans="2:33" ht="12.75" x14ac:dyDescent="0.2">
      <c r="B208" s="2"/>
      <c r="C208" s="2"/>
      <c r="D208" s="4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</row>
    <row r="209" spans="2:33" ht="12.75" x14ac:dyDescent="0.2">
      <c r="B209" s="2"/>
      <c r="C209" s="2"/>
      <c r="D209" s="4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</row>
    <row r="210" spans="2:33" ht="12.75" x14ac:dyDescent="0.2">
      <c r="B210" s="2"/>
      <c r="C210" s="2"/>
      <c r="D210" s="4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</row>
    <row r="211" spans="2:33" ht="12.75" x14ac:dyDescent="0.2">
      <c r="B211" s="2"/>
      <c r="C211" s="2"/>
      <c r="D211" s="4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</row>
    <row r="212" spans="2:33" ht="12.75" x14ac:dyDescent="0.2">
      <c r="B212" s="2"/>
      <c r="C212" s="2"/>
      <c r="D212" s="4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</row>
    <row r="213" spans="2:33" ht="12.75" x14ac:dyDescent="0.2">
      <c r="B213" s="2"/>
      <c r="C213" s="2"/>
      <c r="D213" s="4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</row>
    <row r="214" spans="2:33" ht="12.75" x14ac:dyDescent="0.2">
      <c r="B214" s="2"/>
      <c r="C214" s="2"/>
      <c r="D214" s="4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</row>
    <row r="215" spans="2:33" ht="12.75" x14ac:dyDescent="0.2">
      <c r="B215" s="2"/>
      <c r="C215" s="2"/>
      <c r="D215" s="4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</row>
    <row r="216" spans="2:33" ht="12.75" x14ac:dyDescent="0.2">
      <c r="B216" s="2"/>
      <c r="C216" s="2"/>
      <c r="D216" s="4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</row>
    <row r="217" spans="2:33" ht="12.75" x14ac:dyDescent="0.2">
      <c r="B217" s="2"/>
      <c r="C217" s="2"/>
      <c r="D217" s="4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</row>
    <row r="218" spans="2:33" ht="12.75" x14ac:dyDescent="0.2">
      <c r="B218" s="2"/>
      <c r="C218" s="2"/>
      <c r="D218" s="4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</row>
    <row r="219" spans="2:33" ht="12.75" x14ac:dyDescent="0.2">
      <c r="B219" s="2"/>
      <c r="C219" s="2"/>
      <c r="D219" s="4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</row>
    <row r="220" spans="2:33" ht="12.75" x14ac:dyDescent="0.2">
      <c r="B220" s="2"/>
      <c r="C220" s="2"/>
      <c r="D220" s="4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</row>
    <row r="221" spans="2:33" ht="12.75" x14ac:dyDescent="0.2">
      <c r="B221" s="2"/>
      <c r="C221" s="2"/>
      <c r="D221" s="4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</row>
    <row r="222" spans="2:33" ht="12.75" x14ac:dyDescent="0.2">
      <c r="B222" s="2"/>
      <c r="C222" s="2"/>
      <c r="D222" s="4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</row>
    <row r="223" spans="2:33" ht="12.75" x14ac:dyDescent="0.2">
      <c r="B223" s="2"/>
      <c r="C223" s="2"/>
      <c r="D223" s="4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</row>
    <row r="224" spans="2:33" ht="12.75" x14ac:dyDescent="0.2">
      <c r="B224" s="2"/>
      <c r="C224" s="2"/>
      <c r="D224" s="4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</row>
    <row r="225" spans="2:33" ht="12.75" x14ac:dyDescent="0.2">
      <c r="B225" s="2"/>
      <c r="C225" s="2"/>
      <c r="D225" s="4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</row>
    <row r="226" spans="2:33" ht="12.75" x14ac:dyDescent="0.2">
      <c r="B226" s="2"/>
      <c r="C226" s="2"/>
      <c r="D226" s="4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</row>
    <row r="227" spans="2:33" ht="12.75" x14ac:dyDescent="0.2">
      <c r="B227" s="2"/>
      <c r="C227" s="2"/>
      <c r="D227" s="4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</row>
    <row r="228" spans="2:33" ht="12.75" x14ac:dyDescent="0.2">
      <c r="B228" s="2"/>
      <c r="C228" s="2"/>
      <c r="D228" s="4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</row>
    <row r="229" spans="2:33" ht="12.75" x14ac:dyDescent="0.2">
      <c r="B229" s="2"/>
      <c r="C229" s="2"/>
      <c r="D229" s="4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</row>
    <row r="230" spans="2:33" ht="12.75" x14ac:dyDescent="0.2">
      <c r="B230" s="2"/>
      <c r="C230" s="2"/>
      <c r="D230" s="4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</row>
    <row r="231" spans="2:33" ht="12.75" x14ac:dyDescent="0.2">
      <c r="B231" s="2"/>
      <c r="C231" s="2"/>
      <c r="D231" s="4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</row>
    <row r="232" spans="2:33" ht="12.75" x14ac:dyDescent="0.2">
      <c r="B232" s="2"/>
      <c r="C232" s="2"/>
      <c r="D232" s="4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</row>
    <row r="233" spans="2:33" ht="12.75" x14ac:dyDescent="0.2">
      <c r="B233" s="2"/>
      <c r="C233" s="2"/>
      <c r="D233" s="4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</row>
    <row r="234" spans="2:33" ht="12.75" x14ac:dyDescent="0.2">
      <c r="B234" s="2"/>
      <c r="C234" s="2"/>
      <c r="D234" s="4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</row>
    <row r="235" spans="2:33" ht="12.75" x14ac:dyDescent="0.2">
      <c r="B235" s="2"/>
      <c r="C235" s="2"/>
      <c r="D235" s="4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</row>
    <row r="236" spans="2:33" ht="12.75" x14ac:dyDescent="0.2">
      <c r="B236" s="2"/>
      <c r="C236" s="2"/>
      <c r="D236" s="4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</row>
    <row r="237" spans="2:33" ht="12.75" x14ac:dyDescent="0.2">
      <c r="B237" s="2"/>
      <c r="C237" s="2"/>
      <c r="D237" s="4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</row>
    <row r="238" spans="2:33" ht="12.75" x14ac:dyDescent="0.2">
      <c r="B238" s="2"/>
      <c r="C238" s="2"/>
      <c r="D238" s="4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</row>
    <row r="239" spans="2:33" ht="12.75" x14ac:dyDescent="0.2">
      <c r="B239" s="2"/>
      <c r="C239" s="2"/>
      <c r="D239" s="4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</row>
    <row r="240" spans="2:33" ht="12.75" x14ac:dyDescent="0.2">
      <c r="B240" s="2"/>
      <c r="C240" s="2"/>
      <c r="D240" s="4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</row>
    <row r="241" spans="2:33" ht="12.75" x14ac:dyDescent="0.2">
      <c r="B241" s="2"/>
      <c r="C241" s="2"/>
      <c r="D241" s="4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</row>
    <row r="242" spans="2:33" ht="12.75" x14ac:dyDescent="0.2">
      <c r="B242" s="2"/>
      <c r="C242" s="2"/>
      <c r="D242" s="4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</row>
    <row r="243" spans="2:33" ht="12.75" x14ac:dyDescent="0.2">
      <c r="B243" s="2"/>
      <c r="C243" s="2"/>
      <c r="D243" s="4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</row>
    <row r="244" spans="2:33" ht="12.75" x14ac:dyDescent="0.2">
      <c r="B244" s="2"/>
      <c r="C244" s="2"/>
      <c r="D244" s="4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</row>
    <row r="245" spans="2:33" ht="12.75" x14ac:dyDescent="0.2">
      <c r="B245" s="2"/>
      <c r="C245" s="2"/>
      <c r="D245" s="4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</row>
    <row r="246" spans="2:33" ht="12.75" x14ac:dyDescent="0.2">
      <c r="B246" s="2"/>
      <c r="C246" s="2"/>
      <c r="D246" s="4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</row>
    <row r="247" spans="2:33" ht="12.75" x14ac:dyDescent="0.2">
      <c r="B247" s="2"/>
      <c r="C247" s="2"/>
      <c r="D247" s="4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</row>
    <row r="248" spans="2:33" ht="12.75" x14ac:dyDescent="0.2">
      <c r="B248" s="2"/>
      <c r="C248" s="2"/>
      <c r="D248" s="4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</row>
    <row r="249" spans="2:33" ht="12.75" x14ac:dyDescent="0.2">
      <c r="B249" s="2"/>
      <c r="C249" s="2"/>
      <c r="D249" s="4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</row>
    <row r="250" spans="2:33" ht="12.75" x14ac:dyDescent="0.2">
      <c r="B250" s="2"/>
      <c r="C250" s="2"/>
      <c r="D250" s="4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</row>
    <row r="251" spans="2:33" ht="12.75" x14ac:dyDescent="0.2">
      <c r="B251" s="2"/>
      <c r="C251" s="2"/>
      <c r="D251" s="4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</row>
    <row r="252" spans="2:33" ht="12.75" x14ac:dyDescent="0.2">
      <c r="B252" s="2"/>
      <c r="C252" s="2"/>
      <c r="D252" s="4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</row>
    <row r="253" spans="2:33" ht="12.75" x14ac:dyDescent="0.2">
      <c r="B253" s="2"/>
      <c r="C253" s="2"/>
      <c r="D253" s="4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</row>
    <row r="254" spans="2:33" ht="12.75" x14ac:dyDescent="0.2">
      <c r="B254" s="2"/>
      <c r="C254" s="2"/>
      <c r="D254" s="4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</row>
    <row r="255" spans="2:33" ht="12.75" x14ac:dyDescent="0.2">
      <c r="B255" s="2"/>
      <c r="C255" s="2"/>
      <c r="D255" s="4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</row>
    <row r="256" spans="2:33" ht="12.75" x14ac:dyDescent="0.2">
      <c r="B256" s="2"/>
      <c r="C256" s="2"/>
      <c r="D256" s="4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</row>
    <row r="257" spans="2:33" ht="12.75" x14ac:dyDescent="0.2">
      <c r="B257" s="2"/>
      <c r="C257" s="2"/>
      <c r="D257" s="4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</row>
    <row r="258" spans="2:33" ht="12.75" x14ac:dyDescent="0.2">
      <c r="B258" s="2"/>
      <c r="C258" s="2"/>
      <c r="D258" s="4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</row>
    <row r="259" spans="2:33" ht="12.75" x14ac:dyDescent="0.2">
      <c r="B259" s="2"/>
      <c r="C259" s="2"/>
      <c r="D259" s="4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</row>
    <row r="260" spans="2:33" ht="12.75" x14ac:dyDescent="0.2">
      <c r="B260" s="2"/>
      <c r="C260" s="2"/>
      <c r="D260" s="4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</row>
    <row r="261" spans="2:33" ht="12.75" x14ac:dyDescent="0.2">
      <c r="B261" s="2"/>
      <c r="C261" s="2"/>
      <c r="D261" s="4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</row>
    <row r="262" spans="2:33" ht="12.75" x14ac:dyDescent="0.2">
      <c r="B262" s="2"/>
      <c r="C262" s="2"/>
      <c r="D262" s="4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</row>
    <row r="263" spans="2:33" ht="12.75" x14ac:dyDescent="0.2">
      <c r="B263" s="2"/>
      <c r="C263" s="2"/>
      <c r="D263" s="4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</row>
    <row r="264" spans="2:33" ht="12.75" x14ac:dyDescent="0.2">
      <c r="B264" s="2"/>
      <c r="C264" s="2"/>
      <c r="D264" s="4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</row>
    <row r="265" spans="2:33" ht="12.75" x14ac:dyDescent="0.2">
      <c r="B265" s="2"/>
      <c r="C265" s="2"/>
      <c r="D265" s="4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</row>
    <row r="266" spans="2:33" ht="12.75" x14ac:dyDescent="0.2">
      <c r="B266" s="2"/>
      <c r="C266" s="2"/>
      <c r="D266" s="4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</row>
    <row r="267" spans="2:33" ht="12.75" x14ac:dyDescent="0.2">
      <c r="B267" s="2"/>
      <c r="C267" s="2"/>
      <c r="D267" s="4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</row>
    <row r="268" spans="2:33" ht="12.75" x14ac:dyDescent="0.2">
      <c r="B268" s="2"/>
      <c r="C268" s="2"/>
      <c r="D268" s="4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</row>
    <row r="269" spans="2:33" ht="12.75" x14ac:dyDescent="0.2">
      <c r="B269" s="2"/>
      <c r="C269" s="2"/>
      <c r="D269" s="4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</row>
    <row r="270" spans="2:33" ht="12.75" x14ac:dyDescent="0.2">
      <c r="B270" s="2"/>
      <c r="C270" s="2"/>
      <c r="D270" s="4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</row>
    <row r="271" spans="2:33" ht="12.75" x14ac:dyDescent="0.2">
      <c r="B271" s="2"/>
      <c r="C271" s="2"/>
      <c r="D271" s="4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</row>
    <row r="272" spans="2:33" ht="12.75" x14ac:dyDescent="0.2">
      <c r="B272" s="2"/>
      <c r="C272" s="2"/>
      <c r="D272" s="4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</row>
    <row r="273" spans="2:33" ht="12.75" x14ac:dyDescent="0.2">
      <c r="B273" s="2"/>
      <c r="C273" s="2"/>
      <c r="D273" s="4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</row>
    <row r="274" spans="2:33" ht="12.75" x14ac:dyDescent="0.2">
      <c r="B274" s="2"/>
      <c r="C274" s="2"/>
      <c r="D274" s="4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</row>
    <row r="275" spans="2:33" ht="12.75" x14ac:dyDescent="0.2">
      <c r="B275" s="2"/>
      <c r="C275" s="2"/>
      <c r="D275" s="4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</row>
    <row r="276" spans="2:33" ht="12.75" x14ac:dyDescent="0.2">
      <c r="B276" s="2"/>
      <c r="C276" s="2"/>
      <c r="D276" s="4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</row>
    <row r="277" spans="2:33" ht="12.75" x14ac:dyDescent="0.2">
      <c r="B277" s="2"/>
      <c r="C277" s="2"/>
      <c r="D277" s="4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</row>
    <row r="278" spans="2:33" ht="12.75" x14ac:dyDescent="0.2">
      <c r="B278" s="2"/>
      <c r="C278" s="2"/>
      <c r="D278" s="4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</row>
    <row r="279" spans="2:33" ht="12.75" x14ac:dyDescent="0.2">
      <c r="B279" s="2"/>
      <c r="C279" s="2"/>
      <c r="D279" s="4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</row>
    <row r="280" spans="2:33" ht="12.75" x14ac:dyDescent="0.2">
      <c r="B280" s="2"/>
      <c r="C280" s="2"/>
      <c r="D280" s="4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</row>
    <row r="281" spans="2:33" ht="12.75" x14ac:dyDescent="0.2">
      <c r="B281" s="2"/>
      <c r="C281" s="2"/>
      <c r="D281" s="4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</row>
    <row r="282" spans="2:33" ht="12.75" x14ac:dyDescent="0.2">
      <c r="B282" s="2"/>
      <c r="C282" s="2"/>
      <c r="D282" s="4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</row>
    <row r="283" spans="2:33" ht="12.75" x14ac:dyDescent="0.2">
      <c r="B283" s="2"/>
      <c r="C283" s="2"/>
      <c r="D283" s="4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</row>
    <row r="284" spans="2:33" ht="12.75" x14ac:dyDescent="0.2">
      <c r="B284" s="2"/>
      <c r="C284" s="2"/>
      <c r="D284" s="4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</row>
    <row r="285" spans="2:33" ht="12.75" x14ac:dyDescent="0.2">
      <c r="B285" s="2"/>
      <c r="C285" s="2"/>
      <c r="D285" s="4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</row>
    <row r="286" spans="2:33" ht="12.75" x14ac:dyDescent="0.2">
      <c r="B286" s="2"/>
      <c r="C286" s="2"/>
      <c r="D286" s="4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</row>
    <row r="287" spans="2:33" ht="12.75" x14ac:dyDescent="0.2">
      <c r="B287" s="2"/>
      <c r="C287" s="2"/>
      <c r="D287" s="4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</row>
    <row r="288" spans="2:33" ht="12.75" x14ac:dyDescent="0.2">
      <c r="B288" s="2"/>
      <c r="C288" s="2"/>
      <c r="D288" s="4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</row>
    <row r="289" spans="2:33" ht="12.75" x14ac:dyDescent="0.2">
      <c r="B289" s="2"/>
      <c r="C289" s="2"/>
      <c r="D289" s="4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</row>
    <row r="290" spans="2:33" ht="12.75" x14ac:dyDescent="0.2">
      <c r="B290" s="2"/>
      <c r="C290" s="2"/>
      <c r="D290" s="4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</row>
    <row r="291" spans="2:33" ht="12.75" x14ac:dyDescent="0.2">
      <c r="B291" s="2"/>
      <c r="C291" s="2"/>
      <c r="D291" s="4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</row>
    <row r="292" spans="2:33" ht="12.75" x14ac:dyDescent="0.2">
      <c r="B292" s="2"/>
      <c r="C292" s="2"/>
      <c r="D292" s="4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</row>
    <row r="293" spans="2:33" ht="12.75" x14ac:dyDescent="0.2">
      <c r="B293" s="2"/>
      <c r="C293" s="2"/>
      <c r="D293" s="4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</row>
    <row r="294" spans="2:33" ht="12.75" x14ac:dyDescent="0.2">
      <c r="B294" s="2"/>
      <c r="C294" s="2"/>
      <c r="D294" s="4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</row>
    <row r="295" spans="2:33" ht="12.75" x14ac:dyDescent="0.2">
      <c r="B295" s="2"/>
      <c r="C295" s="2"/>
      <c r="D295" s="4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</row>
    <row r="296" spans="2:33" ht="12.75" x14ac:dyDescent="0.2">
      <c r="B296" s="2"/>
      <c r="C296" s="2"/>
      <c r="D296" s="4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</row>
    <row r="297" spans="2:33" ht="12.75" x14ac:dyDescent="0.2">
      <c r="B297" s="2"/>
      <c r="C297" s="2"/>
      <c r="D297" s="4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</row>
    <row r="298" spans="2:33" ht="12.75" x14ac:dyDescent="0.2">
      <c r="B298" s="2"/>
      <c r="C298" s="2"/>
      <c r="D298" s="4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</row>
    <row r="299" spans="2:33" ht="12.75" x14ac:dyDescent="0.2">
      <c r="B299" s="2"/>
      <c r="C299" s="2"/>
      <c r="D299" s="4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</row>
    <row r="300" spans="2:33" ht="12.75" x14ac:dyDescent="0.2">
      <c r="B300" s="2"/>
      <c r="C300" s="2"/>
      <c r="D300" s="4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</row>
    <row r="301" spans="2:33" ht="12.75" x14ac:dyDescent="0.2">
      <c r="B301" s="2"/>
      <c r="C301" s="2"/>
      <c r="D301" s="4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</row>
    <row r="302" spans="2:33" ht="12.75" x14ac:dyDescent="0.2">
      <c r="B302" s="2"/>
      <c r="C302" s="2"/>
      <c r="D302" s="4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</row>
    <row r="303" spans="2:33" ht="12.75" x14ac:dyDescent="0.2">
      <c r="B303" s="2"/>
      <c r="C303" s="2"/>
      <c r="D303" s="4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</row>
    <row r="304" spans="2:33" ht="12.75" x14ac:dyDescent="0.2">
      <c r="B304" s="2"/>
      <c r="C304" s="2"/>
      <c r="D304" s="4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</row>
    <row r="305" spans="2:33" ht="12.75" x14ac:dyDescent="0.2">
      <c r="B305" s="2"/>
      <c r="C305" s="2"/>
      <c r="D305" s="4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</row>
    <row r="306" spans="2:33" ht="12.75" x14ac:dyDescent="0.2">
      <c r="B306" s="2"/>
      <c r="C306" s="2"/>
      <c r="D306" s="4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</row>
    <row r="307" spans="2:33" ht="12.75" x14ac:dyDescent="0.2">
      <c r="B307" s="2"/>
      <c r="C307" s="2"/>
      <c r="D307" s="4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</row>
    <row r="308" spans="2:33" ht="12.75" x14ac:dyDescent="0.2">
      <c r="B308" s="2"/>
      <c r="C308" s="2"/>
      <c r="D308" s="4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</row>
    <row r="309" spans="2:33" ht="12.75" x14ac:dyDescent="0.2">
      <c r="B309" s="2"/>
      <c r="C309" s="2"/>
      <c r="D309" s="4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</row>
    <row r="310" spans="2:33" ht="12.75" x14ac:dyDescent="0.2">
      <c r="B310" s="2"/>
      <c r="C310" s="2"/>
      <c r="D310" s="4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</row>
    <row r="311" spans="2:33" ht="12.75" x14ac:dyDescent="0.2">
      <c r="B311" s="2"/>
      <c r="C311" s="2"/>
      <c r="D311" s="4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</row>
    <row r="312" spans="2:33" ht="12.75" x14ac:dyDescent="0.2">
      <c r="B312" s="2"/>
      <c r="C312" s="2"/>
      <c r="D312" s="4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</row>
    <row r="313" spans="2:33" ht="12.75" x14ac:dyDescent="0.2">
      <c r="B313" s="2"/>
      <c r="C313" s="2"/>
      <c r="D313" s="4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</row>
    <row r="314" spans="2:33" ht="12.75" x14ac:dyDescent="0.2">
      <c r="B314" s="2"/>
      <c r="C314" s="2"/>
      <c r="D314" s="4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</row>
    <row r="315" spans="2:33" ht="12.75" x14ac:dyDescent="0.2">
      <c r="B315" s="2"/>
      <c r="C315" s="2"/>
      <c r="D315" s="4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</row>
    <row r="316" spans="2:33" ht="12.75" x14ac:dyDescent="0.2">
      <c r="B316" s="2"/>
      <c r="C316" s="2"/>
      <c r="D316" s="4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</row>
    <row r="317" spans="2:33" ht="12.75" x14ac:dyDescent="0.2">
      <c r="B317" s="2"/>
      <c r="C317" s="2"/>
      <c r="D317" s="4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</row>
    <row r="318" spans="2:33" ht="12.75" x14ac:dyDescent="0.2">
      <c r="B318" s="2"/>
      <c r="C318" s="2"/>
      <c r="D318" s="4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</row>
    <row r="319" spans="2:33" ht="12.75" x14ac:dyDescent="0.2">
      <c r="B319" s="2"/>
      <c r="C319" s="2"/>
      <c r="D319" s="4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</row>
    <row r="320" spans="2:33" ht="12.75" x14ac:dyDescent="0.2">
      <c r="B320" s="2"/>
      <c r="C320" s="2"/>
      <c r="D320" s="4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</row>
    <row r="321" spans="2:33" ht="12.75" x14ac:dyDescent="0.2">
      <c r="B321" s="2"/>
      <c r="C321" s="2"/>
      <c r="D321" s="4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</row>
    <row r="322" spans="2:33" ht="12.75" x14ac:dyDescent="0.2">
      <c r="B322" s="2"/>
      <c r="C322" s="2"/>
      <c r="D322" s="4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</row>
    <row r="323" spans="2:33" ht="12.75" x14ac:dyDescent="0.2">
      <c r="B323" s="2"/>
      <c r="C323" s="2"/>
      <c r="D323" s="4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</row>
    <row r="324" spans="2:33" ht="12.75" x14ac:dyDescent="0.2">
      <c r="B324" s="2"/>
      <c r="C324" s="2"/>
      <c r="D324" s="4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</row>
    <row r="325" spans="2:33" ht="12.75" x14ac:dyDescent="0.2">
      <c r="B325" s="2"/>
      <c r="C325" s="2"/>
      <c r="D325" s="4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</row>
    <row r="326" spans="2:33" ht="12.75" x14ac:dyDescent="0.2">
      <c r="B326" s="2"/>
      <c r="C326" s="2"/>
      <c r="D326" s="4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</row>
    <row r="327" spans="2:33" ht="12.75" x14ac:dyDescent="0.2">
      <c r="B327" s="2"/>
      <c r="C327" s="2"/>
      <c r="D327" s="4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</row>
    <row r="328" spans="2:33" ht="12.75" x14ac:dyDescent="0.2">
      <c r="B328" s="2"/>
      <c r="C328" s="2"/>
      <c r="D328" s="4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</row>
    <row r="329" spans="2:33" ht="12.75" x14ac:dyDescent="0.2">
      <c r="B329" s="2"/>
      <c r="C329" s="2"/>
      <c r="D329" s="4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</row>
    <row r="330" spans="2:33" ht="12.75" x14ac:dyDescent="0.2">
      <c r="B330" s="2"/>
      <c r="C330" s="2"/>
      <c r="D330" s="4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</row>
    <row r="331" spans="2:33" ht="12.75" x14ac:dyDescent="0.2">
      <c r="B331" s="2"/>
      <c r="C331" s="2"/>
      <c r="D331" s="4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</row>
    <row r="332" spans="2:33" ht="12.75" x14ac:dyDescent="0.2">
      <c r="B332" s="2"/>
      <c r="C332" s="2"/>
      <c r="D332" s="4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</row>
    <row r="333" spans="2:33" ht="12.75" x14ac:dyDescent="0.2">
      <c r="B333" s="2"/>
      <c r="C333" s="2"/>
      <c r="D333" s="4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</row>
    <row r="334" spans="2:33" ht="12.75" x14ac:dyDescent="0.2">
      <c r="B334" s="2"/>
      <c r="C334" s="2"/>
      <c r="D334" s="4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</row>
    <row r="335" spans="2:33" ht="12.75" x14ac:dyDescent="0.2">
      <c r="B335" s="2"/>
      <c r="C335" s="2"/>
      <c r="D335" s="4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</row>
    <row r="336" spans="2:33" ht="12.75" x14ac:dyDescent="0.2">
      <c r="B336" s="2"/>
      <c r="C336" s="2"/>
      <c r="D336" s="4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</row>
    <row r="337" spans="2:33" ht="12.75" x14ac:dyDescent="0.2">
      <c r="B337" s="2"/>
      <c r="C337" s="2"/>
      <c r="D337" s="4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</row>
    <row r="338" spans="2:33" ht="12.75" x14ac:dyDescent="0.2">
      <c r="B338" s="2"/>
      <c r="C338" s="2"/>
      <c r="D338" s="4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</row>
    <row r="339" spans="2:33" ht="12.75" x14ac:dyDescent="0.2">
      <c r="B339" s="2"/>
      <c r="C339" s="2"/>
      <c r="D339" s="4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</row>
    <row r="340" spans="2:33" ht="12.75" x14ac:dyDescent="0.2">
      <c r="B340" s="2"/>
      <c r="C340" s="2"/>
      <c r="D340" s="4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</row>
    <row r="341" spans="2:33" ht="12.75" x14ac:dyDescent="0.2">
      <c r="B341" s="2"/>
      <c r="C341" s="2"/>
      <c r="D341" s="4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</row>
    <row r="342" spans="2:33" ht="12.75" x14ac:dyDescent="0.2">
      <c r="B342" s="2"/>
      <c r="C342" s="2"/>
      <c r="D342" s="4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</row>
    <row r="343" spans="2:33" ht="12.75" x14ac:dyDescent="0.2">
      <c r="B343" s="2"/>
      <c r="C343" s="2"/>
      <c r="D343" s="4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</row>
    <row r="344" spans="2:33" ht="12.75" x14ac:dyDescent="0.2">
      <c r="B344" s="2"/>
      <c r="C344" s="2"/>
      <c r="D344" s="4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</row>
    <row r="345" spans="2:33" ht="12.75" x14ac:dyDescent="0.2">
      <c r="B345" s="2"/>
      <c r="C345" s="2"/>
      <c r="D345" s="4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</row>
    <row r="346" spans="2:33" ht="12.75" x14ac:dyDescent="0.2">
      <c r="B346" s="2"/>
      <c r="C346" s="2"/>
      <c r="D346" s="4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</row>
    <row r="347" spans="2:33" ht="12.75" x14ac:dyDescent="0.2">
      <c r="B347" s="2"/>
      <c r="C347" s="2"/>
      <c r="D347" s="4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</row>
    <row r="348" spans="2:33" ht="12.75" x14ac:dyDescent="0.2">
      <c r="B348" s="2"/>
      <c r="C348" s="2"/>
      <c r="D348" s="4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</row>
    <row r="349" spans="2:33" ht="12.75" x14ac:dyDescent="0.2">
      <c r="B349" s="2"/>
      <c r="C349" s="2"/>
      <c r="D349" s="4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3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</row>
    <row r="350" spans="2:33" ht="12.75" x14ac:dyDescent="0.2">
      <c r="B350" s="2"/>
      <c r="C350" s="2"/>
      <c r="D350" s="4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3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</row>
    <row r="351" spans="2:33" ht="12.75" x14ac:dyDescent="0.2">
      <c r="B351" s="2"/>
      <c r="C351" s="2"/>
      <c r="D351" s="4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3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</row>
    <row r="352" spans="2:33" ht="12.75" x14ac:dyDescent="0.2">
      <c r="B352" s="2"/>
      <c r="C352" s="2"/>
      <c r="D352" s="4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3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</row>
    <row r="353" spans="2:33" ht="12.75" x14ac:dyDescent="0.2">
      <c r="B353" s="2"/>
      <c r="C353" s="2"/>
      <c r="D353" s="4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3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</row>
    <row r="354" spans="2:33" ht="12.75" x14ac:dyDescent="0.2">
      <c r="B354" s="2"/>
      <c r="C354" s="2"/>
      <c r="D354" s="4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3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</row>
    <row r="355" spans="2:33" ht="12.75" x14ac:dyDescent="0.2">
      <c r="B355" s="2"/>
      <c r="C355" s="2"/>
      <c r="D355" s="4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3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</row>
    <row r="356" spans="2:33" ht="12.75" x14ac:dyDescent="0.2">
      <c r="B356" s="2"/>
      <c r="C356" s="2"/>
      <c r="D356" s="4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3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</row>
    <row r="357" spans="2:33" ht="12.75" x14ac:dyDescent="0.2">
      <c r="B357" s="2"/>
      <c r="C357" s="2"/>
      <c r="D357" s="4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3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</row>
    <row r="358" spans="2:33" ht="12.75" x14ac:dyDescent="0.2">
      <c r="B358" s="2"/>
      <c r="C358" s="2"/>
      <c r="D358" s="4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3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</row>
    <row r="359" spans="2:33" ht="12.75" x14ac:dyDescent="0.2">
      <c r="B359" s="2"/>
      <c r="C359" s="2"/>
      <c r="D359" s="4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3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</row>
    <row r="360" spans="2:33" ht="12.75" x14ac:dyDescent="0.2">
      <c r="B360" s="2"/>
      <c r="C360" s="2"/>
      <c r="D360" s="4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3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</row>
    <row r="361" spans="2:33" ht="12.75" x14ac:dyDescent="0.2">
      <c r="B361" s="2"/>
      <c r="C361" s="2"/>
      <c r="D361" s="4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3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</row>
    <row r="362" spans="2:33" ht="12.75" x14ac:dyDescent="0.2">
      <c r="B362" s="2"/>
      <c r="C362" s="2"/>
      <c r="D362" s="4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3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</row>
    <row r="363" spans="2:33" ht="12.75" x14ac:dyDescent="0.2">
      <c r="B363" s="2"/>
      <c r="C363" s="2"/>
      <c r="D363" s="4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3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</row>
    <row r="364" spans="2:33" ht="12.75" x14ac:dyDescent="0.2">
      <c r="B364" s="2"/>
      <c r="C364" s="2"/>
      <c r="D364" s="4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3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</row>
    <row r="365" spans="2:33" ht="12.75" x14ac:dyDescent="0.2">
      <c r="B365" s="2"/>
      <c r="C365" s="2"/>
      <c r="D365" s="4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3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</row>
    <row r="366" spans="2:33" ht="12.75" x14ac:dyDescent="0.2">
      <c r="B366" s="2"/>
      <c r="C366" s="2"/>
      <c r="D366" s="4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3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</row>
    <row r="367" spans="2:33" ht="12.75" x14ac:dyDescent="0.2">
      <c r="B367" s="2"/>
      <c r="C367" s="2"/>
      <c r="D367" s="4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3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</row>
    <row r="368" spans="2:33" ht="12.75" x14ac:dyDescent="0.2">
      <c r="B368" s="2"/>
      <c r="C368" s="2"/>
      <c r="D368" s="4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3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</row>
    <row r="369" spans="2:33" ht="12.75" x14ac:dyDescent="0.2">
      <c r="B369" s="2"/>
      <c r="C369" s="2"/>
      <c r="D369" s="4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3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</row>
    <row r="370" spans="2:33" ht="12.75" x14ac:dyDescent="0.2">
      <c r="B370" s="2"/>
      <c r="C370" s="2"/>
      <c r="D370" s="4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3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</row>
    <row r="371" spans="2:33" ht="12.75" x14ac:dyDescent="0.2">
      <c r="B371" s="2"/>
      <c r="C371" s="2"/>
      <c r="D371" s="4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3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</row>
    <row r="372" spans="2:33" ht="12.75" x14ac:dyDescent="0.2">
      <c r="B372" s="2"/>
      <c r="C372" s="2"/>
      <c r="D372" s="4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3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</row>
    <row r="373" spans="2:33" ht="12.75" x14ac:dyDescent="0.2">
      <c r="B373" s="2"/>
      <c r="C373" s="2"/>
      <c r="D373" s="4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3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</row>
    <row r="374" spans="2:33" ht="12.75" x14ac:dyDescent="0.2">
      <c r="B374" s="2"/>
      <c r="C374" s="2"/>
      <c r="D374" s="4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3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</row>
    <row r="375" spans="2:33" ht="12.75" x14ac:dyDescent="0.2">
      <c r="B375" s="2"/>
      <c r="C375" s="2"/>
      <c r="D375" s="4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3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</row>
    <row r="376" spans="2:33" ht="12.75" x14ac:dyDescent="0.2">
      <c r="B376" s="2"/>
      <c r="C376" s="2"/>
      <c r="D376" s="4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3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</row>
    <row r="377" spans="2:33" ht="12.75" x14ac:dyDescent="0.2">
      <c r="B377" s="2"/>
      <c r="C377" s="2"/>
      <c r="D377" s="4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3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</row>
    <row r="378" spans="2:33" ht="12.75" x14ac:dyDescent="0.2">
      <c r="B378" s="2"/>
      <c r="C378" s="2"/>
      <c r="D378" s="4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3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</row>
    <row r="379" spans="2:33" ht="12.75" x14ac:dyDescent="0.2">
      <c r="B379" s="2"/>
      <c r="C379" s="2"/>
      <c r="D379" s="4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3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</row>
    <row r="380" spans="2:33" ht="12.75" x14ac:dyDescent="0.2">
      <c r="B380" s="2"/>
      <c r="C380" s="2"/>
      <c r="D380" s="4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3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</row>
    <row r="381" spans="2:33" ht="12.75" x14ac:dyDescent="0.2">
      <c r="B381" s="2"/>
      <c r="C381" s="2"/>
      <c r="D381" s="4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3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</row>
    <row r="382" spans="2:33" ht="12.75" x14ac:dyDescent="0.2">
      <c r="B382" s="2"/>
      <c r="C382" s="2"/>
      <c r="D382" s="4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3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</row>
    <row r="383" spans="2:33" ht="12.75" x14ac:dyDescent="0.2">
      <c r="B383" s="2"/>
      <c r="C383" s="2"/>
      <c r="D383" s="4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3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</row>
    <row r="384" spans="2:33" ht="12.75" x14ac:dyDescent="0.2">
      <c r="B384" s="2"/>
      <c r="C384" s="2"/>
      <c r="D384" s="4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3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</row>
    <row r="385" spans="2:33" ht="12.75" x14ac:dyDescent="0.2">
      <c r="B385" s="2"/>
      <c r="C385" s="2"/>
      <c r="D385" s="4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3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</row>
    <row r="386" spans="2:33" ht="12.75" x14ac:dyDescent="0.2">
      <c r="B386" s="2"/>
      <c r="C386" s="2"/>
      <c r="D386" s="4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3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</row>
    <row r="387" spans="2:33" ht="12.75" x14ac:dyDescent="0.2">
      <c r="B387" s="2"/>
      <c r="C387" s="2"/>
      <c r="D387" s="4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3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</row>
    <row r="388" spans="2:33" ht="12.75" x14ac:dyDescent="0.2">
      <c r="B388" s="2"/>
      <c r="C388" s="2"/>
      <c r="D388" s="4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3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</row>
    <row r="389" spans="2:33" ht="12.75" x14ac:dyDescent="0.2">
      <c r="B389" s="2"/>
      <c r="C389" s="2"/>
      <c r="D389" s="4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3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</row>
    <row r="390" spans="2:33" ht="12.75" x14ac:dyDescent="0.2">
      <c r="B390" s="2"/>
      <c r="C390" s="2"/>
      <c r="D390" s="4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3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</row>
    <row r="391" spans="2:33" ht="12.75" x14ac:dyDescent="0.2">
      <c r="B391" s="2"/>
      <c r="C391" s="2"/>
      <c r="D391" s="4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3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</row>
    <row r="392" spans="2:33" ht="12.75" x14ac:dyDescent="0.2">
      <c r="B392" s="2"/>
      <c r="C392" s="2"/>
      <c r="D392" s="4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3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</row>
    <row r="393" spans="2:33" ht="12.75" x14ac:dyDescent="0.2">
      <c r="B393" s="2"/>
      <c r="C393" s="2"/>
      <c r="D393" s="4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3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</row>
    <row r="394" spans="2:33" ht="12.75" x14ac:dyDescent="0.2">
      <c r="B394" s="2"/>
      <c r="C394" s="2"/>
      <c r="D394" s="4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3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</row>
    <row r="395" spans="2:33" ht="12.75" x14ac:dyDescent="0.2">
      <c r="B395" s="2"/>
      <c r="C395" s="2"/>
      <c r="D395" s="4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3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</row>
    <row r="396" spans="2:33" ht="12.75" x14ac:dyDescent="0.2">
      <c r="B396" s="2"/>
      <c r="C396" s="2"/>
      <c r="D396" s="4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3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</row>
    <row r="397" spans="2:33" ht="12.75" x14ac:dyDescent="0.2">
      <c r="B397" s="2"/>
      <c r="C397" s="2"/>
      <c r="D397" s="4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3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</row>
    <row r="398" spans="2:33" ht="12.75" x14ac:dyDescent="0.2">
      <c r="B398" s="2"/>
      <c r="C398" s="2"/>
      <c r="D398" s="4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3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</row>
    <row r="399" spans="2:33" ht="12.75" x14ac:dyDescent="0.2">
      <c r="B399" s="2"/>
      <c r="C399" s="2"/>
      <c r="D399" s="4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3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</row>
    <row r="400" spans="2:33" ht="12.75" x14ac:dyDescent="0.2">
      <c r="B400" s="2"/>
      <c r="C400" s="2"/>
      <c r="D400" s="4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3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</row>
    <row r="401" spans="2:33" ht="12.75" x14ac:dyDescent="0.2">
      <c r="B401" s="2"/>
      <c r="C401" s="2"/>
      <c r="D401" s="4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3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</row>
    <row r="402" spans="2:33" ht="12.75" x14ac:dyDescent="0.2">
      <c r="B402" s="2"/>
      <c r="C402" s="2"/>
      <c r="D402" s="4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3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</row>
    <row r="403" spans="2:33" ht="12.75" x14ac:dyDescent="0.2">
      <c r="B403" s="2"/>
      <c r="C403" s="2"/>
      <c r="D403" s="4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3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</row>
    <row r="404" spans="2:33" ht="12.75" x14ac:dyDescent="0.2">
      <c r="B404" s="2"/>
      <c r="C404" s="2"/>
      <c r="D404" s="4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3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</row>
    <row r="405" spans="2:33" ht="12.75" x14ac:dyDescent="0.2">
      <c r="B405" s="2"/>
      <c r="C405" s="2"/>
      <c r="D405" s="4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3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</row>
    <row r="406" spans="2:33" ht="12.75" x14ac:dyDescent="0.2">
      <c r="B406" s="2"/>
      <c r="C406" s="2"/>
      <c r="D406" s="4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3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</row>
    <row r="407" spans="2:33" ht="12.75" x14ac:dyDescent="0.2">
      <c r="B407" s="2"/>
      <c r="C407" s="2"/>
      <c r="D407" s="4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3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</row>
    <row r="408" spans="2:33" ht="12.75" x14ac:dyDescent="0.2">
      <c r="B408" s="2"/>
      <c r="C408" s="2"/>
      <c r="D408" s="4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3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</row>
    <row r="409" spans="2:33" ht="12.75" x14ac:dyDescent="0.2">
      <c r="B409" s="2"/>
      <c r="C409" s="2"/>
      <c r="D409" s="4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3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</row>
    <row r="410" spans="2:33" ht="12.75" x14ac:dyDescent="0.2">
      <c r="B410" s="2"/>
      <c r="C410" s="2"/>
      <c r="D410" s="4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3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</row>
    <row r="411" spans="2:33" ht="12.75" x14ac:dyDescent="0.2">
      <c r="B411" s="2"/>
      <c r="C411" s="2"/>
      <c r="D411" s="4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3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</row>
    <row r="412" spans="2:33" ht="12.75" x14ac:dyDescent="0.2">
      <c r="B412" s="2"/>
      <c r="C412" s="2"/>
      <c r="D412" s="4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3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</row>
    <row r="413" spans="2:33" ht="12.75" x14ac:dyDescent="0.2">
      <c r="B413" s="2"/>
      <c r="C413" s="2"/>
      <c r="D413" s="4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3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</row>
    <row r="414" spans="2:33" ht="12.75" x14ac:dyDescent="0.2">
      <c r="B414" s="2"/>
      <c r="C414" s="2"/>
      <c r="D414" s="4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3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</row>
    <row r="415" spans="2:33" ht="12.75" x14ac:dyDescent="0.2">
      <c r="B415" s="2"/>
      <c r="C415" s="2"/>
      <c r="D415" s="4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3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</row>
    <row r="416" spans="2:33" ht="12.75" x14ac:dyDescent="0.2">
      <c r="B416" s="2"/>
      <c r="C416" s="2"/>
      <c r="D416" s="4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3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</row>
    <row r="417" spans="2:33" ht="12.75" x14ac:dyDescent="0.2">
      <c r="B417" s="2"/>
      <c r="C417" s="2"/>
      <c r="D417" s="4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3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</row>
    <row r="418" spans="2:33" ht="12.75" x14ac:dyDescent="0.2">
      <c r="B418" s="2"/>
      <c r="C418" s="2"/>
      <c r="D418" s="4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3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</row>
    <row r="419" spans="2:33" ht="12.75" x14ac:dyDescent="0.2">
      <c r="B419" s="2"/>
      <c r="C419" s="2"/>
      <c r="D419" s="4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3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</row>
    <row r="420" spans="2:33" ht="12.75" x14ac:dyDescent="0.2">
      <c r="B420" s="2"/>
      <c r="C420" s="2"/>
      <c r="D420" s="4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3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</row>
    <row r="421" spans="2:33" ht="12.75" x14ac:dyDescent="0.2">
      <c r="B421" s="2"/>
      <c r="C421" s="2"/>
      <c r="D421" s="4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3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</row>
    <row r="422" spans="2:33" ht="12.75" x14ac:dyDescent="0.2">
      <c r="B422" s="2"/>
      <c r="C422" s="2"/>
      <c r="D422" s="4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3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</row>
    <row r="423" spans="2:33" ht="12.75" x14ac:dyDescent="0.2">
      <c r="B423" s="2"/>
      <c r="C423" s="2"/>
      <c r="D423" s="4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3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</row>
    <row r="424" spans="2:33" ht="12.75" x14ac:dyDescent="0.2">
      <c r="B424" s="2"/>
      <c r="C424" s="2"/>
      <c r="D424" s="4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3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</row>
    <row r="425" spans="2:33" ht="12.75" x14ac:dyDescent="0.2">
      <c r="B425" s="2"/>
      <c r="C425" s="2"/>
      <c r="D425" s="4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3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</row>
    <row r="426" spans="2:33" ht="12.75" x14ac:dyDescent="0.2">
      <c r="B426" s="2"/>
      <c r="C426" s="2"/>
      <c r="D426" s="4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3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</row>
    <row r="427" spans="2:33" ht="12.75" x14ac:dyDescent="0.2">
      <c r="B427" s="2"/>
      <c r="C427" s="2"/>
      <c r="D427" s="4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3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</row>
    <row r="428" spans="2:33" ht="12.75" x14ac:dyDescent="0.2">
      <c r="B428" s="2"/>
      <c r="C428" s="2"/>
      <c r="D428" s="4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3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</row>
    <row r="429" spans="2:33" ht="12.75" x14ac:dyDescent="0.2">
      <c r="B429" s="2"/>
      <c r="C429" s="2"/>
      <c r="D429" s="4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3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</row>
    <row r="430" spans="2:33" ht="12.75" x14ac:dyDescent="0.2">
      <c r="B430" s="2"/>
      <c r="C430" s="2"/>
      <c r="D430" s="4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3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</row>
    <row r="431" spans="2:33" ht="12.75" x14ac:dyDescent="0.2">
      <c r="B431" s="2"/>
      <c r="C431" s="2"/>
      <c r="D431" s="4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3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</row>
    <row r="432" spans="2:33" ht="12.75" x14ac:dyDescent="0.2">
      <c r="B432" s="2"/>
      <c r="C432" s="2"/>
      <c r="D432" s="4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3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</row>
    <row r="433" spans="2:33" ht="12.75" x14ac:dyDescent="0.2">
      <c r="B433" s="2"/>
      <c r="C433" s="2"/>
      <c r="D433" s="4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3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</row>
    <row r="434" spans="2:33" ht="12.75" x14ac:dyDescent="0.2">
      <c r="B434" s="2"/>
      <c r="C434" s="2"/>
      <c r="D434" s="4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3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</row>
    <row r="435" spans="2:33" ht="12.75" x14ac:dyDescent="0.2">
      <c r="B435" s="2"/>
      <c r="C435" s="2"/>
      <c r="D435" s="4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3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</row>
    <row r="436" spans="2:33" ht="12.75" x14ac:dyDescent="0.2">
      <c r="B436" s="2"/>
      <c r="C436" s="2"/>
      <c r="D436" s="4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3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</row>
    <row r="437" spans="2:33" ht="12.75" x14ac:dyDescent="0.2">
      <c r="B437" s="2"/>
      <c r="C437" s="2"/>
      <c r="D437" s="4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3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</row>
    <row r="438" spans="2:33" ht="12.75" x14ac:dyDescent="0.2">
      <c r="B438" s="2"/>
      <c r="C438" s="2"/>
      <c r="D438" s="4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3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</row>
    <row r="439" spans="2:33" ht="12.75" x14ac:dyDescent="0.2">
      <c r="B439" s="2"/>
      <c r="C439" s="2"/>
      <c r="D439" s="4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3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</row>
    <row r="440" spans="2:33" ht="12.75" x14ac:dyDescent="0.2">
      <c r="B440" s="2"/>
      <c r="C440" s="2"/>
      <c r="D440" s="4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3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</row>
    <row r="441" spans="2:33" ht="12.75" x14ac:dyDescent="0.2">
      <c r="B441" s="2"/>
      <c r="C441" s="2"/>
      <c r="D441" s="4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3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</row>
    <row r="442" spans="2:33" ht="12.75" x14ac:dyDescent="0.2">
      <c r="B442" s="2"/>
      <c r="C442" s="2"/>
      <c r="D442" s="4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3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</row>
    <row r="443" spans="2:33" ht="12.75" x14ac:dyDescent="0.2">
      <c r="B443" s="2"/>
      <c r="C443" s="2"/>
      <c r="D443" s="4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3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</row>
    <row r="444" spans="2:33" ht="12.75" x14ac:dyDescent="0.2">
      <c r="B444" s="2"/>
      <c r="C444" s="2"/>
      <c r="D444" s="4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3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</row>
    <row r="445" spans="2:33" ht="12.75" x14ac:dyDescent="0.2">
      <c r="B445" s="2"/>
      <c r="C445" s="2"/>
      <c r="D445" s="4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3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</row>
    <row r="446" spans="2:33" ht="12.75" x14ac:dyDescent="0.2">
      <c r="B446" s="2"/>
      <c r="C446" s="2"/>
      <c r="D446" s="4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3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</row>
    <row r="447" spans="2:33" ht="12.75" x14ac:dyDescent="0.2">
      <c r="B447" s="2"/>
      <c r="C447" s="2"/>
      <c r="D447" s="4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3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</row>
    <row r="448" spans="2:33" ht="12.75" x14ac:dyDescent="0.2">
      <c r="B448" s="2"/>
      <c r="C448" s="2"/>
      <c r="D448" s="4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3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</row>
    <row r="449" spans="2:33" ht="12.75" x14ac:dyDescent="0.2">
      <c r="B449" s="2"/>
      <c r="C449" s="2"/>
      <c r="D449" s="4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3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</row>
    <row r="450" spans="2:33" ht="12.75" x14ac:dyDescent="0.2">
      <c r="B450" s="2"/>
      <c r="C450" s="2"/>
      <c r="D450" s="4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3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</row>
    <row r="451" spans="2:33" ht="12.75" x14ac:dyDescent="0.2">
      <c r="B451" s="2"/>
      <c r="C451" s="2"/>
      <c r="D451" s="4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3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</row>
    <row r="452" spans="2:33" ht="12.75" x14ac:dyDescent="0.2">
      <c r="B452" s="2"/>
      <c r="C452" s="2"/>
      <c r="D452" s="4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3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</row>
    <row r="453" spans="2:33" ht="12.75" x14ac:dyDescent="0.2">
      <c r="B453" s="2"/>
      <c r="C453" s="2"/>
      <c r="D453" s="4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3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</row>
    <row r="454" spans="2:33" ht="12.75" x14ac:dyDescent="0.2">
      <c r="B454" s="2"/>
      <c r="C454" s="2"/>
      <c r="D454" s="4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3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</row>
    <row r="455" spans="2:33" ht="12.75" x14ac:dyDescent="0.2">
      <c r="B455" s="2"/>
      <c r="C455" s="2"/>
      <c r="D455" s="4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3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</row>
    <row r="456" spans="2:33" ht="12.75" x14ac:dyDescent="0.2">
      <c r="B456" s="2"/>
      <c r="C456" s="2"/>
      <c r="D456" s="4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3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</row>
    <row r="457" spans="2:33" ht="12.75" x14ac:dyDescent="0.2">
      <c r="B457" s="2"/>
      <c r="C457" s="2"/>
      <c r="D457" s="4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3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</row>
    <row r="458" spans="2:33" ht="12.75" x14ac:dyDescent="0.2">
      <c r="B458" s="2"/>
      <c r="C458" s="2"/>
      <c r="D458" s="4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3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</row>
    <row r="459" spans="2:33" ht="12.75" x14ac:dyDescent="0.2">
      <c r="B459" s="2"/>
      <c r="C459" s="2"/>
      <c r="D459" s="4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3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</row>
    <row r="460" spans="2:33" ht="12.75" x14ac:dyDescent="0.2">
      <c r="B460" s="2"/>
      <c r="C460" s="2"/>
      <c r="D460" s="4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3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</row>
    <row r="461" spans="2:33" ht="12.75" x14ac:dyDescent="0.2">
      <c r="B461" s="2"/>
      <c r="C461" s="2"/>
      <c r="D461" s="4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3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</row>
    <row r="462" spans="2:33" ht="12.75" x14ac:dyDescent="0.2">
      <c r="B462" s="2"/>
      <c r="C462" s="2"/>
      <c r="D462" s="4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3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</row>
    <row r="463" spans="2:33" ht="12.75" x14ac:dyDescent="0.2">
      <c r="B463" s="2"/>
      <c r="C463" s="2"/>
      <c r="D463" s="4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3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</row>
    <row r="464" spans="2:33" ht="12.75" x14ac:dyDescent="0.2">
      <c r="B464" s="2"/>
      <c r="C464" s="2"/>
      <c r="D464" s="4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3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</row>
    <row r="465" spans="2:33" ht="12.75" x14ac:dyDescent="0.2">
      <c r="B465" s="2"/>
      <c r="C465" s="2"/>
      <c r="D465" s="4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3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</row>
    <row r="466" spans="2:33" ht="12.75" x14ac:dyDescent="0.2">
      <c r="B466" s="2"/>
      <c r="C466" s="2"/>
      <c r="D466" s="4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3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</row>
    <row r="467" spans="2:33" ht="12.75" x14ac:dyDescent="0.2">
      <c r="B467" s="2"/>
      <c r="C467" s="2"/>
      <c r="D467" s="4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3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</row>
    <row r="468" spans="2:33" ht="12.75" x14ac:dyDescent="0.2">
      <c r="B468" s="2"/>
      <c r="C468" s="2"/>
      <c r="D468" s="4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3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</row>
    <row r="469" spans="2:33" ht="12.75" x14ac:dyDescent="0.2">
      <c r="B469" s="2"/>
      <c r="C469" s="2"/>
      <c r="D469" s="4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3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</row>
    <row r="470" spans="2:33" ht="12.75" x14ac:dyDescent="0.2">
      <c r="B470" s="2"/>
      <c r="C470" s="2"/>
      <c r="D470" s="4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3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</row>
    <row r="471" spans="2:33" ht="12.75" x14ac:dyDescent="0.2">
      <c r="B471" s="2"/>
      <c r="C471" s="2"/>
      <c r="D471" s="4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3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</row>
    <row r="472" spans="2:33" ht="12.75" x14ac:dyDescent="0.2">
      <c r="B472" s="2"/>
      <c r="C472" s="2"/>
      <c r="D472" s="4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3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</row>
    <row r="473" spans="2:33" ht="12.75" x14ac:dyDescent="0.2">
      <c r="B473" s="2"/>
      <c r="C473" s="2"/>
      <c r="D473" s="4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3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</row>
    <row r="474" spans="2:33" ht="12.75" x14ac:dyDescent="0.2">
      <c r="B474" s="2"/>
      <c r="C474" s="2"/>
      <c r="D474" s="4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3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</row>
    <row r="475" spans="2:33" ht="12.75" x14ac:dyDescent="0.2">
      <c r="B475" s="2"/>
      <c r="C475" s="2"/>
      <c r="D475" s="4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3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</row>
    <row r="476" spans="2:33" ht="12.75" x14ac:dyDescent="0.2">
      <c r="B476" s="2"/>
      <c r="C476" s="2"/>
      <c r="D476" s="4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3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</row>
    <row r="477" spans="2:33" ht="12.75" x14ac:dyDescent="0.2">
      <c r="B477" s="2"/>
      <c r="C477" s="2"/>
      <c r="D477" s="4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3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</row>
    <row r="478" spans="2:33" ht="12.75" x14ac:dyDescent="0.2">
      <c r="B478" s="2"/>
      <c r="C478" s="2"/>
      <c r="D478" s="4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3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</row>
    <row r="479" spans="2:33" ht="12.75" x14ac:dyDescent="0.2">
      <c r="B479" s="2"/>
      <c r="C479" s="2"/>
      <c r="D479" s="4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3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</row>
    <row r="480" spans="2:33" ht="12.75" x14ac:dyDescent="0.2">
      <c r="B480" s="2"/>
      <c r="C480" s="2"/>
      <c r="D480" s="4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3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</row>
    <row r="481" spans="2:33" ht="12.75" x14ac:dyDescent="0.2">
      <c r="B481" s="2"/>
      <c r="C481" s="2"/>
      <c r="D481" s="4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3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</row>
    <row r="482" spans="2:33" ht="12.75" x14ac:dyDescent="0.2">
      <c r="B482" s="2"/>
      <c r="C482" s="2"/>
      <c r="D482" s="4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3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</row>
    <row r="483" spans="2:33" ht="12.75" x14ac:dyDescent="0.2">
      <c r="B483" s="2"/>
      <c r="C483" s="2"/>
      <c r="D483" s="4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3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</row>
    <row r="484" spans="2:33" ht="12.75" x14ac:dyDescent="0.2">
      <c r="B484" s="2"/>
      <c r="C484" s="2"/>
      <c r="D484" s="4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3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</row>
    <row r="485" spans="2:33" ht="12.75" x14ac:dyDescent="0.2">
      <c r="B485" s="2"/>
      <c r="C485" s="2"/>
      <c r="D485" s="4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3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</row>
    <row r="486" spans="2:33" ht="12.75" x14ac:dyDescent="0.2">
      <c r="B486" s="2"/>
      <c r="C486" s="2"/>
      <c r="D486" s="4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3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</row>
    <row r="487" spans="2:33" ht="12.75" x14ac:dyDescent="0.2">
      <c r="B487" s="2"/>
      <c r="C487" s="2"/>
      <c r="D487" s="4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3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</row>
    <row r="488" spans="2:33" ht="12.75" x14ac:dyDescent="0.2">
      <c r="B488" s="2"/>
      <c r="C488" s="2"/>
      <c r="D488" s="4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3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</row>
    <row r="489" spans="2:33" ht="12.75" x14ac:dyDescent="0.2">
      <c r="B489" s="2"/>
      <c r="C489" s="2"/>
      <c r="D489" s="4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3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</row>
    <row r="490" spans="2:33" ht="12.75" x14ac:dyDescent="0.2">
      <c r="B490" s="2"/>
      <c r="C490" s="2"/>
      <c r="D490" s="4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3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</row>
    <row r="491" spans="2:33" ht="12.75" x14ac:dyDescent="0.2">
      <c r="B491" s="2"/>
      <c r="C491" s="2"/>
      <c r="D491" s="4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3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</row>
    <row r="492" spans="2:33" ht="12.75" x14ac:dyDescent="0.2">
      <c r="B492" s="2"/>
      <c r="C492" s="2"/>
      <c r="D492" s="4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3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</row>
    <row r="493" spans="2:33" ht="12.75" x14ac:dyDescent="0.2">
      <c r="B493" s="2"/>
      <c r="C493" s="2"/>
      <c r="D493" s="4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3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</row>
    <row r="494" spans="2:33" ht="12.75" x14ac:dyDescent="0.2">
      <c r="B494" s="2"/>
      <c r="C494" s="2"/>
      <c r="D494" s="4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3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</row>
    <row r="495" spans="2:33" ht="12.75" x14ac:dyDescent="0.2">
      <c r="B495" s="2"/>
      <c r="C495" s="2"/>
      <c r="D495" s="4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3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</row>
    <row r="496" spans="2:33" ht="12.75" x14ac:dyDescent="0.2">
      <c r="B496" s="2"/>
      <c r="C496" s="2"/>
      <c r="D496" s="4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3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</row>
    <row r="497" spans="2:33" ht="12.75" x14ac:dyDescent="0.2">
      <c r="B497" s="2"/>
      <c r="C497" s="2"/>
      <c r="D497" s="4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3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</row>
    <row r="498" spans="2:33" ht="12.75" x14ac:dyDescent="0.2">
      <c r="B498" s="2"/>
      <c r="C498" s="2"/>
      <c r="D498" s="4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3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</row>
    <row r="499" spans="2:33" ht="12.75" x14ac:dyDescent="0.2">
      <c r="B499" s="2"/>
      <c r="C499" s="2"/>
      <c r="D499" s="4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3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</row>
    <row r="500" spans="2:33" ht="12.75" x14ac:dyDescent="0.2">
      <c r="B500" s="2"/>
      <c r="C500" s="2"/>
      <c r="D500" s="4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3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</row>
    <row r="501" spans="2:33" ht="12.75" x14ac:dyDescent="0.2">
      <c r="B501" s="2"/>
      <c r="C501" s="2"/>
      <c r="D501" s="4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3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</row>
    <row r="502" spans="2:33" ht="12.75" x14ac:dyDescent="0.2">
      <c r="B502" s="2"/>
      <c r="C502" s="2"/>
      <c r="D502" s="4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3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</row>
    <row r="503" spans="2:33" ht="12.75" x14ac:dyDescent="0.2">
      <c r="B503" s="2"/>
      <c r="C503" s="2"/>
      <c r="D503" s="4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3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</row>
    <row r="504" spans="2:33" ht="12.75" x14ac:dyDescent="0.2">
      <c r="B504" s="2"/>
      <c r="C504" s="2"/>
      <c r="D504" s="4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3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</row>
    <row r="505" spans="2:33" ht="12.75" x14ac:dyDescent="0.2">
      <c r="B505" s="2"/>
      <c r="C505" s="2"/>
      <c r="D505" s="4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3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</row>
    <row r="506" spans="2:33" ht="12.75" x14ac:dyDescent="0.2">
      <c r="B506" s="2"/>
      <c r="C506" s="2"/>
      <c r="D506" s="4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3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</row>
    <row r="507" spans="2:33" ht="12.75" x14ac:dyDescent="0.2">
      <c r="B507" s="2"/>
      <c r="C507" s="2"/>
      <c r="D507" s="4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3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</row>
    <row r="508" spans="2:33" ht="12.75" x14ac:dyDescent="0.2">
      <c r="B508" s="2"/>
      <c r="C508" s="2"/>
      <c r="D508" s="4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3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</row>
    <row r="509" spans="2:33" ht="12.75" x14ac:dyDescent="0.2">
      <c r="B509" s="2"/>
      <c r="C509" s="2"/>
      <c r="D509" s="4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3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</row>
    <row r="510" spans="2:33" ht="12.75" x14ac:dyDescent="0.2">
      <c r="B510" s="2"/>
      <c r="C510" s="2"/>
      <c r="D510" s="4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3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</row>
    <row r="511" spans="2:33" ht="12.75" x14ac:dyDescent="0.2">
      <c r="B511" s="2"/>
      <c r="C511" s="2"/>
      <c r="D511" s="4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3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</row>
    <row r="512" spans="2:33" ht="12.75" x14ac:dyDescent="0.2">
      <c r="B512" s="2"/>
      <c r="C512" s="2"/>
      <c r="D512" s="4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3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</row>
    <row r="513" spans="2:33" ht="12.75" x14ac:dyDescent="0.2">
      <c r="B513" s="2"/>
      <c r="C513" s="2"/>
      <c r="D513" s="4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3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</row>
    <row r="514" spans="2:33" ht="12.75" x14ac:dyDescent="0.2">
      <c r="B514" s="2"/>
      <c r="C514" s="2"/>
      <c r="D514" s="4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3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</row>
    <row r="515" spans="2:33" ht="12.75" x14ac:dyDescent="0.2">
      <c r="B515" s="2"/>
      <c r="C515" s="2"/>
      <c r="D515" s="4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3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</row>
    <row r="516" spans="2:33" ht="12.75" x14ac:dyDescent="0.2">
      <c r="B516" s="2"/>
      <c r="C516" s="2"/>
      <c r="D516" s="4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3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</row>
    <row r="517" spans="2:33" ht="12.75" x14ac:dyDescent="0.2">
      <c r="B517" s="2"/>
      <c r="C517" s="2"/>
      <c r="D517" s="4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3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</row>
    <row r="518" spans="2:33" ht="12.75" x14ac:dyDescent="0.2">
      <c r="B518" s="2"/>
      <c r="C518" s="2"/>
      <c r="D518" s="4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3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</row>
    <row r="519" spans="2:33" ht="12.75" x14ac:dyDescent="0.2">
      <c r="B519" s="2"/>
      <c r="C519" s="2"/>
      <c r="D519" s="4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3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</row>
    <row r="520" spans="2:33" ht="12.75" x14ac:dyDescent="0.2">
      <c r="B520" s="2"/>
      <c r="C520" s="2"/>
      <c r="D520" s="4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3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</row>
    <row r="521" spans="2:33" ht="12.75" x14ac:dyDescent="0.2">
      <c r="B521" s="2"/>
      <c r="C521" s="2"/>
      <c r="D521" s="4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3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</row>
    <row r="522" spans="2:33" ht="12.75" x14ac:dyDescent="0.2">
      <c r="B522" s="2"/>
      <c r="C522" s="2"/>
      <c r="D522" s="4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3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</row>
    <row r="523" spans="2:33" ht="12.75" x14ac:dyDescent="0.2">
      <c r="B523" s="2"/>
      <c r="C523" s="2"/>
      <c r="D523" s="4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3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</row>
    <row r="524" spans="2:33" ht="12.75" x14ac:dyDescent="0.2">
      <c r="B524" s="2"/>
      <c r="C524" s="2"/>
      <c r="D524" s="4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3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</row>
    <row r="525" spans="2:33" ht="12.75" x14ac:dyDescent="0.2">
      <c r="B525" s="2"/>
      <c r="C525" s="2"/>
      <c r="D525" s="4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3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</row>
    <row r="526" spans="2:33" ht="12.75" x14ac:dyDescent="0.2">
      <c r="B526" s="2"/>
      <c r="C526" s="2"/>
      <c r="D526" s="4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3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</row>
    <row r="527" spans="2:33" ht="12.75" x14ac:dyDescent="0.2">
      <c r="B527" s="2"/>
      <c r="C527" s="2"/>
      <c r="D527" s="4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3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</row>
    <row r="528" spans="2:33" ht="12.75" x14ac:dyDescent="0.2">
      <c r="B528" s="2"/>
      <c r="C528" s="2"/>
      <c r="D528" s="4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3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</row>
    <row r="529" spans="2:33" ht="12.75" x14ac:dyDescent="0.2">
      <c r="B529" s="2"/>
      <c r="C529" s="2"/>
      <c r="D529" s="4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3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</row>
    <row r="530" spans="2:33" ht="12.75" x14ac:dyDescent="0.2">
      <c r="B530" s="2"/>
      <c r="C530" s="2"/>
      <c r="D530" s="4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3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</row>
    <row r="531" spans="2:33" ht="12.75" x14ac:dyDescent="0.2">
      <c r="B531" s="2"/>
      <c r="C531" s="2"/>
      <c r="D531" s="4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3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</row>
    <row r="532" spans="2:33" ht="12.75" x14ac:dyDescent="0.2">
      <c r="B532" s="2"/>
      <c r="C532" s="2"/>
      <c r="D532" s="4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3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</row>
    <row r="533" spans="2:33" ht="12.75" x14ac:dyDescent="0.2">
      <c r="B533" s="2"/>
      <c r="C533" s="2"/>
      <c r="D533" s="4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3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</row>
    <row r="534" spans="2:33" ht="12.75" x14ac:dyDescent="0.2">
      <c r="B534" s="2"/>
      <c r="C534" s="2"/>
      <c r="D534" s="4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3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</row>
    <row r="535" spans="2:33" ht="12.75" x14ac:dyDescent="0.2">
      <c r="B535" s="2"/>
      <c r="C535" s="2"/>
      <c r="D535" s="4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3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</row>
    <row r="536" spans="2:33" ht="12.75" x14ac:dyDescent="0.2">
      <c r="B536" s="2"/>
      <c r="C536" s="2"/>
      <c r="D536" s="4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3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</row>
    <row r="537" spans="2:33" ht="12.75" x14ac:dyDescent="0.2">
      <c r="B537" s="2"/>
      <c r="C537" s="2"/>
      <c r="D537" s="4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3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</row>
    <row r="538" spans="2:33" ht="12.75" x14ac:dyDescent="0.2">
      <c r="B538" s="2"/>
      <c r="C538" s="2"/>
      <c r="D538" s="4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3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</row>
    <row r="539" spans="2:33" ht="12.75" x14ac:dyDescent="0.2">
      <c r="B539" s="2"/>
      <c r="C539" s="2"/>
      <c r="D539" s="4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3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</row>
    <row r="540" spans="2:33" ht="12.75" x14ac:dyDescent="0.2">
      <c r="B540" s="2"/>
      <c r="C540" s="2"/>
      <c r="D540" s="4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3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</row>
    <row r="541" spans="2:33" ht="12.75" x14ac:dyDescent="0.2">
      <c r="B541" s="2"/>
      <c r="C541" s="2"/>
      <c r="D541" s="4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3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</row>
    <row r="542" spans="2:33" ht="12.75" x14ac:dyDescent="0.2">
      <c r="B542" s="2"/>
      <c r="C542" s="2"/>
      <c r="D542" s="4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3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</row>
    <row r="543" spans="2:33" ht="12.75" x14ac:dyDescent="0.2">
      <c r="B543" s="2"/>
      <c r="C543" s="2"/>
      <c r="D543" s="4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3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</row>
    <row r="544" spans="2:33" ht="12.75" x14ac:dyDescent="0.2">
      <c r="B544" s="2"/>
      <c r="C544" s="2"/>
      <c r="D544" s="4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3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</row>
    <row r="545" spans="2:33" ht="12.75" x14ac:dyDescent="0.2">
      <c r="B545" s="2"/>
      <c r="C545" s="2"/>
      <c r="D545" s="4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3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</row>
    <row r="546" spans="2:33" ht="12.75" x14ac:dyDescent="0.2">
      <c r="B546" s="2"/>
      <c r="C546" s="2"/>
      <c r="D546" s="4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3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</row>
    <row r="547" spans="2:33" ht="12.75" x14ac:dyDescent="0.2">
      <c r="B547" s="2"/>
      <c r="C547" s="2"/>
      <c r="D547" s="4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3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</row>
    <row r="548" spans="2:33" ht="12.75" x14ac:dyDescent="0.2">
      <c r="B548" s="2"/>
      <c r="C548" s="2"/>
      <c r="D548" s="4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3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</row>
    <row r="549" spans="2:33" ht="12.75" x14ac:dyDescent="0.2">
      <c r="B549" s="2"/>
      <c r="C549" s="2"/>
      <c r="D549" s="4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3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</row>
    <row r="550" spans="2:33" ht="12.75" x14ac:dyDescent="0.2">
      <c r="B550" s="2"/>
      <c r="C550" s="2"/>
      <c r="D550" s="4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3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</row>
    <row r="551" spans="2:33" ht="12.75" x14ac:dyDescent="0.2">
      <c r="B551" s="2"/>
      <c r="C551" s="2"/>
      <c r="D551" s="4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3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</row>
    <row r="552" spans="2:33" ht="12.75" x14ac:dyDescent="0.2">
      <c r="B552" s="2"/>
      <c r="C552" s="2"/>
      <c r="D552" s="4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3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</row>
    <row r="553" spans="2:33" ht="12.75" x14ac:dyDescent="0.2">
      <c r="B553" s="2"/>
      <c r="C553" s="2"/>
      <c r="D553" s="4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3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</row>
    <row r="554" spans="2:33" ht="12.75" x14ac:dyDescent="0.2">
      <c r="B554" s="2"/>
      <c r="C554" s="2"/>
      <c r="D554" s="4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3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</row>
    <row r="555" spans="2:33" ht="12.75" x14ac:dyDescent="0.2">
      <c r="B555" s="2"/>
      <c r="C555" s="2"/>
      <c r="D555" s="4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3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</row>
    <row r="556" spans="2:33" ht="12.75" x14ac:dyDescent="0.2">
      <c r="B556" s="2"/>
      <c r="C556" s="2"/>
      <c r="D556" s="4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3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</row>
    <row r="557" spans="2:33" ht="12.75" x14ac:dyDescent="0.2">
      <c r="B557" s="2"/>
      <c r="C557" s="2"/>
      <c r="D557" s="4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3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</row>
    <row r="558" spans="2:33" ht="12.75" x14ac:dyDescent="0.2">
      <c r="B558" s="2"/>
      <c r="C558" s="2"/>
      <c r="D558" s="4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3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</row>
    <row r="559" spans="2:33" ht="12.75" x14ac:dyDescent="0.2">
      <c r="B559" s="2"/>
      <c r="C559" s="2"/>
      <c r="D559" s="4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3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</row>
    <row r="560" spans="2:33" ht="12.75" x14ac:dyDescent="0.2">
      <c r="B560" s="2"/>
      <c r="C560" s="2"/>
      <c r="D560" s="4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3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</row>
    <row r="561" spans="2:33" ht="12.75" x14ac:dyDescent="0.2">
      <c r="B561" s="2"/>
      <c r="C561" s="2"/>
      <c r="D561" s="4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3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</row>
    <row r="562" spans="2:33" ht="12.75" x14ac:dyDescent="0.2">
      <c r="B562" s="2"/>
      <c r="C562" s="2"/>
      <c r="D562" s="4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3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</row>
    <row r="563" spans="2:33" ht="12.75" x14ac:dyDescent="0.2">
      <c r="B563" s="2"/>
      <c r="C563" s="2"/>
      <c r="D563" s="4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3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</row>
    <row r="564" spans="2:33" ht="12.75" x14ac:dyDescent="0.2">
      <c r="B564" s="2"/>
      <c r="C564" s="2"/>
      <c r="D564" s="4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3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</row>
    <row r="565" spans="2:33" ht="12.75" x14ac:dyDescent="0.2">
      <c r="B565" s="2"/>
      <c r="C565" s="2"/>
      <c r="D565" s="4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3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</row>
    <row r="566" spans="2:33" ht="12.75" x14ac:dyDescent="0.2">
      <c r="B566" s="2"/>
      <c r="C566" s="2"/>
      <c r="D566" s="4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3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</row>
    <row r="567" spans="2:33" ht="12.75" x14ac:dyDescent="0.2">
      <c r="B567" s="2"/>
      <c r="C567" s="2"/>
      <c r="D567" s="4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3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</row>
    <row r="568" spans="2:33" ht="12.75" x14ac:dyDescent="0.2">
      <c r="B568" s="2"/>
      <c r="C568" s="2"/>
      <c r="D568" s="4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3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</row>
    <row r="569" spans="2:33" ht="12.75" x14ac:dyDescent="0.2">
      <c r="B569" s="2"/>
      <c r="C569" s="2"/>
      <c r="D569" s="4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3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</row>
    <row r="570" spans="2:33" ht="12.75" x14ac:dyDescent="0.2">
      <c r="B570" s="2"/>
      <c r="C570" s="2"/>
      <c r="D570" s="4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3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</row>
    <row r="571" spans="2:33" ht="12.75" x14ac:dyDescent="0.2">
      <c r="B571" s="2"/>
      <c r="C571" s="2"/>
      <c r="D571" s="4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3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</row>
    <row r="572" spans="2:33" ht="12.75" x14ac:dyDescent="0.2">
      <c r="B572" s="2"/>
      <c r="C572" s="2"/>
      <c r="D572" s="4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3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</row>
    <row r="573" spans="2:33" ht="12.75" x14ac:dyDescent="0.2">
      <c r="B573" s="2"/>
      <c r="C573" s="2"/>
      <c r="D573" s="4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3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</row>
    <row r="574" spans="2:33" ht="12.75" x14ac:dyDescent="0.2">
      <c r="B574" s="2"/>
      <c r="C574" s="2"/>
      <c r="D574" s="4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3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</row>
    <row r="575" spans="2:33" ht="12.75" x14ac:dyDescent="0.2">
      <c r="B575" s="2"/>
      <c r="C575" s="2"/>
      <c r="D575" s="4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3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</row>
    <row r="576" spans="2:33" ht="12.75" x14ac:dyDescent="0.2">
      <c r="B576" s="2"/>
      <c r="C576" s="2"/>
      <c r="D576" s="4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3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</row>
    <row r="577" spans="2:33" ht="12.75" x14ac:dyDescent="0.2">
      <c r="B577" s="2"/>
      <c r="C577" s="2"/>
      <c r="D577" s="4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3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</row>
    <row r="578" spans="2:33" ht="12.75" x14ac:dyDescent="0.2">
      <c r="B578" s="2"/>
      <c r="C578" s="2"/>
      <c r="D578" s="4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3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</row>
    <row r="579" spans="2:33" ht="12.75" x14ac:dyDescent="0.2">
      <c r="B579" s="2"/>
      <c r="C579" s="2"/>
      <c r="D579" s="4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3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</row>
    <row r="580" spans="2:33" ht="12.75" x14ac:dyDescent="0.2">
      <c r="B580" s="2"/>
      <c r="C580" s="2"/>
      <c r="D580" s="4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3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</row>
    <row r="581" spans="2:33" ht="12.75" x14ac:dyDescent="0.2">
      <c r="B581" s="2"/>
      <c r="C581" s="2"/>
      <c r="D581" s="4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3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</row>
    <row r="582" spans="2:33" ht="12.75" x14ac:dyDescent="0.2">
      <c r="B582" s="2"/>
      <c r="C582" s="2"/>
      <c r="D582" s="4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3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</row>
    <row r="583" spans="2:33" ht="12.75" x14ac:dyDescent="0.2">
      <c r="B583" s="2"/>
      <c r="C583" s="2"/>
      <c r="D583" s="4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3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</row>
    <row r="584" spans="2:33" ht="12.75" x14ac:dyDescent="0.2">
      <c r="B584" s="2"/>
      <c r="C584" s="2"/>
      <c r="D584" s="4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3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</row>
    <row r="585" spans="2:33" ht="12.75" x14ac:dyDescent="0.2">
      <c r="B585" s="2"/>
      <c r="C585" s="2"/>
      <c r="D585" s="4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3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</row>
    <row r="586" spans="2:33" ht="12.75" x14ac:dyDescent="0.2">
      <c r="B586" s="2"/>
      <c r="C586" s="2"/>
      <c r="D586" s="4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3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</row>
    <row r="587" spans="2:33" ht="12.75" x14ac:dyDescent="0.2">
      <c r="B587" s="2"/>
      <c r="C587" s="2"/>
      <c r="D587" s="4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3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</row>
    <row r="588" spans="2:33" ht="12.75" x14ac:dyDescent="0.2">
      <c r="B588" s="2"/>
      <c r="C588" s="2"/>
      <c r="D588" s="4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3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</row>
    <row r="589" spans="2:33" ht="12.75" x14ac:dyDescent="0.2">
      <c r="B589" s="2"/>
      <c r="C589" s="2"/>
      <c r="D589" s="4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3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</row>
    <row r="590" spans="2:33" ht="12.75" x14ac:dyDescent="0.2">
      <c r="B590" s="2"/>
      <c r="C590" s="2"/>
      <c r="D590" s="4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3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</row>
    <row r="591" spans="2:33" ht="12.75" x14ac:dyDescent="0.2">
      <c r="B591" s="2"/>
      <c r="C591" s="2"/>
      <c r="D591" s="4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3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</row>
    <row r="592" spans="2:33" ht="12.75" x14ac:dyDescent="0.2">
      <c r="B592" s="2"/>
      <c r="C592" s="2"/>
      <c r="D592" s="4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3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</row>
    <row r="593" spans="2:33" ht="12.75" x14ac:dyDescent="0.2">
      <c r="B593" s="2"/>
      <c r="C593" s="2"/>
      <c r="D593" s="4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3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</row>
    <row r="594" spans="2:33" ht="12.75" x14ac:dyDescent="0.2">
      <c r="B594" s="2"/>
      <c r="C594" s="2"/>
      <c r="D594" s="4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3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</row>
    <row r="595" spans="2:33" ht="12.75" x14ac:dyDescent="0.2">
      <c r="B595" s="2"/>
      <c r="C595" s="2"/>
      <c r="D595" s="4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3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</row>
    <row r="596" spans="2:33" ht="12.75" x14ac:dyDescent="0.2">
      <c r="B596" s="2"/>
      <c r="C596" s="2"/>
      <c r="D596" s="4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3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</row>
    <row r="597" spans="2:33" ht="12.75" x14ac:dyDescent="0.2">
      <c r="B597" s="2"/>
      <c r="C597" s="2"/>
      <c r="D597" s="4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3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</row>
    <row r="598" spans="2:33" ht="12.75" x14ac:dyDescent="0.2">
      <c r="B598" s="2"/>
      <c r="C598" s="2"/>
      <c r="D598" s="4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3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</row>
    <row r="599" spans="2:33" ht="12.75" x14ac:dyDescent="0.2">
      <c r="B599" s="2"/>
      <c r="C599" s="2"/>
      <c r="D599" s="4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3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</row>
    <row r="600" spans="2:33" ht="12.75" x14ac:dyDescent="0.2">
      <c r="B600" s="2"/>
      <c r="C600" s="2"/>
      <c r="D600" s="4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3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</row>
    <row r="601" spans="2:33" ht="12.75" x14ac:dyDescent="0.2">
      <c r="B601" s="2"/>
      <c r="C601" s="2"/>
      <c r="D601" s="4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3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</row>
    <row r="602" spans="2:33" ht="12.75" x14ac:dyDescent="0.2">
      <c r="B602" s="2"/>
      <c r="C602" s="2"/>
      <c r="D602" s="4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3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</row>
    <row r="603" spans="2:33" ht="12.75" x14ac:dyDescent="0.2">
      <c r="B603" s="2"/>
      <c r="C603" s="2"/>
      <c r="D603" s="4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3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</row>
    <row r="604" spans="2:33" ht="12.75" x14ac:dyDescent="0.2">
      <c r="B604" s="2"/>
      <c r="C604" s="2"/>
      <c r="D604" s="4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3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</row>
    <row r="605" spans="2:33" ht="12.75" x14ac:dyDescent="0.2">
      <c r="B605" s="2"/>
      <c r="C605" s="2"/>
      <c r="D605" s="4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3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</row>
    <row r="606" spans="2:33" ht="12.75" x14ac:dyDescent="0.2">
      <c r="B606" s="2"/>
      <c r="C606" s="2"/>
      <c r="D606" s="4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3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</row>
    <row r="607" spans="2:33" ht="12.75" x14ac:dyDescent="0.2">
      <c r="B607" s="2"/>
      <c r="C607" s="2"/>
      <c r="D607" s="4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3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</row>
    <row r="608" spans="2:33" ht="12.75" x14ac:dyDescent="0.2">
      <c r="B608" s="2"/>
      <c r="C608" s="2"/>
      <c r="D608" s="4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3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</row>
    <row r="609" spans="2:33" ht="12.75" x14ac:dyDescent="0.2">
      <c r="B609" s="2"/>
      <c r="C609" s="2"/>
      <c r="D609" s="4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3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</row>
    <row r="610" spans="2:33" ht="12.75" x14ac:dyDescent="0.2">
      <c r="B610" s="2"/>
      <c r="C610" s="2"/>
      <c r="D610" s="4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3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</row>
    <row r="611" spans="2:33" ht="12.75" x14ac:dyDescent="0.2">
      <c r="B611" s="2"/>
      <c r="C611" s="2"/>
      <c r="D611" s="4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3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</row>
    <row r="612" spans="2:33" ht="12.75" x14ac:dyDescent="0.2">
      <c r="B612" s="2"/>
      <c r="C612" s="2"/>
      <c r="D612" s="4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3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</row>
    <row r="613" spans="2:33" ht="12.75" x14ac:dyDescent="0.2">
      <c r="B613" s="2"/>
      <c r="C613" s="2"/>
      <c r="D613" s="4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3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</row>
    <row r="614" spans="2:33" ht="12.75" x14ac:dyDescent="0.2">
      <c r="B614" s="2"/>
      <c r="C614" s="2"/>
      <c r="D614" s="4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3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</row>
    <row r="615" spans="2:33" ht="12.75" x14ac:dyDescent="0.2">
      <c r="B615" s="2"/>
      <c r="C615" s="2"/>
      <c r="D615" s="4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3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</row>
    <row r="616" spans="2:33" ht="12.75" x14ac:dyDescent="0.2">
      <c r="B616" s="2"/>
      <c r="C616" s="2"/>
      <c r="D616" s="4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3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</row>
    <row r="617" spans="2:33" ht="12.75" x14ac:dyDescent="0.2">
      <c r="B617" s="2"/>
      <c r="C617" s="2"/>
      <c r="D617" s="4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3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</row>
    <row r="618" spans="2:33" ht="12.75" x14ac:dyDescent="0.2">
      <c r="B618" s="2"/>
      <c r="C618" s="2"/>
      <c r="D618" s="4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3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</row>
    <row r="619" spans="2:33" ht="12.75" x14ac:dyDescent="0.2">
      <c r="B619" s="2"/>
      <c r="C619" s="2"/>
      <c r="D619" s="4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3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</row>
    <row r="620" spans="2:33" ht="12.75" x14ac:dyDescent="0.2">
      <c r="B620" s="2"/>
      <c r="C620" s="2"/>
      <c r="D620" s="4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3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</row>
    <row r="621" spans="2:33" ht="12.75" x14ac:dyDescent="0.2">
      <c r="B621" s="2"/>
      <c r="C621" s="2"/>
      <c r="D621" s="4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3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</row>
    <row r="622" spans="2:33" ht="12.75" x14ac:dyDescent="0.2">
      <c r="B622" s="2"/>
      <c r="C622" s="2"/>
      <c r="D622" s="4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3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</row>
    <row r="623" spans="2:33" ht="12.75" x14ac:dyDescent="0.2">
      <c r="B623" s="2"/>
      <c r="C623" s="2"/>
      <c r="D623" s="4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3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</row>
    <row r="624" spans="2:33" ht="12.75" x14ac:dyDescent="0.2">
      <c r="B624" s="2"/>
      <c r="C624" s="2"/>
      <c r="D624" s="4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3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</row>
    <row r="625" spans="2:33" ht="12.75" x14ac:dyDescent="0.2">
      <c r="B625" s="2"/>
      <c r="C625" s="2"/>
      <c r="D625" s="4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3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</row>
    <row r="626" spans="2:33" ht="12.75" x14ac:dyDescent="0.2">
      <c r="B626" s="2"/>
      <c r="C626" s="2"/>
      <c r="D626" s="4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3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</row>
    <row r="627" spans="2:33" ht="12.75" x14ac:dyDescent="0.2">
      <c r="B627" s="2"/>
      <c r="C627" s="2"/>
      <c r="D627" s="4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3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</row>
    <row r="628" spans="2:33" ht="12.75" x14ac:dyDescent="0.2">
      <c r="B628" s="2"/>
      <c r="C628" s="2"/>
      <c r="D628" s="4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3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</row>
    <row r="629" spans="2:33" ht="12.75" x14ac:dyDescent="0.2">
      <c r="B629" s="2"/>
      <c r="C629" s="2"/>
      <c r="D629" s="4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3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</row>
    <row r="630" spans="2:33" ht="12.75" x14ac:dyDescent="0.2">
      <c r="B630" s="2"/>
      <c r="C630" s="2"/>
      <c r="D630" s="4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3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</row>
    <row r="631" spans="2:33" ht="12.75" x14ac:dyDescent="0.2">
      <c r="B631" s="2"/>
      <c r="C631" s="2"/>
      <c r="D631" s="4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3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</row>
    <row r="632" spans="2:33" ht="12.75" x14ac:dyDescent="0.2">
      <c r="B632" s="2"/>
      <c r="C632" s="2"/>
      <c r="D632" s="4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3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</row>
    <row r="633" spans="2:33" ht="12.75" x14ac:dyDescent="0.2">
      <c r="B633" s="2"/>
      <c r="C633" s="2"/>
      <c r="D633" s="4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3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</row>
    <row r="634" spans="2:33" ht="12.75" x14ac:dyDescent="0.2">
      <c r="B634" s="2"/>
      <c r="C634" s="2"/>
      <c r="D634" s="4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3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</row>
    <row r="635" spans="2:33" ht="12.75" x14ac:dyDescent="0.2">
      <c r="B635" s="2"/>
      <c r="C635" s="2"/>
      <c r="D635" s="4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3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</row>
    <row r="636" spans="2:33" ht="12.75" x14ac:dyDescent="0.2">
      <c r="B636" s="2"/>
      <c r="C636" s="2"/>
      <c r="D636" s="4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3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</row>
    <row r="637" spans="2:33" ht="12.75" x14ac:dyDescent="0.2">
      <c r="B637" s="2"/>
      <c r="C637" s="2"/>
      <c r="D637" s="4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3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</row>
    <row r="638" spans="2:33" ht="12.75" x14ac:dyDescent="0.2">
      <c r="B638" s="2"/>
      <c r="C638" s="2"/>
      <c r="D638" s="4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3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</row>
    <row r="639" spans="2:33" ht="12.75" x14ac:dyDescent="0.2">
      <c r="B639" s="2"/>
      <c r="C639" s="2"/>
      <c r="D639" s="4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3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</row>
    <row r="640" spans="2:33" ht="12.75" x14ac:dyDescent="0.2">
      <c r="B640" s="2"/>
      <c r="C640" s="2"/>
      <c r="D640" s="4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3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</row>
    <row r="641" spans="2:33" ht="12.75" x14ac:dyDescent="0.2">
      <c r="B641" s="2"/>
      <c r="C641" s="2"/>
      <c r="D641" s="4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3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</row>
    <row r="642" spans="2:33" ht="12.75" x14ac:dyDescent="0.2">
      <c r="B642" s="2"/>
      <c r="C642" s="2"/>
      <c r="D642" s="4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3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</row>
    <row r="643" spans="2:33" ht="12.75" x14ac:dyDescent="0.2">
      <c r="B643" s="2"/>
      <c r="C643" s="2"/>
      <c r="D643" s="4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3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</row>
    <row r="644" spans="2:33" ht="12.75" x14ac:dyDescent="0.2">
      <c r="B644" s="2"/>
      <c r="C644" s="2"/>
      <c r="D644" s="4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3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</row>
    <row r="645" spans="2:33" ht="12.75" x14ac:dyDescent="0.2">
      <c r="B645" s="2"/>
      <c r="C645" s="2"/>
      <c r="D645" s="4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3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</row>
    <row r="646" spans="2:33" ht="12.75" x14ac:dyDescent="0.2">
      <c r="B646" s="2"/>
      <c r="C646" s="2"/>
      <c r="D646" s="4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3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</row>
    <row r="647" spans="2:33" ht="12.75" x14ac:dyDescent="0.2">
      <c r="B647" s="2"/>
      <c r="C647" s="2"/>
      <c r="D647" s="4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3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</row>
    <row r="648" spans="2:33" ht="12.75" x14ac:dyDescent="0.2">
      <c r="B648" s="2"/>
      <c r="C648" s="2"/>
      <c r="D648" s="4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3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</row>
    <row r="649" spans="2:33" ht="12.75" x14ac:dyDescent="0.2">
      <c r="B649" s="2"/>
      <c r="C649" s="2"/>
      <c r="D649" s="4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3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</row>
    <row r="650" spans="2:33" ht="12.75" x14ac:dyDescent="0.2">
      <c r="B650" s="2"/>
      <c r="C650" s="2"/>
      <c r="D650" s="4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3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</row>
    <row r="651" spans="2:33" ht="12.75" x14ac:dyDescent="0.2">
      <c r="B651" s="2"/>
      <c r="C651" s="2"/>
      <c r="D651" s="4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3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</row>
    <row r="652" spans="2:33" ht="12.75" x14ac:dyDescent="0.2">
      <c r="B652" s="2"/>
      <c r="C652" s="2"/>
      <c r="D652" s="4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3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</row>
    <row r="653" spans="2:33" ht="12.75" x14ac:dyDescent="0.2">
      <c r="B653" s="2"/>
      <c r="C653" s="2"/>
      <c r="D653" s="4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3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</row>
    <row r="654" spans="2:33" ht="12.75" x14ac:dyDescent="0.2">
      <c r="B654" s="2"/>
      <c r="C654" s="2"/>
      <c r="D654" s="4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3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</row>
    <row r="655" spans="2:33" ht="12.75" x14ac:dyDescent="0.2">
      <c r="B655" s="2"/>
      <c r="C655" s="2"/>
      <c r="D655" s="4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3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</row>
    <row r="656" spans="2:33" ht="12.75" x14ac:dyDescent="0.2">
      <c r="B656" s="2"/>
      <c r="C656" s="2"/>
      <c r="D656" s="4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3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</row>
    <row r="657" spans="2:33" ht="12.75" x14ac:dyDescent="0.2">
      <c r="B657" s="2"/>
      <c r="C657" s="2"/>
      <c r="D657" s="4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3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</row>
    <row r="658" spans="2:33" ht="12.75" x14ac:dyDescent="0.2">
      <c r="B658" s="2"/>
      <c r="C658" s="2"/>
      <c r="D658" s="4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3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</row>
    <row r="659" spans="2:33" ht="12.75" x14ac:dyDescent="0.2">
      <c r="B659" s="2"/>
      <c r="C659" s="2"/>
      <c r="D659" s="4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3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</row>
    <row r="660" spans="2:33" ht="12.75" x14ac:dyDescent="0.2">
      <c r="B660" s="2"/>
      <c r="C660" s="2"/>
      <c r="D660" s="4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3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</row>
    <row r="661" spans="2:33" ht="12.75" x14ac:dyDescent="0.2">
      <c r="B661" s="2"/>
      <c r="C661" s="2"/>
      <c r="D661" s="4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3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</row>
    <row r="662" spans="2:33" ht="12.75" x14ac:dyDescent="0.2">
      <c r="B662" s="2"/>
      <c r="C662" s="2"/>
      <c r="D662" s="4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3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</row>
    <row r="663" spans="2:33" ht="12.75" x14ac:dyDescent="0.2">
      <c r="B663" s="2"/>
      <c r="C663" s="2"/>
      <c r="D663" s="4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3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</row>
    <row r="664" spans="2:33" ht="12.75" x14ac:dyDescent="0.2">
      <c r="B664" s="2"/>
      <c r="C664" s="2"/>
      <c r="D664" s="4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3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</row>
    <row r="665" spans="2:33" ht="12.75" x14ac:dyDescent="0.2">
      <c r="B665" s="2"/>
      <c r="C665" s="2"/>
      <c r="D665" s="4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3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</row>
    <row r="666" spans="2:33" ht="12.75" x14ac:dyDescent="0.2">
      <c r="B666" s="2"/>
      <c r="C666" s="2"/>
      <c r="D666" s="4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3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</row>
    <row r="667" spans="2:33" ht="12.75" x14ac:dyDescent="0.2">
      <c r="B667" s="2"/>
      <c r="C667" s="2"/>
      <c r="D667" s="4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3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</row>
    <row r="668" spans="2:33" ht="12.75" x14ac:dyDescent="0.2">
      <c r="B668" s="2"/>
      <c r="C668" s="2"/>
      <c r="D668" s="4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3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</row>
    <row r="669" spans="2:33" ht="12.75" x14ac:dyDescent="0.2">
      <c r="B669" s="2"/>
      <c r="C669" s="2"/>
      <c r="D669" s="4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3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</row>
    <row r="670" spans="2:33" ht="12.75" x14ac:dyDescent="0.2">
      <c r="B670" s="2"/>
      <c r="C670" s="2"/>
      <c r="D670" s="4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3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</row>
    <row r="671" spans="2:33" ht="12.75" x14ac:dyDescent="0.2">
      <c r="B671" s="2"/>
      <c r="C671" s="2"/>
      <c r="D671" s="4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3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</row>
    <row r="672" spans="2:33" ht="12.75" x14ac:dyDescent="0.2">
      <c r="B672" s="2"/>
      <c r="C672" s="2"/>
      <c r="D672" s="4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3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</row>
    <row r="673" spans="2:33" ht="12.75" x14ac:dyDescent="0.2">
      <c r="B673" s="2"/>
      <c r="C673" s="2"/>
      <c r="D673" s="4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3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</row>
    <row r="674" spans="2:33" ht="12.75" x14ac:dyDescent="0.2">
      <c r="B674" s="2"/>
      <c r="C674" s="2"/>
      <c r="D674" s="4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3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</row>
    <row r="675" spans="2:33" ht="12.75" x14ac:dyDescent="0.2">
      <c r="B675" s="2"/>
      <c r="C675" s="2"/>
      <c r="D675" s="4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3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</row>
    <row r="676" spans="2:33" ht="12.75" x14ac:dyDescent="0.2">
      <c r="B676" s="2"/>
      <c r="C676" s="2"/>
      <c r="D676" s="4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3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</row>
    <row r="677" spans="2:33" ht="12.75" x14ac:dyDescent="0.2">
      <c r="B677" s="2"/>
      <c r="C677" s="2"/>
      <c r="D677" s="4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3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</row>
    <row r="678" spans="2:33" ht="12.75" x14ac:dyDescent="0.2">
      <c r="B678" s="2"/>
      <c r="C678" s="2"/>
      <c r="D678" s="4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3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</row>
    <row r="679" spans="2:33" ht="12.75" x14ac:dyDescent="0.2">
      <c r="B679" s="2"/>
      <c r="C679" s="2"/>
      <c r="D679" s="4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3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</row>
    <row r="680" spans="2:33" ht="12.75" x14ac:dyDescent="0.2">
      <c r="B680" s="2"/>
      <c r="C680" s="2"/>
      <c r="D680" s="4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3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</row>
    <row r="681" spans="2:33" ht="12.75" x14ac:dyDescent="0.2">
      <c r="B681" s="2"/>
      <c r="C681" s="2"/>
      <c r="D681" s="4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3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</row>
    <row r="682" spans="2:33" ht="12.75" x14ac:dyDescent="0.2">
      <c r="B682" s="2"/>
      <c r="C682" s="2"/>
      <c r="D682" s="4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3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</row>
    <row r="683" spans="2:33" ht="12.75" x14ac:dyDescent="0.2">
      <c r="B683" s="2"/>
      <c r="C683" s="2"/>
      <c r="D683" s="4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3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</row>
    <row r="684" spans="2:33" ht="12.75" x14ac:dyDescent="0.2">
      <c r="B684" s="2"/>
      <c r="C684" s="2"/>
      <c r="D684" s="4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3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</row>
    <row r="685" spans="2:33" ht="12.75" x14ac:dyDescent="0.2">
      <c r="B685" s="2"/>
      <c r="C685" s="2"/>
      <c r="D685" s="4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3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</row>
    <row r="686" spans="2:33" ht="12.75" x14ac:dyDescent="0.2">
      <c r="B686" s="2"/>
      <c r="C686" s="2"/>
      <c r="D686" s="4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3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</row>
    <row r="687" spans="2:33" ht="12.75" x14ac:dyDescent="0.2">
      <c r="B687" s="2"/>
      <c r="C687" s="2"/>
      <c r="D687" s="4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3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</row>
    <row r="688" spans="2:33" ht="12.75" x14ac:dyDescent="0.2">
      <c r="B688" s="2"/>
      <c r="C688" s="2"/>
      <c r="D688" s="4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3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</row>
    <row r="689" spans="2:33" ht="12.75" x14ac:dyDescent="0.2">
      <c r="B689" s="2"/>
      <c r="C689" s="2"/>
      <c r="D689" s="4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3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</row>
    <row r="690" spans="2:33" ht="12.75" x14ac:dyDescent="0.2">
      <c r="B690" s="2"/>
      <c r="C690" s="2"/>
      <c r="D690" s="4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3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</row>
    <row r="691" spans="2:33" ht="12.75" x14ac:dyDescent="0.2">
      <c r="B691" s="2"/>
      <c r="C691" s="2"/>
      <c r="D691" s="4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3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</row>
    <row r="692" spans="2:33" ht="12.75" x14ac:dyDescent="0.2">
      <c r="B692" s="2"/>
      <c r="C692" s="2"/>
      <c r="D692" s="4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3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</row>
    <row r="693" spans="2:33" ht="12.75" x14ac:dyDescent="0.2">
      <c r="B693" s="2"/>
      <c r="C693" s="2"/>
      <c r="D693" s="4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3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</row>
    <row r="694" spans="2:33" ht="12.75" x14ac:dyDescent="0.2">
      <c r="B694" s="2"/>
      <c r="C694" s="2"/>
      <c r="D694" s="4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3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</row>
    <row r="695" spans="2:33" ht="12.75" x14ac:dyDescent="0.2">
      <c r="B695" s="2"/>
      <c r="C695" s="2"/>
      <c r="D695" s="4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3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</row>
    <row r="696" spans="2:33" ht="12.75" x14ac:dyDescent="0.2">
      <c r="B696" s="2"/>
      <c r="C696" s="2"/>
      <c r="D696" s="4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3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</row>
    <row r="697" spans="2:33" ht="12.75" x14ac:dyDescent="0.2">
      <c r="B697" s="2"/>
      <c r="C697" s="2"/>
      <c r="D697" s="4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3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</row>
    <row r="698" spans="2:33" ht="12.75" x14ac:dyDescent="0.2">
      <c r="B698" s="2"/>
      <c r="C698" s="2"/>
      <c r="D698" s="4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3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</row>
    <row r="699" spans="2:33" ht="12.75" x14ac:dyDescent="0.2">
      <c r="B699" s="2"/>
      <c r="C699" s="2"/>
      <c r="D699" s="4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3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</row>
    <row r="700" spans="2:33" ht="12.75" x14ac:dyDescent="0.2">
      <c r="B700" s="2"/>
      <c r="C700" s="2"/>
      <c r="D700" s="4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3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</row>
    <row r="701" spans="2:33" ht="12.75" x14ac:dyDescent="0.2">
      <c r="B701" s="2"/>
      <c r="C701" s="2"/>
      <c r="D701" s="4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3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</row>
    <row r="702" spans="2:33" ht="12.75" x14ac:dyDescent="0.2">
      <c r="B702" s="2"/>
      <c r="C702" s="2"/>
      <c r="D702" s="4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3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</row>
    <row r="703" spans="2:33" ht="12.75" x14ac:dyDescent="0.2">
      <c r="B703" s="2"/>
      <c r="C703" s="2"/>
      <c r="D703" s="4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3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</row>
    <row r="704" spans="2:33" ht="12.75" x14ac:dyDescent="0.2">
      <c r="B704" s="2"/>
      <c r="C704" s="2"/>
      <c r="D704" s="4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3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</row>
    <row r="705" spans="2:33" ht="12.75" x14ac:dyDescent="0.2">
      <c r="B705" s="2"/>
      <c r="C705" s="2"/>
      <c r="D705" s="4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3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</row>
    <row r="706" spans="2:33" ht="12.75" x14ac:dyDescent="0.2">
      <c r="B706" s="2"/>
      <c r="C706" s="2"/>
      <c r="D706" s="4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3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</row>
    <row r="707" spans="2:33" ht="12.75" x14ac:dyDescent="0.2">
      <c r="B707" s="2"/>
      <c r="C707" s="2"/>
      <c r="D707" s="4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3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</row>
    <row r="708" spans="2:33" ht="12.75" x14ac:dyDescent="0.2">
      <c r="B708" s="2"/>
      <c r="C708" s="2"/>
      <c r="D708" s="4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3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</row>
    <row r="709" spans="2:33" ht="12.75" x14ac:dyDescent="0.2">
      <c r="B709" s="2"/>
      <c r="C709" s="2"/>
      <c r="D709" s="4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3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</row>
    <row r="710" spans="2:33" ht="12.75" x14ac:dyDescent="0.2">
      <c r="B710" s="2"/>
      <c r="C710" s="2"/>
      <c r="D710" s="4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3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</row>
    <row r="711" spans="2:33" ht="12.75" x14ac:dyDescent="0.2">
      <c r="B711" s="2"/>
      <c r="C711" s="2"/>
      <c r="D711" s="4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3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</row>
    <row r="712" spans="2:33" ht="12.75" x14ac:dyDescent="0.2">
      <c r="B712" s="2"/>
      <c r="C712" s="2"/>
      <c r="D712" s="4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3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</row>
    <row r="713" spans="2:33" ht="12.75" x14ac:dyDescent="0.2">
      <c r="B713" s="2"/>
      <c r="C713" s="2"/>
      <c r="D713" s="4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3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</row>
    <row r="714" spans="2:33" ht="12.75" x14ac:dyDescent="0.2">
      <c r="B714" s="2"/>
      <c r="C714" s="2"/>
      <c r="D714" s="4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3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</row>
    <row r="715" spans="2:33" ht="12.75" x14ac:dyDescent="0.2">
      <c r="B715" s="2"/>
      <c r="C715" s="2"/>
      <c r="D715" s="4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3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</row>
    <row r="716" spans="2:33" ht="12.75" x14ac:dyDescent="0.2">
      <c r="B716" s="2"/>
      <c r="C716" s="2"/>
      <c r="D716" s="4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3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</row>
    <row r="717" spans="2:33" ht="12.75" x14ac:dyDescent="0.2">
      <c r="B717" s="2"/>
      <c r="C717" s="2"/>
      <c r="D717" s="4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3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</row>
    <row r="718" spans="2:33" ht="12.75" x14ac:dyDescent="0.2">
      <c r="B718" s="2"/>
      <c r="C718" s="2"/>
      <c r="D718" s="4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3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</row>
    <row r="719" spans="2:33" ht="12.75" x14ac:dyDescent="0.2">
      <c r="B719" s="2"/>
      <c r="C719" s="2"/>
      <c r="D719" s="4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3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</row>
    <row r="720" spans="2:33" ht="12.75" x14ac:dyDescent="0.2">
      <c r="B720" s="2"/>
      <c r="C720" s="2"/>
      <c r="D720" s="4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3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</row>
    <row r="721" spans="2:33" ht="12.75" x14ac:dyDescent="0.2">
      <c r="B721" s="2"/>
      <c r="C721" s="2"/>
      <c r="D721" s="4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3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</row>
    <row r="722" spans="2:33" ht="12.75" x14ac:dyDescent="0.2">
      <c r="B722" s="2"/>
      <c r="C722" s="2"/>
      <c r="D722" s="4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3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</row>
    <row r="723" spans="2:33" ht="12.75" x14ac:dyDescent="0.2">
      <c r="B723" s="2"/>
      <c r="C723" s="2"/>
      <c r="D723" s="4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3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</row>
    <row r="724" spans="2:33" ht="12.75" x14ac:dyDescent="0.2">
      <c r="B724" s="2"/>
      <c r="C724" s="2"/>
      <c r="D724" s="4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3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</row>
    <row r="725" spans="2:33" ht="12.75" x14ac:dyDescent="0.2">
      <c r="B725" s="2"/>
      <c r="C725" s="2"/>
      <c r="D725" s="4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3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</row>
    <row r="726" spans="2:33" ht="12.75" x14ac:dyDescent="0.2">
      <c r="B726" s="2"/>
      <c r="C726" s="2"/>
      <c r="D726" s="4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3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</row>
    <row r="727" spans="2:33" ht="12.75" x14ac:dyDescent="0.2">
      <c r="B727" s="2"/>
      <c r="C727" s="2"/>
      <c r="D727" s="4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3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</row>
    <row r="728" spans="2:33" ht="12.75" x14ac:dyDescent="0.2">
      <c r="B728" s="2"/>
      <c r="C728" s="2"/>
      <c r="D728" s="4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3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</row>
    <row r="729" spans="2:33" ht="12.75" x14ac:dyDescent="0.2">
      <c r="B729" s="2"/>
      <c r="C729" s="2"/>
      <c r="D729" s="4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3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</row>
    <row r="730" spans="2:33" ht="12.75" x14ac:dyDescent="0.2">
      <c r="B730" s="2"/>
      <c r="C730" s="2"/>
      <c r="D730" s="4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3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</row>
    <row r="731" spans="2:33" ht="12.75" x14ac:dyDescent="0.2">
      <c r="B731" s="2"/>
      <c r="C731" s="2"/>
      <c r="D731" s="4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3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</row>
    <row r="732" spans="2:33" ht="12.75" x14ac:dyDescent="0.2">
      <c r="B732" s="2"/>
      <c r="C732" s="2"/>
      <c r="D732" s="4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3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</row>
    <row r="733" spans="2:33" ht="12.75" x14ac:dyDescent="0.2">
      <c r="B733" s="2"/>
      <c r="C733" s="2"/>
      <c r="D733" s="4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3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</row>
    <row r="734" spans="2:33" ht="12.75" x14ac:dyDescent="0.2">
      <c r="B734" s="2"/>
      <c r="C734" s="2"/>
      <c r="D734" s="4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3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</row>
    <row r="735" spans="2:33" ht="12.75" x14ac:dyDescent="0.2">
      <c r="B735" s="2"/>
      <c r="C735" s="2"/>
      <c r="D735" s="4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3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</row>
    <row r="736" spans="2:33" ht="12.75" x14ac:dyDescent="0.2">
      <c r="B736" s="2"/>
      <c r="C736" s="2"/>
      <c r="D736" s="4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3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</row>
    <row r="737" spans="2:33" ht="12.75" x14ac:dyDescent="0.2">
      <c r="B737" s="2"/>
      <c r="C737" s="2"/>
      <c r="D737" s="4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3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</row>
    <row r="738" spans="2:33" ht="12.75" x14ac:dyDescent="0.2">
      <c r="B738" s="2"/>
      <c r="C738" s="2"/>
      <c r="D738" s="4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3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</row>
    <row r="739" spans="2:33" ht="12.75" x14ac:dyDescent="0.2">
      <c r="B739" s="2"/>
      <c r="C739" s="2"/>
      <c r="D739" s="4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3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</row>
    <row r="740" spans="2:33" ht="12.75" x14ac:dyDescent="0.2">
      <c r="B740" s="2"/>
      <c r="C740" s="2"/>
      <c r="D740" s="4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3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</row>
    <row r="741" spans="2:33" ht="12.75" x14ac:dyDescent="0.2">
      <c r="B741" s="2"/>
      <c r="C741" s="2"/>
      <c r="D741" s="4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3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</row>
    <row r="742" spans="2:33" ht="12.75" x14ac:dyDescent="0.2">
      <c r="B742" s="2"/>
      <c r="C742" s="2"/>
      <c r="D742" s="4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3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</row>
    <row r="743" spans="2:33" ht="12.75" x14ac:dyDescent="0.2">
      <c r="B743" s="2"/>
      <c r="C743" s="2"/>
      <c r="D743" s="4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3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</row>
    <row r="744" spans="2:33" ht="12.75" x14ac:dyDescent="0.2">
      <c r="B744" s="2"/>
      <c r="C744" s="2"/>
      <c r="D744" s="4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3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</row>
    <row r="745" spans="2:33" ht="12.75" x14ac:dyDescent="0.2">
      <c r="B745" s="2"/>
      <c r="C745" s="2"/>
      <c r="D745" s="4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3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</row>
    <row r="746" spans="2:33" ht="12.75" x14ac:dyDescent="0.2">
      <c r="B746" s="2"/>
      <c r="C746" s="2"/>
      <c r="D746" s="4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3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</row>
    <row r="747" spans="2:33" ht="12.75" x14ac:dyDescent="0.2">
      <c r="B747" s="2"/>
      <c r="C747" s="2"/>
      <c r="D747" s="4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3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</row>
    <row r="748" spans="2:33" ht="12.75" x14ac:dyDescent="0.2">
      <c r="B748" s="2"/>
      <c r="C748" s="2"/>
      <c r="D748" s="4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3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</row>
    <row r="749" spans="2:33" ht="12.75" x14ac:dyDescent="0.2">
      <c r="B749" s="2"/>
      <c r="C749" s="2"/>
      <c r="D749" s="4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3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</row>
    <row r="750" spans="2:33" ht="12.75" x14ac:dyDescent="0.2">
      <c r="B750" s="2"/>
      <c r="C750" s="2"/>
      <c r="D750" s="4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3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</row>
    <row r="751" spans="2:33" ht="12.75" x14ac:dyDescent="0.2">
      <c r="B751" s="2"/>
      <c r="C751" s="2"/>
      <c r="D751" s="4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3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</row>
    <row r="752" spans="2:33" ht="12.75" x14ac:dyDescent="0.2">
      <c r="B752" s="2"/>
      <c r="C752" s="2"/>
      <c r="D752" s="4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3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</row>
    <row r="753" spans="2:33" ht="12.75" x14ac:dyDescent="0.2">
      <c r="B753" s="2"/>
      <c r="C753" s="2"/>
      <c r="D753" s="4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3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</row>
    <row r="754" spans="2:33" ht="12.75" x14ac:dyDescent="0.2">
      <c r="B754" s="2"/>
      <c r="C754" s="2"/>
      <c r="D754" s="4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3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</row>
    <row r="755" spans="2:33" ht="12.75" x14ac:dyDescent="0.2">
      <c r="B755" s="2"/>
      <c r="C755" s="2"/>
      <c r="D755" s="4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3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</row>
    <row r="756" spans="2:33" ht="12.75" x14ac:dyDescent="0.2">
      <c r="B756" s="2"/>
      <c r="C756" s="2"/>
      <c r="D756" s="4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3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</row>
    <row r="757" spans="2:33" ht="12.75" x14ac:dyDescent="0.2">
      <c r="B757" s="2"/>
      <c r="C757" s="2"/>
      <c r="D757" s="4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3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</row>
    <row r="758" spans="2:33" ht="12.75" x14ac:dyDescent="0.2">
      <c r="B758" s="2"/>
      <c r="C758" s="2"/>
      <c r="D758" s="4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3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</row>
    <row r="759" spans="2:33" ht="12.75" x14ac:dyDescent="0.2">
      <c r="B759" s="2"/>
      <c r="C759" s="2"/>
      <c r="D759" s="4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3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</row>
    <row r="760" spans="2:33" ht="12.75" x14ac:dyDescent="0.2">
      <c r="B760" s="2"/>
      <c r="C760" s="2"/>
      <c r="D760" s="4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3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</row>
    <row r="761" spans="2:33" ht="12.75" x14ac:dyDescent="0.2">
      <c r="B761" s="2"/>
      <c r="C761" s="2"/>
      <c r="D761" s="4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3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</row>
    <row r="762" spans="2:33" ht="12.75" x14ac:dyDescent="0.2">
      <c r="B762" s="2"/>
      <c r="C762" s="2"/>
      <c r="D762" s="4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3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</row>
    <row r="763" spans="2:33" ht="12.75" x14ac:dyDescent="0.2">
      <c r="B763" s="2"/>
      <c r="C763" s="2"/>
      <c r="D763" s="4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3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</row>
    <row r="764" spans="2:33" ht="12.75" x14ac:dyDescent="0.2">
      <c r="B764" s="2"/>
      <c r="C764" s="2"/>
      <c r="D764" s="4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3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</row>
    <row r="765" spans="2:33" ht="12.75" x14ac:dyDescent="0.2">
      <c r="B765" s="2"/>
      <c r="C765" s="2"/>
      <c r="D765" s="4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3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</row>
    <row r="766" spans="2:33" ht="12.75" x14ac:dyDescent="0.2">
      <c r="B766" s="2"/>
      <c r="C766" s="2"/>
      <c r="D766" s="4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3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</row>
    <row r="767" spans="2:33" ht="12.75" x14ac:dyDescent="0.2">
      <c r="B767" s="2"/>
      <c r="C767" s="2"/>
      <c r="D767" s="4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3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</row>
    <row r="768" spans="2:33" ht="12.75" x14ac:dyDescent="0.2">
      <c r="B768" s="2"/>
      <c r="C768" s="2"/>
      <c r="D768" s="4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3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</row>
    <row r="769" spans="2:33" ht="12.75" x14ac:dyDescent="0.2">
      <c r="B769" s="2"/>
      <c r="C769" s="2"/>
      <c r="D769" s="4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3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</row>
    <row r="770" spans="2:33" ht="12.75" x14ac:dyDescent="0.2">
      <c r="B770" s="2"/>
      <c r="C770" s="2"/>
      <c r="D770" s="4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3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</row>
    <row r="771" spans="2:33" ht="12.75" x14ac:dyDescent="0.2">
      <c r="B771" s="2"/>
      <c r="C771" s="2"/>
      <c r="D771" s="4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3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</row>
    <row r="772" spans="2:33" ht="12.75" x14ac:dyDescent="0.2">
      <c r="B772" s="2"/>
      <c r="C772" s="2"/>
      <c r="D772" s="4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3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</row>
    <row r="773" spans="2:33" ht="12.75" x14ac:dyDescent="0.2">
      <c r="B773" s="2"/>
      <c r="C773" s="2"/>
      <c r="D773" s="4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3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</row>
    <row r="774" spans="2:33" ht="12.75" x14ac:dyDescent="0.2">
      <c r="B774" s="2"/>
      <c r="C774" s="2"/>
      <c r="D774" s="4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3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</row>
    <row r="775" spans="2:33" ht="12.75" x14ac:dyDescent="0.2">
      <c r="B775" s="2"/>
      <c r="C775" s="2"/>
      <c r="D775" s="4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3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</row>
    <row r="776" spans="2:33" ht="12.75" x14ac:dyDescent="0.2">
      <c r="B776" s="2"/>
      <c r="C776" s="2"/>
      <c r="D776" s="4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3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</row>
    <row r="777" spans="2:33" ht="12.75" x14ac:dyDescent="0.2">
      <c r="B777" s="2"/>
      <c r="C777" s="2"/>
      <c r="D777" s="4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3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</row>
    <row r="778" spans="2:33" ht="12.75" x14ac:dyDescent="0.2">
      <c r="B778" s="2"/>
      <c r="C778" s="2"/>
      <c r="D778" s="4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3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</row>
    <row r="779" spans="2:33" ht="12.75" x14ac:dyDescent="0.2">
      <c r="B779" s="2"/>
      <c r="C779" s="2"/>
      <c r="D779" s="4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3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</row>
    <row r="780" spans="2:33" ht="12.75" x14ac:dyDescent="0.2">
      <c r="B780" s="2"/>
      <c r="C780" s="2"/>
      <c r="D780" s="4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3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</row>
    <row r="781" spans="2:33" ht="12.75" x14ac:dyDescent="0.2">
      <c r="B781" s="2"/>
      <c r="C781" s="2"/>
      <c r="D781" s="4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3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</row>
    <row r="782" spans="2:33" ht="12.75" x14ac:dyDescent="0.2">
      <c r="B782" s="2"/>
      <c r="C782" s="2"/>
      <c r="D782" s="4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3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</row>
    <row r="783" spans="2:33" ht="12.75" x14ac:dyDescent="0.2">
      <c r="B783" s="2"/>
      <c r="C783" s="2"/>
      <c r="D783" s="4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3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</row>
    <row r="784" spans="2:33" ht="12.75" x14ac:dyDescent="0.2">
      <c r="B784" s="2"/>
      <c r="C784" s="2"/>
      <c r="D784" s="4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3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</row>
    <row r="785" spans="2:33" ht="12.75" x14ac:dyDescent="0.2">
      <c r="B785" s="2"/>
      <c r="C785" s="2"/>
      <c r="D785" s="4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3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</row>
    <row r="786" spans="2:33" ht="12.75" x14ac:dyDescent="0.2">
      <c r="B786" s="2"/>
      <c r="C786" s="2"/>
      <c r="D786" s="4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3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</row>
    <row r="787" spans="2:33" ht="12.75" x14ac:dyDescent="0.2">
      <c r="B787" s="2"/>
      <c r="C787" s="2"/>
      <c r="D787" s="4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3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</row>
    <row r="788" spans="2:33" ht="12.75" x14ac:dyDescent="0.2">
      <c r="B788" s="2"/>
      <c r="C788" s="2"/>
      <c r="D788" s="4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3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</row>
    <row r="789" spans="2:33" ht="12.75" x14ac:dyDescent="0.2">
      <c r="B789" s="2"/>
      <c r="C789" s="2"/>
      <c r="D789" s="4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3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</row>
    <row r="790" spans="2:33" ht="12.75" x14ac:dyDescent="0.2">
      <c r="B790" s="2"/>
      <c r="C790" s="2"/>
      <c r="D790" s="4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3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</row>
    <row r="791" spans="2:33" ht="12.75" x14ac:dyDescent="0.2">
      <c r="B791" s="2"/>
      <c r="C791" s="2"/>
      <c r="D791" s="4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3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</row>
    <row r="792" spans="2:33" ht="12.75" x14ac:dyDescent="0.2">
      <c r="B792" s="2"/>
      <c r="C792" s="2"/>
      <c r="D792" s="4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3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</row>
    <row r="793" spans="2:33" ht="12.75" x14ac:dyDescent="0.2">
      <c r="B793" s="2"/>
      <c r="C793" s="2"/>
      <c r="D793" s="4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3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</row>
    <row r="794" spans="2:33" ht="12.75" x14ac:dyDescent="0.2">
      <c r="B794" s="2"/>
      <c r="C794" s="2"/>
      <c r="D794" s="4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3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</row>
    <row r="795" spans="2:33" ht="12.75" x14ac:dyDescent="0.2">
      <c r="B795" s="2"/>
      <c r="C795" s="2"/>
      <c r="D795" s="4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3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</row>
    <row r="796" spans="2:33" ht="12.75" x14ac:dyDescent="0.2">
      <c r="B796" s="2"/>
      <c r="C796" s="2"/>
      <c r="D796" s="4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3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</row>
    <row r="797" spans="2:33" ht="12.75" x14ac:dyDescent="0.2">
      <c r="B797" s="2"/>
      <c r="C797" s="2"/>
      <c r="D797" s="4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3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</row>
    <row r="798" spans="2:33" ht="12.75" x14ac:dyDescent="0.2">
      <c r="B798" s="2"/>
      <c r="C798" s="2"/>
      <c r="D798" s="4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3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</row>
    <row r="799" spans="2:33" ht="12.75" x14ac:dyDescent="0.2">
      <c r="B799" s="2"/>
      <c r="C799" s="2"/>
      <c r="D799" s="4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3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</row>
    <row r="800" spans="2:33" ht="12.75" x14ac:dyDescent="0.2">
      <c r="B800" s="2"/>
      <c r="C800" s="2"/>
      <c r="D800" s="4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3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</row>
    <row r="801" spans="2:33" ht="12.75" x14ac:dyDescent="0.2">
      <c r="B801" s="2"/>
      <c r="C801" s="2"/>
      <c r="D801" s="4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3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</row>
    <row r="802" spans="2:33" ht="12.75" x14ac:dyDescent="0.2">
      <c r="B802" s="2"/>
      <c r="C802" s="2"/>
      <c r="D802" s="4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3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</row>
    <row r="803" spans="2:33" ht="12.75" x14ac:dyDescent="0.2">
      <c r="B803" s="2"/>
      <c r="C803" s="2"/>
      <c r="D803" s="4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3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</row>
    <row r="804" spans="2:33" ht="12.75" x14ac:dyDescent="0.2">
      <c r="B804" s="2"/>
      <c r="C804" s="2"/>
      <c r="D804" s="4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3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</row>
    <row r="805" spans="2:33" ht="12.75" x14ac:dyDescent="0.2">
      <c r="B805" s="2"/>
      <c r="C805" s="2"/>
      <c r="D805" s="4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3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</row>
    <row r="806" spans="2:33" ht="12.75" x14ac:dyDescent="0.2">
      <c r="B806" s="2"/>
      <c r="C806" s="2"/>
      <c r="D806" s="4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3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</row>
    <row r="807" spans="2:33" ht="12.75" x14ac:dyDescent="0.2">
      <c r="B807" s="2"/>
      <c r="C807" s="2"/>
      <c r="D807" s="4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3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</row>
    <row r="808" spans="2:33" ht="12.75" x14ac:dyDescent="0.2">
      <c r="B808" s="2"/>
      <c r="C808" s="2"/>
      <c r="D808" s="4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3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</row>
    <row r="809" spans="2:33" ht="12.75" x14ac:dyDescent="0.2">
      <c r="B809" s="2"/>
      <c r="C809" s="2"/>
      <c r="D809" s="4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3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</row>
    <row r="810" spans="2:33" ht="12.75" x14ac:dyDescent="0.2">
      <c r="B810" s="2"/>
      <c r="C810" s="2"/>
      <c r="D810" s="4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3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</row>
    <row r="811" spans="2:33" ht="12.75" x14ac:dyDescent="0.2">
      <c r="B811" s="2"/>
      <c r="C811" s="2"/>
      <c r="D811" s="4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3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</row>
    <row r="812" spans="2:33" ht="12.75" x14ac:dyDescent="0.2">
      <c r="B812" s="2"/>
      <c r="C812" s="2"/>
      <c r="D812" s="4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3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</row>
    <row r="813" spans="2:33" ht="12.75" x14ac:dyDescent="0.2">
      <c r="B813" s="2"/>
      <c r="C813" s="2"/>
      <c r="D813" s="4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3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</row>
    <row r="814" spans="2:33" ht="12.75" x14ac:dyDescent="0.2">
      <c r="B814" s="2"/>
      <c r="C814" s="2"/>
      <c r="D814" s="4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3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</row>
    <row r="815" spans="2:33" ht="12.75" x14ac:dyDescent="0.2">
      <c r="B815" s="2"/>
      <c r="C815" s="2"/>
      <c r="D815" s="4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3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</row>
    <row r="816" spans="2:33" ht="12.75" x14ac:dyDescent="0.2">
      <c r="B816" s="2"/>
      <c r="C816" s="2"/>
      <c r="D816" s="4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3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</row>
    <row r="817" spans="2:33" ht="12.75" x14ac:dyDescent="0.2">
      <c r="B817" s="2"/>
      <c r="C817" s="2"/>
      <c r="D817" s="4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3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</row>
    <row r="818" spans="2:33" ht="12.75" x14ac:dyDescent="0.2">
      <c r="B818" s="2"/>
      <c r="C818" s="2"/>
      <c r="D818" s="4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3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</row>
    <row r="819" spans="2:33" ht="12.75" x14ac:dyDescent="0.2">
      <c r="B819" s="2"/>
      <c r="C819" s="2"/>
      <c r="D819" s="4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3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</row>
    <row r="820" spans="2:33" ht="12.75" x14ac:dyDescent="0.2">
      <c r="B820" s="2"/>
      <c r="C820" s="2"/>
      <c r="D820" s="4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3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</row>
    <row r="821" spans="2:33" ht="12.75" x14ac:dyDescent="0.2">
      <c r="B821" s="2"/>
      <c r="C821" s="2"/>
      <c r="D821" s="4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3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</row>
    <row r="822" spans="2:33" ht="12.75" x14ac:dyDescent="0.2">
      <c r="B822" s="2"/>
      <c r="C822" s="2"/>
      <c r="D822" s="4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3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</row>
    <row r="823" spans="2:33" ht="12.75" x14ac:dyDescent="0.2">
      <c r="B823" s="2"/>
      <c r="C823" s="2"/>
      <c r="D823" s="4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3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</row>
    <row r="824" spans="2:33" ht="12.75" x14ac:dyDescent="0.2">
      <c r="B824" s="2"/>
      <c r="C824" s="2"/>
      <c r="D824" s="4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3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</row>
    <row r="825" spans="2:33" ht="12.75" x14ac:dyDescent="0.2">
      <c r="B825" s="2"/>
      <c r="C825" s="2"/>
      <c r="D825" s="4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3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</row>
    <row r="826" spans="2:33" ht="12.75" x14ac:dyDescent="0.2">
      <c r="B826" s="2"/>
      <c r="C826" s="2"/>
      <c r="D826" s="4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3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</row>
    <row r="827" spans="2:33" ht="12.75" x14ac:dyDescent="0.2">
      <c r="B827" s="2"/>
      <c r="C827" s="2"/>
      <c r="D827" s="4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3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</row>
    <row r="828" spans="2:33" ht="12.75" x14ac:dyDescent="0.2">
      <c r="B828" s="2"/>
      <c r="C828" s="2"/>
      <c r="D828" s="4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3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</row>
    <row r="829" spans="2:33" ht="12.75" x14ac:dyDescent="0.2">
      <c r="B829" s="2"/>
      <c r="C829" s="2"/>
      <c r="D829" s="4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3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</row>
    <row r="830" spans="2:33" ht="12.75" x14ac:dyDescent="0.2">
      <c r="B830" s="2"/>
      <c r="C830" s="2"/>
      <c r="D830" s="4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3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</row>
    <row r="831" spans="2:33" ht="12.75" x14ac:dyDescent="0.2">
      <c r="B831" s="2"/>
      <c r="C831" s="2"/>
      <c r="D831" s="4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3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</row>
    <row r="832" spans="2:33" ht="12.75" x14ac:dyDescent="0.2">
      <c r="B832" s="2"/>
      <c r="C832" s="2"/>
      <c r="D832" s="4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3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</row>
    <row r="833" spans="2:33" ht="12.75" x14ac:dyDescent="0.2">
      <c r="B833" s="2"/>
      <c r="C833" s="2"/>
      <c r="D833" s="4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3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</row>
    <row r="834" spans="2:33" ht="12.75" x14ac:dyDescent="0.2">
      <c r="B834" s="2"/>
      <c r="C834" s="2"/>
      <c r="D834" s="4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3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</row>
    <row r="835" spans="2:33" ht="12.75" x14ac:dyDescent="0.2">
      <c r="B835" s="2"/>
      <c r="C835" s="2"/>
      <c r="D835" s="4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3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</row>
    <row r="836" spans="2:33" ht="12.75" x14ac:dyDescent="0.2">
      <c r="B836" s="2"/>
      <c r="C836" s="2"/>
      <c r="D836" s="4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3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</row>
    <row r="837" spans="2:33" ht="12.75" x14ac:dyDescent="0.2">
      <c r="B837" s="2"/>
      <c r="C837" s="2"/>
      <c r="D837" s="4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3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</row>
    <row r="838" spans="2:33" ht="12.75" x14ac:dyDescent="0.2">
      <c r="B838" s="2"/>
      <c r="C838" s="2"/>
      <c r="D838" s="4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3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</row>
    <row r="839" spans="2:33" ht="12.75" x14ac:dyDescent="0.2">
      <c r="B839" s="2"/>
      <c r="C839" s="2"/>
      <c r="D839" s="4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3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</row>
    <row r="840" spans="2:33" ht="12.75" x14ac:dyDescent="0.2">
      <c r="B840" s="2"/>
      <c r="C840" s="2"/>
      <c r="D840" s="4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3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</row>
    <row r="841" spans="2:33" ht="12.75" x14ac:dyDescent="0.2">
      <c r="B841" s="2"/>
      <c r="C841" s="2"/>
      <c r="D841" s="4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3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</row>
    <row r="842" spans="2:33" ht="12.75" x14ac:dyDescent="0.2">
      <c r="B842" s="2"/>
      <c r="C842" s="2"/>
      <c r="D842" s="4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3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</row>
    <row r="843" spans="2:33" ht="12.75" x14ac:dyDescent="0.2">
      <c r="B843" s="2"/>
      <c r="C843" s="2"/>
      <c r="D843" s="4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3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</row>
    <row r="844" spans="2:33" ht="12.75" x14ac:dyDescent="0.2">
      <c r="B844" s="2"/>
      <c r="C844" s="2"/>
      <c r="D844" s="4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3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</row>
    <row r="845" spans="2:33" ht="12.75" x14ac:dyDescent="0.2">
      <c r="B845" s="2"/>
      <c r="C845" s="2"/>
      <c r="D845" s="4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3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</row>
    <row r="846" spans="2:33" ht="12.75" x14ac:dyDescent="0.2">
      <c r="B846" s="2"/>
      <c r="C846" s="2"/>
      <c r="D846" s="4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3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</row>
    <row r="847" spans="2:33" ht="12.75" x14ac:dyDescent="0.2">
      <c r="B847" s="2"/>
      <c r="C847" s="2"/>
      <c r="D847" s="4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3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</row>
    <row r="848" spans="2:33" ht="12.75" x14ac:dyDescent="0.2">
      <c r="B848" s="2"/>
      <c r="C848" s="2"/>
      <c r="D848" s="4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3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</row>
    <row r="849" spans="2:33" ht="12.75" x14ac:dyDescent="0.2">
      <c r="B849" s="2"/>
      <c r="C849" s="2"/>
      <c r="D849" s="4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3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</row>
    <row r="850" spans="2:33" ht="12.75" x14ac:dyDescent="0.2">
      <c r="B850" s="2"/>
      <c r="C850" s="2"/>
      <c r="D850" s="4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3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</row>
    <row r="851" spans="2:33" ht="12.75" x14ac:dyDescent="0.2">
      <c r="B851" s="2"/>
      <c r="C851" s="2"/>
      <c r="D851" s="4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3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</row>
    <row r="852" spans="2:33" ht="12.75" x14ac:dyDescent="0.2">
      <c r="B852" s="2"/>
      <c r="C852" s="2"/>
      <c r="D852" s="4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3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</row>
    <row r="853" spans="2:33" ht="12.75" x14ac:dyDescent="0.2">
      <c r="B853" s="2"/>
      <c r="C853" s="2"/>
      <c r="D853" s="4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3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</row>
    <row r="854" spans="2:33" ht="12.75" x14ac:dyDescent="0.2">
      <c r="B854" s="2"/>
      <c r="C854" s="2"/>
      <c r="D854" s="4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3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</row>
    <row r="855" spans="2:33" ht="12.75" x14ac:dyDescent="0.2">
      <c r="B855" s="2"/>
      <c r="C855" s="2"/>
      <c r="D855" s="4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3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</row>
    <row r="856" spans="2:33" ht="12.75" x14ac:dyDescent="0.2">
      <c r="B856" s="2"/>
      <c r="C856" s="2"/>
      <c r="D856" s="4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3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</row>
    <row r="857" spans="2:33" ht="12.75" x14ac:dyDescent="0.2">
      <c r="B857" s="2"/>
      <c r="C857" s="2"/>
      <c r="D857" s="4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3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</row>
    <row r="858" spans="2:33" ht="12.75" x14ac:dyDescent="0.2">
      <c r="B858" s="2"/>
      <c r="C858" s="2"/>
      <c r="D858" s="4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3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</row>
    <row r="859" spans="2:33" ht="12.75" x14ac:dyDescent="0.2">
      <c r="B859" s="2"/>
      <c r="C859" s="2"/>
      <c r="D859" s="4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3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</row>
    <row r="860" spans="2:33" ht="12.75" x14ac:dyDescent="0.2">
      <c r="B860" s="2"/>
      <c r="C860" s="2"/>
      <c r="D860" s="4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3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</row>
    <row r="861" spans="2:33" ht="12.75" x14ac:dyDescent="0.2">
      <c r="B861" s="2"/>
      <c r="C861" s="2"/>
      <c r="D861" s="4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3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</row>
    <row r="862" spans="2:33" ht="12.75" x14ac:dyDescent="0.2">
      <c r="B862" s="2"/>
      <c r="C862" s="2"/>
      <c r="D862" s="4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3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</row>
    <row r="863" spans="2:33" ht="12.75" x14ac:dyDescent="0.2">
      <c r="B863" s="2"/>
      <c r="C863" s="2"/>
      <c r="D863" s="4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3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</row>
    <row r="864" spans="2:33" ht="12.75" x14ac:dyDescent="0.2">
      <c r="B864" s="2"/>
      <c r="C864" s="2"/>
      <c r="D864" s="4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3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</row>
    <row r="865" spans="2:33" ht="12.75" x14ac:dyDescent="0.2">
      <c r="B865" s="2"/>
      <c r="C865" s="2"/>
      <c r="D865" s="4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3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</row>
    <row r="866" spans="2:33" ht="12.75" x14ac:dyDescent="0.2">
      <c r="B866" s="2"/>
      <c r="C866" s="2"/>
      <c r="D866" s="4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3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</row>
    <row r="867" spans="2:33" ht="12.75" x14ac:dyDescent="0.2">
      <c r="B867" s="2"/>
      <c r="C867" s="2"/>
      <c r="D867" s="4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3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</row>
    <row r="868" spans="2:33" ht="12.75" x14ac:dyDescent="0.2">
      <c r="B868" s="2"/>
      <c r="C868" s="2"/>
      <c r="D868" s="4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3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</row>
    <row r="869" spans="2:33" ht="12.75" x14ac:dyDescent="0.2">
      <c r="B869" s="2"/>
      <c r="C869" s="2"/>
      <c r="D869" s="4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3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</row>
    <row r="870" spans="2:33" ht="12.75" x14ac:dyDescent="0.2">
      <c r="B870" s="2"/>
      <c r="C870" s="2"/>
      <c r="D870" s="4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3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</row>
    <row r="871" spans="2:33" ht="12.75" x14ac:dyDescent="0.2">
      <c r="B871" s="2"/>
      <c r="C871" s="2"/>
      <c r="D871" s="4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3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</row>
    <row r="872" spans="2:33" ht="12.75" x14ac:dyDescent="0.2">
      <c r="B872" s="2"/>
      <c r="C872" s="2"/>
      <c r="D872" s="4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3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</row>
    <row r="873" spans="2:33" ht="12.75" x14ac:dyDescent="0.2">
      <c r="B873" s="2"/>
      <c r="C873" s="2"/>
      <c r="D873" s="4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3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</row>
    <row r="874" spans="2:33" ht="12.75" x14ac:dyDescent="0.2">
      <c r="B874" s="2"/>
      <c r="C874" s="2"/>
      <c r="D874" s="4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3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</row>
    <row r="875" spans="2:33" ht="12.75" x14ac:dyDescent="0.2">
      <c r="B875" s="2"/>
      <c r="C875" s="2"/>
      <c r="D875" s="4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3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</row>
    <row r="876" spans="2:33" ht="12.75" x14ac:dyDescent="0.2">
      <c r="B876" s="2"/>
      <c r="C876" s="2"/>
      <c r="D876" s="4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3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</row>
    <row r="877" spans="2:33" ht="12.75" x14ac:dyDescent="0.2">
      <c r="B877" s="2"/>
      <c r="C877" s="2"/>
      <c r="D877" s="4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3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</row>
    <row r="878" spans="2:33" ht="12.75" x14ac:dyDescent="0.2">
      <c r="B878" s="2"/>
      <c r="C878" s="2"/>
      <c r="D878" s="4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3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</row>
    <row r="879" spans="2:33" ht="12.75" x14ac:dyDescent="0.2">
      <c r="B879" s="2"/>
      <c r="C879" s="2"/>
      <c r="D879" s="4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3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</row>
    <row r="880" spans="2:33" ht="12.75" x14ac:dyDescent="0.2">
      <c r="B880" s="2"/>
      <c r="C880" s="2"/>
      <c r="D880" s="4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3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</row>
    <row r="881" spans="2:33" ht="12.75" x14ac:dyDescent="0.2">
      <c r="B881" s="2"/>
      <c r="C881" s="2"/>
      <c r="D881" s="4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3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</row>
    <row r="882" spans="2:33" ht="12.75" x14ac:dyDescent="0.2">
      <c r="B882" s="2"/>
      <c r="C882" s="2"/>
      <c r="D882" s="4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3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</row>
    <row r="883" spans="2:33" ht="12.75" x14ac:dyDescent="0.2">
      <c r="B883" s="2"/>
      <c r="C883" s="2"/>
      <c r="D883" s="4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3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</row>
    <row r="884" spans="2:33" ht="12.75" x14ac:dyDescent="0.2">
      <c r="B884" s="2"/>
      <c r="C884" s="2"/>
      <c r="D884" s="4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3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</row>
    <row r="885" spans="2:33" ht="12.75" x14ac:dyDescent="0.2">
      <c r="B885" s="2"/>
      <c r="C885" s="2"/>
      <c r="D885" s="4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3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</row>
    <row r="886" spans="2:33" ht="12.75" x14ac:dyDescent="0.2">
      <c r="B886" s="2"/>
      <c r="C886" s="2"/>
      <c r="D886" s="4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3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</row>
    <row r="887" spans="2:33" ht="12.75" x14ac:dyDescent="0.2">
      <c r="B887" s="2"/>
      <c r="C887" s="2"/>
      <c r="D887" s="4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3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</row>
    <row r="888" spans="2:33" ht="12.75" x14ac:dyDescent="0.2">
      <c r="B888" s="2"/>
      <c r="C888" s="2"/>
      <c r="D888" s="4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3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</row>
    <row r="889" spans="2:33" ht="12.75" x14ac:dyDescent="0.2">
      <c r="B889" s="2"/>
      <c r="C889" s="2"/>
      <c r="D889" s="4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3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</row>
    <row r="890" spans="2:33" ht="12.75" x14ac:dyDescent="0.2">
      <c r="B890" s="2"/>
      <c r="C890" s="2"/>
      <c r="D890" s="4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3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</row>
    <row r="891" spans="2:33" ht="12.75" x14ac:dyDescent="0.2">
      <c r="B891" s="2"/>
      <c r="C891" s="2"/>
      <c r="D891" s="4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3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</row>
    <row r="892" spans="2:33" ht="12.75" x14ac:dyDescent="0.2">
      <c r="B892" s="2"/>
      <c r="C892" s="2"/>
      <c r="D892" s="4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3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</row>
    <row r="893" spans="2:33" ht="12.75" x14ac:dyDescent="0.2">
      <c r="B893" s="2"/>
      <c r="C893" s="2"/>
      <c r="D893" s="4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3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</row>
    <row r="894" spans="2:33" ht="12.75" x14ac:dyDescent="0.2">
      <c r="B894" s="2"/>
      <c r="C894" s="2"/>
      <c r="D894" s="4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3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</row>
    <row r="895" spans="2:33" ht="12.75" x14ac:dyDescent="0.2">
      <c r="B895" s="2"/>
      <c r="C895" s="2"/>
      <c r="D895" s="4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3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</row>
    <row r="896" spans="2:33" ht="12.75" x14ac:dyDescent="0.2">
      <c r="B896" s="2"/>
      <c r="C896" s="2"/>
      <c r="D896" s="4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3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</row>
    <row r="897" spans="2:33" ht="12.75" x14ac:dyDescent="0.2">
      <c r="B897" s="2"/>
      <c r="C897" s="2"/>
      <c r="D897" s="4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3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</row>
    <row r="898" spans="2:33" ht="12.75" x14ac:dyDescent="0.2">
      <c r="B898" s="2"/>
      <c r="C898" s="2"/>
      <c r="D898" s="4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3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</row>
    <row r="899" spans="2:33" ht="12.75" x14ac:dyDescent="0.2">
      <c r="B899" s="2"/>
      <c r="C899" s="2"/>
      <c r="D899" s="4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3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</row>
    <row r="900" spans="2:33" ht="12.75" x14ac:dyDescent="0.2">
      <c r="B900" s="2"/>
      <c r="C900" s="2"/>
      <c r="D900" s="4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3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</row>
    <row r="901" spans="2:33" ht="12.75" x14ac:dyDescent="0.2">
      <c r="B901" s="2"/>
      <c r="C901" s="2"/>
      <c r="D901" s="4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3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</row>
    <row r="902" spans="2:33" ht="12.75" x14ac:dyDescent="0.2">
      <c r="B902" s="2"/>
      <c r="C902" s="2"/>
      <c r="D902" s="4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3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</row>
    <row r="903" spans="2:33" ht="12.75" x14ac:dyDescent="0.2">
      <c r="B903" s="2"/>
      <c r="C903" s="2"/>
      <c r="D903" s="4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3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</row>
    <row r="904" spans="2:33" ht="12.75" x14ac:dyDescent="0.2">
      <c r="B904" s="2"/>
      <c r="C904" s="2"/>
      <c r="D904" s="4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3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</row>
    <row r="905" spans="2:33" ht="12.75" x14ac:dyDescent="0.2">
      <c r="B905" s="2"/>
      <c r="C905" s="2"/>
      <c r="D905" s="4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3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</row>
    <row r="906" spans="2:33" ht="12.75" x14ac:dyDescent="0.2">
      <c r="B906" s="2"/>
      <c r="C906" s="2"/>
      <c r="D906" s="4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3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</row>
    <row r="907" spans="2:33" ht="12.75" x14ac:dyDescent="0.2">
      <c r="B907" s="2"/>
      <c r="C907" s="2"/>
      <c r="D907" s="4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3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</row>
    <row r="908" spans="2:33" ht="12.75" x14ac:dyDescent="0.2">
      <c r="B908" s="2"/>
      <c r="C908" s="2"/>
      <c r="D908" s="4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3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</row>
    <row r="909" spans="2:33" ht="12.75" x14ac:dyDescent="0.2">
      <c r="B909" s="2"/>
      <c r="C909" s="2"/>
      <c r="D909" s="4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3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</row>
    <row r="910" spans="2:33" ht="12.75" x14ac:dyDescent="0.2">
      <c r="B910" s="2"/>
      <c r="C910" s="2"/>
      <c r="D910" s="4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3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</row>
    <row r="911" spans="2:33" ht="12.75" x14ac:dyDescent="0.2">
      <c r="B911" s="2"/>
      <c r="C911" s="2"/>
      <c r="D911" s="4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3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</row>
    <row r="912" spans="2:33" ht="12.75" x14ac:dyDescent="0.2">
      <c r="B912" s="2"/>
      <c r="C912" s="2"/>
      <c r="D912" s="4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3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</row>
    <row r="913" spans="2:33" ht="12.75" x14ac:dyDescent="0.2">
      <c r="B913" s="2"/>
      <c r="C913" s="2"/>
      <c r="D913" s="4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3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</row>
    <row r="914" spans="2:33" ht="12.75" x14ac:dyDescent="0.2">
      <c r="B914" s="2"/>
      <c r="C914" s="2"/>
      <c r="D914" s="4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3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</row>
    <row r="915" spans="2:33" ht="12.75" x14ac:dyDescent="0.2">
      <c r="B915" s="2"/>
      <c r="C915" s="2"/>
      <c r="D915" s="4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3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</row>
    <row r="916" spans="2:33" ht="12.75" x14ac:dyDescent="0.2">
      <c r="B916" s="2"/>
      <c r="C916" s="2"/>
      <c r="D916" s="4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3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</row>
    <row r="917" spans="2:33" ht="12.75" x14ac:dyDescent="0.2">
      <c r="B917" s="2"/>
      <c r="C917" s="2"/>
      <c r="D917" s="4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3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</row>
    <row r="918" spans="2:33" ht="12.75" x14ac:dyDescent="0.2">
      <c r="B918" s="2"/>
      <c r="C918" s="2"/>
      <c r="D918" s="4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3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</row>
    <row r="919" spans="2:33" ht="12.75" x14ac:dyDescent="0.2">
      <c r="B919" s="2"/>
      <c r="C919" s="2"/>
      <c r="D919" s="4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3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</row>
    <row r="920" spans="2:33" ht="12.75" x14ac:dyDescent="0.2">
      <c r="B920" s="2"/>
      <c r="C920" s="2"/>
      <c r="D920" s="4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3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</row>
    <row r="921" spans="2:33" ht="12.75" x14ac:dyDescent="0.2">
      <c r="B921" s="2"/>
      <c r="C921" s="2"/>
      <c r="D921" s="4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3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</row>
    <row r="922" spans="2:33" ht="12.75" x14ac:dyDescent="0.2">
      <c r="B922" s="2"/>
      <c r="C922" s="2"/>
      <c r="D922" s="4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3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</row>
    <row r="923" spans="2:33" ht="12.75" x14ac:dyDescent="0.2">
      <c r="B923" s="2"/>
      <c r="C923" s="2"/>
      <c r="D923" s="4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3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</row>
    <row r="924" spans="2:33" ht="12.75" x14ac:dyDescent="0.2">
      <c r="B924" s="2"/>
      <c r="C924" s="2"/>
      <c r="D924" s="4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3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</row>
    <row r="925" spans="2:33" ht="12.75" x14ac:dyDescent="0.2">
      <c r="B925" s="2"/>
      <c r="C925" s="2"/>
      <c r="D925" s="4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3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</row>
    <row r="926" spans="2:33" ht="12.75" x14ac:dyDescent="0.2">
      <c r="B926" s="2"/>
      <c r="C926" s="2"/>
      <c r="D926" s="4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3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</row>
    <row r="927" spans="2:33" ht="12.75" x14ac:dyDescent="0.2">
      <c r="B927" s="2"/>
      <c r="C927" s="2"/>
      <c r="D927" s="4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3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</row>
    <row r="928" spans="2:33" ht="12.75" x14ac:dyDescent="0.2">
      <c r="B928" s="2"/>
      <c r="C928" s="2"/>
      <c r="D928" s="4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3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</row>
    <row r="929" spans="2:33" ht="12.75" x14ac:dyDescent="0.2">
      <c r="B929" s="2"/>
      <c r="C929" s="2"/>
      <c r="D929" s="4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3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</row>
    <row r="930" spans="2:33" ht="12.75" x14ac:dyDescent="0.2">
      <c r="B930" s="2"/>
      <c r="C930" s="2"/>
      <c r="D930" s="4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3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</row>
    <row r="931" spans="2:33" ht="12.75" x14ac:dyDescent="0.2">
      <c r="B931" s="2"/>
      <c r="C931" s="2"/>
      <c r="D931" s="4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3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</row>
    <row r="932" spans="2:33" ht="12.75" x14ac:dyDescent="0.2">
      <c r="B932" s="2"/>
      <c r="C932" s="2"/>
      <c r="D932" s="4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3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</row>
    <row r="933" spans="2:33" ht="12.75" x14ac:dyDescent="0.2">
      <c r="B933" s="2"/>
      <c r="C933" s="2"/>
      <c r="D933" s="4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3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</row>
    <row r="934" spans="2:33" ht="12.75" x14ac:dyDescent="0.2">
      <c r="B934" s="2"/>
      <c r="C934" s="2"/>
      <c r="D934" s="4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3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</row>
    <row r="935" spans="2:33" ht="12.75" x14ac:dyDescent="0.2">
      <c r="B935" s="2"/>
      <c r="C935" s="2"/>
      <c r="D935" s="4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3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</row>
    <row r="936" spans="2:33" ht="12.75" x14ac:dyDescent="0.2">
      <c r="B936" s="2"/>
      <c r="C936" s="2"/>
      <c r="D936" s="4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3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</row>
    <row r="937" spans="2:33" ht="12.75" x14ac:dyDescent="0.2">
      <c r="B937" s="2"/>
      <c r="C937" s="2"/>
      <c r="D937" s="4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3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</row>
    <row r="938" spans="2:33" ht="12.75" x14ac:dyDescent="0.2">
      <c r="B938" s="2"/>
      <c r="C938" s="2"/>
      <c r="D938" s="4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3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</row>
    <row r="939" spans="2:33" ht="12.75" x14ac:dyDescent="0.2">
      <c r="B939" s="2"/>
      <c r="C939" s="2"/>
      <c r="D939" s="4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3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</row>
    <row r="940" spans="2:33" ht="12.75" x14ac:dyDescent="0.2">
      <c r="B940" s="2"/>
      <c r="C940" s="2"/>
      <c r="D940" s="4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3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</row>
    <row r="941" spans="2:33" ht="12.75" x14ac:dyDescent="0.2">
      <c r="B941" s="2"/>
      <c r="C941" s="2"/>
      <c r="D941" s="4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3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</row>
    <row r="942" spans="2:33" ht="12.75" x14ac:dyDescent="0.2">
      <c r="B942" s="2"/>
      <c r="C942" s="2"/>
      <c r="D942" s="4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3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</row>
    <row r="943" spans="2:33" ht="12.75" x14ac:dyDescent="0.2">
      <c r="B943" s="2"/>
      <c r="C943" s="2"/>
      <c r="D943" s="4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3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</row>
    <row r="944" spans="2:33" ht="12.75" x14ac:dyDescent="0.2">
      <c r="B944" s="2"/>
      <c r="C944" s="2"/>
      <c r="D944" s="4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3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</row>
    <row r="945" spans="2:33" ht="12.75" x14ac:dyDescent="0.2">
      <c r="B945" s="2"/>
      <c r="C945" s="2"/>
      <c r="D945" s="4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3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</row>
    <row r="946" spans="2:33" ht="12.75" x14ac:dyDescent="0.2">
      <c r="B946" s="2"/>
      <c r="C946" s="2"/>
      <c r="D946" s="4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3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</row>
    <row r="947" spans="2:33" ht="12.75" x14ac:dyDescent="0.2">
      <c r="B947" s="2"/>
      <c r="C947" s="2"/>
      <c r="D947" s="4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3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</row>
    <row r="948" spans="2:33" ht="12.75" x14ac:dyDescent="0.2">
      <c r="B948" s="2"/>
      <c r="C948" s="2"/>
      <c r="D948" s="4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3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</row>
    <row r="949" spans="2:33" ht="12.75" x14ac:dyDescent="0.2">
      <c r="B949" s="2"/>
      <c r="C949" s="2"/>
      <c r="D949" s="4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3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</row>
    <row r="950" spans="2:33" ht="12.75" x14ac:dyDescent="0.2">
      <c r="B950" s="2"/>
      <c r="C950" s="2"/>
      <c r="D950" s="4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3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</row>
    <row r="951" spans="2:33" ht="12.75" x14ac:dyDescent="0.2">
      <c r="B951" s="2"/>
      <c r="C951" s="2"/>
      <c r="D951" s="4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3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</row>
    <row r="952" spans="2:33" ht="12.75" x14ac:dyDescent="0.2">
      <c r="B952" s="2"/>
      <c r="C952" s="2"/>
      <c r="D952" s="4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3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</row>
    <row r="953" spans="2:33" ht="12.75" x14ac:dyDescent="0.2">
      <c r="B953" s="2"/>
      <c r="C953" s="2"/>
      <c r="D953" s="4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3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</row>
    <row r="954" spans="2:33" ht="12.75" x14ac:dyDescent="0.2">
      <c r="B954" s="2"/>
      <c r="C954" s="2"/>
      <c r="D954" s="4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3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</row>
    <row r="955" spans="2:33" ht="12.75" x14ac:dyDescent="0.2">
      <c r="B955" s="2"/>
      <c r="C955" s="2"/>
      <c r="D955" s="4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3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</row>
    <row r="956" spans="2:33" ht="12.75" x14ac:dyDescent="0.2">
      <c r="B956" s="2"/>
      <c r="C956" s="2"/>
      <c r="D956" s="4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3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</row>
    <row r="957" spans="2:33" ht="12.75" x14ac:dyDescent="0.2">
      <c r="B957" s="2"/>
      <c r="C957" s="2"/>
      <c r="D957" s="4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3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</row>
    <row r="958" spans="2:33" ht="12.75" x14ac:dyDescent="0.2">
      <c r="B958" s="2"/>
      <c r="C958" s="2"/>
      <c r="D958" s="4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3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</row>
    <row r="959" spans="2:33" ht="12.75" x14ac:dyDescent="0.2">
      <c r="B959" s="2"/>
      <c r="C959" s="2"/>
      <c r="D959" s="4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3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</row>
    <row r="960" spans="2:33" ht="12.75" x14ac:dyDescent="0.2">
      <c r="B960" s="2"/>
      <c r="C960" s="2"/>
      <c r="D960" s="4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3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</row>
    <row r="961" spans="2:33" ht="12.75" x14ac:dyDescent="0.2">
      <c r="B961" s="2"/>
      <c r="C961" s="2"/>
      <c r="D961" s="4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3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</row>
    <row r="962" spans="2:33" ht="12.75" x14ac:dyDescent="0.2">
      <c r="B962" s="2"/>
      <c r="C962" s="2"/>
      <c r="D962" s="4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3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</row>
    <row r="963" spans="2:33" ht="12.75" x14ac:dyDescent="0.2">
      <c r="B963" s="2"/>
      <c r="C963" s="2"/>
      <c r="D963" s="4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3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</row>
    <row r="964" spans="2:33" ht="12.75" x14ac:dyDescent="0.2">
      <c r="B964" s="2"/>
      <c r="C964" s="2"/>
      <c r="D964" s="4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3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</row>
    <row r="965" spans="2:33" ht="12.75" x14ac:dyDescent="0.2">
      <c r="B965" s="2"/>
      <c r="C965" s="2"/>
      <c r="D965" s="4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3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</row>
    <row r="966" spans="2:33" ht="12.75" x14ac:dyDescent="0.2">
      <c r="B966" s="2"/>
      <c r="C966" s="2"/>
      <c r="D966" s="4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3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</row>
    <row r="967" spans="2:33" ht="12.75" x14ac:dyDescent="0.2">
      <c r="B967" s="2"/>
      <c r="C967" s="2"/>
      <c r="D967" s="4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3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</row>
    <row r="968" spans="2:33" ht="12.75" x14ac:dyDescent="0.2">
      <c r="B968" s="2"/>
      <c r="C968" s="2"/>
      <c r="D968" s="4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3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</row>
    <row r="969" spans="2:33" ht="12.75" x14ac:dyDescent="0.2">
      <c r="B969" s="2"/>
      <c r="C969" s="2"/>
      <c r="D969" s="4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3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</row>
    <row r="970" spans="2:33" ht="12.75" x14ac:dyDescent="0.2">
      <c r="B970" s="2"/>
      <c r="C970" s="2"/>
      <c r="D970" s="4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3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</row>
    <row r="971" spans="2:33" ht="12.75" x14ac:dyDescent="0.2">
      <c r="B971" s="2"/>
      <c r="C971" s="2"/>
      <c r="D971" s="4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3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</row>
    <row r="972" spans="2:33" ht="12.75" x14ac:dyDescent="0.2">
      <c r="B972" s="2"/>
      <c r="C972" s="2"/>
      <c r="D972" s="4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3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</row>
    <row r="973" spans="2:33" ht="12.75" x14ac:dyDescent="0.2">
      <c r="B973" s="2"/>
      <c r="C973" s="2"/>
      <c r="D973" s="4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3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</row>
    <row r="974" spans="2:33" ht="12.75" x14ac:dyDescent="0.2">
      <c r="B974" s="2"/>
      <c r="C974" s="2"/>
      <c r="D974" s="4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3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</row>
    <row r="975" spans="2:33" ht="12.75" x14ac:dyDescent="0.2">
      <c r="B975" s="2"/>
      <c r="C975" s="2"/>
      <c r="D975" s="4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3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</row>
    <row r="976" spans="2:33" ht="12.75" x14ac:dyDescent="0.2">
      <c r="B976" s="2"/>
      <c r="C976" s="2"/>
      <c r="D976" s="4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3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</row>
    <row r="977" spans="2:33" ht="12.75" x14ac:dyDescent="0.2">
      <c r="B977" s="2"/>
      <c r="C977" s="2"/>
      <c r="D977" s="4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3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</row>
    <row r="978" spans="2:33" ht="12.75" x14ac:dyDescent="0.2">
      <c r="B978" s="2"/>
      <c r="C978" s="2"/>
      <c r="D978" s="4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3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</row>
    <row r="979" spans="2:33" ht="12.75" x14ac:dyDescent="0.2">
      <c r="B979" s="2"/>
      <c r="C979" s="2"/>
      <c r="D979" s="4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3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</row>
    <row r="980" spans="2:33" ht="12.75" x14ac:dyDescent="0.2">
      <c r="B980" s="2"/>
      <c r="C980" s="2"/>
      <c r="D980" s="4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3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</row>
    <row r="981" spans="2:33" ht="12.75" x14ac:dyDescent="0.2">
      <c r="B981" s="2"/>
      <c r="C981" s="2"/>
      <c r="D981" s="4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3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</row>
    <row r="982" spans="2:33" ht="12.75" x14ac:dyDescent="0.2">
      <c r="B982" s="2"/>
      <c r="C982" s="2"/>
      <c r="D982" s="4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3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</row>
    <row r="983" spans="2:33" ht="12.75" x14ac:dyDescent="0.2">
      <c r="B983" s="2"/>
      <c r="C983" s="2"/>
      <c r="D983" s="4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3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</row>
    <row r="984" spans="2:33" ht="12.75" x14ac:dyDescent="0.2">
      <c r="B984" s="2"/>
      <c r="C984" s="2"/>
      <c r="D984" s="4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3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</row>
    <row r="985" spans="2:33" ht="12.75" x14ac:dyDescent="0.2">
      <c r="B985" s="2"/>
      <c r="C985" s="2"/>
      <c r="D985" s="4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3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</row>
    <row r="986" spans="2:33" ht="12.75" x14ac:dyDescent="0.2">
      <c r="B986" s="2"/>
      <c r="C986" s="2"/>
      <c r="D986" s="4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3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</row>
    <row r="987" spans="2:33" ht="12.75" x14ac:dyDescent="0.2">
      <c r="B987" s="2"/>
      <c r="C987" s="2"/>
      <c r="D987" s="4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3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</row>
    <row r="988" spans="2:33" ht="12.75" x14ac:dyDescent="0.2">
      <c r="B988" s="2"/>
      <c r="C988" s="2"/>
      <c r="D988" s="4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3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</row>
    <row r="989" spans="2:33" ht="12.75" x14ac:dyDescent="0.2">
      <c r="B989" s="2"/>
      <c r="C989" s="2"/>
      <c r="D989" s="4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3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</row>
    <row r="990" spans="2:33" ht="12.75" x14ac:dyDescent="0.2">
      <c r="B990" s="2"/>
      <c r="C990" s="2"/>
      <c r="D990" s="4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3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</row>
    <row r="991" spans="2:33" ht="12.75" x14ac:dyDescent="0.2">
      <c r="B991" s="2"/>
      <c r="C991" s="2"/>
      <c r="D991" s="4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3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</row>
    <row r="992" spans="2:33" ht="12.75" x14ac:dyDescent="0.2">
      <c r="B992" s="2"/>
      <c r="C992" s="2"/>
      <c r="D992" s="4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3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</row>
    <row r="993" spans="2:33" ht="12.75" x14ac:dyDescent="0.2">
      <c r="B993" s="2"/>
      <c r="C993" s="2"/>
      <c r="D993" s="4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3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</row>
    <row r="994" spans="2:33" ht="12.75" x14ac:dyDescent="0.2">
      <c r="B994" s="2"/>
      <c r="C994" s="2"/>
      <c r="D994" s="4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3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</row>
    <row r="995" spans="2:33" ht="12.75" x14ac:dyDescent="0.2">
      <c r="B995" s="2"/>
      <c r="C995" s="2"/>
      <c r="D995" s="4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3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</row>
    <row r="996" spans="2:33" ht="12.75" x14ac:dyDescent="0.2">
      <c r="B996" s="2"/>
      <c r="C996" s="2"/>
      <c r="D996" s="4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3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</row>
    <row r="997" spans="2:33" ht="12.75" x14ac:dyDescent="0.2">
      <c r="B997" s="2"/>
      <c r="C997" s="2"/>
      <c r="D997" s="4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3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</row>
    <row r="998" spans="2:33" ht="12.75" x14ac:dyDescent="0.2">
      <c r="B998" s="2"/>
      <c r="C998" s="2"/>
      <c r="D998" s="4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3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</row>
    <row r="999" spans="2:33" ht="12.75" x14ac:dyDescent="0.2">
      <c r="B999" s="2"/>
      <c r="C999" s="2"/>
      <c r="D999" s="4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3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</row>
    <row r="1000" spans="2:33" ht="12.75" x14ac:dyDescent="0.2">
      <c r="B1000" s="2"/>
      <c r="C1000" s="2"/>
      <c r="D1000" s="4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3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</row>
    <row r="1001" spans="2:33" ht="12.75" x14ac:dyDescent="0.2">
      <c r="B1001" s="2"/>
      <c r="C1001" s="2"/>
      <c r="D1001" s="4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3"/>
      <c r="W1001" s="2"/>
      <c r="X1001" s="2"/>
      <c r="Y1001" s="2"/>
      <c r="Z1001" s="2"/>
      <c r="AA1001" s="2"/>
      <c r="AB1001" s="2"/>
      <c r="AC1001" s="2"/>
      <c r="AD1001" s="2"/>
      <c r="AE1001" s="2"/>
      <c r="AF1001" s="2"/>
      <c r="AG1001" s="2"/>
    </row>
    <row r="1002" spans="2:33" ht="12.75" x14ac:dyDescent="0.2">
      <c r="B1002" s="2"/>
      <c r="C1002" s="2"/>
      <c r="D1002" s="4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3"/>
      <c r="W1002" s="2"/>
      <c r="X1002" s="2"/>
      <c r="Y1002" s="2"/>
      <c r="Z1002" s="2"/>
      <c r="AA1002" s="2"/>
      <c r="AB1002" s="2"/>
      <c r="AC1002" s="2"/>
      <c r="AD1002" s="2"/>
      <c r="AE1002" s="2"/>
      <c r="AF1002" s="2"/>
      <c r="AG1002" s="2"/>
    </row>
    <row r="1003" spans="2:33" ht="12.75" x14ac:dyDescent="0.2">
      <c r="B1003" s="2"/>
      <c r="C1003" s="2"/>
      <c r="D1003" s="4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3"/>
      <c r="W1003" s="2"/>
      <c r="X1003" s="2"/>
      <c r="Y1003" s="2"/>
      <c r="Z1003" s="2"/>
      <c r="AA1003" s="2"/>
      <c r="AB1003" s="2"/>
      <c r="AC1003" s="2"/>
      <c r="AD1003" s="2"/>
      <c r="AE1003" s="2"/>
      <c r="AF1003" s="2"/>
      <c r="AG1003" s="2"/>
    </row>
    <row r="1004" spans="2:33" ht="12.75" x14ac:dyDescent="0.2">
      <c r="B1004" s="2"/>
      <c r="C1004" s="2"/>
      <c r="D1004" s="4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3"/>
      <c r="W1004" s="2"/>
      <c r="X1004" s="2"/>
      <c r="Y1004" s="2"/>
      <c r="Z1004" s="2"/>
      <c r="AA1004" s="2"/>
      <c r="AB1004" s="2"/>
      <c r="AC1004" s="2"/>
      <c r="AD1004" s="2"/>
      <c r="AE1004" s="2"/>
      <c r="AF1004" s="2"/>
      <c r="AG1004" s="2"/>
    </row>
    <row r="1005" spans="2:33" ht="12.75" x14ac:dyDescent="0.2">
      <c r="B1005" s="2"/>
      <c r="C1005" s="2"/>
      <c r="D1005" s="4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3"/>
      <c r="W1005" s="2"/>
      <c r="X1005" s="2"/>
      <c r="Y1005" s="2"/>
      <c r="Z1005" s="2"/>
      <c r="AA1005" s="2"/>
      <c r="AB1005" s="2"/>
      <c r="AC1005" s="2"/>
      <c r="AD1005" s="2"/>
      <c r="AE1005" s="2"/>
      <c r="AF1005" s="2"/>
      <c r="AG1005" s="2"/>
    </row>
    <row r="1006" spans="2:33" ht="12.75" x14ac:dyDescent="0.2">
      <c r="B1006" s="2"/>
      <c r="C1006" s="2"/>
      <c r="D1006" s="4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3"/>
      <c r="W1006" s="2"/>
      <c r="X1006" s="2"/>
      <c r="Y1006" s="2"/>
      <c r="Z1006" s="2"/>
      <c r="AA1006" s="2"/>
      <c r="AB1006" s="2"/>
      <c r="AC1006" s="2"/>
      <c r="AD1006" s="2"/>
      <c r="AE1006" s="2"/>
      <c r="AF1006" s="2"/>
      <c r="AG1006" s="2"/>
    </row>
    <row r="1007" spans="2:33" ht="12.75" x14ac:dyDescent="0.2">
      <c r="B1007" s="2"/>
      <c r="C1007" s="2"/>
      <c r="D1007" s="4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3"/>
      <c r="W1007" s="2"/>
      <c r="X1007" s="2"/>
      <c r="Y1007" s="2"/>
      <c r="Z1007" s="2"/>
      <c r="AA1007" s="2"/>
      <c r="AB1007" s="2"/>
      <c r="AC1007" s="2"/>
      <c r="AD1007" s="2"/>
      <c r="AE1007" s="2"/>
      <c r="AF1007" s="2"/>
      <c r="AG1007" s="2"/>
    </row>
    <row r="1008" spans="2:33" ht="12.75" x14ac:dyDescent="0.2">
      <c r="B1008" s="2"/>
      <c r="C1008" s="2"/>
      <c r="D1008" s="4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3"/>
      <c r="W1008" s="2"/>
      <c r="X1008" s="2"/>
      <c r="Y1008" s="2"/>
      <c r="Z1008" s="2"/>
      <c r="AA1008" s="2"/>
      <c r="AB1008" s="2"/>
      <c r="AC1008" s="2"/>
      <c r="AD1008" s="2"/>
      <c r="AE1008" s="2"/>
      <c r="AF1008" s="2"/>
      <c r="AG1008" s="2"/>
    </row>
    <row r="1009" spans="2:33" ht="12.75" x14ac:dyDescent="0.2">
      <c r="B1009" s="2"/>
      <c r="C1009" s="2"/>
      <c r="D1009" s="4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3"/>
      <c r="W1009" s="2"/>
      <c r="X1009" s="2"/>
      <c r="Y1009" s="2"/>
      <c r="Z1009" s="2"/>
      <c r="AA1009" s="2"/>
      <c r="AB1009" s="2"/>
      <c r="AC1009" s="2"/>
      <c r="AD1009" s="2"/>
      <c r="AE1009" s="2"/>
      <c r="AF1009" s="2"/>
      <c r="AG1009" s="2"/>
    </row>
    <row r="1010" spans="2:33" ht="12.75" x14ac:dyDescent="0.2">
      <c r="B1010" s="2"/>
      <c r="C1010" s="2"/>
      <c r="D1010" s="4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3"/>
      <c r="W1010" s="2"/>
      <c r="X1010" s="2"/>
      <c r="Y1010" s="2"/>
      <c r="Z1010" s="2"/>
      <c r="AA1010" s="2"/>
      <c r="AB1010" s="2"/>
      <c r="AC1010" s="2"/>
      <c r="AD1010" s="2"/>
      <c r="AE1010" s="2"/>
      <c r="AF1010" s="2"/>
      <c r="AG1010" s="2"/>
    </row>
    <row r="1011" spans="2:33" ht="12.75" x14ac:dyDescent="0.2">
      <c r="B1011" s="2"/>
      <c r="C1011" s="2"/>
      <c r="D1011" s="4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3"/>
      <c r="W1011" s="2"/>
      <c r="X1011" s="2"/>
      <c r="Y1011" s="2"/>
      <c r="Z1011" s="2"/>
      <c r="AA1011" s="2"/>
      <c r="AB1011" s="2"/>
      <c r="AC1011" s="2"/>
      <c r="AD1011" s="2"/>
      <c r="AE1011" s="2"/>
      <c r="AF1011" s="2"/>
      <c r="AG1011" s="2"/>
    </row>
    <row r="1012" spans="2:33" ht="12.75" x14ac:dyDescent="0.2">
      <c r="B1012" s="2"/>
      <c r="C1012" s="2"/>
      <c r="D1012" s="4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3"/>
      <c r="W1012" s="2"/>
      <c r="X1012" s="2"/>
      <c r="Y1012" s="2"/>
      <c r="Z1012" s="2"/>
      <c r="AA1012" s="2"/>
      <c r="AB1012" s="2"/>
      <c r="AC1012" s="2"/>
      <c r="AD1012" s="2"/>
      <c r="AE1012" s="2"/>
      <c r="AF1012" s="2"/>
      <c r="AG1012" s="2"/>
    </row>
    <row r="1013" spans="2:33" ht="12.75" x14ac:dyDescent="0.2">
      <c r="B1013" s="2"/>
      <c r="C1013" s="2"/>
      <c r="D1013" s="4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3"/>
      <c r="W1013" s="2"/>
      <c r="X1013" s="2"/>
      <c r="Y1013" s="2"/>
      <c r="Z1013" s="2"/>
      <c r="AA1013" s="2"/>
      <c r="AB1013" s="2"/>
      <c r="AC1013" s="2"/>
      <c r="AD1013" s="2"/>
      <c r="AE1013" s="2"/>
      <c r="AF1013" s="2"/>
      <c r="AG1013" s="2"/>
    </row>
    <row r="1014" spans="2:33" ht="12.75" x14ac:dyDescent="0.2">
      <c r="B1014" s="2"/>
      <c r="C1014" s="2"/>
      <c r="D1014" s="4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3"/>
      <c r="W1014" s="2"/>
      <c r="X1014" s="2"/>
      <c r="Y1014" s="2"/>
      <c r="Z1014" s="2"/>
      <c r="AA1014" s="2"/>
      <c r="AB1014" s="2"/>
      <c r="AC1014" s="2"/>
      <c r="AD1014" s="2"/>
      <c r="AE1014" s="2"/>
      <c r="AF1014" s="2"/>
      <c r="AG1014" s="2"/>
    </row>
    <row r="1015" spans="2:33" ht="12.75" x14ac:dyDescent="0.2">
      <c r="B1015" s="2"/>
      <c r="C1015" s="2"/>
      <c r="D1015" s="4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3"/>
      <c r="W1015" s="2"/>
      <c r="X1015" s="2"/>
      <c r="Y1015" s="2"/>
      <c r="Z1015" s="2"/>
      <c r="AA1015" s="2"/>
      <c r="AB1015" s="2"/>
      <c r="AC1015" s="2"/>
      <c r="AD1015" s="2"/>
      <c r="AE1015" s="2"/>
      <c r="AF1015" s="2"/>
      <c r="AG1015" s="2"/>
    </row>
    <row r="1016" spans="2:33" ht="12.75" x14ac:dyDescent="0.2">
      <c r="B1016" s="2"/>
      <c r="C1016" s="2"/>
      <c r="D1016" s="4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3"/>
      <c r="W1016" s="2"/>
      <c r="X1016" s="2"/>
      <c r="Y1016" s="2"/>
      <c r="Z1016" s="2"/>
      <c r="AA1016" s="2"/>
      <c r="AB1016" s="2"/>
      <c r="AC1016" s="2"/>
      <c r="AD1016" s="2"/>
      <c r="AE1016" s="2"/>
      <c r="AF1016" s="2"/>
      <c r="AG1016" s="2"/>
    </row>
    <row r="1017" spans="2:33" ht="12.75" x14ac:dyDescent="0.2">
      <c r="B1017" s="2"/>
      <c r="C1017" s="2"/>
      <c r="D1017" s="4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3"/>
      <c r="W1017" s="2"/>
      <c r="X1017" s="2"/>
      <c r="Y1017" s="2"/>
      <c r="Z1017" s="2"/>
      <c r="AA1017" s="2"/>
      <c r="AB1017" s="2"/>
      <c r="AC1017" s="2"/>
      <c r="AD1017" s="2"/>
      <c r="AE1017" s="2"/>
      <c r="AF1017" s="2"/>
      <c r="AG1017" s="2"/>
    </row>
    <row r="1018" spans="2:33" ht="12.75" x14ac:dyDescent="0.2">
      <c r="B1018" s="2"/>
      <c r="C1018" s="2"/>
      <c r="D1018" s="4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3"/>
      <c r="W1018" s="2"/>
      <c r="X1018" s="2"/>
      <c r="Y1018" s="2"/>
      <c r="Z1018" s="2"/>
      <c r="AA1018" s="2"/>
      <c r="AB1018" s="2"/>
      <c r="AC1018" s="2"/>
      <c r="AD1018" s="2"/>
      <c r="AE1018" s="2"/>
      <c r="AF1018" s="2"/>
      <c r="AG1018" s="2"/>
    </row>
    <row r="1019" spans="2:33" ht="12.75" x14ac:dyDescent="0.2">
      <c r="B1019" s="2"/>
      <c r="C1019" s="2"/>
      <c r="D1019" s="4"/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3"/>
      <c r="W1019" s="2"/>
      <c r="X1019" s="2"/>
      <c r="Y1019" s="2"/>
      <c r="Z1019" s="2"/>
      <c r="AA1019" s="2"/>
      <c r="AB1019" s="2"/>
      <c r="AC1019" s="2"/>
      <c r="AD1019" s="2"/>
      <c r="AE1019" s="2"/>
      <c r="AF1019" s="2"/>
      <c r="AG1019" s="2"/>
    </row>
    <row r="1020" spans="2:33" ht="12.75" x14ac:dyDescent="0.2">
      <c r="B1020" s="2"/>
      <c r="C1020" s="2"/>
      <c r="D1020" s="4"/>
      <c r="E1020" s="2"/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3"/>
      <c r="W1020" s="2"/>
      <c r="X1020" s="2"/>
      <c r="Y1020" s="2"/>
      <c r="Z1020" s="2"/>
      <c r="AA1020" s="2"/>
      <c r="AB1020" s="2"/>
      <c r="AC1020" s="2"/>
      <c r="AD1020" s="2"/>
      <c r="AE1020" s="2"/>
      <c r="AF1020" s="2"/>
      <c r="AG1020" s="2"/>
    </row>
    <row r="1021" spans="2:33" ht="12.75" x14ac:dyDescent="0.2">
      <c r="B1021" s="2"/>
      <c r="C1021" s="2"/>
      <c r="D1021" s="4"/>
      <c r="E1021" s="2"/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3"/>
      <c r="W1021" s="2"/>
      <c r="X1021" s="2"/>
      <c r="Y1021" s="2"/>
      <c r="Z1021" s="2"/>
      <c r="AA1021" s="2"/>
      <c r="AB1021" s="2"/>
      <c r="AC1021" s="2"/>
      <c r="AD1021" s="2"/>
      <c r="AE1021" s="2"/>
      <c r="AF1021" s="2"/>
      <c r="AG1021" s="2"/>
    </row>
    <row r="1022" spans="2:33" ht="12.75" x14ac:dyDescent="0.2">
      <c r="B1022" s="2"/>
      <c r="C1022" s="2"/>
      <c r="D1022" s="4"/>
      <c r="E1022" s="2"/>
      <c r="F1022" s="2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3"/>
      <c r="W1022" s="2"/>
      <c r="X1022" s="2"/>
      <c r="Y1022" s="2"/>
      <c r="Z1022" s="2"/>
      <c r="AA1022" s="2"/>
      <c r="AB1022" s="2"/>
      <c r="AC1022" s="2"/>
      <c r="AD1022" s="2"/>
      <c r="AE1022" s="2"/>
      <c r="AF1022" s="2"/>
      <c r="AG1022" s="2"/>
    </row>
    <row r="1023" spans="2:33" ht="12.75" x14ac:dyDescent="0.2">
      <c r="B1023" s="2"/>
      <c r="C1023" s="2"/>
      <c r="D1023" s="4"/>
      <c r="E1023" s="2"/>
      <c r="F1023" s="2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3"/>
      <c r="W1023" s="2"/>
      <c r="X1023" s="2"/>
      <c r="Y1023" s="2"/>
      <c r="Z1023" s="2"/>
      <c r="AA1023" s="2"/>
      <c r="AB1023" s="2"/>
      <c r="AC1023" s="2"/>
      <c r="AD1023" s="2"/>
      <c r="AE1023" s="2"/>
      <c r="AF1023" s="2"/>
      <c r="AG1023" s="2"/>
    </row>
    <row r="1024" spans="2:33" ht="12.75" x14ac:dyDescent="0.2">
      <c r="B1024" s="2"/>
      <c r="C1024" s="2"/>
      <c r="D1024" s="4"/>
      <c r="E1024" s="2"/>
      <c r="F1024" s="2"/>
      <c r="G1024" s="2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3"/>
      <c r="W1024" s="2"/>
      <c r="X1024" s="2"/>
      <c r="Y1024" s="2"/>
      <c r="Z1024" s="2"/>
      <c r="AA1024" s="2"/>
      <c r="AB1024" s="2"/>
      <c r="AC1024" s="2"/>
      <c r="AD1024" s="2"/>
      <c r="AE1024" s="2"/>
      <c r="AF1024" s="2"/>
      <c r="AG1024" s="2"/>
    </row>
    <row r="1025" spans="2:33" ht="12.75" x14ac:dyDescent="0.2">
      <c r="B1025" s="2"/>
      <c r="C1025" s="2"/>
      <c r="D1025" s="4"/>
      <c r="E1025" s="2"/>
      <c r="F1025" s="2"/>
      <c r="G1025" s="2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3"/>
      <c r="W1025" s="2"/>
      <c r="X1025" s="2"/>
      <c r="Y1025" s="2"/>
      <c r="Z1025" s="2"/>
      <c r="AA1025" s="2"/>
      <c r="AB1025" s="2"/>
      <c r="AC1025" s="2"/>
      <c r="AD1025" s="2"/>
      <c r="AE1025" s="2"/>
      <c r="AF1025" s="2"/>
      <c r="AG1025" s="2"/>
    </row>
    <row r="1026" spans="2:33" ht="12.75" x14ac:dyDescent="0.2">
      <c r="B1026" s="2"/>
      <c r="C1026" s="2"/>
      <c r="D1026" s="4"/>
      <c r="E1026" s="2"/>
      <c r="F1026" s="2"/>
      <c r="G1026" s="2"/>
      <c r="H1026" s="2"/>
      <c r="I1026" s="2"/>
      <c r="J1026" s="2"/>
      <c r="K1026" s="2"/>
      <c r="L1026" s="2"/>
      <c r="M1026" s="2"/>
      <c r="N1026" s="2"/>
      <c r="O1026" s="2"/>
      <c r="P1026" s="2"/>
      <c r="Q1026" s="2"/>
      <c r="R1026" s="2"/>
      <c r="S1026" s="2"/>
      <c r="T1026" s="2"/>
      <c r="U1026" s="2"/>
      <c r="V1026" s="3"/>
      <c r="W1026" s="2"/>
      <c r="X1026" s="2"/>
      <c r="Y1026" s="2"/>
      <c r="Z1026" s="2"/>
      <c r="AA1026" s="2"/>
      <c r="AB1026" s="2"/>
      <c r="AC1026" s="2"/>
      <c r="AD1026" s="2"/>
      <c r="AE1026" s="2"/>
      <c r="AF1026" s="2"/>
      <c r="AG1026" s="2"/>
    </row>
    <row r="1027" spans="2:33" ht="12.75" x14ac:dyDescent="0.2">
      <c r="B1027" s="2"/>
      <c r="C1027" s="2"/>
      <c r="D1027" s="4"/>
      <c r="E1027" s="2"/>
      <c r="F1027" s="2"/>
      <c r="G1027" s="2"/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R1027" s="2"/>
      <c r="S1027" s="2"/>
      <c r="T1027" s="2"/>
      <c r="U1027" s="2"/>
      <c r="V1027" s="3"/>
      <c r="W1027" s="2"/>
      <c r="X1027" s="2"/>
      <c r="Y1027" s="2"/>
      <c r="Z1027" s="2"/>
      <c r="AA1027" s="2"/>
      <c r="AB1027" s="2"/>
      <c r="AC1027" s="2"/>
      <c r="AD1027" s="2"/>
      <c r="AE1027" s="2"/>
      <c r="AF1027" s="2"/>
      <c r="AG1027" s="2"/>
    </row>
    <row r="1028" spans="2:33" ht="12.75" x14ac:dyDescent="0.2">
      <c r="B1028" s="2"/>
      <c r="C1028" s="2"/>
      <c r="D1028" s="4"/>
      <c r="E1028" s="2"/>
      <c r="F1028" s="2"/>
      <c r="G1028" s="2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  <c r="S1028" s="2"/>
      <c r="T1028" s="2"/>
      <c r="U1028" s="2"/>
      <c r="V1028" s="3"/>
      <c r="W1028" s="2"/>
      <c r="X1028" s="2"/>
      <c r="Y1028" s="2"/>
      <c r="Z1028" s="2"/>
      <c r="AA1028" s="2"/>
      <c r="AB1028" s="2"/>
      <c r="AC1028" s="2"/>
      <c r="AD1028" s="2"/>
      <c r="AE1028" s="2"/>
      <c r="AF1028" s="2"/>
      <c r="AG1028" s="2"/>
    </row>
    <row r="1029" spans="2:33" ht="12.75" x14ac:dyDescent="0.2">
      <c r="B1029" s="2"/>
      <c r="C1029" s="2"/>
      <c r="D1029" s="4"/>
      <c r="E1029" s="2"/>
      <c r="F1029" s="2"/>
      <c r="G1029" s="2"/>
      <c r="H1029" s="2"/>
      <c r="I1029" s="2"/>
      <c r="J1029" s="2"/>
      <c r="K1029" s="2"/>
      <c r="L1029" s="2"/>
      <c r="M1029" s="2"/>
      <c r="N1029" s="2"/>
      <c r="O1029" s="2"/>
      <c r="P1029" s="2"/>
      <c r="Q1029" s="2"/>
      <c r="R1029" s="2"/>
      <c r="S1029" s="2"/>
      <c r="T1029" s="2"/>
      <c r="U1029" s="2"/>
      <c r="V1029" s="3"/>
      <c r="W1029" s="2"/>
      <c r="X1029" s="2"/>
      <c r="Y1029" s="2"/>
      <c r="Z1029" s="2"/>
      <c r="AA1029" s="2"/>
      <c r="AB1029" s="2"/>
      <c r="AC1029" s="2"/>
      <c r="AD1029" s="2"/>
      <c r="AE1029" s="2"/>
      <c r="AF1029" s="2"/>
      <c r="AG1029" s="2"/>
    </row>
    <row r="1030" spans="2:33" ht="12.75" x14ac:dyDescent="0.2">
      <c r="B1030" s="2"/>
      <c r="C1030" s="2"/>
      <c r="D1030" s="4"/>
      <c r="E1030" s="2"/>
      <c r="F1030" s="2"/>
      <c r="G1030" s="2"/>
      <c r="H1030" s="2"/>
      <c r="I1030" s="2"/>
      <c r="J1030" s="2"/>
      <c r="K1030" s="2"/>
      <c r="L1030" s="2"/>
      <c r="M1030" s="2"/>
      <c r="N1030" s="2"/>
      <c r="O1030" s="2"/>
      <c r="P1030" s="2"/>
      <c r="Q1030" s="2"/>
      <c r="R1030" s="2"/>
      <c r="S1030" s="2"/>
      <c r="T1030" s="2"/>
      <c r="U1030" s="2"/>
      <c r="V1030" s="3"/>
      <c r="W1030" s="2"/>
      <c r="X1030" s="2"/>
      <c r="Y1030" s="2"/>
      <c r="Z1030" s="2"/>
      <c r="AA1030" s="2"/>
      <c r="AB1030" s="2"/>
      <c r="AC1030" s="2"/>
      <c r="AD1030" s="2"/>
      <c r="AE1030" s="2"/>
      <c r="AF1030" s="2"/>
      <c r="AG1030" s="2"/>
    </row>
    <row r="1031" spans="2:33" ht="12.75" x14ac:dyDescent="0.2">
      <c r="B1031" s="2"/>
      <c r="C1031" s="2"/>
      <c r="D1031" s="4"/>
      <c r="E1031" s="2"/>
      <c r="F1031" s="2"/>
      <c r="G1031" s="2"/>
      <c r="H1031" s="2"/>
      <c r="I1031" s="2"/>
      <c r="J1031" s="2"/>
      <c r="K1031" s="2"/>
      <c r="L1031" s="2"/>
      <c r="M1031" s="2"/>
      <c r="N1031" s="2"/>
      <c r="O1031" s="2"/>
      <c r="P1031" s="2"/>
      <c r="Q1031" s="2"/>
      <c r="R1031" s="2"/>
      <c r="S1031" s="2"/>
      <c r="T1031" s="2"/>
      <c r="U1031" s="2"/>
      <c r="V1031" s="3"/>
      <c r="W1031" s="2"/>
      <c r="X1031" s="2"/>
      <c r="Y1031" s="2"/>
      <c r="Z1031" s="2"/>
      <c r="AA1031" s="2"/>
      <c r="AB1031" s="2"/>
      <c r="AC1031" s="2"/>
      <c r="AD1031" s="2"/>
      <c r="AE1031" s="2"/>
      <c r="AF1031" s="2"/>
      <c r="AG1031" s="2"/>
    </row>
    <row r="1032" spans="2:33" ht="12.75" x14ac:dyDescent="0.2">
      <c r="B1032" s="2"/>
      <c r="C1032" s="2"/>
      <c r="D1032" s="4"/>
      <c r="E1032" s="2"/>
      <c r="F1032" s="2"/>
      <c r="G1032" s="2"/>
      <c r="H1032" s="2"/>
      <c r="I1032" s="2"/>
      <c r="J1032" s="2"/>
      <c r="K1032" s="2"/>
      <c r="L1032" s="2"/>
      <c r="M1032" s="2"/>
      <c r="N1032" s="2"/>
      <c r="O1032" s="2"/>
      <c r="P1032" s="2"/>
      <c r="Q1032" s="2"/>
      <c r="R1032" s="2"/>
      <c r="S1032" s="2"/>
      <c r="T1032" s="2"/>
      <c r="U1032" s="2"/>
      <c r="V1032" s="3"/>
      <c r="W1032" s="2"/>
      <c r="X1032" s="2"/>
      <c r="Y1032" s="2"/>
      <c r="Z1032" s="2"/>
      <c r="AA1032" s="2"/>
      <c r="AB1032" s="2"/>
      <c r="AC1032" s="2"/>
      <c r="AD1032" s="2"/>
      <c r="AE1032" s="2"/>
      <c r="AF1032" s="2"/>
      <c r="AG1032" s="2"/>
    </row>
    <row r="1033" spans="2:33" ht="12.75" x14ac:dyDescent="0.2">
      <c r="B1033" s="2"/>
      <c r="C1033" s="2"/>
      <c r="D1033" s="4"/>
      <c r="E1033" s="2"/>
      <c r="F1033" s="2"/>
      <c r="G1033" s="2"/>
      <c r="H1033" s="2"/>
      <c r="I1033" s="2"/>
      <c r="J1033" s="2"/>
      <c r="K1033" s="2"/>
      <c r="L1033" s="2"/>
      <c r="M1033" s="2"/>
      <c r="N1033" s="2"/>
      <c r="O1033" s="2"/>
      <c r="P1033" s="2"/>
      <c r="Q1033" s="2"/>
      <c r="R1033" s="2"/>
      <c r="S1033" s="2"/>
      <c r="T1033" s="2"/>
      <c r="U1033" s="2"/>
      <c r="V1033" s="3"/>
      <c r="W1033" s="2"/>
      <c r="X1033" s="2"/>
      <c r="Y1033" s="2"/>
      <c r="Z1033" s="2"/>
      <c r="AA1033" s="2"/>
      <c r="AB1033" s="2"/>
      <c r="AC1033" s="2"/>
      <c r="AD1033" s="2"/>
      <c r="AE1033" s="2"/>
      <c r="AF1033" s="2"/>
      <c r="AG1033" s="2"/>
    </row>
    <row r="1034" spans="2:33" ht="12.75" x14ac:dyDescent="0.2">
      <c r="B1034" s="2"/>
      <c r="C1034" s="2"/>
      <c r="D1034" s="4"/>
      <c r="E1034" s="2"/>
      <c r="F1034" s="2"/>
      <c r="G1034" s="2"/>
      <c r="H1034" s="2"/>
      <c r="I1034" s="2"/>
      <c r="J1034" s="2"/>
      <c r="K1034" s="2"/>
      <c r="L1034" s="2"/>
      <c r="M1034" s="2"/>
      <c r="N1034" s="2"/>
      <c r="O1034" s="2"/>
      <c r="P1034" s="2"/>
      <c r="Q1034" s="2"/>
      <c r="R1034" s="2"/>
      <c r="S1034" s="2"/>
      <c r="T1034" s="2"/>
      <c r="U1034" s="2"/>
      <c r="V1034" s="3"/>
      <c r="W1034" s="2"/>
      <c r="X1034" s="2"/>
      <c r="Y1034" s="2"/>
      <c r="Z1034" s="2"/>
      <c r="AA1034" s="2"/>
      <c r="AB1034" s="2"/>
      <c r="AC1034" s="2"/>
      <c r="AD1034" s="2"/>
      <c r="AE1034" s="2"/>
      <c r="AF1034" s="2"/>
      <c r="AG1034" s="2"/>
    </row>
    <row r="1035" spans="2:33" ht="12.75" x14ac:dyDescent="0.2">
      <c r="B1035" s="2"/>
      <c r="C1035" s="2"/>
      <c r="D1035" s="4"/>
      <c r="E1035" s="2"/>
      <c r="F1035" s="2"/>
      <c r="G1035" s="2"/>
      <c r="H1035" s="2"/>
      <c r="I1035" s="2"/>
      <c r="J1035" s="2"/>
      <c r="K1035" s="2"/>
      <c r="L1035" s="2"/>
      <c r="M1035" s="2"/>
      <c r="N1035" s="2"/>
      <c r="O1035" s="2"/>
      <c r="P1035" s="2"/>
      <c r="Q1035" s="2"/>
      <c r="R1035" s="2"/>
      <c r="S1035" s="2"/>
      <c r="T1035" s="2"/>
      <c r="U1035" s="2"/>
      <c r="V1035" s="3"/>
      <c r="W1035" s="2"/>
      <c r="X1035" s="2"/>
      <c r="Y1035" s="2"/>
      <c r="Z1035" s="2"/>
      <c r="AA1035" s="2"/>
      <c r="AB1035" s="2"/>
      <c r="AC1035" s="2"/>
      <c r="AD1035" s="2"/>
      <c r="AE1035" s="2"/>
      <c r="AF1035" s="2"/>
      <c r="AG1035" s="2"/>
    </row>
    <row r="1036" spans="2:33" ht="12.75" x14ac:dyDescent="0.2">
      <c r="B1036" s="2"/>
      <c r="C1036" s="2"/>
      <c r="D1036" s="4"/>
      <c r="E1036" s="2"/>
      <c r="F1036" s="2"/>
      <c r="G1036" s="2"/>
      <c r="H1036" s="2"/>
      <c r="I1036" s="2"/>
      <c r="J1036" s="2"/>
      <c r="K1036" s="2"/>
      <c r="L1036" s="2"/>
      <c r="M1036" s="2"/>
      <c r="N1036" s="2"/>
      <c r="O1036" s="2"/>
      <c r="P1036" s="2"/>
      <c r="Q1036" s="2"/>
      <c r="R1036" s="2"/>
      <c r="S1036" s="2"/>
      <c r="T1036" s="2"/>
      <c r="U1036" s="2"/>
      <c r="V1036" s="3"/>
      <c r="W1036" s="2"/>
      <c r="X1036" s="2"/>
      <c r="Y1036" s="2"/>
      <c r="Z1036" s="2"/>
      <c r="AA1036" s="2"/>
      <c r="AB1036" s="2"/>
      <c r="AC1036" s="2"/>
      <c r="AD1036" s="2"/>
      <c r="AE1036" s="2"/>
      <c r="AF1036" s="2"/>
      <c r="AG1036" s="2"/>
    </row>
    <row r="1037" spans="2:33" ht="12.75" x14ac:dyDescent="0.2">
      <c r="B1037" s="2"/>
      <c r="C1037" s="2"/>
      <c r="D1037" s="4"/>
      <c r="E1037" s="2"/>
      <c r="F1037" s="2"/>
      <c r="G1037" s="2"/>
      <c r="H1037" s="2"/>
      <c r="I1037" s="2"/>
      <c r="J1037" s="2"/>
      <c r="K1037" s="2"/>
      <c r="L1037" s="2"/>
      <c r="M1037" s="2"/>
      <c r="N1037" s="2"/>
      <c r="O1037" s="2"/>
      <c r="P1037" s="2"/>
      <c r="Q1037" s="2"/>
      <c r="R1037" s="2"/>
      <c r="S1037" s="2"/>
      <c r="T1037" s="2"/>
      <c r="U1037" s="2"/>
      <c r="V1037" s="3"/>
      <c r="W1037" s="2"/>
      <c r="X1037" s="2"/>
      <c r="Y1037" s="2"/>
      <c r="Z1037" s="2"/>
      <c r="AA1037" s="2"/>
      <c r="AB1037" s="2"/>
      <c r="AC1037" s="2"/>
      <c r="AD1037" s="2"/>
      <c r="AE1037" s="2"/>
      <c r="AF1037" s="2"/>
      <c r="AG1037" s="2"/>
    </row>
    <row r="1038" spans="2:33" ht="12.75" x14ac:dyDescent="0.2">
      <c r="B1038" s="2"/>
      <c r="C1038" s="2"/>
      <c r="D1038" s="4"/>
      <c r="E1038" s="2"/>
      <c r="F1038" s="2"/>
      <c r="G1038" s="2"/>
      <c r="H1038" s="2"/>
      <c r="I1038" s="2"/>
      <c r="J1038" s="2"/>
      <c r="K1038" s="2"/>
      <c r="L1038" s="2"/>
      <c r="M1038" s="2"/>
      <c r="N1038" s="2"/>
      <c r="O1038" s="2"/>
      <c r="P1038" s="2"/>
      <c r="Q1038" s="2"/>
      <c r="R1038" s="2"/>
      <c r="S1038" s="2"/>
      <c r="T1038" s="2"/>
      <c r="U1038" s="2"/>
      <c r="V1038" s="3"/>
      <c r="W1038" s="2"/>
      <c r="X1038" s="2"/>
      <c r="Y1038" s="2"/>
      <c r="Z1038" s="2"/>
      <c r="AA1038" s="2"/>
      <c r="AB1038" s="2"/>
      <c r="AC1038" s="2"/>
      <c r="AD1038" s="2"/>
      <c r="AE1038" s="2"/>
      <c r="AF1038" s="2"/>
      <c r="AG1038" s="2"/>
    </row>
    <row r="1039" spans="2:33" ht="12.75" x14ac:dyDescent="0.2">
      <c r="B1039" s="2"/>
      <c r="C1039" s="2"/>
      <c r="D1039" s="4"/>
      <c r="E1039" s="2"/>
      <c r="F1039" s="2"/>
      <c r="G1039" s="2"/>
      <c r="H1039" s="2"/>
      <c r="I1039" s="2"/>
      <c r="J1039" s="2"/>
      <c r="K1039" s="2"/>
      <c r="L1039" s="2"/>
      <c r="M1039" s="2"/>
      <c r="N1039" s="2"/>
      <c r="O1039" s="2"/>
      <c r="P1039" s="2"/>
      <c r="Q1039" s="2"/>
      <c r="R1039" s="2"/>
      <c r="S1039" s="2"/>
      <c r="T1039" s="2"/>
      <c r="U1039" s="2"/>
      <c r="V1039" s="3"/>
      <c r="W1039" s="2"/>
      <c r="X1039" s="2"/>
      <c r="Y1039" s="2"/>
      <c r="Z1039" s="2"/>
      <c r="AA1039" s="2"/>
      <c r="AB1039" s="2"/>
      <c r="AC1039" s="2"/>
      <c r="AD1039" s="2"/>
      <c r="AE1039" s="2"/>
      <c r="AF1039" s="2"/>
      <c r="AG1039" s="2"/>
    </row>
    <row r="1040" spans="2:33" ht="12.75" x14ac:dyDescent="0.2">
      <c r="B1040" s="2"/>
      <c r="C1040" s="2"/>
      <c r="D1040" s="4"/>
      <c r="E1040" s="2"/>
      <c r="F1040" s="2"/>
      <c r="G1040" s="2"/>
      <c r="H1040" s="2"/>
      <c r="I1040" s="2"/>
      <c r="J1040" s="2"/>
      <c r="K1040" s="2"/>
      <c r="L1040" s="2"/>
      <c r="M1040" s="2"/>
      <c r="N1040" s="2"/>
      <c r="O1040" s="2"/>
      <c r="P1040" s="2"/>
      <c r="Q1040" s="2"/>
      <c r="R1040" s="2"/>
      <c r="S1040" s="2"/>
      <c r="T1040" s="2"/>
      <c r="U1040" s="2"/>
      <c r="V1040" s="3"/>
      <c r="W1040" s="2"/>
      <c r="X1040" s="2"/>
      <c r="Y1040" s="2"/>
      <c r="Z1040" s="2"/>
      <c r="AA1040" s="2"/>
      <c r="AB1040" s="2"/>
      <c r="AC1040" s="2"/>
      <c r="AD1040" s="2"/>
      <c r="AE1040" s="2"/>
      <c r="AF1040" s="2"/>
      <c r="AG1040" s="2"/>
    </row>
    <row r="1041" spans="2:33" ht="12.75" x14ac:dyDescent="0.2">
      <c r="B1041" s="2"/>
      <c r="C1041" s="2"/>
      <c r="D1041" s="4"/>
      <c r="E1041" s="2"/>
      <c r="F1041" s="2"/>
      <c r="G1041" s="2"/>
      <c r="H1041" s="2"/>
      <c r="I1041" s="2"/>
      <c r="J1041" s="2"/>
      <c r="K1041" s="2"/>
      <c r="L1041" s="2"/>
      <c r="M1041" s="2"/>
      <c r="N1041" s="2"/>
      <c r="O1041" s="2"/>
      <c r="P1041" s="2"/>
      <c r="Q1041" s="2"/>
      <c r="R1041" s="2"/>
      <c r="S1041" s="2"/>
      <c r="T1041" s="2"/>
      <c r="U1041" s="2"/>
      <c r="V1041" s="3"/>
      <c r="W1041" s="2"/>
      <c r="X1041" s="2"/>
      <c r="Y1041" s="2"/>
      <c r="Z1041" s="2"/>
      <c r="AA1041" s="2"/>
      <c r="AB1041" s="2"/>
      <c r="AC1041" s="2"/>
      <c r="AD1041" s="2"/>
      <c r="AE1041" s="2"/>
      <c r="AF1041" s="2"/>
      <c r="AG1041" s="2"/>
    </row>
    <row r="1042" spans="2:33" ht="12.75" x14ac:dyDescent="0.2">
      <c r="B1042" s="2"/>
      <c r="C1042" s="2"/>
      <c r="D1042" s="4"/>
      <c r="E1042" s="2"/>
      <c r="F1042" s="2"/>
      <c r="G1042" s="2"/>
      <c r="H1042" s="2"/>
      <c r="I1042" s="2"/>
      <c r="J1042" s="2"/>
      <c r="K1042" s="2"/>
      <c r="L1042" s="2"/>
      <c r="M1042" s="2"/>
      <c r="N1042" s="2"/>
      <c r="O1042" s="2"/>
      <c r="P1042" s="2"/>
      <c r="Q1042" s="2"/>
      <c r="R1042" s="2"/>
      <c r="S1042" s="2"/>
      <c r="T1042" s="2"/>
      <c r="U1042" s="2"/>
      <c r="V1042" s="3"/>
      <c r="W1042" s="2"/>
      <c r="X1042" s="2"/>
      <c r="Y1042" s="2"/>
      <c r="Z1042" s="2"/>
      <c r="AA1042" s="2"/>
      <c r="AB1042" s="2"/>
      <c r="AC1042" s="2"/>
      <c r="AD1042" s="2"/>
      <c r="AE1042" s="2"/>
      <c r="AF1042" s="2"/>
      <c r="AG1042" s="2"/>
    </row>
    <row r="1043" spans="2:33" ht="12.75" x14ac:dyDescent="0.2">
      <c r="B1043" s="2"/>
      <c r="C1043" s="2"/>
      <c r="D1043" s="4"/>
      <c r="E1043" s="2"/>
      <c r="F1043" s="2"/>
      <c r="G1043" s="2"/>
      <c r="H1043" s="2"/>
      <c r="I1043" s="2"/>
      <c r="J1043" s="2"/>
      <c r="K1043" s="2"/>
      <c r="L1043" s="2"/>
      <c r="M1043" s="2"/>
      <c r="N1043" s="2"/>
      <c r="O1043" s="2"/>
      <c r="P1043" s="2"/>
      <c r="Q1043" s="2"/>
      <c r="R1043" s="2"/>
      <c r="S1043" s="2"/>
      <c r="T1043" s="2"/>
      <c r="U1043" s="2"/>
      <c r="V1043" s="3"/>
      <c r="W1043" s="2"/>
      <c r="X1043" s="2"/>
      <c r="Y1043" s="2"/>
      <c r="Z1043" s="2"/>
      <c r="AA1043" s="2"/>
      <c r="AB1043" s="2"/>
      <c r="AC1043" s="2"/>
      <c r="AD1043" s="2"/>
      <c r="AE1043" s="2"/>
      <c r="AF1043" s="2"/>
      <c r="AG1043" s="2"/>
    </row>
    <row r="1044" spans="2:33" ht="12.75" x14ac:dyDescent="0.2">
      <c r="B1044" s="2"/>
      <c r="C1044" s="2"/>
      <c r="D1044" s="4"/>
      <c r="E1044" s="2"/>
      <c r="F1044" s="2"/>
      <c r="G1044" s="2"/>
      <c r="H1044" s="2"/>
      <c r="I1044" s="2"/>
      <c r="J1044" s="2"/>
      <c r="K1044" s="2"/>
      <c r="L1044" s="2"/>
      <c r="M1044" s="2"/>
      <c r="N1044" s="2"/>
      <c r="O1044" s="2"/>
      <c r="P1044" s="2"/>
      <c r="Q1044" s="2"/>
      <c r="R1044" s="2"/>
      <c r="S1044" s="2"/>
      <c r="T1044" s="2"/>
      <c r="U1044" s="2"/>
      <c r="V1044" s="3"/>
      <c r="W1044" s="2"/>
      <c r="X1044" s="2"/>
      <c r="Y1044" s="2"/>
      <c r="Z1044" s="2"/>
      <c r="AA1044" s="2"/>
      <c r="AB1044" s="2"/>
      <c r="AC1044" s="2"/>
      <c r="AD1044" s="2"/>
      <c r="AE1044" s="2"/>
      <c r="AF1044" s="2"/>
      <c r="AG1044" s="2"/>
    </row>
    <row r="1045" spans="2:33" ht="12.75" x14ac:dyDescent="0.2">
      <c r="B1045" s="2"/>
      <c r="C1045" s="2"/>
      <c r="D1045" s="4"/>
      <c r="E1045" s="2"/>
      <c r="F1045" s="2"/>
      <c r="G1045" s="2"/>
      <c r="H1045" s="2"/>
      <c r="I1045" s="2"/>
      <c r="J1045" s="2"/>
      <c r="K1045" s="2"/>
      <c r="L1045" s="2"/>
      <c r="M1045" s="2"/>
      <c r="N1045" s="2"/>
      <c r="O1045" s="2"/>
      <c r="P1045" s="2"/>
      <c r="Q1045" s="2"/>
      <c r="R1045" s="2"/>
      <c r="S1045" s="2"/>
      <c r="T1045" s="2"/>
      <c r="U1045" s="2"/>
      <c r="V1045" s="3"/>
      <c r="W1045" s="2"/>
      <c r="X1045" s="2"/>
      <c r="Y1045" s="2"/>
      <c r="Z1045" s="2"/>
      <c r="AA1045" s="2"/>
      <c r="AB1045" s="2"/>
      <c r="AC1045" s="2"/>
      <c r="AD1045" s="2"/>
      <c r="AE1045" s="2"/>
      <c r="AF1045" s="2"/>
      <c r="AG1045" s="2"/>
    </row>
    <row r="1046" spans="2:33" ht="12.75" x14ac:dyDescent="0.2">
      <c r="B1046" s="2"/>
      <c r="C1046" s="2"/>
      <c r="D1046" s="4"/>
      <c r="E1046" s="2"/>
      <c r="F1046" s="2"/>
      <c r="G1046" s="2"/>
      <c r="H1046" s="2"/>
      <c r="I1046" s="2"/>
      <c r="J1046" s="2"/>
      <c r="K1046" s="2"/>
      <c r="L1046" s="2"/>
      <c r="M1046" s="2"/>
      <c r="N1046" s="2"/>
      <c r="O1046" s="2"/>
      <c r="P1046" s="2"/>
      <c r="Q1046" s="2"/>
      <c r="R1046" s="2"/>
      <c r="S1046" s="2"/>
      <c r="T1046" s="2"/>
      <c r="U1046" s="2"/>
      <c r="V1046" s="3"/>
      <c r="W1046" s="2"/>
      <c r="X1046" s="2"/>
      <c r="Y1046" s="2"/>
      <c r="Z1046" s="2"/>
      <c r="AA1046" s="2"/>
      <c r="AB1046" s="2"/>
      <c r="AC1046" s="2"/>
      <c r="AD1046" s="2"/>
      <c r="AE1046" s="2"/>
      <c r="AF1046" s="2"/>
      <c r="AG1046" s="2"/>
    </row>
    <row r="1047" spans="2:33" ht="12.75" x14ac:dyDescent="0.2">
      <c r="B1047" s="2"/>
      <c r="C1047" s="2"/>
      <c r="D1047" s="4"/>
      <c r="E1047" s="2"/>
      <c r="F1047" s="2"/>
      <c r="G1047" s="2"/>
      <c r="H1047" s="2"/>
      <c r="I1047" s="2"/>
      <c r="J1047" s="2"/>
      <c r="K1047" s="2"/>
      <c r="L1047" s="2"/>
      <c r="M1047" s="2"/>
      <c r="N1047" s="2"/>
      <c r="O1047" s="2"/>
      <c r="P1047" s="2"/>
      <c r="Q1047" s="2"/>
      <c r="R1047" s="2"/>
      <c r="S1047" s="2"/>
      <c r="T1047" s="2"/>
      <c r="U1047" s="2"/>
      <c r="V1047" s="3"/>
      <c r="W1047" s="2"/>
      <c r="X1047" s="2"/>
      <c r="Y1047" s="2"/>
      <c r="Z1047" s="2"/>
      <c r="AA1047" s="2"/>
      <c r="AB1047" s="2"/>
      <c r="AC1047" s="2"/>
      <c r="AD1047" s="2"/>
      <c r="AE1047" s="2"/>
      <c r="AF1047" s="2"/>
      <c r="AG1047" s="2"/>
    </row>
    <row r="1048" spans="2:33" ht="12.75" x14ac:dyDescent="0.2">
      <c r="B1048" s="2"/>
      <c r="C1048" s="2"/>
      <c r="D1048" s="4"/>
      <c r="E1048" s="2"/>
      <c r="F1048" s="2"/>
      <c r="G1048" s="2"/>
      <c r="H1048" s="2"/>
      <c r="I1048" s="2"/>
      <c r="J1048" s="2"/>
      <c r="K1048" s="2"/>
      <c r="L1048" s="2"/>
      <c r="M1048" s="2"/>
      <c r="N1048" s="2"/>
      <c r="O1048" s="2"/>
      <c r="P1048" s="2"/>
      <c r="Q1048" s="2"/>
      <c r="R1048" s="2"/>
      <c r="S1048" s="2"/>
      <c r="T1048" s="2"/>
      <c r="U1048" s="2"/>
      <c r="V1048" s="3"/>
      <c r="W1048" s="2"/>
      <c r="X1048" s="2"/>
      <c r="Y1048" s="2"/>
      <c r="Z1048" s="2"/>
      <c r="AA1048" s="2"/>
      <c r="AB1048" s="2"/>
      <c r="AC1048" s="2"/>
      <c r="AD1048" s="2"/>
      <c r="AE1048" s="2"/>
      <c r="AF1048" s="2"/>
      <c r="AG1048" s="2"/>
    </row>
    <row r="1049" spans="2:33" ht="12.75" x14ac:dyDescent="0.2">
      <c r="B1049" s="2"/>
      <c r="C1049" s="2"/>
      <c r="D1049" s="4"/>
      <c r="E1049" s="2"/>
      <c r="F1049" s="2"/>
      <c r="G1049" s="2"/>
      <c r="H1049" s="2"/>
      <c r="I1049" s="2"/>
      <c r="J1049" s="2"/>
      <c r="K1049" s="2"/>
      <c r="L1049" s="2"/>
      <c r="M1049" s="2"/>
      <c r="N1049" s="2"/>
      <c r="O1049" s="2"/>
      <c r="P1049" s="2"/>
      <c r="Q1049" s="2"/>
      <c r="R1049" s="2"/>
      <c r="S1049" s="2"/>
      <c r="T1049" s="2"/>
      <c r="U1049" s="2"/>
      <c r="V1049" s="3"/>
      <c r="W1049" s="2"/>
      <c r="X1049" s="2"/>
      <c r="Y1049" s="2"/>
      <c r="Z1049" s="2"/>
      <c r="AA1049" s="2"/>
      <c r="AB1049" s="2"/>
      <c r="AC1049" s="2"/>
      <c r="AD1049" s="2"/>
      <c r="AE1049" s="2"/>
      <c r="AF1049" s="2"/>
      <c r="AG1049" s="2"/>
    </row>
    <row r="1050" spans="2:33" ht="12.75" x14ac:dyDescent="0.2">
      <c r="B1050" s="2"/>
      <c r="C1050" s="2"/>
      <c r="D1050" s="4"/>
      <c r="E1050" s="2"/>
      <c r="F1050" s="2"/>
      <c r="G1050" s="2"/>
      <c r="H1050" s="2"/>
      <c r="I1050" s="2"/>
      <c r="J1050" s="2"/>
      <c r="K1050" s="2"/>
      <c r="L1050" s="2"/>
      <c r="M1050" s="2"/>
      <c r="N1050" s="2"/>
      <c r="O1050" s="2"/>
      <c r="P1050" s="2"/>
      <c r="Q1050" s="2"/>
      <c r="R1050" s="2"/>
      <c r="S1050" s="2"/>
      <c r="T1050" s="2"/>
      <c r="U1050" s="2"/>
      <c r="V1050" s="3"/>
      <c r="W1050" s="2"/>
      <c r="X1050" s="2"/>
      <c r="Y1050" s="2"/>
      <c r="Z1050" s="2"/>
      <c r="AA1050" s="2"/>
      <c r="AB1050" s="2"/>
      <c r="AC1050" s="2"/>
      <c r="AD1050" s="2"/>
      <c r="AE1050" s="2"/>
      <c r="AF1050" s="2"/>
      <c r="AG1050" s="2"/>
    </row>
    <row r="1051" spans="2:33" ht="12.75" x14ac:dyDescent="0.2">
      <c r="B1051" s="2"/>
      <c r="C1051" s="2"/>
      <c r="D1051" s="4"/>
      <c r="E1051" s="2"/>
      <c r="F1051" s="2"/>
      <c r="G1051" s="2"/>
      <c r="H1051" s="2"/>
      <c r="I1051" s="2"/>
      <c r="J1051" s="2"/>
      <c r="K1051" s="2"/>
      <c r="L1051" s="2"/>
      <c r="M1051" s="2"/>
      <c r="N1051" s="2"/>
      <c r="O1051" s="2"/>
      <c r="P1051" s="2"/>
      <c r="Q1051" s="2"/>
      <c r="R1051" s="2"/>
      <c r="S1051" s="2"/>
      <c r="T1051" s="2"/>
      <c r="U1051" s="2"/>
      <c r="V1051" s="3"/>
      <c r="W1051" s="2"/>
      <c r="X1051" s="2"/>
      <c r="Y1051" s="2"/>
      <c r="Z1051" s="2"/>
      <c r="AA1051" s="2"/>
      <c r="AB1051" s="2"/>
      <c r="AC1051" s="2"/>
      <c r="AD1051" s="2"/>
      <c r="AE1051" s="2"/>
      <c r="AF1051" s="2"/>
      <c r="AG1051" s="2"/>
    </row>
    <row r="1052" spans="2:33" ht="12.75" x14ac:dyDescent="0.2">
      <c r="B1052" s="2"/>
      <c r="C1052" s="2"/>
      <c r="D1052" s="4"/>
      <c r="E1052" s="2"/>
      <c r="F1052" s="2"/>
      <c r="G1052" s="2"/>
      <c r="H1052" s="2"/>
      <c r="I1052" s="2"/>
      <c r="J1052" s="2"/>
      <c r="K1052" s="2"/>
      <c r="L1052" s="2"/>
      <c r="M1052" s="2"/>
      <c r="N1052" s="2"/>
      <c r="O1052" s="2"/>
      <c r="P1052" s="2"/>
      <c r="Q1052" s="2"/>
      <c r="R1052" s="2"/>
      <c r="S1052" s="2"/>
      <c r="T1052" s="2"/>
      <c r="U1052" s="2"/>
      <c r="V1052" s="3"/>
      <c r="W1052" s="2"/>
      <c r="X1052" s="2"/>
      <c r="Y1052" s="2"/>
      <c r="Z1052" s="2"/>
      <c r="AA1052" s="2"/>
      <c r="AB1052" s="2"/>
      <c r="AC1052" s="2"/>
      <c r="AD1052" s="2"/>
      <c r="AE1052" s="2"/>
      <c r="AF1052" s="2"/>
      <c r="AG1052" s="2"/>
    </row>
    <row r="1053" spans="2:33" ht="12.75" x14ac:dyDescent="0.2">
      <c r="B1053" s="2"/>
      <c r="C1053" s="2"/>
      <c r="D1053" s="4"/>
      <c r="E1053" s="2"/>
      <c r="F1053" s="2"/>
      <c r="G1053" s="2"/>
      <c r="H1053" s="2"/>
      <c r="I1053" s="2"/>
      <c r="J1053" s="2"/>
      <c r="K1053" s="2"/>
      <c r="L1053" s="2"/>
      <c r="M1053" s="2"/>
      <c r="N1053" s="2"/>
      <c r="O1053" s="2"/>
      <c r="P1053" s="2"/>
      <c r="Q1053" s="2"/>
      <c r="R1053" s="2"/>
      <c r="S1053" s="2"/>
      <c r="T1053" s="2"/>
      <c r="U1053" s="2"/>
      <c r="V1053" s="3"/>
      <c r="W1053" s="2"/>
      <c r="X1053" s="2"/>
      <c r="Y1053" s="2"/>
      <c r="Z1053" s="2"/>
      <c r="AA1053" s="2"/>
      <c r="AB1053" s="2"/>
      <c r="AC1053" s="2"/>
      <c r="AD1053" s="2"/>
      <c r="AE1053" s="2"/>
      <c r="AF1053" s="2"/>
      <c r="AG1053" s="2"/>
    </row>
    <row r="1054" spans="2:33" ht="12.75" x14ac:dyDescent="0.2">
      <c r="B1054" s="2"/>
      <c r="C1054" s="2"/>
      <c r="D1054" s="4"/>
      <c r="E1054" s="2"/>
      <c r="F1054" s="2"/>
      <c r="G1054" s="2"/>
      <c r="H1054" s="2"/>
      <c r="I1054" s="2"/>
      <c r="J1054" s="2"/>
      <c r="K1054" s="2"/>
      <c r="L1054" s="2"/>
      <c r="M1054" s="2"/>
      <c r="N1054" s="2"/>
      <c r="O1054" s="2"/>
      <c r="P1054" s="2"/>
      <c r="Q1054" s="2"/>
      <c r="R1054" s="2"/>
      <c r="S1054" s="2"/>
      <c r="T1054" s="2"/>
      <c r="U1054" s="2"/>
      <c r="V1054" s="3"/>
      <c r="W1054" s="2"/>
      <c r="X1054" s="2"/>
      <c r="Y1054" s="2"/>
      <c r="Z1054" s="2"/>
      <c r="AA1054" s="2"/>
      <c r="AB1054" s="2"/>
      <c r="AC1054" s="2"/>
      <c r="AD1054" s="2"/>
      <c r="AE1054" s="2"/>
      <c r="AF1054" s="2"/>
      <c r="AG1054" s="2"/>
    </row>
    <row r="1055" spans="2:33" ht="12.75" x14ac:dyDescent="0.2">
      <c r="B1055" s="2"/>
      <c r="C1055" s="2"/>
      <c r="D1055" s="4"/>
      <c r="E1055" s="2"/>
      <c r="F1055" s="2"/>
      <c r="G1055" s="2"/>
      <c r="H1055" s="2"/>
      <c r="I1055" s="2"/>
      <c r="J1055" s="2"/>
      <c r="K1055" s="2"/>
      <c r="L1055" s="2"/>
      <c r="M1055" s="2"/>
      <c r="N1055" s="2"/>
      <c r="O1055" s="2"/>
      <c r="P1055" s="2"/>
      <c r="Q1055" s="2"/>
      <c r="R1055" s="2"/>
      <c r="S1055" s="2"/>
      <c r="T1055" s="2"/>
      <c r="U1055" s="2"/>
      <c r="V1055" s="3"/>
      <c r="W1055" s="2"/>
      <c r="X1055" s="2"/>
      <c r="Y1055" s="2"/>
      <c r="Z1055" s="2"/>
      <c r="AA1055" s="2"/>
      <c r="AB1055" s="2"/>
      <c r="AC1055" s="2"/>
      <c r="AD1055" s="2"/>
      <c r="AE1055" s="2"/>
      <c r="AF1055" s="2"/>
      <c r="AG1055" s="2"/>
    </row>
    <row r="1056" spans="2:33" ht="12.75" x14ac:dyDescent="0.2">
      <c r="B1056" s="2"/>
      <c r="C1056" s="2"/>
      <c r="D1056" s="4"/>
      <c r="E1056" s="2"/>
      <c r="F1056" s="2"/>
      <c r="G1056" s="2"/>
      <c r="H1056" s="2"/>
      <c r="I1056" s="2"/>
      <c r="J1056" s="2"/>
      <c r="K1056" s="2"/>
      <c r="L1056" s="2"/>
      <c r="M1056" s="2"/>
      <c r="N1056" s="2"/>
      <c r="O1056" s="2"/>
      <c r="P1056" s="2"/>
      <c r="Q1056" s="2"/>
      <c r="R1056" s="2"/>
      <c r="S1056" s="2"/>
      <c r="T1056" s="2"/>
      <c r="U1056" s="2"/>
      <c r="V1056" s="3"/>
      <c r="W1056" s="2"/>
      <c r="X1056" s="2"/>
      <c r="Y1056" s="2"/>
      <c r="Z1056" s="2"/>
      <c r="AA1056" s="2"/>
      <c r="AB1056" s="2"/>
      <c r="AC1056" s="2"/>
      <c r="AD1056" s="2"/>
      <c r="AE1056" s="2"/>
      <c r="AF1056" s="2"/>
      <c r="AG1056" s="2"/>
    </row>
    <row r="1057" spans="2:33" ht="12.75" x14ac:dyDescent="0.2">
      <c r="B1057" s="2"/>
      <c r="C1057" s="2"/>
      <c r="D1057" s="4"/>
      <c r="E1057" s="2"/>
      <c r="F1057" s="2"/>
      <c r="G1057" s="2"/>
      <c r="H1057" s="2"/>
      <c r="I1057" s="2"/>
      <c r="J1057" s="2"/>
      <c r="K1057" s="2"/>
      <c r="L1057" s="2"/>
      <c r="M1057" s="2"/>
      <c r="N1057" s="2"/>
      <c r="O1057" s="2"/>
      <c r="P1057" s="2"/>
      <c r="Q1057" s="2"/>
      <c r="R1057" s="2"/>
      <c r="S1057" s="2"/>
      <c r="T1057" s="2"/>
      <c r="U1057" s="2"/>
      <c r="V1057" s="3"/>
      <c r="W1057" s="2"/>
      <c r="X1057" s="2"/>
      <c r="Y1057" s="2"/>
      <c r="Z1057" s="2"/>
      <c r="AA1057" s="2"/>
      <c r="AB1057" s="2"/>
      <c r="AC1057" s="2"/>
      <c r="AD1057" s="2"/>
      <c r="AE1057" s="2"/>
      <c r="AF1057" s="2"/>
      <c r="AG1057" s="2"/>
    </row>
    <row r="1058" spans="2:33" ht="12.75" x14ac:dyDescent="0.2">
      <c r="B1058" s="2"/>
      <c r="C1058" s="2"/>
      <c r="D1058" s="4"/>
      <c r="E1058" s="2"/>
      <c r="F1058" s="2"/>
      <c r="G1058" s="2"/>
      <c r="H1058" s="2"/>
      <c r="I1058" s="2"/>
      <c r="J1058" s="2"/>
      <c r="K1058" s="2"/>
      <c r="L1058" s="2"/>
      <c r="M1058" s="2"/>
      <c r="N1058" s="2"/>
      <c r="O1058" s="2"/>
      <c r="P1058" s="2"/>
      <c r="Q1058" s="2"/>
      <c r="R1058" s="2"/>
      <c r="S1058" s="2"/>
      <c r="T1058" s="2"/>
      <c r="U1058" s="2"/>
      <c r="V1058" s="3"/>
      <c r="W1058" s="2"/>
      <c r="X1058" s="2"/>
      <c r="Y1058" s="2"/>
      <c r="Z1058" s="2"/>
      <c r="AA1058" s="2"/>
      <c r="AB1058" s="2"/>
      <c r="AC1058" s="2"/>
      <c r="AD1058" s="2"/>
      <c r="AE1058" s="2"/>
      <c r="AF1058" s="2"/>
      <c r="AG1058" s="2"/>
    </row>
  </sheetData>
  <mergeCells count="54">
    <mergeCell ref="D62:E62"/>
    <mergeCell ref="D63:E63"/>
    <mergeCell ref="C61:E61"/>
    <mergeCell ref="B2:C3"/>
    <mergeCell ref="D64:E64"/>
    <mergeCell ref="D65:E65"/>
    <mergeCell ref="D66:E66"/>
    <mergeCell ref="D67:E67"/>
    <mergeCell ref="D68:E68"/>
    <mergeCell ref="G78:J78"/>
    <mergeCell ref="G72:J72"/>
    <mergeCell ref="G66:J66"/>
    <mergeCell ref="D74:E74"/>
    <mergeCell ref="D75:E75"/>
    <mergeCell ref="D76:E76"/>
    <mergeCell ref="D77:E77"/>
    <mergeCell ref="D78:E78"/>
    <mergeCell ref="D69:E69"/>
    <mergeCell ref="D70:E70"/>
    <mergeCell ref="D71:E71"/>
    <mergeCell ref="D72:E72"/>
    <mergeCell ref="D73:E73"/>
    <mergeCell ref="K78:L78"/>
    <mergeCell ref="K64:L64"/>
    <mergeCell ref="K65:L65"/>
    <mergeCell ref="K66:L66"/>
    <mergeCell ref="K67:L67"/>
    <mergeCell ref="K68:L68"/>
    <mergeCell ref="K69:L69"/>
    <mergeCell ref="K70:L70"/>
    <mergeCell ref="K71:L71"/>
    <mergeCell ref="K74:L74"/>
    <mergeCell ref="K75:L75"/>
    <mergeCell ref="K76:L76"/>
    <mergeCell ref="K77:L77"/>
    <mergeCell ref="K72:L72"/>
    <mergeCell ref="K73:L73"/>
    <mergeCell ref="G77:J77"/>
    <mergeCell ref="G67:J67"/>
    <mergeCell ref="G68:J68"/>
    <mergeCell ref="G69:J69"/>
    <mergeCell ref="G70:J70"/>
    <mergeCell ref="G71:J71"/>
    <mergeCell ref="G61:L61"/>
    <mergeCell ref="G73:J73"/>
    <mergeCell ref="G74:J74"/>
    <mergeCell ref="G75:J75"/>
    <mergeCell ref="G76:J76"/>
    <mergeCell ref="G62:J62"/>
    <mergeCell ref="G63:J63"/>
    <mergeCell ref="G64:J64"/>
    <mergeCell ref="G65:J65"/>
    <mergeCell ref="K62:L62"/>
    <mergeCell ref="K63:L63"/>
  </mergeCells>
  <conditionalFormatting sqref="D25:AG41">
    <cfRule type="cellIs" dxfId="11" priority="1" operator="greaterThan">
      <formula>0</formula>
    </cfRule>
  </conditionalFormatting>
  <conditionalFormatting sqref="D25:AG41">
    <cfRule type="cellIs" dxfId="10" priority="2" operator="lessThan">
      <formula>0</formula>
    </cfRule>
  </conditionalFormatting>
  <conditionalFormatting sqref="D43:AG59">
    <cfRule type="cellIs" dxfId="9" priority="3" operator="equal">
      <formula>0</formula>
    </cfRule>
  </conditionalFormatting>
  <conditionalFormatting sqref="D4:AG19">
    <cfRule type="containsBlanks" dxfId="8" priority="4">
      <formula>LEN(TRIM(D4))=0</formula>
    </cfRule>
  </conditionalFormatting>
  <conditionalFormatting sqref="B25:B41 B43:B59 D43:AG59">
    <cfRule type="cellIs" dxfId="7" priority="12" operator="lessThanOrEqual">
      <formula>"-10%"</formula>
    </cfRule>
  </conditionalFormatting>
  <conditionalFormatting sqref="B25:B41 B43:B59 D43:AG59">
    <cfRule type="cellIs" dxfId="6" priority="13" operator="greaterThan">
      <formula>"-10%"</formula>
    </cfRule>
  </conditionalFormatting>
  <conditionalFormatting sqref="E25:AG41 D43:AG59">
    <cfRule type="containsBlanks" dxfId="5" priority="14">
      <formula>LEN(TRIM(D25))=0</formula>
    </cfRule>
  </conditionalFormatting>
  <conditionalFormatting sqref="D6:AG17">
    <cfRule type="expression" dxfId="4" priority="42">
      <formula>GTE(D$6,#REF!)</formula>
    </cfRule>
  </conditionalFormatting>
  <conditionalFormatting sqref="D5:AG5">
    <cfRule type="expression" dxfId="3" priority="52">
      <formula>GTE(D$5,$D$63)</formula>
    </cfRule>
  </conditionalFormatting>
  <conditionalFormatting sqref="D4:AG4">
    <cfRule type="expression" dxfId="2" priority="53">
      <formula>GTE(D$4,$D$62)</formula>
    </cfRule>
  </conditionalFormatting>
  <conditionalFormatting sqref="D18:AG18">
    <cfRule type="expression" dxfId="1" priority="54">
      <formula>GTE(D$18,$D$76)</formula>
    </cfRule>
  </conditionalFormatting>
  <conditionalFormatting sqref="D19:AG19">
    <cfRule type="expression" dxfId="0" priority="57">
      <formula>EQ(D$19,$D$77)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9B486-2EBD-494B-9930-1849CDC6A760}">
  <dimension ref="B2:F22"/>
  <sheetViews>
    <sheetView workbookViewId="0">
      <selection activeCell="AH18" sqref="AH18"/>
    </sheetView>
  </sheetViews>
  <sheetFormatPr baseColWidth="10" defaultRowHeight="12.75" x14ac:dyDescent="0.2"/>
  <sheetData>
    <row r="2" spans="4:6" x14ac:dyDescent="0.2">
      <c r="D2" s="4"/>
    </row>
    <row r="3" spans="4:6" x14ac:dyDescent="0.2">
      <c r="D3" s="5"/>
    </row>
    <row r="4" spans="4:6" x14ac:dyDescent="0.2">
      <c r="D4" s="1"/>
    </row>
    <row r="5" spans="4:6" x14ac:dyDescent="0.2">
      <c r="D5" s="1"/>
    </row>
    <row r="6" spans="4:6" x14ac:dyDescent="0.2">
      <c r="D6" s="1"/>
    </row>
    <row r="7" spans="4:6" x14ac:dyDescent="0.2">
      <c r="D7" s="1"/>
    </row>
    <row r="8" spans="4:6" x14ac:dyDescent="0.2">
      <c r="D8" s="1"/>
    </row>
    <row r="9" spans="4:6" x14ac:dyDescent="0.2">
      <c r="D9" s="1"/>
    </row>
    <row r="10" spans="4:6" x14ac:dyDescent="0.2">
      <c r="D10" s="1"/>
      <c r="E10" s="2"/>
      <c r="F10" s="2"/>
    </row>
    <row r="11" spans="4:6" x14ac:dyDescent="0.2">
      <c r="D11" s="1"/>
      <c r="E11" s="2"/>
      <c r="F11" s="2"/>
    </row>
    <row r="12" spans="4:6" x14ac:dyDescent="0.2">
      <c r="D12" s="1"/>
      <c r="E12" s="2"/>
      <c r="F12" s="2"/>
    </row>
    <row r="13" spans="4:6" x14ac:dyDescent="0.2">
      <c r="D13" s="1"/>
      <c r="E13" s="2"/>
      <c r="F13" s="2"/>
    </row>
    <row r="14" spans="4:6" x14ac:dyDescent="0.2">
      <c r="D14" s="1"/>
      <c r="E14" s="2"/>
      <c r="F14" s="2"/>
    </row>
    <row r="15" spans="4:6" x14ac:dyDescent="0.2">
      <c r="D15" s="1"/>
      <c r="E15" s="2"/>
      <c r="F15" s="2"/>
    </row>
    <row r="16" spans="4:6" x14ac:dyDescent="0.2">
      <c r="D16" s="1"/>
      <c r="E16" s="2"/>
      <c r="F16" s="2"/>
    </row>
    <row r="17" spans="2:6" x14ac:dyDescent="0.2">
      <c r="D17" s="1"/>
      <c r="E17" s="2"/>
      <c r="F17" s="2"/>
    </row>
    <row r="18" spans="2:6" x14ac:dyDescent="0.2">
      <c r="D18" s="1"/>
      <c r="E18" s="2"/>
      <c r="F18" s="2"/>
    </row>
    <row r="19" spans="2:6" x14ac:dyDescent="0.2">
      <c r="D19" s="1"/>
      <c r="E19" s="2"/>
      <c r="F19" s="2"/>
    </row>
    <row r="20" spans="2:6" x14ac:dyDescent="0.2">
      <c r="D20" s="1"/>
      <c r="E20" s="2"/>
      <c r="F20" s="2"/>
    </row>
    <row r="21" spans="2:6" x14ac:dyDescent="0.2">
      <c r="B21" s="1"/>
      <c r="C21" s="1"/>
      <c r="D21" s="1"/>
      <c r="E21" s="2"/>
      <c r="F21" s="2"/>
    </row>
    <row r="22" spans="2:6" x14ac:dyDescent="0.2">
      <c r="B22" s="1"/>
      <c r="C22" s="1"/>
      <c r="D22" s="1"/>
      <c r="E22" s="2"/>
      <c r="F22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Modelo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Axel Amaya</dc:creator>
  <cp:lastModifiedBy>aamaya</cp:lastModifiedBy>
  <dcterms:created xsi:type="dcterms:W3CDTF">2022-01-26T14:33:45Z</dcterms:created>
  <dcterms:modified xsi:type="dcterms:W3CDTF">2022-01-26T21:56:38Z</dcterms:modified>
</cp:coreProperties>
</file>