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xel\github\NeuroCorrelation\"/>
    </mc:Choice>
  </mc:AlternateContent>
  <bookViews>
    <workbookView xWindow="0" yWindow="0" windowWidth="2787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2" i="1" l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4" i="1"/>
  <c r="B4" i="1" l="1"/>
  <c r="C5" i="1" s="1"/>
  <c r="B5" i="1" s="1"/>
  <c r="C6" i="1" s="1"/>
  <c r="B6" i="1" s="1"/>
  <c r="C7" i="1" s="1"/>
  <c r="B7" i="1" s="1"/>
  <c r="C8" i="1" l="1"/>
  <c r="B8" i="1" s="1"/>
  <c r="C9" i="1" s="1"/>
  <c r="B9" i="1" s="1"/>
  <c r="C10" i="1" l="1"/>
  <c r="B10" i="1" s="1"/>
  <c r="C11" i="1" l="1"/>
  <c r="B11" i="1" s="1"/>
  <c r="C12" i="1" l="1"/>
  <c r="B12" i="1" s="1"/>
  <c r="C13" i="1" l="1"/>
  <c r="B13" i="1" s="1"/>
  <c r="C14" i="1" l="1"/>
  <c r="B14" i="1" s="1"/>
  <c r="C15" i="1" l="1"/>
  <c r="B15" i="1" s="1"/>
  <c r="C16" i="1" l="1"/>
  <c r="B16" i="1" s="1"/>
  <c r="C17" i="1" l="1"/>
  <c r="B17" i="1" s="1"/>
  <c r="C18" i="1" l="1"/>
  <c r="B18" i="1" s="1"/>
  <c r="C19" i="1" l="1"/>
  <c r="B19" i="1" s="1"/>
  <c r="C20" i="1" l="1"/>
  <c r="B20" i="1" s="1"/>
  <c r="C21" i="1" l="1"/>
  <c r="B21" i="1" s="1"/>
  <c r="C22" i="1" l="1"/>
  <c r="B22" i="1" s="1"/>
  <c r="C23" i="1" l="1"/>
  <c r="B23" i="1" s="1"/>
  <c r="C24" i="1" l="1"/>
  <c r="B24" i="1" s="1"/>
  <c r="C25" i="1" l="1"/>
  <c r="B25" i="1" s="1"/>
  <c r="C26" i="1" l="1"/>
  <c r="B26" i="1" s="1"/>
  <c r="C27" i="1" l="1"/>
  <c r="B27" i="1" s="1"/>
  <c r="C28" i="1" l="1"/>
  <c r="B28" i="1" s="1"/>
  <c r="C29" i="1" l="1"/>
  <c r="B29" i="1" s="1"/>
  <c r="C30" i="1" l="1"/>
  <c r="B30" i="1" s="1"/>
  <c r="C31" i="1" l="1"/>
  <c r="B31" i="1" s="1"/>
  <c r="C32" i="1" l="1"/>
  <c r="B32" i="1" s="1"/>
  <c r="C33" i="1" l="1"/>
  <c r="B33" i="1" s="1"/>
  <c r="C34" i="1" l="1"/>
  <c r="B34" i="1" s="1"/>
  <c r="C35" i="1" l="1"/>
  <c r="B35" i="1" s="1"/>
  <c r="C36" i="1" l="1"/>
  <c r="B36" i="1" s="1"/>
  <c r="C37" i="1" l="1"/>
  <c r="B37" i="1" s="1"/>
  <c r="C38" i="1" l="1"/>
  <c r="B38" i="1" s="1"/>
  <c r="C39" i="1" l="1"/>
  <c r="B39" i="1" s="1"/>
  <c r="C40" i="1" l="1"/>
  <c r="B40" i="1" s="1"/>
  <c r="C41" i="1" l="1"/>
  <c r="B41" i="1" s="1"/>
  <c r="C42" i="1" l="1"/>
  <c r="B42" i="1" s="1"/>
  <c r="C43" i="1" l="1"/>
  <c r="B43" i="1" s="1"/>
  <c r="C44" i="1" l="1"/>
  <c r="B44" i="1" s="1"/>
  <c r="C45" i="1" l="1"/>
  <c r="B45" i="1" s="1"/>
  <c r="C46" i="1" l="1"/>
  <c r="B46" i="1" s="1"/>
  <c r="C47" i="1" l="1"/>
  <c r="B47" i="1" s="1"/>
  <c r="C48" i="1" l="1"/>
  <c r="B48" i="1" s="1"/>
  <c r="C49" i="1" l="1"/>
  <c r="B49" i="1" s="1"/>
  <c r="C50" i="1" l="1"/>
  <c r="B50" i="1" s="1"/>
  <c r="C51" i="1" l="1"/>
  <c r="B51" i="1" s="1"/>
  <c r="C52" i="1" l="1"/>
  <c r="B52" i="1" s="1"/>
  <c r="C53" i="1" l="1"/>
  <c r="B53" i="1" s="1"/>
  <c r="C54" i="1" l="1"/>
  <c r="B54" i="1" s="1"/>
  <c r="C55" i="1" l="1"/>
  <c r="B55" i="1" s="1"/>
  <c r="C56" i="1" l="1"/>
  <c r="B56" i="1" s="1"/>
  <c r="C57" i="1" l="1"/>
  <c r="B57" i="1" s="1"/>
  <c r="C58" i="1" l="1"/>
  <c r="B58" i="1" s="1"/>
  <c r="C59" i="1" l="1"/>
  <c r="B59" i="1" s="1"/>
  <c r="C60" i="1" l="1"/>
  <c r="B60" i="1" s="1"/>
  <c r="C61" i="1" l="1"/>
  <c r="B61" i="1" s="1"/>
  <c r="C62" i="1" l="1"/>
  <c r="B62" i="1" s="1"/>
  <c r="C63" i="1" l="1"/>
  <c r="B63" i="1" s="1"/>
  <c r="C64" i="1" l="1"/>
  <c r="B64" i="1" s="1"/>
  <c r="C65" i="1" l="1"/>
  <c r="B65" i="1" s="1"/>
  <c r="C66" i="1" l="1"/>
  <c r="B66" i="1" s="1"/>
  <c r="C67" i="1" l="1"/>
  <c r="B67" i="1" s="1"/>
  <c r="C68" i="1" l="1"/>
  <c r="B68" i="1" s="1"/>
  <c r="C69" i="1" l="1"/>
  <c r="B69" i="1" s="1"/>
  <c r="C70" i="1" l="1"/>
  <c r="B70" i="1" s="1"/>
  <c r="C71" i="1" l="1"/>
  <c r="B71" i="1" s="1"/>
  <c r="C72" i="1" l="1"/>
  <c r="B72" i="1" s="1"/>
  <c r="C73" i="1" l="1"/>
  <c r="B73" i="1" s="1"/>
  <c r="C74" i="1" l="1"/>
  <c r="B74" i="1" s="1"/>
  <c r="C75" i="1" l="1"/>
  <c r="B75" i="1" s="1"/>
  <c r="C76" i="1" l="1"/>
  <c r="B76" i="1" s="1"/>
  <c r="C77" i="1" l="1"/>
  <c r="B77" i="1" s="1"/>
  <c r="C78" i="1" l="1"/>
  <c r="B78" i="1" s="1"/>
  <c r="C79" i="1" l="1"/>
  <c r="B79" i="1" s="1"/>
  <c r="C80" i="1" l="1"/>
  <c r="B80" i="1" s="1"/>
  <c r="C81" i="1" l="1"/>
  <c r="B81" i="1" s="1"/>
  <c r="C82" i="1" l="1"/>
  <c r="B82" i="1" s="1"/>
  <c r="C83" i="1" l="1"/>
  <c r="B83" i="1" s="1"/>
  <c r="C84" i="1" l="1"/>
  <c r="B84" i="1" s="1"/>
  <c r="C85" i="1" l="1"/>
  <c r="B85" i="1" s="1"/>
  <c r="C86" i="1" l="1"/>
  <c r="B86" i="1" s="1"/>
  <c r="C87" i="1" l="1"/>
  <c r="B87" i="1" s="1"/>
  <c r="C88" i="1" l="1"/>
  <c r="B88" i="1" s="1"/>
  <c r="C89" i="1" l="1"/>
  <c r="B89" i="1" s="1"/>
  <c r="C90" i="1" l="1"/>
  <c r="B90" i="1" s="1"/>
  <c r="C91" i="1" l="1"/>
  <c r="B91" i="1" s="1"/>
  <c r="C92" i="1" l="1"/>
  <c r="B92" i="1" s="1"/>
  <c r="C93" i="1" l="1"/>
  <c r="B93" i="1" s="1"/>
  <c r="C94" i="1" l="1"/>
  <c r="B94" i="1" s="1"/>
  <c r="C95" i="1" l="1"/>
  <c r="B95" i="1" s="1"/>
  <c r="C96" i="1" l="1"/>
  <c r="B96" i="1" s="1"/>
  <c r="C97" i="1" l="1"/>
  <c r="B97" i="1" s="1"/>
  <c r="C98" i="1" l="1"/>
  <c r="B98" i="1" s="1"/>
  <c r="C99" i="1" l="1"/>
  <c r="B99" i="1" s="1"/>
  <c r="C100" i="1" l="1"/>
  <c r="B100" i="1" s="1"/>
  <c r="C101" i="1" l="1"/>
  <c r="B101" i="1" s="1"/>
  <c r="C102" i="1" l="1"/>
  <c r="B102" i="1" s="1"/>
  <c r="C103" i="1" l="1"/>
  <c r="B103" i="1" s="1"/>
  <c r="C104" i="1" l="1"/>
  <c r="B104" i="1" s="1"/>
  <c r="C105" i="1" l="1"/>
  <c r="B105" i="1" s="1"/>
  <c r="C106" i="1" l="1"/>
  <c r="B106" i="1" s="1"/>
  <c r="C107" i="1" l="1"/>
  <c r="B107" i="1" s="1"/>
  <c r="C108" i="1" l="1"/>
  <c r="B108" i="1" s="1"/>
  <c r="C109" i="1" l="1"/>
  <c r="B109" i="1" s="1"/>
  <c r="C110" i="1" l="1"/>
  <c r="B110" i="1" s="1"/>
  <c r="C111" i="1" l="1"/>
  <c r="B111" i="1" s="1"/>
  <c r="C112" i="1" l="1"/>
  <c r="B112" i="1" s="1"/>
  <c r="C113" i="1" l="1"/>
  <c r="B113" i="1" s="1"/>
  <c r="C114" i="1" l="1"/>
  <c r="B114" i="1" s="1"/>
  <c r="C115" i="1" l="1"/>
  <c r="B115" i="1" s="1"/>
  <c r="C116" i="1" l="1"/>
  <c r="B116" i="1" s="1"/>
  <c r="C117" i="1" l="1"/>
  <c r="B117" i="1" s="1"/>
  <c r="C118" i="1" l="1"/>
  <c r="B118" i="1" s="1"/>
  <c r="C119" i="1" l="1"/>
  <c r="B119" i="1" s="1"/>
  <c r="C120" i="1" l="1"/>
  <c r="B120" i="1" s="1"/>
  <c r="C121" i="1" l="1"/>
  <c r="B121" i="1" s="1"/>
  <c r="C122" i="1" l="1"/>
  <c r="B122" i="1" s="1"/>
  <c r="C123" i="1" l="1"/>
  <c r="B123" i="1" s="1"/>
  <c r="C124" i="1" l="1"/>
  <c r="B124" i="1" s="1"/>
  <c r="C125" i="1" l="1"/>
  <c r="B125" i="1" s="1"/>
  <c r="C126" i="1" l="1"/>
  <c r="B126" i="1" s="1"/>
  <c r="C127" i="1" l="1"/>
  <c r="B127" i="1" s="1"/>
  <c r="C128" i="1" l="1"/>
  <c r="B128" i="1" s="1"/>
  <c r="C129" i="1" l="1"/>
  <c r="B129" i="1" s="1"/>
  <c r="C130" i="1" l="1"/>
  <c r="B130" i="1" s="1"/>
  <c r="C131" i="1" l="1"/>
  <c r="B131" i="1" s="1"/>
  <c r="C132" i="1" l="1"/>
  <c r="B132" i="1" s="1"/>
  <c r="C133" i="1" l="1"/>
  <c r="B133" i="1" s="1"/>
  <c r="C134" i="1" l="1"/>
  <c r="B134" i="1" s="1"/>
  <c r="C135" i="1" l="1"/>
  <c r="B135" i="1" s="1"/>
  <c r="C136" i="1" l="1"/>
  <c r="B136" i="1" s="1"/>
  <c r="C137" i="1" l="1"/>
  <c r="B137" i="1" s="1"/>
  <c r="C138" i="1" l="1"/>
  <c r="B138" i="1" s="1"/>
  <c r="C139" i="1" l="1"/>
  <c r="B139" i="1" s="1"/>
  <c r="C140" i="1" l="1"/>
  <c r="B140" i="1" s="1"/>
  <c r="C141" i="1" l="1"/>
  <c r="B141" i="1" s="1"/>
  <c r="C142" i="1" l="1"/>
  <c r="B142" i="1" s="1"/>
  <c r="C143" i="1" l="1"/>
  <c r="B143" i="1" s="1"/>
  <c r="C144" i="1" l="1"/>
  <c r="B144" i="1" s="1"/>
  <c r="C145" i="1" l="1"/>
  <c r="B145" i="1" s="1"/>
  <c r="C146" i="1" l="1"/>
  <c r="B146" i="1" s="1"/>
  <c r="C147" i="1" l="1"/>
  <c r="B147" i="1" s="1"/>
  <c r="C148" i="1" l="1"/>
  <c r="B148" i="1" s="1"/>
  <c r="C149" i="1" l="1"/>
  <c r="B149" i="1" s="1"/>
  <c r="C150" i="1" l="1"/>
  <c r="B150" i="1" s="1"/>
  <c r="C151" i="1" l="1"/>
  <c r="B151" i="1" s="1"/>
  <c r="C152" i="1" l="1"/>
  <c r="B152" i="1" s="1"/>
  <c r="C153" i="1" l="1"/>
  <c r="B153" i="1" s="1"/>
  <c r="C154" i="1" l="1"/>
  <c r="B154" i="1" s="1"/>
  <c r="C155" i="1" l="1"/>
  <c r="B155" i="1" s="1"/>
  <c r="C156" i="1" l="1"/>
  <c r="B156" i="1" s="1"/>
  <c r="C157" i="1" l="1"/>
  <c r="B157" i="1" s="1"/>
  <c r="C158" i="1" l="1"/>
  <c r="B158" i="1" s="1"/>
  <c r="C159" i="1" l="1"/>
  <c r="B159" i="1" s="1"/>
  <c r="C160" i="1" l="1"/>
  <c r="B160" i="1" s="1"/>
  <c r="C161" i="1" l="1"/>
  <c r="B161" i="1" s="1"/>
  <c r="C162" i="1" l="1"/>
  <c r="B162" i="1" s="1"/>
  <c r="C163" i="1" l="1"/>
  <c r="B163" i="1" s="1"/>
  <c r="C164" i="1" l="1"/>
  <c r="B164" i="1" s="1"/>
  <c r="C165" i="1" l="1"/>
  <c r="B165" i="1" s="1"/>
  <c r="C166" i="1" l="1"/>
  <c r="B166" i="1" s="1"/>
  <c r="C167" i="1" l="1"/>
  <c r="B167" i="1" s="1"/>
  <c r="C168" i="1" l="1"/>
  <c r="B168" i="1" s="1"/>
  <c r="C169" i="1" l="1"/>
  <c r="B169" i="1" s="1"/>
  <c r="C170" i="1" l="1"/>
  <c r="B170" i="1" s="1"/>
  <c r="C171" i="1" l="1"/>
  <c r="B171" i="1" s="1"/>
  <c r="C172" i="1" l="1"/>
  <c r="B172" i="1" s="1"/>
  <c r="C173" i="1" l="1"/>
  <c r="B173" i="1" s="1"/>
  <c r="C174" i="1" l="1"/>
  <c r="B174" i="1" s="1"/>
  <c r="C175" i="1" l="1"/>
  <c r="B175" i="1" s="1"/>
  <c r="C176" i="1" l="1"/>
  <c r="B176" i="1" s="1"/>
  <c r="C177" i="1" l="1"/>
  <c r="B177" i="1" s="1"/>
  <c r="C178" i="1" l="1"/>
  <c r="B178" i="1" s="1"/>
  <c r="C179" i="1" l="1"/>
  <c r="B179" i="1" s="1"/>
  <c r="C180" i="1" l="1"/>
  <c r="B180" i="1" s="1"/>
  <c r="C181" i="1" l="1"/>
  <c r="B181" i="1" s="1"/>
  <c r="C182" i="1" l="1"/>
  <c r="B182" i="1" s="1"/>
  <c r="C183" i="1" l="1"/>
  <c r="B183" i="1" s="1"/>
  <c r="C184" i="1" l="1"/>
  <c r="B184" i="1" s="1"/>
  <c r="C185" i="1" l="1"/>
  <c r="B185" i="1" s="1"/>
  <c r="C186" i="1" l="1"/>
  <c r="B186" i="1" s="1"/>
  <c r="C187" i="1" l="1"/>
  <c r="B187" i="1" s="1"/>
  <c r="C188" i="1" l="1"/>
  <c r="B188" i="1" s="1"/>
  <c r="C189" i="1" l="1"/>
  <c r="B189" i="1" s="1"/>
  <c r="C190" i="1" l="1"/>
  <c r="B190" i="1" s="1"/>
  <c r="C191" i="1" l="1"/>
  <c r="B191" i="1" s="1"/>
  <c r="C192" i="1" l="1"/>
  <c r="B192" i="1" s="1"/>
</calcChain>
</file>

<file path=xl/sharedStrings.xml><?xml version="1.0" encoding="utf-8"?>
<sst xmlns="http://schemas.openxmlformats.org/spreadsheetml/2006/main" count="8" uniqueCount="8">
  <si>
    <t>w</t>
  </si>
  <si>
    <t>f</t>
  </si>
  <si>
    <t>o</t>
  </si>
  <si>
    <t>l</t>
  </si>
  <si>
    <t>Potential</t>
  </si>
  <si>
    <t>Offset</t>
  </si>
  <si>
    <t>pot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</si>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</sst>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Sheet1!$A$4:$A$192</c:f>
              <c:numCache>
                <c:formatCode>General</c:formatCode>
                <c:ptCount val="189"/>
                <c:pt idx="0">
                  <c:v>0</c:v>
                </c:pt>
                <c:pt idx="1">
                  <c:v>9.9999999999999006E-2</c:v>
                </c:pt>
                <c:pt idx="2">
                  <c:v>0.19999999999999901</c:v>
                </c:pt>
                <c:pt idx="3">
                  <c:v>0.29999999999999899</c:v>
                </c:pt>
                <c:pt idx="4">
                  <c:v>0.39999999999999902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6.5000000000000098</c:v>
                </c:pt>
                <c:pt idx="67">
                  <c:v>6.6</c:v>
                </c:pt>
                <c:pt idx="68">
                  <c:v>6.7</c:v>
                </c:pt>
                <c:pt idx="69">
                  <c:v>6.8000000000000096</c:v>
                </c:pt>
                <c:pt idx="70">
                  <c:v>6.9000000000000101</c:v>
                </c:pt>
                <c:pt idx="71">
                  <c:v>7.0000000000000098</c:v>
                </c:pt>
                <c:pt idx="72">
                  <c:v>7.1</c:v>
                </c:pt>
                <c:pt idx="73">
                  <c:v>7.2000000000000099</c:v>
                </c:pt>
                <c:pt idx="74">
                  <c:v>7.3000000000000096</c:v>
                </c:pt>
                <c:pt idx="75">
                  <c:v>7.4000000000000101</c:v>
                </c:pt>
                <c:pt idx="76">
                  <c:v>7.5000000000000098</c:v>
                </c:pt>
                <c:pt idx="77">
                  <c:v>7.6000000000000103</c:v>
                </c:pt>
                <c:pt idx="78">
                  <c:v>7.7000000000000099</c:v>
                </c:pt>
                <c:pt idx="79">
                  <c:v>7.8000000000000096</c:v>
                </c:pt>
                <c:pt idx="80">
                  <c:v>7.9000000000000101</c:v>
                </c:pt>
                <c:pt idx="81">
                  <c:v>8.0000000000000107</c:v>
                </c:pt>
                <c:pt idx="82">
                  <c:v>8.1000000000000103</c:v>
                </c:pt>
                <c:pt idx="83">
                  <c:v>8.2000000000000099</c:v>
                </c:pt>
                <c:pt idx="84">
                  <c:v>8.3000000000000096</c:v>
                </c:pt>
                <c:pt idx="85">
                  <c:v>8.4000000000000092</c:v>
                </c:pt>
                <c:pt idx="86">
                  <c:v>8.5000000000000107</c:v>
                </c:pt>
                <c:pt idx="87">
                  <c:v>8.6000000000000103</c:v>
                </c:pt>
                <c:pt idx="88">
                  <c:v>8.7000000000000099</c:v>
                </c:pt>
                <c:pt idx="89">
                  <c:v>8.8000000000000096</c:v>
                </c:pt>
                <c:pt idx="90">
                  <c:v>8.9000000000000092</c:v>
                </c:pt>
                <c:pt idx="91">
                  <c:v>9.0000000000000107</c:v>
                </c:pt>
                <c:pt idx="92">
                  <c:v>9.1000000000000103</c:v>
                </c:pt>
                <c:pt idx="93">
                  <c:v>9.2000000000000099</c:v>
                </c:pt>
                <c:pt idx="94">
                  <c:v>9.3000000000000096</c:v>
                </c:pt>
                <c:pt idx="95">
                  <c:v>9.4000000000000092</c:v>
                </c:pt>
                <c:pt idx="96">
                  <c:v>9.5000000000000107</c:v>
                </c:pt>
                <c:pt idx="97">
                  <c:v>9.6000000000000103</c:v>
                </c:pt>
                <c:pt idx="98">
                  <c:v>9.7000000000000099</c:v>
                </c:pt>
                <c:pt idx="99">
                  <c:v>9.8000000000000096</c:v>
                </c:pt>
                <c:pt idx="100">
                  <c:v>9.9000000000000092</c:v>
                </c:pt>
                <c:pt idx="101">
                  <c:v>10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</c:v>
                </c:pt>
                <c:pt idx="163">
                  <c:v>16.100000000000001</c:v>
                </c:pt>
                <c:pt idx="164">
                  <c:v>16.2</c:v>
                </c:pt>
                <c:pt idx="166">
                  <c:v>16.3</c:v>
                </c:pt>
                <c:pt idx="167">
                  <c:v>16.399999999999999</c:v>
                </c:pt>
                <c:pt idx="168">
                  <c:v>16.5</c:v>
                </c:pt>
                <c:pt idx="169">
                  <c:v>16.600000000000001</c:v>
                </c:pt>
                <c:pt idx="170">
                  <c:v>16.7</c:v>
                </c:pt>
                <c:pt idx="171">
                  <c:v>16.8</c:v>
                </c:pt>
                <c:pt idx="172">
                  <c:v>16.899999999999999</c:v>
                </c:pt>
                <c:pt idx="173">
                  <c:v>17</c:v>
                </c:pt>
                <c:pt idx="174">
                  <c:v>17.100000000000001</c:v>
                </c:pt>
                <c:pt idx="175">
                  <c:v>17.2</c:v>
                </c:pt>
                <c:pt idx="176">
                  <c:v>17.3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17.600000000000001</c:v>
                </c:pt>
                <c:pt idx="180">
                  <c:v>17.7</c:v>
                </c:pt>
                <c:pt idx="181">
                  <c:v>17.8</c:v>
                </c:pt>
                <c:pt idx="182">
                  <c:v>17.899999999999999</c:v>
                </c:pt>
                <c:pt idx="183">
                  <c:v>18</c:v>
                </c:pt>
                <c:pt idx="184">
                  <c:v>18.100000000000001</c:v>
                </c:pt>
                <c:pt idx="185">
                  <c:v>18.2</c:v>
                </c:pt>
                <c:pt idx="186">
                  <c:v>18.3</c:v>
                </c:pt>
                <c:pt idx="187">
                  <c:v>18.399999999999999</c:v>
                </c:pt>
                <c:pt idx="188">
                  <c:v>18.5</c:v>
                </c:pt>
              </c:numCache>
            </c:numRef>
          </c:xVal>
          <c:yVal>
            <c:numRef>
              <c:f>Sheet1!$B$4:$B$192</c:f>
              <c:numCache>
                <c:formatCode>General</c:formatCode>
                <c:ptCount val="189"/>
                <c:pt idx="0">
                  <c:v>-70.079254350650842</c:v>
                </c:pt>
                <c:pt idx="1">
                  <c:v>-70.127153947332417</c:v>
                </c:pt>
                <c:pt idx="2">
                  <c:v>-70.134610057209201</c:v>
                </c:pt>
                <c:pt idx="3">
                  <c:v>-70.092286601622035</c:v>
                </c:pt>
                <c:pt idx="4">
                  <c:v>-69.991095722882193</c:v>
                </c:pt>
                <c:pt idx="5">
                  <c:v>-69.822783846154778</c:v>
                </c:pt>
                <c:pt idx="6">
                  <c:v>-69.580556539890551</c:v>
                </c:pt>
                <c:pt idx="7">
                  <c:v>-69.259673813329101</c:v>
                </c:pt>
                <c:pt idx="8">
                  <c:v>-68.857941141229787</c:v>
                </c:pt>
                <c:pt idx="9">
                  <c:v>-68.376028871063241</c:v>
                </c:pt>
                <c:pt idx="10">
                  <c:v>-67.817574137251839</c:v>
                </c:pt>
                <c:pt idx="11">
                  <c:v>-67.189051700819007</c:v>
                </c:pt>
                <c:pt idx="12">
                  <c:v>-66.499436684390787</c:v>
                </c:pt>
                <c:pt idx="13">
                  <c:v>-65.759714612989754</c:v>
                </c:pt>
                <c:pt idx="14">
                  <c:v>-64.98231457703541</c:v>
                </c:pt>
                <c:pt idx="15">
                  <c:v>-64.180544579547302</c:v>
                </c:pt>
                <c:pt idx="16">
                  <c:v>-63.368093567230453</c:v>
                </c:pt>
                <c:pt idx="17">
                  <c:v>-62.558636499414128</c:v>
                </c:pt>
                <c:pt idx="18">
                  <c:v>-61.765545069184768</c:v>
                </c:pt>
                <c:pt idx="19">
                  <c:v>-61.001676799749774</c:v>
                </c:pt>
                <c:pt idx="20">
                  <c:v>-60.279197297244011</c:v>
                </c:pt>
                <c:pt idx="21">
                  <c:v>-59.609388837628487</c:v>
                </c:pt>
                <c:pt idx="22">
                  <c:v>-59.002412691968736</c:v>
                </c:pt>
                <c:pt idx="23">
                  <c:v>-58.467017601991365</c:v>
                </c:pt>
                <c:pt idx="24">
                  <c:v>-58.010214738504899</c:v>
                </c:pt>
                <c:pt idx="25">
                  <c:v>-57.636962092249291</c:v>
                </c:pt>
                <c:pt idx="26">
                  <c:v>-57.349912384502694</c:v>
                </c:pt>
                <c:pt idx="27">
                  <c:v>-57.149275684061045</c:v>
                </c:pt>
                <c:pt idx="28">
                  <c:v>-57.0328323925443</c:v>
                </c:pt>
                <c:pt idx="29">
                  <c:v>-56.99610867171576</c:v>
                </c:pt>
                <c:pt idx="30">
                  <c:v>-57.032700830144144</c:v>
                </c:pt>
                <c:pt idx="31">
                  <c:v>-57.134713489322763</c:v>
                </c:pt>
                <c:pt idx="32">
                  <c:v>-57.293262629454617</c:v>
                </c:pt>
                <c:pt idx="33">
                  <c:v>-57.498990551230925</c:v>
                </c:pt>
                <c:pt idx="34">
                  <c:v>-57.742544669189712</c:v>
                </c:pt>
                <c:pt idx="35">
                  <c:v>-58.014983419918273</c:v>
                </c:pt>
                <c:pt idx="36">
                  <c:v>-58.308087167458872</c:v>
                </c:pt>
                <c:pt idx="37">
                  <c:v>-58.614566668870289</c:v>
                </c:pt>
                <c:pt idx="38">
                  <c:v>-58.928174031992491</c:v>
                </c:pt>
                <c:pt idx="39">
                  <c:v>-59.243729814584682</c:v>
                </c:pt>
                <c:pt idx="40">
                  <c:v>-59.557084661668732</c:v>
                </c:pt>
                <c:pt idx="41">
                  <c:v>-59.865035114087959</c:v>
                </c:pt>
                <c:pt idx="42">
                  <c:v>-60.165211843837476</c:v>
                </c:pt>
                <c:pt idx="43">
                  <c:v>-60.455955603451315</c:v>
                </c:pt>
                <c:pt idx="44">
                  <c:v>-60.736192536279667</c:v>
                </c:pt>
                <c:pt idx="45">
                  <c:v>-61.00531687274173</c:v>
                </c:pt>
                <c:pt idx="46">
                  <c:v>-61.26308586623427</c:v>
                </c:pt>
                <c:pt idx="47">
                  <c:v>-61.509529304193933</c:v>
                </c:pt>
                <c:pt idx="48">
                  <c:v>-61.744874099336435</c:v>
                </c:pt>
                <c:pt idx="49">
                  <c:v>-61.969483254437399</c:v>
                </c:pt>
                <c:pt idx="50">
                  <c:v>-62.183807783517125</c:v>
                </c:pt>
                <c:pt idx="51">
                  <c:v>-62.388349834795861</c:v>
                </c:pt>
                <c:pt idx="52">
                  <c:v>-62.583635179998709</c:v>
                </c:pt>
                <c:pt idx="53">
                  <c:v>-62.77019331600993</c:v>
                </c:pt>
                <c:pt idx="54">
                  <c:v>-62.948543597680739</c:v>
                </c:pt>
                <c:pt idx="55">
                  <c:v>-63.119186035175019</c:v>
                </c:pt>
                <c:pt idx="56">
                  <c:v>-63.282595613038133</c:v>
                </c:pt>
                <c:pt idx="57">
                  <c:v>-63.439219201367877</c:v>
                </c:pt>
                <c:pt idx="58">
                  <c:v>-63.589474321204506</c:v>
                </c:pt>
                <c:pt idx="59">
                  <c:v>-63.733749191729274</c:v>
                </c:pt>
                <c:pt idx="60">
                  <c:v>-63.872403625116263</c:v>
                </c:pt>
                <c:pt idx="61">
                  <c:v>-63.951657975767098</c:v>
                </c:pt>
                <c:pt idx="62">
                  <c:v>-64.056676461955192</c:v>
                </c:pt>
                <c:pt idx="63">
                  <c:v>-64.16661832306913</c:v>
                </c:pt>
                <c:pt idx="64">
                  <c:v>-64.278397767676452</c:v>
                </c:pt>
                <c:pt idx="65">
                  <c:v>-64.390020580784693</c:v>
                </c:pt>
                <c:pt idx="66">
                  <c:v>-64.500230572470642</c:v>
                </c:pt>
                <c:pt idx="67">
                  <c:v>-64.608264931734283</c:v>
                </c:pt>
                <c:pt idx="68">
                  <c:v>-64.713686601103888</c:v>
                </c:pt>
                <c:pt idx="69">
                  <c:v>-64.816270567180268</c:v>
                </c:pt>
                <c:pt idx="70">
                  <c:v>-64.915927512331393</c:v>
                </c:pt>
                <c:pt idx="71">
                  <c:v>-65.012653096062238</c:v>
                </c:pt>
                <c:pt idx="72">
                  <c:v>-65.106494642065826</c:v>
                </c:pt>
                <c:pt idx="73">
                  <c:v>-65.197529526789964</c:v>
                </c:pt>
                <c:pt idx="74">
                  <c:v>-65.285851354416138</c:v>
                </c:pt>
                <c:pt idx="75">
                  <c:v>-65.371561258862172</c:v>
                </c:pt>
                <c:pt idx="76">
                  <c:v>-65.454762544944501</c:v>
                </c:pt>
                <c:pt idx="77">
                  <c:v>-65.535557479092375</c:v>
                </c:pt>
                <c:pt idx="78">
                  <c:v>-65.61404544625502</c:v>
                </c:pt>
                <c:pt idx="79">
                  <c:v>-65.690321962575112</c:v>
                </c:pt>
                <c:pt idx="80">
                  <c:v>-65.764478214836501</c:v>
                </c:pt>
                <c:pt idx="81">
                  <c:v>-65.836600917038211</c:v>
                </c:pt>
                <c:pt idx="82">
                  <c:v>-65.906772352124861</c:v>
                </c:pt>
                <c:pt idx="83">
                  <c:v>-65.975070516923907</c:v>
                </c:pt>
                <c:pt idx="84">
                  <c:v>-66.041569320202186</c:v>
                </c:pt>
                <c:pt idx="85">
                  <c:v>-66.106338803818005</c:v>
                </c:pt>
                <c:pt idx="86">
                  <c:v>-66.169445369430676</c:v>
                </c:pt>
                <c:pt idx="87">
                  <c:v>-66.230952000894334</c:v>
                </c:pt>
                <c:pt idx="88">
                  <c:v>-66.29091847709968</c:v>
                </c:pt>
                <c:pt idx="89">
                  <c:v>-66.349401572779684</c:v>
                </c:pt>
                <c:pt idx="90">
                  <c:v>-66.406455246392611</c:v>
                </c:pt>
                <c:pt idx="91">
                  <c:v>-66.462130815091399</c:v>
                </c:pt>
                <c:pt idx="92">
                  <c:v>-66.516477117265993</c:v>
                </c:pt>
                <c:pt idx="93">
                  <c:v>-66.56954066337758</c:v>
                </c:pt>
                <c:pt idx="94">
                  <c:v>-66.621365775895455</c:v>
                </c:pt>
                <c:pt idx="95">
                  <c:v>-66.67199471916031</c:v>
                </c:pt>
                <c:pt idx="96">
                  <c:v>-66.721467819970954</c:v>
                </c:pt>
                <c:pt idx="97">
                  <c:v>-66.769823579642633</c:v>
                </c:pt>
                <c:pt idx="98">
                  <c:v>-66.817098778230758</c:v>
                </c:pt>
                <c:pt idx="99">
                  <c:v>-66.863328571555456</c:v>
                </c:pt>
                <c:pt idx="100">
                  <c:v>-66.908546581607851</c:v>
                </c:pt>
                <c:pt idx="101">
                  <c:v>-66.952784980867207</c:v>
                </c:pt>
                <c:pt idx="102">
                  <c:v>-66.996074571010297</c:v>
                </c:pt>
                <c:pt idx="103">
                  <c:v>-67.038444856451392</c:v>
                </c:pt>
                <c:pt idx="104">
                  <c:v>-67.079924113112099</c:v>
                </c:pt>
                <c:pt idx="105">
                  <c:v>-67.12053945278447</c:v>
                </c:pt>
                <c:pt idx="106">
                  <c:v>-67.160316883419839</c:v>
                </c:pt>
                <c:pt idx="107">
                  <c:v>-67.199281365645987</c:v>
                </c:pt>
                <c:pt idx="108">
                  <c:v>-67.237456865790264</c:v>
                </c:pt>
                <c:pt idx="109">
                  <c:v>-67.27486640566211</c:v>
                </c:pt>
                <c:pt idx="110">
                  <c:v>-67.311532109327644</c:v>
                </c:pt>
                <c:pt idx="111">
                  <c:v>-67.347475247089605</c:v>
                </c:pt>
                <c:pt idx="112">
                  <c:v>-67.382716276868621</c:v>
                </c:pt>
                <c:pt idx="113">
                  <c:v>-67.461970627519463</c:v>
                </c:pt>
                <c:pt idx="114">
                  <c:v>-67.452433528705214</c:v>
                </c:pt>
                <c:pt idx="115">
                  <c:v>-67.466654238099949</c:v>
                </c:pt>
                <c:pt idx="116">
                  <c:v>-67.491190014138851</c:v>
                </c:pt>
                <c:pt idx="117">
                  <c:v>-67.51998081876458</c:v>
                </c:pt>
                <c:pt idx="118">
                  <c:v>-67.550320034439281</c:v>
                </c:pt>
                <c:pt idx="119">
                  <c:v>-67.581012588058371</c:v>
                </c:pt>
                <c:pt idx="120">
                  <c:v>-67.611539426787971</c:v>
                </c:pt>
                <c:pt idx="121">
                  <c:v>-67.64168140117323</c:v>
                </c:pt>
                <c:pt idx="122">
                  <c:v>-67.67135125097532</c:v>
                </c:pt>
                <c:pt idx="123">
                  <c:v>-67.700519130121506</c:v>
                </c:pt>
                <c:pt idx="124">
                  <c:v>-67.729179851892312</c:v>
                </c:pt>
                <c:pt idx="125">
                  <c:v>-67.757338598648943</c:v>
                </c:pt>
                <c:pt idx="126">
                  <c:v>-67.785004740491829</c:v>
                </c:pt>
                <c:pt idx="127">
                  <c:v>-67.812189187430462</c:v>
                </c:pt>
                <c:pt idx="128">
                  <c:v>-67.838903269215578</c:v>
                </c:pt>
                <c:pt idx="129">
                  <c:v>-67.865158270308726</c:v>
                </c:pt>
                <c:pt idx="130">
                  <c:v>-67.890965243402704</c:v>
                </c:pt>
                <c:pt idx="131">
                  <c:v>-67.916334940227031</c:v>
                </c:pt>
                <c:pt idx="132">
                  <c:v>-67.941277791126936</c:v>
                </c:pt>
                <c:pt idx="133">
                  <c:v>-67.965803904546519</c:v>
                </c:pt>
                <c:pt idx="134">
                  <c:v>-67.989923074357549</c:v>
                </c:pt>
                <c:pt idx="135">
                  <c:v>-68.013644790047749</c:v>
                </c:pt>
                <c:pt idx="136">
                  <c:v>-68.036978247733288</c:v>
                </c:pt>
                <c:pt idx="137">
                  <c:v>-68.059932361182064</c:v>
                </c:pt>
                <c:pt idx="138">
                  <c:v>-68.082515772535331</c:v>
                </c:pt>
                <c:pt idx="139">
                  <c:v>-68.104736862617898</c:v>
                </c:pt>
                <c:pt idx="140">
                  <c:v>-68.126603760809147</c:v>
                </c:pt>
                <c:pt idx="141">
                  <c:v>-68.148124354478142</c:v>
                </c:pt>
                <c:pt idx="142">
                  <c:v>-68.169306297998375</c:v>
                </c:pt>
                <c:pt idx="143">
                  <c:v>-68.190157021360832</c:v>
                </c:pt>
                <c:pt idx="144">
                  <c:v>-68.210683738405592</c:v>
                </c:pt>
                <c:pt idx="145">
                  <c:v>-68.230893454690971</c:v>
                </c:pt>
                <c:pt idx="146">
                  <c:v>-68.250792975018641</c:v>
                </c:pt>
                <c:pt idx="147">
                  <c:v>-68.270388910632704</c:v>
                </c:pt>
                <c:pt idx="148">
                  <c:v>-68.289687686108437</c:v>
                </c:pt>
                <c:pt idx="149">
                  <c:v>-68.308695545946989</c:v>
                </c:pt>
                <c:pt idx="150">
                  <c:v>-68.327418560890251</c:v>
                </c:pt>
                <c:pt idx="151">
                  <c:v>-68.345862633969958</c:v>
                </c:pt>
                <c:pt idx="152">
                  <c:v>-68.364033506303983</c:v>
                </c:pt>
                <c:pt idx="153">
                  <c:v>-68.381936762652188</c:v>
                </c:pt>
                <c:pt idx="154">
                  <c:v>-68.399577836743504</c:v>
                </c:pt>
                <c:pt idx="155">
                  <c:v>-68.416962016385114</c:v>
                </c:pt>
                <c:pt idx="156">
                  <c:v>-68.434094448364277</c:v>
                </c:pt>
                <c:pt idx="157">
                  <c:v>-68.45098014315252</c:v>
                </c:pt>
                <c:pt idx="158">
                  <c:v>-68.467623979421461</c:v>
                </c:pt>
                <c:pt idx="159">
                  <c:v>-68.484030708379265</c:v>
                </c:pt>
                <c:pt idx="160">
                  <c:v>-68.500204957935694</c:v>
                </c:pt>
                <c:pt idx="161">
                  <c:v>-68.516151236704061</c:v>
                </c:pt>
                <c:pt idx="162">
                  <c:v>-68.531873937847166</c:v>
                </c:pt>
                <c:pt idx="163">
                  <c:v>-68.547377342774553</c:v>
                </c:pt>
                <c:pt idx="164">
                  <c:v>-68.562665624697672</c:v>
                </c:pt>
                <c:pt idx="165">
                  <c:v>-68.641919975348515</c:v>
                </c:pt>
                <c:pt idx="166">
                  <c:v>-68.602025451354152</c:v>
                </c:pt>
                <c:pt idx="167">
                  <c:v>-68.599999097667222</c:v>
                </c:pt>
                <c:pt idx="168">
                  <c:v>-68.60951031980818</c:v>
                </c:pt>
                <c:pt idx="169">
                  <c:v>-68.622416041058074</c:v>
                </c:pt>
                <c:pt idx="170">
                  <c:v>-68.636218104044161</c:v>
                </c:pt>
                <c:pt idx="171">
                  <c:v>-68.650157435539157</c:v>
                </c:pt>
                <c:pt idx="172">
                  <c:v>-68.6640067520744</c:v>
                </c:pt>
                <c:pt idx="173">
                  <c:v>-68.677700147643819</c:v>
                </c:pt>
                <c:pt idx="174">
                  <c:v>-68.691220288674927</c:v>
                </c:pt>
                <c:pt idx="175">
                  <c:v>-68.704564315682859</c:v>
                </c:pt>
                <c:pt idx="176">
                  <c:v>-68.717733613445446</c:v>
                </c:pt>
                <c:pt idx="177">
                  <c:v>-68.73073076572561</c:v>
                </c:pt>
                <c:pt idx="178">
                  <c:v>-68.743558656485035</c:v>
                </c:pt>
                <c:pt idx="179">
                  <c:v>-68.756220207598261</c:v>
                </c:pt>
                <c:pt idx="180">
                  <c:v>-68.768718303872703</c:v>
                </c:pt>
                <c:pt idx="181">
                  <c:v>-68.781055772745276</c:v>
                </c:pt>
                <c:pt idx="182">
                  <c:v>-68.793235379787973</c:v>
                </c:pt>
                <c:pt idx="183">
                  <c:v>-68.805259828718846</c:v>
                </c:pt>
                <c:pt idx="184">
                  <c:v>-68.817131762656189</c:v>
                </c:pt>
                <c:pt idx="185">
                  <c:v>-68.828853765683263</c:v>
                </c:pt>
                <c:pt idx="186">
                  <c:v>-68.84042836445937</c:v>
                </c:pt>
                <c:pt idx="187">
                  <c:v>-68.851858029804987</c:v>
                </c:pt>
                <c:pt idx="188">
                  <c:v>-68.863145178241609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9269664"/>
        <c:axId val="-1289265312"/>
      </c:scatterChart>
      <c:valAx>
        <c:axId val="-12892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89265312"/>
        <c:crosses val="autoZero"/>
        <c:crossBetween val="midCat"/>
      </c:valAx>
      <c:valAx>
        <c:axId val="-12892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892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336177</xdr:colOff>
      <xdr:row>8</xdr:row>
      <xdr:rowOff>0</xdr:rowOff>
    </xdr:from>
    <xdr:to>
      <xdr:col>20</xdr:col>
      <xdr:colOff>470647</xdr:colOff>
      <xdr:row>30</xdr:row>
      <xdr:rowOff>138953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zoomScale="85" zoomScaleNormal="85" workbookViewId="0">
      <selection activeCell="M8" sqref="M8"/>
    </sheetView>
  </sheetViews>
  <sheetFormatPr defaultRowHeight="15" x14ac:dyDescent="0.25"/>
  <sheetData>
    <row r="1" spans="1:13" x14ac:dyDescent="0.25">
      <c r="A1" t="s">
        <v>5</v>
      </c>
      <c r="D1">
        <v>0</v>
      </c>
      <c r="E1">
        <v>-1</v>
      </c>
    </row>
    <row r="2" spans="1:13" x14ac:dyDescent="0.25">
      <c r="K2" t="s">
        <v>0</v>
      </c>
      <c r="L2" t="s">
        <v>1</v>
      </c>
      <c r="M2" t="s">
        <v>2</v>
      </c>
    </row>
    <row r="3" spans="1:13" x14ac:dyDescent="0.25">
      <c r="B3" t="s">
        <v>4</v>
      </c>
      <c r="K3">
        <v>0.6</v>
      </c>
      <c r="L3">
        <v>1</v>
      </c>
      <c r="M3">
        <v>1</v>
      </c>
    </row>
    <row r="4" spans="1:13" x14ac:dyDescent="0.25">
      <c r="A4">
        <v>0</v>
      </c>
      <c r="B4">
        <f>SUM(C4:G4)</f>
        <v>-70.079254350650842</v>
      </c>
      <c r="C4">
        <f>($K$7-$L$7)*$M$7^A4+$L$7</f>
        <v>-70</v>
      </c>
      <c r="D4">
        <f t="shared" ref="D4:F23" si="0">SQRT(3.1459/2)*$K$3*$L$3*$M$7^($A4-$M$3+D$1)*EXP(0.5*$K$3^2*LOG($M$7)^2)*(ERF(($K$3^2*LOG($M$7)-$M$3+D$1+$A4)/(SQRT(2)*$K$3))-ERF(($K$3^2*LOG($M$7)-$M$3)/(SQRT(2)*$K$3)))</f>
        <v>0</v>
      </c>
      <c r="E4">
        <f t="shared" si="0"/>
        <v>-7.9254350650838551E-2</v>
      </c>
    </row>
    <row r="5" spans="1:13" x14ac:dyDescent="0.25">
      <c r="A5">
        <v>9.9999999999999006E-2</v>
      </c>
      <c r="B5">
        <f t="shared" ref="B5:B68" si="1">SUM(C5:G5)</f>
        <v>-70.127153947332417</v>
      </c>
      <c r="C5">
        <f>(B4-$L$7)*$M$7^A5+$L$7</f>
        <v>-70.078681278265222</v>
      </c>
      <c r="D5">
        <f t="shared" si="0"/>
        <v>2.9653060815441924E-2</v>
      </c>
      <c r="E5">
        <f t="shared" si="0"/>
        <v>-7.8125729882643768E-2</v>
      </c>
    </row>
    <row r="6" spans="1:13" x14ac:dyDescent="0.25">
      <c r="A6">
        <v>0.19999999999999901</v>
      </c>
      <c r="B6">
        <f t="shared" si="1"/>
        <v>-70.134610057209201</v>
      </c>
      <c r="C6">
        <f t="shared" ref="C6:C69" si="2">(B5-$L$7)*$M$7^A6+$L$7</f>
        <v>-70.125321745898461</v>
      </c>
      <c r="D6">
        <f t="shared" si="0"/>
        <v>6.7335766818875833E-2</v>
      </c>
      <c r="E6">
        <f t="shared" si="0"/>
        <v>-7.6624078129609183E-2</v>
      </c>
      <c r="K6" t="s">
        <v>6</v>
      </c>
      <c r="L6" t="s">
        <v>7</v>
      </c>
      <c r="M6" t="s">
        <v>3</v>
      </c>
    </row>
    <row r="7" spans="1:13" x14ac:dyDescent="0.25">
      <c r="A7">
        <v>0.29999999999999899</v>
      </c>
      <c r="B7">
        <f t="shared" si="1"/>
        <v>-70.092286601622035</v>
      </c>
      <c r="C7">
        <f t="shared" si="2"/>
        <v>-70.131711105024422</v>
      </c>
      <c r="D7">
        <f t="shared" si="0"/>
        <v>0.11395821329010938</v>
      </c>
      <c r="E7">
        <f t="shared" si="0"/>
        <v>-7.4533709887722954E-2</v>
      </c>
      <c r="K7">
        <v>-70</v>
      </c>
      <c r="L7">
        <v>-70</v>
      </c>
      <c r="M7">
        <v>0.93</v>
      </c>
    </row>
    <row r="8" spans="1:13" x14ac:dyDescent="0.25">
      <c r="A8">
        <v>0.39999999999999902</v>
      </c>
      <c r="B8">
        <f t="shared" si="1"/>
        <v>-69.991095722882193</v>
      </c>
      <c r="C8">
        <f t="shared" si="2"/>
        <v>-70.089646189292168</v>
      </c>
      <c r="D8">
        <f t="shared" si="0"/>
        <v>0.17009445343799268</v>
      </c>
      <c r="E8">
        <f t="shared" si="0"/>
        <v>-7.1543987028015801E-2</v>
      </c>
    </row>
    <row r="9" spans="1:13" x14ac:dyDescent="0.25">
      <c r="A9">
        <v>0.5</v>
      </c>
      <c r="B9">
        <f t="shared" si="1"/>
        <v>-69.822783846154778</v>
      </c>
      <c r="C9">
        <f t="shared" si="2"/>
        <v>-69.991413026119673</v>
      </c>
      <c r="D9">
        <f t="shared" si="0"/>
        <v>0.23585313071683148</v>
      </c>
      <c r="E9">
        <f t="shared" si="0"/>
        <v>-6.7223950751941181E-2</v>
      </c>
    </row>
    <row r="10" spans="1:13" x14ac:dyDescent="0.25">
      <c r="A10">
        <v>0.6</v>
      </c>
      <c r="B10">
        <f t="shared" si="1"/>
        <v>-69.580556539890551</v>
      </c>
      <c r="C10">
        <f t="shared" si="2"/>
        <v>-69.8303346818238</v>
      </c>
      <c r="D10">
        <f t="shared" si="0"/>
        <v>0.31077687309986951</v>
      </c>
      <c r="E10">
        <f t="shared" si="0"/>
        <v>-6.0998731166621425E-2</v>
      </c>
    </row>
    <row r="11" spans="1:13" x14ac:dyDescent="0.25">
      <c r="A11">
        <v>0.7</v>
      </c>
      <c r="B11">
        <f t="shared" si="1"/>
        <v>-69.259673813329101</v>
      </c>
      <c r="C11">
        <f t="shared" si="2"/>
        <v>-69.601331895436402</v>
      </c>
      <c r="D11">
        <f t="shared" si="0"/>
        <v>0.39379087434614302</v>
      </c>
      <c r="E11">
        <f t="shared" si="0"/>
        <v>-5.213279223883955E-2</v>
      </c>
    </row>
    <row r="12" spans="1:13" x14ac:dyDescent="0.25">
      <c r="A12">
        <v>0.8</v>
      </c>
      <c r="B12">
        <f t="shared" si="1"/>
        <v>-68.857941141229787</v>
      </c>
      <c r="C12">
        <f t="shared" si="2"/>
        <v>-69.301430741052087</v>
      </c>
      <c r="D12">
        <f t="shared" si="0"/>
        <v>0.48321603638116156</v>
      </c>
      <c r="E12">
        <f t="shared" si="0"/>
        <v>-3.9726436558859379E-2</v>
      </c>
    </row>
    <row r="13" spans="1:13" x14ac:dyDescent="0.25">
      <c r="A13">
        <v>0.9</v>
      </c>
      <c r="B13">
        <f t="shared" si="1"/>
        <v>-68.376028871063241</v>
      </c>
      <c r="C13">
        <f t="shared" si="2"/>
        <v>-68.930149385154365</v>
      </c>
      <c r="D13">
        <f t="shared" si="0"/>
        <v>0.57685308758316289</v>
      </c>
      <c r="E13">
        <f t="shared" si="0"/>
        <v>-2.2732573492033892E-2</v>
      </c>
    </row>
    <row r="14" spans="1:13" x14ac:dyDescent="0.25">
      <c r="A14">
        <v>1</v>
      </c>
      <c r="B14">
        <f t="shared" si="1"/>
        <v>-67.817574137251839</v>
      </c>
      <c r="C14">
        <f t="shared" si="2"/>
        <v>-68.489706850088808</v>
      </c>
      <c r="D14">
        <f t="shared" si="0"/>
        <v>0.67213271283697096</v>
      </c>
      <c r="E14">
        <f t="shared" si="0"/>
        <v>0</v>
      </c>
    </row>
    <row r="15" spans="1:13" x14ac:dyDescent="0.25">
      <c r="A15">
        <v>1.1000000000000001</v>
      </c>
      <c r="B15">
        <f t="shared" si="1"/>
        <v>-67.189051700819007</v>
      </c>
      <c r="C15">
        <f t="shared" si="2"/>
        <v>-67.985019985317223</v>
      </c>
      <c r="D15">
        <f t="shared" si="0"/>
        <v>0.76631522368276705</v>
      </c>
      <c r="E15">
        <f t="shared" si="0"/>
        <v>2.9653060815442361E-2</v>
      </c>
    </row>
    <row r="16" spans="1:13" x14ac:dyDescent="0.25">
      <c r="A16">
        <v>1.2</v>
      </c>
      <c r="B16">
        <f t="shared" si="1"/>
        <v>-66.499436684390787</v>
      </c>
      <c r="C16">
        <f t="shared" si="2"/>
        <v>-67.423486655641611</v>
      </c>
      <c r="D16">
        <f t="shared" si="0"/>
        <v>0.85671420443195445</v>
      </c>
      <c r="E16">
        <f t="shared" si="0"/>
        <v>6.7335766818876264E-2</v>
      </c>
    </row>
    <row r="17" spans="1:5" x14ac:dyDescent="0.25">
      <c r="A17">
        <v>1.3</v>
      </c>
      <c r="B17">
        <f t="shared" si="1"/>
        <v>-65.759714612989754</v>
      </c>
      <c r="C17">
        <f t="shared" si="2"/>
        <v>-66.814586836814328</v>
      </c>
      <c r="D17">
        <f t="shared" si="0"/>
        <v>0.94091401053447221</v>
      </c>
      <c r="E17">
        <f t="shared" si="0"/>
        <v>0.11395821329011008</v>
      </c>
    </row>
    <row r="18" spans="1:5" x14ac:dyDescent="0.25">
      <c r="A18">
        <v>1.4</v>
      </c>
      <c r="B18">
        <f t="shared" si="1"/>
        <v>-64.98231457703541</v>
      </c>
      <c r="C18">
        <f t="shared" si="2"/>
        <v>-66.169361094770494</v>
      </c>
      <c r="D18">
        <f t="shared" si="0"/>
        <v>1.0169520642970886</v>
      </c>
      <c r="E18">
        <f t="shared" si="0"/>
        <v>0.17009445343799337</v>
      </c>
    </row>
    <row r="19" spans="1:5" x14ac:dyDescent="0.25">
      <c r="A19">
        <v>1.5</v>
      </c>
      <c r="B19">
        <f t="shared" si="1"/>
        <v>-64.180544579547302</v>
      </c>
      <c r="C19">
        <f t="shared" si="2"/>
        <v>-65.499841056173594</v>
      </c>
      <c r="D19">
        <f t="shared" si="0"/>
        <v>1.0834433459094619</v>
      </c>
      <c r="E19">
        <f t="shared" si="0"/>
        <v>0.23585313071683167</v>
      </c>
    </row>
    <row r="20" spans="1:5" x14ac:dyDescent="0.25">
      <c r="A20">
        <v>1.6</v>
      </c>
      <c r="B20">
        <f t="shared" si="1"/>
        <v>-63.368093567230453</v>
      </c>
      <c r="C20">
        <f t="shared" si="2"/>
        <v>-64.818505239434074</v>
      </c>
      <c r="D20">
        <f t="shared" si="0"/>
        <v>1.1396347991037556</v>
      </c>
      <c r="E20">
        <f t="shared" si="0"/>
        <v>0.31077687309986995</v>
      </c>
    </row>
    <row r="21" spans="1:5" x14ac:dyDescent="0.25">
      <c r="A21">
        <v>1.7</v>
      </c>
      <c r="B21">
        <f t="shared" si="1"/>
        <v>-62.558636499414128</v>
      </c>
      <c r="C21">
        <f t="shared" si="2"/>
        <v>-64.137816579974626</v>
      </c>
      <c r="D21">
        <f t="shared" si="0"/>
        <v>1.1853892062143534</v>
      </c>
      <c r="E21">
        <f t="shared" si="0"/>
        <v>0.39379087434614318</v>
      </c>
    </row>
    <row r="22" spans="1:5" x14ac:dyDescent="0.25">
      <c r="A22">
        <v>1.8</v>
      </c>
      <c r="B22">
        <f t="shared" si="1"/>
        <v>-61.765545069184768</v>
      </c>
      <c r="C22">
        <f t="shared" si="2"/>
        <v>-63.469870000311396</v>
      </c>
      <c r="D22">
        <f t="shared" si="0"/>
        <v>1.2211088947454596</v>
      </c>
      <c r="E22">
        <f t="shared" si="0"/>
        <v>0.48321603638116184</v>
      </c>
    </row>
    <row r="23" spans="1:5" x14ac:dyDescent="0.25">
      <c r="A23">
        <v>1.9</v>
      </c>
      <c r="B23">
        <f t="shared" si="1"/>
        <v>-61.001676799749774</v>
      </c>
      <c r="C23">
        <f t="shared" si="2"/>
        <v>-62.826147233315005</v>
      </c>
      <c r="D23">
        <f t="shared" si="0"/>
        <v>1.2476173459820736</v>
      </c>
      <c r="E23">
        <f t="shared" si="0"/>
        <v>0.576853087583163</v>
      </c>
    </row>
    <row r="24" spans="1:5" x14ac:dyDescent="0.25">
      <c r="A24">
        <v>2</v>
      </c>
      <c r="B24">
        <f t="shared" si="1"/>
        <v>-60.279197297244011</v>
      </c>
      <c r="C24">
        <f t="shared" si="2"/>
        <v>-62.21735026410358</v>
      </c>
      <c r="D24">
        <f t="shared" ref="D24:F43" si="3">SQRT(3.1459/2)*$K$3*$L$3*$M$7^($A24-$M$3+D$1)*EXP(0.5*$K$3^2*LOG($M$7)^2)*(ERF(($K$3^2*LOG($M$7)-$M$3+D$1+$A24)/(SQRT(2)*$K$3))-ERF(($K$3^2*LOG($M$7)-$M$3)/(SQRT(2)*$K$3)))</f>
        <v>1.2660202540225967</v>
      </c>
      <c r="E24">
        <f t="shared" si="3"/>
        <v>0.67213271283697118</v>
      </c>
    </row>
    <row r="25" spans="1:5" x14ac:dyDescent="0.25">
      <c r="A25">
        <v>2.1</v>
      </c>
      <c r="B25">
        <f t="shared" si="1"/>
        <v>-59.609388837628487</v>
      </c>
      <c r="C25">
        <f t="shared" si="2"/>
        <v>-61.653270857183429</v>
      </c>
      <c r="D25">
        <f t="shared" si="3"/>
        <v>1.2775667958721788</v>
      </c>
      <c r="E25">
        <f t="shared" si="3"/>
        <v>0.76631522368276728</v>
      </c>
    </row>
    <row r="26" spans="1:5" x14ac:dyDescent="0.25">
      <c r="A26">
        <v>2.2000000000000002</v>
      </c>
      <c r="B26">
        <f t="shared" si="1"/>
        <v>-59.002412691968736</v>
      </c>
      <c r="C26">
        <f t="shared" si="2"/>
        <v>-61.142654619072367</v>
      </c>
      <c r="D26">
        <f t="shared" si="3"/>
        <v>1.2835277226716779</v>
      </c>
      <c r="E26">
        <f t="shared" si="3"/>
        <v>0.85671420443195478</v>
      </c>
    </row>
    <row r="27" spans="1:5" x14ac:dyDescent="0.25">
      <c r="A27">
        <v>2.2999999999999998</v>
      </c>
      <c r="B27">
        <f t="shared" si="1"/>
        <v>-58.467017601991365</v>
      </c>
      <c r="C27">
        <f t="shared" si="2"/>
        <v>-60.693032440575514</v>
      </c>
      <c r="D27">
        <f t="shared" si="3"/>
        <v>1.2851008280496783</v>
      </c>
      <c r="E27">
        <f t="shared" si="3"/>
        <v>0.94091401053447221</v>
      </c>
    </row>
    <row r="28" spans="1:5" x14ac:dyDescent="0.25">
      <c r="A28">
        <v>2.4</v>
      </c>
      <c r="B28">
        <f t="shared" si="1"/>
        <v>-58.010214738504899</v>
      </c>
      <c r="C28">
        <f t="shared" si="2"/>
        <v>-60.310514754902286</v>
      </c>
      <c r="D28">
        <f t="shared" si="3"/>
        <v>1.2833479521002993</v>
      </c>
      <c r="E28">
        <f t="shared" si="3"/>
        <v>1.0169520642970886</v>
      </c>
    </row>
    <row r="29" spans="1:5" x14ac:dyDescent="0.25">
      <c r="A29">
        <v>2.5</v>
      </c>
      <c r="B29">
        <f t="shared" si="1"/>
        <v>-57.636962092249291</v>
      </c>
      <c r="C29">
        <f t="shared" si="2"/>
        <v>-59.999567650677328</v>
      </c>
      <c r="D29">
        <f t="shared" si="3"/>
        <v>1.279162212518572</v>
      </c>
      <c r="E29">
        <f t="shared" si="3"/>
        <v>1.0834433459094621</v>
      </c>
    </row>
    <row r="30" spans="1:5" x14ac:dyDescent="0.25">
      <c r="A30">
        <v>2.6</v>
      </c>
      <c r="B30">
        <f t="shared" si="1"/>
        <v>-57.349912384502694</v>
      </c>
      <c r="C30">
        <f t="shared" si="2"/>
        <v>-59.762807563702289</v>
      </c>
      <c r="D30">
        <f t="shared" si="3"/>
        <v>1.27326038009584</v>
      </c>
      <c r="E30">
        <f t="shared" si="3"/>
        <v>1.1396347991037559</v>
      </c>
    </row>
    <row r="31" spans="1:5" x14ac:dyDescent="0.25">
      <c r="A31">
        <v>2.7</v>
      </c>
      <c r="B31">
        <f t="shared" si="1"/>
        <v>-57.149275684061045</v>
      </c>
      <c r="C31">
        <f t="shared" si="2"/>
        <v>-59.600858334043906</v>
      </c>
      <c r="D31">
        <f t="shared" si="3"/>
        <v>1.2661934437685076</v>
      </c>
      <c r="E31">
        <f t="shared" si="3"/>
        <v>1.1853892062143538</v>
      </c>
    </row>
    <row r="32" spans="1:5" x14ac:dyDescent="0.25">
      <c r="A32">
        <v>2.8</v>
      </c>
      <c r="B32">
        <f t="shared" si="1"/>
        <v>-57.0328323925443</v>
      </c>
      <c r="C32">
        <f t="shared" si="2"/>
        <v>-59.512309492612545</v>
      </c>
      <c r="D32">
        <f t="shared" si="3"/>
        <v>1.2583682053227812</v>
      </c>
      <c r="E32">
        <f t="shared" si="3"/>
        <v>1.2211088947454596</v>
      </c>
    </row>
    <row r="33" spans="1:5" x14ac:dyDescent="0.25">
      <c r="A33">
        <v>2.9</v>
      </c>
      <c r="B33">
        <f t="shared" si="1"/>
        <v>-56.99610867171576</v>
      </c>
      <c r="C33">
        <f t="shared" si="2"/>
        <v>-59.493799728275135</v>
      </c>
      <c r="D33">
        <f t="shared" si="3"/>
        <v>1.250073710577307</v>
      </c>
      <c r="E33">
        <f t="shared" si="3"/>
        <v>1.2476173459820739</v>
      </c>
    </row>
    <row r="34" spans="1:5" x14ac:dyDescent="0.25">
      <c r="A34">
        <v>3</v>
      </c>
      <c r="B34">
        <f t="shared" si="1"/>
        <v>-57.032700830144144</v>
      </c>
      <c r="C34">
        <f t="shared" si="2"/>
        <v>-59.540228982855268</v>
      </c>
      <c r="D34">
        <f t="shared" si="3"/>
        <v>1.2415078986885253</v>
      </c>
      <c r="E34">
        <f t="shared" si="3"/>
        <v>1.2660202540225967</v>
      </c>
    </row>
    <row r="35" spans="1:5" x14ac:dyDescent="0.25">
      <c r="A35">
        <v>3.1</v>
      </c>
      <c r="B35">
        <f t="shared" si="1"/>
        <v>-57.134713489322763</v>
      </c>
      <c r="C35">
        <f t="shared" si="2"/>
        <v>-59.645081832162589</v>
      </c>
      <c r="D35">
        <f t="shared" si="3"/>
        <v>1.2328015469676501</v>
      </c>
      <c r="E35">
        <f t="shared" si="3"/>
        <v>1.2775667958721788</v>
      </c>
    </row>
    <row r="36" spans="1:5" x14ac:dyDescent="0.25">
      <c r="A36">
        <v>3.2</v>
      </c>
      <c r="B36">
        <f t="shared" si="1"/>
        <v>-57.293262629454617</v>
      </c>
      <c r="C36">
        <f t="shared" si="2"/>
        <v>-59.800828423840841</v>
      </c>
      <c r="D36">
        <f t="shared" si="3"/>
        <v>1.2240380717145465</v>
      </c>
      <c r="E36">
        <f t="shared" si="3"/>
        <v>1.2835277226716779</v>
      </c>
    </row>
    <row r="37" spans="1:5" x14ac:dyDescent="0.25">
      <c r="A37">
        <v>3.3</v>
      </c>
      <c r="B37">
        <f t="shared" si="1"/>
        <v>-57.498990551230925</v>
      </c>
      <c r="C37">
        <f t="shared" si="2"/>
        <v>-59.99936022886498</v>
      </c>
      <c r="D37">
        <f t="shared" si="3"/>
        <v>1.2152688495843738</v>
      </c>
      <c r="E37">
        <f t="shared" si="3"/>
        <v>1.2851008280496785</v>
      </c>
    </row>
    <row r="38" spans="1:5" x14ac:dyDescent="0.25">
      <c r="A38">
        <v>3.4</v>
      </c>
      <c r="B38">
        <f t="shared" si="1"/>
        <v>-57.742544669189712</v>
      </c>
      <c r="C38">
        <f t="shared" si="2"/>
        <v>-60.232417040718047</v>
      </c>
      <c r="D38">
        <f t="shared" si="3"/>
        <v>1.2065244194280318</v>
      </c>
      <c r="E38">
        <f t="shared" si="3"/>
        <v>1.2833479521002993</v>
      </c>
    </row>
    <row r="39" spans="1:5" x14ac:dyDescent="0.25">
      <c r="A39">
        <v>3.5</v>
      </c>
      <c r="B39">
        <f t="shared" si="1"/>
        <v>-58.014983419918273</v>
      </c>
      <c r="C39">
        <f t="shared" si="2"/>
        <v>-60.491967902046106</v>
      </c>
      <c r="D39">
        <f t="shared" si="3"/>
        <v>1.1978222696092615</v>
      </c>
      <c r="E39">
        <f t="shared" si="3"/>
        <v>1.279162212518572</v>
      </c>
    </row>
    <row r="40" spans="1:5" x14ac:dyDescent="0.25">
      <c r="A40">
        <v>3.6</v>
      </c>
      <c r="B40">
        <f t="shared" si="1"/>
        <v>-58.308087167458872</v>
      </c>
      <c r="C40">
        <f t="shared" si="2"/>
        <v>-60.770519555294399</v>
      </c>
      <c r="D40">
        <f t="shared" si="3"/>
        <v>1.1891720077396881</v>
      </c>
      <c r="E40">
        <f t="shared" si="3"/>
        <v>1.27326038009584</v>
      </c>
    </row>
    <row r="41" spans="1:5" x14ac:dyDescent="0.25">
      <c r="A41">
        <v>3.7</v>
      </c>
      <c r="B41">
        <f t="shared" si="1"/>
        <v>-58.614566668870289</v>
      </c>
      <c r="C41">
        <f t="shared" si="2"/>
        <v>-61.06133876095312</v>
      </c>
      <c r="D41">
        <f t="shared" si="3"/>
        <v>1.180578648314323</v>
      </c>
      <c r="E41">
        <f t="shared" si="3"/>
        <v>1.2661934437685076</v>
      </c>
    </row>
    <row r="42" spans="1:5" x14ac:dyDescent="0.25">
      <c r="A42">
        <v>3.8</v>
      </c>
      <c r="B42">
        <f t="shared" si="1"/>
        <v>-58.928174031992491</v>
      </c>
      <c r="C42">
        <f t="shared" si="2"/>
        <v>-61.358586857490209</v>
      </c>
      <c r="D42">
        <f t="shared" si="3"/>
        <v>1.1720446201749339</v>
      </c>
      <c r="E42">
        <f t="shared" si="3"/>
        <v>1.2583682053227812</v>
      </c>
    </row>
    <row r="43" spans="1:5" x14ac:dyDescent="0.25">
      <c r="A43">
        <v>3.9</v>
      </c>
      <c r="B43">
        <f t="shared" si="1"/>
        <v>-59.243729814584682</v>
      </c>
      <c r="C43">
        <f t="shared" si="2"/>
        <v>-61.657374470750199</v>
      </c>
      <c r="D43">
        <f t="shared" si="3"/>
        <v>1.1635709455882124</v>
      </c>
      <c r="E43">
        <f t="shared" si="3"/>
        <v>1.250073710577307</v>
      </c>
    </row>
    <row r="44" spans="1:5" x14ac:dyDescent="0.25">
      <c r="A44">
        <v>4</v>
      </c>
      <c r="B44">
        <f t="shared" si="1"/>
        <v>-59.557084661668732</v>
      </c>
      <c r="C44">
        <f t="shared" si="2"/>
        <v>-61.953750467696999</v>
      </c>
      <c r="D44">
        <f t="shared" ref="D44:F63" si="4">SQRT(3.1459/2)*$K$3*$L$3*$M$7^($A44-$M$3+D$1)*EXP(0.5*$K$3^2*LOG($M$7)^2)*(ERF(($K$3^2*LOG($M$7)-$M$3+D$1+$A44)/(SQRT(2)*$K$3))-ERF(($K$3^2*LOG($M$7)-$M$3)/(SQRT(2)*$K$3)))</f>
        <v>1.1551579073397442</v>
      </c>
      <c r="E44">
        <f t="shared" si="4"/>
        <v>1.2415078986885253</v>
      </c>
    </row>
    <row r="45" spans="1:5" x14ac:dyDescent="0.25">
      <c r="A45">
        <v>4.0999999999999996</v>
      </c>
      <c r="B45">
        <f t="shared" si="1"/>
        <v>-59.865035114087959</v>
      </c>
      <c r="C45">
        <f t="shared" si="2"/>
        <v>-62.244642073770628</v>
      </c>
      <c r="D45">
        <f t="shared" si="4"/>
        <v>1.1468054127150147</v>
      </c>
      <c r="E45">
        <f t="shared" si="4"/>
        <v>1.2328015469676501</v>
      </c>
    </row>
    <row r="46" spans="1:5" x14ac:dyDescent="0.25">
      <c r="A46">
        <v>4.2</v>
      </c>
      <c r="B46">
        <f t="shared" si="1"/>
        <v>-60.165211843837476</v>
      </c>
      <c r="C46">
        <f t="shared" si="2"/>
        <v>-62.527763100751869</v>
      </c>
      <c r="D46">
        <f t="shared" si="4"/>
        <v>1.1385131851998482</v>
      </c>
      <c r="E46">
        <f t="shared" si="4"/>
        <v>1.2240380717145465</v>
      </c>
    </row>
    <row r="47" spans="1:5" x14ac:dyDescent="0.25">
      <c r="A47">
        <v>4.3</v>
      </c>
      <c r="B47">
        <f t="shared" si="1"/>
        <v>-60.455955603451315</v>
      </c>
      <c r="C47">
        <f t="shared" si="2"/>
        <v>-62.801505315048772</v>
      </c>
      <c r="D47">
        <f t="shared" si="4"/>
        <v>1.1302808620130829</v>
      </c>
      <c r="E47">
        <f t="shared" si="4"/>
        <v>1.2152688495843738</v>
      </c>
    </row>
    <row r="48" spans="1:5" x14ac:dyDescent="0.25">
      <c r="A48">
        <v>4.4000000000000004</v>
      </c>
      <c r="B48">
        <f t="shared" si="1"/>
        <v>-60.736192536279667</v>
      </c>
      <c r="C48">
        <f t="shared" si="2"/>
        <v>-63.064824997778814</v>
      </c>
      <c r="D48">
        <f t="shared" si="4"/>
        <v>1.1221080420711163</v>
      </c>
      <c r="E48">
        <f t="shared" si="4"/>
        <v>1.2065244194280316</v>
      </c>
    </row>
    <row r="49" spans="1:5" x14ac:dyDescent="0.25">
      <c r="A49">
        <v>4.5</v>
      </c>
      <c r="B49">
        <f t="shared" si="1"/>
        <v>-61.00531687274173</v>
      </c>
      <c r="C49">
        <f t="shared" si="2"/>
        <v>-63.317133451148337</v>
      </c>
      <c r="D49">
        <f t="shared" si="4"/>
        <v>1.1139943087973483</v>
      </c>
      <c r="E49">
        <f t="shared" si="4"/>
        <v>1.1978222696092615</v>
      </c>
    </row>
    <row r="50" spans="1:5" x14ac:dyDescent="0.25">
      <c r="A50">
        <v>4.5999999999999996</v>
      </c>
      <c r="B50">
        <f t="shared" si="1"/>
        <v>-61.26308586623427</v>
      </c>
      <c r="C50">
        <f t="shared" si="2"/>
        <v>-63.55819711458652</v>
      </c>
      <c r="D50">
        <f t="shared" si="4"/>
        <v>1.1059392406125612</v>
      </c>
      <c r="E50">
        <f t="shared" si="4"/>
        <v>1.1891720077396881</v>
      </c>
    </row>
    <row r="51" spans="1:5" x14ac:dyDescent="0.25">
      <c r="A51">
        <v>4.7</v>
      </c>
      <c r="B51">
        <f t="shared" si="1"/>
        <v>-61.509529304193933</v>
      </c>
      <c r="C51">
        <f t="shared" si="2"/>
        <v>-63.788050368107207</v>
      </c>
      <c r="D51">
        <f t="shared" si="4"/>
        <v>1.0979424155989521</v>
      </c>
      <c r="E51">
        <f t="shared" si="4"/>
        <v>1.180578648314323</v>
      </c>
    </row>
    <row r="52" spans="1:5" x14ac:dyDescent="0.25">
      <c r="A52">
        <v>4.8</v>
      </c>
      <c r="B52">
        <f t="shared" si="1"/>
        <v>-61.744874099336435</v>
      </c>
      <c r="C52">
        <f t="shared" si="2"/>
        <v>-64.006922133012566</v>
      </c>
      <c r="D52">
        <f t="shared" si="4"/>
        <v>1.0900034135011931</v>
      </c>
      <c r="E52">
        <f t="shared" si="4"/>
        <v>1.1720446201749339</v>
      </c>
    </row>
    <row r="53" spans="1:5" x14ac:dyDescent="0.25">
      <c r="A53">
        <v>4.9000000000000004</v>
      </c>
      <c r="B53">
        <f t="shared" si="1"/>
        <v>-61.969483254437399</v>
      </c>
      <c r="C53">
        <f t="shared" si="2"/>
        <v>-64.215176016576237</v>
      </c>
      <c r="D53">
        <f t="shared" si="4"/>
        <v>1.0821218165506259</v>
      </c>
      <c r="E53">
        <f t="shared" si="4"/>
        <v>1.1635709455882124</v>
      </c>
    </row>
    <row r="54" spans="1:5" x14ac:dyDescent="0.25">
      <c r="A54">
        <v>5</v>
      </c>
      <c r="B54">
        <f t="shared" si="1"/>
        <v>-62.183807783517125</v>
      </c>
      <c r="C54">
        <f t="shared" si="2"/>
        <v>-64.413262900643204</v>
      </c>
      <c r="D54">
        <f t="shared" si="4"/>
        <v>1.0742972097863392</v>
      </c>
      <c r="E54">
        <f t="shared" si="4"/>
        <v>1.1551579073397442</v>
      </c>
    </row>
    <row r="55" spans="1:5" x14ac:dyDescent="0.25">
      <c r="A55">
        <v>5.0999999999999996</v>
      </c>
      <c r="B55">
        <f t="shared" si="1"/>
        <v>-62.388349834795861</v>
      </c>
      <c r="C55">
        <f t="shared" si="2"/>
        <v>-64.601684428679008</v>
      </c>
      <c r="D55">
        <f t="shared" si="4"/>
        <v>1.0665291811681321</v>
      </c>
      <c r="E55">
        <f t="shared" si="4"/>
        <v>1.1468054127150147</v>
      </c>
    </row>
    <row r="56" spans="1:5" x14ac:dyDescent="0.25">
      <c r="A56">
        <v>5.2</v>
      </c>
      <c r="B56">
        <f t="shared" si="1"/>
        <v>-62.583635179998709</v>
      </c>
      <c r="C56">
        <f t="shared" si="2"/>
        <v>-64.780965686804734</v>
      </c>
      <c r="D56">
        <f t="shared" si="4"/>
        <v>1.0588173216061794</v>
      </c>
      <c r="E56">
        <f t="shared" si="4"/>
        <v>1.1385131851998482</v>
      </c>
    </row>
    <row r="57" spans="1:5" x14ac:dyDescent="0.25">
      <c r="A57">
        <v>5.3</v>
      </c>
      <c r="B57">
        <f t="shared" si="1"/>
        <v>-62.77019331600993</v>
      </c>
      <c r="C57">
        <f t="shared" si="2"/>
        <v>-64.951635402981481</v>
      </c>
      <c r="D57">
        <f t="shared" si="4"/>
        <v>1.0511612249584688</v>
      </c>
      <c r="E57">
        <f t="shared" si="4"/>
        <v>1.1302808620130829</v>
      </c>
    </row>
    <row r="58" spans="1:5" x14ac:dyDescent="0.25">
      <c r="A58">
        <v>5.4</v>
      </c>
      <c r="B58">
        <f t="shared" si="1"/>
        <v>-62.948543597680739</v>
      </c>
      <c r="C58">
        <f t="shared" si="2"/>
        <v>-65.11421212776807</v>
      </c>
      <c r="D58">
        <f t="shared" si="4"/>
        <v>1.0435604880162133</v>
      </c>
      <c r="E58">
        <f t="shared" si="4"/>
        <v>1.1221080420711163</v>
      </c>
    </row>
    <row r="59" spans="1:5" x14ac:dyDescent="0.25">
      <c r="A59">
        <v>5.5</v>
      </c>
      <c r="B59">
        <f t="shared" si="1"/>
        <v>-63.119186035175019</v>
      </c>
      <c r="C59">
        <f t="shared" si="2"/>
        <v>-65.269195054457342</v>
      </c>
      <c r="D59">
        <f t="shared" si="4"/>
        <v>1.0360147104849819</v>
      </c>
      <c r="E59">
        <f t="shared" si="4"/>
        <v>1.1139943087973483</v>
      </c>
    </row>
    <row r="60" spans="1:5" x14ac:dyDescent="0.25">
      <c r="A60">
        <v>5.6</v>
      </c>
      <c r="B60">
        <f t="shared" si="1"/>
        <v>-63.282595613038133</v>
      </c>
      <c r="C60">
        <f t="shared" si="2"/>
        <v>-65.417058348615114</v>
      </c>
      <c r="D60">
        <f t="shared" si="4"/>
        <v>1.0285234949644158</v>
      </c>
      <c r="E60">
        <f t="shared" si="4"/>
        <v>1.1059392406125612</v>
      </c>
    </row>
    <row r="61" spans="1:5" x14ac:dyDescent="0.25">
      <c r="A61">
        <v>5.7</v>
      </c>
      <c r="B61">
        <f t="shared" si="1"/>
        <v>-63.439219201367877</v>
      </c>
      <c r="C61">
        <f t="shared" si="2"/>
        <v>-65.558248063894382</v>
      </c>
      <c r="D61">
        <f t="shared" si="4"/>
        <v>1.02108644692756</v>
      </c>
      <c r="E61">
        <f t="shared" si="4"/>
        <v>1.0979424155989521</v>
      </c>
    </row>
    <row r="62" spans="1:5" x14ac:dyDescent="0.25">
      <c r="A62">
        <v>5.8</v>
      </c>
      <c r="B62">
        <f t="shared" si="1"/>
        <v>-63.589474321204506</v>
      </c>
      <c r="C62">
        <f t="shared" si="2"/>
        <v>-65.693180909405868</v>
      </c>
      <c r="D62">
        <f t="shared" si="4"/>
        <v>1.0137031747001704</v>
      </c>
      <c r="E62">
        <f t="shared" si="4"/>
        <v>1.0900034135011931</v>
      </c>
    </row>
    <row r="63" spans="1:5" x14ac:dyDescent="0.25">
      <c r="A63">
        <v>5.9</v>
      </c>
      <c r="B63">
        <f t="shared" si="1"/>
        <v>-63.733749191729274</v>
      </c>
      <c r="C63">
        <f t="shared" si="2"/>
        <v>-65.822244297720005</v>
      </c>
      <c r="D63">
        <f t="shared" si="4"/>
        <v>1.0063732894401098</v>
      </c>
      <c r="E63">
        <f t="shared" si="4"/>
        <v>1.0821218165506259</v>
      </c>
    </row>
    <row r="64" spans="1:5" x14ac:dyDescent="0.25">
      <c r="A64">
        <v>6</v>
      </c>
      <c r="B64">
        <f t="shared" si="1"/>
        <v>-63.872403625116263</v>
      </c>
      <c r="C64">
        <f t="shared" si="2"/>
        <v>-65.945797240019473</v>
      </c>
      <c r="D64">
        <f t="shared" ref="D64:F83" si="5">SQRT(3.1459/2)*$K$3*$L$3*$M$7^($A64-$M$3+D$1)*EXP(0.5*$K$3^2*LOG($M$7)^2)*(ERF(($K$3^2*LOG($M$7)-$M$3+D$1+$A64)/(SQRT(2)*$K$3))-ERF(($K$3^2*LOG($M$7)-$M$3)/(SQRT(2)*$K$3)))</f>
        <v>0.99909640511687758</v>
      </c>
      <c r="E64">
        <f t="shared" si="5"/>
        <v>1.0742972097863392</v>
      </c>
    </row>
    <row r="65" spans="1:5" x14ac:dyDescent="0.25">
      <c r="B65">
        <f t="shared" si="1"/>
        <v>-63.951657975767098</v>
      </c>
      <c r="C65">
        <f t="shared" si="2"/>
        <v>-63.872403625116263</v>
      </c>
      <c r="D65">
        <f t="shared" si="5"/>
        <v>0</v>
      </c>
      <c r="E65">
        <f t="shared" si="5"/>
        <v>-7.9254350650838551E-2</v>
      </c>
    </row>
    <row r="66" spans="1:5" x14ac:dyDescent="0.25">
      <c r="A66">
        <v>6.1</v>
      </c>
      <c r="B66">
        <f t="shared" si="1"/>
        <v>-64.056676461955192</v>
      </c>
      <c r="C66">
        <f t="shared" si="2"/>
        <v>-66.115077781614616</v>
      </c>
      <c r="D66">
        <f t="shared" si="5"/>
        <v>0.99187213849128242</v>
      </c>
      <c r="E66">
        <f t="shared" si="5"/>
        <v>1.0665291811681321</v>
      </c>
    </row>
    <row r="67" spans="1:5" x14ac:dyDescent="0.25">
      <c r="A67">
        <v>6.2</v>
      </c>
      <c r="B67">
        <f t="shared" si="1"/>
        <v>-64.16661832306913</v>
      </c>
      <c r="C67">
        <f t="shared" si="2"/>
        <v>-66.210135753770572</v>
      </c>
      <c r="D67">
        <f t="shared" si="5"/>
        <v>0.9847001090952584</v>
      </c>
      <c r="E67">
        <f t="shared" si="5"/>
        <v>1.0588173216061794</v>
      </c>
    </row>
    <row r="68" spans="1:5" x14ac:dyDescent="0.25">
      <c r="A68">
        <v>6.3</v>
      </c>
      <c r="B68">
        <f t="shared" si="1"/>
        <v>-64.278397767676452</v>
      </c>
      <c r="C68">
        <f t="shared" si="2"/>
        <v>-66.307138931846737</v>
      </c>
      <c r="D68">
        <f t="shared" si="5"/>
        <v>0.97757993921182795</v>
      </c>
      <c r="E68">
        <f t="shared" si="5"/>
        <v>1.0511612249584688</v>
      </c>
    </row>
    <row r="69" spans="1:5" x14ac:dyDescent="0.25">
      <c r="A69">
        <v>6.4</v>
      </c>
      <c r="B69">
        <f t="shared" ref="B69:B132" si="6">SUM(C69:G69)</f>
        <v>-64.390020580784693</v>
      </c>
      <c r="C69">
        <f t="shared" si="2"/>
        <v>-66.404092322656112</v>
      </c>
      <c r="D69">
        <f t="shared" si="5"/>
        <v>0.97051125385520987</v>
      </c>
      <c r="E69">
        <f t="shared" si="5"/>
        <v>1.0435604880162133</v>
      </c>
    </row>
    <row r="70" spans="1:5" x14ac:dyDescent="0.25">
      <c r="A70">
        <v>6.5000000000000098</v>
      </c>
      <c r="B70">
        <f t="shared" si="6"/>
        <v>-64.500230572470642</v>
      </c>
      <c r="C70">
        <f t="shared" ref="C70:C133" si="7">(B69-$L$7)*$M$7^A70+$L$7</f>
        <v>-66.49973896370669</v>
      </c>
      <c r="D70">
        <f t="shared" si="5"/>
        <v>0.96349368075106978</v>
      </c>
      <c r="E70">
        <f t="shared" si="5"/>
        <v>1.0360147104849813</v>
      </c>
    </row>
    <row r="71" spans="1:5" x14ac:dyDescent="0.25">
      <c r="A71">
        <v>6.6</v>
      </c>
      <c r="B71">
        <f t="shared" si="6"/>
        <v>-64.608264931734283</v>
      </c>
      <c r="C71">
        <f t="shared" si="7"/>
        <v>-66.59331527701562</v>
      </c>
      <c r="D71">
        <f t="shared" si="5"/>
        <v>0.95652685031691675</v>
      </c>
      <c r="E71">
        <f t="shared" si="5"/>
        <v>1.0285234949644158</v>
      </c>
    </row>
    <row r="72" spans="1:5" x14ac:dyDescent="0.25">
      <c r="A72">
        <v>6.7</v>
      </c>
      <c r="B72">
        <f t="shared" si="6"/>
        <v>-64.713686601103888</v>
      </c>
      <c r="C72">
        <f t="shared" si="7"/>
        <v>-66.684383443674079</v>
      </c>
      <c r="D72">
        <f t="shared" si="5"/>
        <v>0.9496103956426335</v>
      </c>
      <c r="E72">
        <f t="shared" si="5"/>
        <v>1.02108644692756</v>
      </c>
    </row>
    <row r="73" spans="1:5" x14ac:dyDescent="0.25">
      <c r="A73">
        <v>6.8000000000000096</v>
      </c>
      <c r="B73">
        <f t="shared" si="6"/>
        <v>-64.816270567180268</v>
      </c>
      <c r="C73">
        <f t="shared" si="7"/>
        <v>-66.772717694351599</v>
      </c>
      <c r="D73">
        <f t="shared" si="5"/>
        <v>0.9427439524711585</v>
      </c>
      <c r="E73">
        <f t="shared" si="5"/>
        <v>1.0137031747001697</v>
      </c>
    </row>
    <row r="74" spans="1:5" x14ac:dyDescent="0.25">
      <c r="A74">
        <v>6.9000000000000101</v>
      </c>
      <c r="B74">
        <f t="shared" si="6"/>
        <v>-64.915927512331393</v>
      </c>
      <c r="C74">
        <f t="shared" si="7"/>
        <v>-66.858227960950799</v>
      </c>
      <c r="D74">
        <f t="shared" si="5"/>
        <v>0.93592715917930169</v>
      </c>
      <c r="E74">
        <f t="shared" si="5"/>
        <v>1.0063732894401092</v>
      </c>
    </row>
    <row r="75" spans="1:5" x14ac:dyDescent="0.25">
      <c r="A75">
        <v>7.0000000000000098</v>
      </c>
      <c r="B75">
        <f t="shared" si="6"/>
        <v>-65.012653096062238</v>
      </c>
      <c r="C75">
        <f t="shared" si="7"/>
        <v>-66.94090915793781</v>
      </c>
      <c r="D75">
        <f t="shared" si="5"/>
        <v>0.92915965675869561</v>
      </c>
      <c r="E75">
        <f t="shared" si="5"/>
        <v>0.99909640511687692</v>
      </c>
    </row>
    <row r="76" spans="1:5" x14ac:dyDescent="0.25">
      <c r="A76">
        <v>7.1</v>
      </c>
      <c r="B76">
        <f t="shared" si="6"/>
        <v>-65.106494642065826</v>
      </c>
      <c r="C76">
        <f t="shared" si="7"/>
        <v>-67.020807869354002</v>
      </c>
      <c r="D76">
        <f t="shared" si="5"/>
        <v>0.92244108879689279</v>
      </c>
      <c r="E76">
        <f t="shared" si="5"/>
        <v>0.99187213849128242</v>
      </c>
    </row>
    <row r="77" spans="1:5" x14ac:dyDescent="0.25">
      <c r="A77">
        <v>7.2000000000000099</v>
      </c>
      <c r="B77">
        <f t="shared" si="6"/>
        <v>-65.197529526789964</v>
      </c>
      <c r="C77">
        <f t="shared" si="7"/>
        <v>-67.09800073734381</v>
      </c>
      <c r="D77">
        <f t="shared" si="5"/>
        <v>0.91577110145858964</v>
      </c>
      <c r="E77">
        <f t="shared" si="5"/>
        <v>0.98470010909525751</v>
      </c>
    </row>
    <row r="78" spans="1:5" x14ac:dyDescent="0.25">
      <c r="A78">
        <v>7.3000000000000096</v>
      </c>
      <c r="B78">
        <f t="shared" si="6"/>
        <v>-65.285851354416138</v>
      </c>
      <c r="C78">
        <f t="shared" si="7"/>
        <v>-67.172580637094953</v>
      </c>
      <c r="D78">
        <f t="shared" si="5"/>
        <v>0.9091493434669996</v>
      </c>
      <c r="E78">
        <f t="shared" si="5"/>
        <v>0.97757993921182706</v>
      </c>
    </row>
    <row r="79" spans="1:5" x14ac:dyDescent="0.25">
      <c r="A79">
        <v>7.4000000000000101</v>
      </c>
      <c r="B79">
        <f t="shared" si="6"/>
        <v>-65.371561258862172</v>
      </c>
      <c r="C79">
        <f t="shared" si="7"/>
        <v>-67.244647978802718</v>
      </c>
      <c r="D79">
        <f t="shared" si="5"/>
        <v>0.90257546608534467</v>
      </c>
      <c r="E79">
        <f t="shared" si="5"/>
        <v>0.97051125385520931</v>
      </c>
    </row>
    <row r="80" spans="1:5" x14ac:dyDescent="0.25">
      <c r="A80">
        <v>7.5000000000000098</v>
      </c>
      <c r="B80">
        <f t="shared" si="6"/>
        <v>-65.454762544944501</v>
      </c>
      <c r="C80">
        <f t="shared" si="7"/>
        <v>-67.314305348794065</v>
      </c>
      <c r="D80">
        <f t="shared" si="5"/>
        <v>0.89604912309849472</v>
      </c>
      <c r="E80">
        <f t="shared" si="5"/>
        <v>0.96349368075106978</v>
      </c>
    </row>
    <row r="81" spans="1:5" x14ac:dyDescent="0.25">
      <c r="A81">
        <v>7.6000000000000103</v>
      </c>
      <c r="B81">
        <f t="shared" si="6"/>
        <v>-65.535557479092375</v>
      </c>
      <c r="C81">
        <f t="shared" si="7"/>
        <v>-67.381654300204033</v>
      </c>
      <c r="D81">
        <f t="shared" si="5"/>
        <v>0.88956997079473177</v>
      </c>
      <c r="E81">
        <f t="shared" si="5"/>
        <v>0.95652685031691609</v>
      </c>
    </row>
    <row r="82" spans="1:5" x14ac:dyDescent="0.25">
      <c r="A82">
        <v>7.7000000000000099</v>
      </c>
      <c r="B82">
        <f t="shared" si="6"/>
        <v>-65.61404544625502</v>
      </c>
      <c r="C82">
        <f t="shared" si="7"/>
        <v>-67.446793509845307</v>
      </c>
      <c r="D82">
        <f t="shared" si="5"/>
        <v>0.88313766794764859</v>
      </c>
      <c r="E82">
        <f t="shared" si="5"/>
        <v>0.94961039564263283</v>
      </c>
    </row>
    <row r="83" spans="1:5" x14ac:dyDescent="0.25">
      <c r="A83">
        <v>7.8000000000000096</v>
      </c>
      <c r="B83">
        <f t="shared" si="6"/>
        <v>-65.690321962575112</v>
      </c>
      <c r="C83">
        <f t="shared" si="7"/>
        <v>-67.509817790844451</v>
      </c>
      <c r="D83">
        <f t="shared" si="5"/>
        <v>0.87675187579817737</v>
      </c>
      <c r="E83">
        <f t="shared" si="5"/>
        <v>0.9427439524711585</v>
      </c>
    </row>
    <row r="84" spans="1:5" x14ac:dyDescent="0.25">
      <c r="A84">
        <v>7.9000000000000101</v>
      </c>
      <c r="B84">
        <f t="shared" si="6"/>
        <v>-65.764478214836501</v>
      </c>
      <c r="C84">
        <f t="shared" si="7"/>
        <v>-67.570817632052552</v>
      </c>
      <c r="D84">
        <f t="shared" ref="D84:F103" si="8">SQRT(3.1459/2)*$K$3*$L$3*$M$7^($A84-$M$3+D$1)*EXP(0.5*$K$3^2*LOG($M$7)^2)*(ERF(($K$3^2*LOG($M$7)-$M$3+D$1+$A84)/(SQRT(2)*$K$3))-ERF(($K$3^2*LOG($M$7)-$M$3)/(SQRT(2)*$K$3)))</f>
        <v>0.87041225803675037</v>
      </c>
      <c r="E84">
        <f t="shared" si="8"/>
        <v>0.93592715917930169</v>
      </c>
    </row>
    <row r="85" spans="1:5" x14ac:dyDescent="0.25">
      <c r="A85">
        <v>8.0000000000000107</v>
      </c>
      <c r="B85">
        <f t="shared" si="6"/>
        <v>-65.836600917038211</v>
      </c>
      <c r="C85">
        <f t="shared" si="7"/>
        <v>-67.629879054582503</v>
      </c>
      <c r="D85">
        <f t="shared" si="8"/>
        <v>0.86411848078558706</v>
      </c>
      <c r="E85">
        <f t="shared" si="8"/>
        <v>0.92915965675869561</v>
      </c>
    </row>
    <row r="86" spans="1:5" x14ac:dyDescent="0.25">
      <c r="A86">
        <v>8.1000000000000103</v>
      </c>
      <c r="B86">
        <f t="shared" si="6"/>
        <v>-65.906772352124861</v>
      </c>
      <c r="C86">
        <f t="shared" si="7"/>
        <v>-67.687083653502853</v>
      </c>
      <c r="D86">
        <f t="shared" si="8"/>
        <v>0.85787021258110974</v>
      </c>
      <c r="E86">
        <f t="shared" si="8"/>
        <v>0.92244108879689213</v>
      </c>
    </row>
    <row r="87" spans="1:5" x14ac:dyDescent="0.25">
      <c r="A87">
        <v>8.2000000000000099</v>
      </c>
      <c r="B87">
        <f t="shared" si="6"/>
        <v>-65.975070516923907</v>
      </c>
      <c r="C87">
        <f t="shared" si="7"/>
        <v>-67.742508742738977</v>
      </c>
      <c r="D87">
        <f t="shared" si="8"/>
        <v>0.8516671243564885</v>
      </c>
      <c r="E87">
        <f t="shared" si="8"/>
        <v>0.91577110145858964</v>
      </c>
    </row>
    <row r="88" spans="1:5" x14ac:dyDescent="0.25">
      <c r="A88">
        <v>8.3000000000000096</v>
      </c>
      <c r="B88">
        <f t="shared" si="6"/>
        <v>-66.041569320202186</v>
      </c>
      <c r="C88">
        <f t="shared" si="7"/>
        <v>-67.796227553093487</v>
      </c>
      <c r="D88">
        <f t="shared" si="8"/>
        <v>0.84550888942430946</v>
      </c>
      <c r="E88">
        <f t="shared" si="8"/>
        <v>0.9091493434669996</v>
      </c>
    </row>
    <row r="89" spans="1:5" x14ac:dyDescent="0.25">
      <c r="A89">
        <v>8.4000000000000092</v>
      </c>
      <c r="B89">
        <f t="shared" si="6"/>
        <v>-66.106338803818005</v>
      </c>
      <c r="C89">
        <f t="shared" si="7"/>
        <v>-67.848309453362717</v>
      </c>
      <c r="D89">
        <f t="shared" si="8"/>
        <v>0.83939518345937059</v>
      </c>
      <c r="E89">
        <f t="shared" si="8"/>
        <v>0.90257546608534467</v>
      </c>
    </row>
    <row r="90" spans="1:5" x14ac:dyDescent="0.25">
      <c r="A90">
        <v>8.5000000000000107</v>
      </c>
      <c r="B90">
        <f t="shared" si="6"/>
        <v>-66.169445369430676</v>
      </c>
      <c r="C90">
        <f t="shared" si="7"/>
        <v>-67.898820177010762</v>
      </c>
      <c r="D90">
        <f t="shared" si="8"/>
        <v>0.83332568448160027</v>
      </c>
      <c r="E90">
        <f t="shared" si="8"/>
        <v>0.89604912309849472</v>
      </c>
    </row>
    <row r="91" spans="1:5" x14ac:dyDescent="0.25">
      <c r="A91">
        <v>8.6000000000000103</v>
      </c>
      <c r="B91">
        <f t="shared" si="6"/>
        <v>-66.230952000894334</v>
      </c>
      <c r="C91">
        <f t="shared" si="7"/>
        <v>-67.947822044528166</v>
      </c>
      <c r="D91">
        <f t="shared" si="8"/>
        <v>0.82730007283910068</v>
      </c>
      <c r="E91">
        <f t="shared" si="8"/>
        <v>0.88956997079473177</v>
      </c>
    </row>
    <row r="92" spans="1:5" x14ac:dyDescent="0.25">
      <c r="A92">
        <v>8.7000000000000099</v>
      </c>
      <c r="B92">
        <f t="shared" si="6"/>
        <v>-66.29091847709968</v>
      </c>
      <c r="C92">
        <f t="shared" si="7"/>
        <v>-67.995374176238641</v>
      </c>
      <c r="D92">
        <f t="shared" si="8"/>
        <v>0.82131803119131308</v>
      </c>
      <c r="E92">
        <f t="shared" si="8"/>
        <v>0.88313766794764859</v>
      </c>
    </row>
    <row r="93" spans="1:5" x14ac:dyDescent="0.25">
      <c r="A93">
        <v>8.8000000000000096</v>
      </c>
      <c r="B93">
        <f t="shared" si="6"/>
        <v>-66.349401572779684</v>
      </c>
      <c r="C93">
        <f t="shared" si="7"/>
        <v>-68.041532693070167</v>
      </c>
      <c r="D93">
        <f t="shared" si="8"/>
        <v>0.81537924449230492</v>
      </c>
      <c r="E93">
        <f t="shared" si="8"/>
        <v>0.87675187579817737</v>
      </c>
    </row>
    <row r="94" spans="1:5" x14ac:dyDescent="0.25">
      <c r="A94">
        <v>8.9000000000000092</v>
      </c>
      <c r="B94">
        <f t="shared" si="6"/>
        <v>-66.406455246392611</v>
      </c>
      <c r="C94">
        <f t="shared" si="7"/>
        <v>-68.086350904403545</v>
      </c>
      <c r="D94">
        <f t="shared" si="8"/>
        <v>0.80948339997417817</v>
      </c>
      <c r="E94">
        <f t="shared" si="8"/>
        <v>0.87041225803675037</v>
      </c>
    </row>
    <row r="95" spans="1:5" x14ac:dyDescent="0.25">
      <c r="A95">
        <v>9.0000000000000107</v>
      </c>
      <c r="B95">
        <f t="shared" si="6"/>
        <v>-66.462130815091399</v>
      </c>
      <c r="C95">
        <f t="shared" si="7"/>
        <v>-68.129879483007585</v>
      </c>
      <c r="D95">
        <f t="shared" si="8"/>
        <v>0.80363018713059586</v>
      </c>
      <c r="E95">
        <f t="shared" si="8"/>
        <v>0.86411848078558706</v>
      </c>
    </row>
    <row r="96" spans="1:5" x14ac:dyDescent="0.25">
      <c r="A96">
        <v>9.1000000000000103</v>
      </c>
      <c r="B96">
        <f t="shared" si="6"/>
        <v>-66.516477117265993</v>
      </c>
      <c r="C96">
        <f t="shared" si="7"/>
        <v>-68.172166627547526</v>
      </c>
      <c r="D96">
        <f t="shared" si="8"/>
        <v>0.79781929770043203</v>
      </c>
      <c r="E96">
        <f t="shared" si="8"/>
        <v>0.85787021258110974</v>
      </c>
    </row>
    <row r="97" spans="1:5" x14ac:dyDescent="0.25">
      <c r="A97">
        <v>9.2000000000000099</v>
      </c>
      <c r="B97">
        <f t="shared" si="6"/>
        <v>-66.56954066337758</v>
      </c>
      <c r="C97">
        <f t="shared" si="7"/>
        <v>-68.2132582133856</v>
      </c>
      <c r="D97">
        <f t="shared" si="8"/>
        <v>0.79205042565153427</v>
      </c>
      <c r="E97">
        <f t="shared" si="8"/>
        <v>0.8516671243564885</v>
      </c>
    </row>
    <row r="98" spans="1:5" x14ac:dyDescent="0.25">
      <c r="A98">
        <v>9.3000000000000096</v>
      </c>
      <c r="B98">
        <f t="shared" si="6"/>
        <v>-66.621365775895455</v>
      </c>
      <c r="C98">
        <f t="shared" si="7"/>
        <v>-68.253197932484369</v>
      </c>
      <c r="D98">
        <f t="shared" si="8"/>
        <v>0.78632326716460788</v>
      </c>
      <c r="E98">
        <f t="shared" si="8"/>
        <v>0.84550888942430946</v>
      </c>
    </row>
    <row r="99" spans="1:5" x14ac:dyDescent="0.25">
      <c r="A99">
        <v>9.4000000000000092</v>
      </c>
      <c r="B99">
        <f t="shared" si="6"/>
        <v>-66.67199471916031</v>
      </c>
      <c r="C99">
        <f t="shared" si="7"/>
        <v>-68.292027423236902</v>
      </c>
      <c r="D99">
        <f t="shared" si="8"/>
        <v>0.7806375206172147</v>
      </c>
      <c r="E99">
        <f t="shared" si="8"/>
        <v>0.83939518345937059</v>
      </c>
    </row>
    <row r="100" spans="1:5" x14ac:dyDescent="0.25">
      <c r="A100">
        <v>9.5000000000000107</v>
      </c>
      <c r="B100">
        <f t="shared" si="6"/>
        <v>-66.721467819970954</v>
      </c>
      <c r="C100">
        <f t="shared" si="7"/>
        <v>-68.329786391020434</v>
      </c>
      <c r="D100">
        <f t="shared" si="8"/>
        <v>0.77499288656788823</v>
      </c>
      <c r="E100">
        <f t="shared" si="8"/>
        <v>0.83332568448160027</v>
      </c>
    </row>
    <row r="101" spans="1:5" x14ac:dyDescent="0.25">
      <c r="A101">
        <v>9.6000000000000103</v>
      </c>
      <c r="B101">
        <f t="shared" si="6"/>
        <v>-66.769823579642633</v>
      </c>
      <c r="C101">
        <f t="shared" si="7"/>
        <v>-68.36651272022209</v>
      </c>
      <c r="D101">
        <f t="shared" si="8"/>
        <v>0.76938906774036386</v>
      </c>
      <c r="E101">
        <f t="shared" si="8"/>
        <v>0.82730007283910068</v>
      </c>
    </row>
    <row r="102" spans="1:5" x14ac:dyDescent="0.25">
      <c r="A102">
        <v>9.7000000000000099</v>
      </c>
      <c r="B102">
        <f t="shared" si="6"/>
        <v>-66.817098778230758</v>
      </c>
      <c r="C102">
        <f t="shared" si="7"/>
        <v>-68.402242578429991</v>
      </c>
      <c r="D102">
        <f t="shared" si="8"/>
        <v>0.76382576900792132</v>
      </c>
      <c r="E102">
        <f t="shared" si="8"/>
        <v>0.82131803119131308</v>
      </c>
    </row>
    <row r="103" spans="1:5" x14ac:dyDescent="0.25">
      <c r="A103">
        <v>9.8000000000000096</v>
      </c>
      <c r="B103">
        <f t="shared" si="6"/>
        <v>-66.863328571555456</v>
      </c>
      <c r="C103">
        <f t="shared" si="7"/>
        <v>-68.437010513425605</v>
      </c>
      <c r="D103">
        <f t="shared" si="8"/>
        <v>0.75830269737784384</v>
      </c>
      <c r="E103">
        <f t="shared" si="8"/>
        <v>0.81537924449230492</v>
      </c>
    </row>
    <row r="104" spans="1:5" x14ac:dyDescent="0.25">
      <c r="A104">
        <v>9.9000000000000092</v>
      </c>
      <c r="B104">
        <f t="shared" si="6"/>
        <v>-66.908546581607851</v>
      </c>
      <c r="C104">
        <f t="shared" si="7"/>
        <v>-68.470849543558018</v>
      </c>
      <c r="D104">
        <f t="shared" ref="D104:F123" si="9">SQRT(3.1459/2)*$K$3*$L$3*$M$7^($A104-$M$3+D$1)*EXP(0.5*$K$3^2*LOG($M$7)^2)*(ERF(($K$3^2*LOG($M$7)-$M$3+D$1+$A104)/(SQRT(2)*$K$3))-ERF(($K$3^2*LOG($M$7)-$M$3)/(SQRT(2)*$K$3)))</f>
        <v>0.75281956197598565</v>
      </c>
      <c r="E104">
        <f t="shared" si="9"/>
        <v>0.80948339997417817</v>
      </c>
    </row>
    <row r="105" spans="1:5" x14ac:dyDescent="0.25">
      <c r="A105">
        <v>10</v>
      </c>
      <c r="B105">
        <f t="shared" si="6"/>
        <v>-66.952784980867207</v>
      </c>
      <c r="C105">
        <f t="shared" si="7"/>
        <v>-68.503791242029251</v>
      </c>
      <c r="D105">
        <f t="shared" si="9"/>
        <v>0.7473760740314549</v>
      </c>
      <c r="E105">
        <f t="shared" si="9"/>
        <v>0.80363018713059664</v>
      </c>
    </row>
    <row r="106" spans="1:5" x14ac:dyDescent="0.25">
      <c r="A106">
        <v>10.1</v>
      </c>
      <c r="B106">
        <f t="shared" si="6"/>
        <v>-66.996074571010297</v>
      </c>
      <c r="C106">
        <f t="shared" si="7"/>
        <v>-68.535865815572123</v>
      </c>
      <c r="D106">
        <f t="shared" si="9"/>
        <v>0.74197194686140255</v>
      </c>
      <c r="E106">
        <f t="shared" si="9"/>
        <v>0.79781929770043269</v>
      </c>
    </row>
    <row r="107" spans="1:5" x14ac:dyDescent="0.25">
      <c r="A107">
        <v>10.199999999999999</v>
      </c>
      <c r="B107">
        <f t="shared" si="6"/>
        <v>-67.038444856451392</v>
      </c>
      <c r="C107">
        <f t="shared" si="7"/>
        <v>-68.567102177958859</v>
      </c>
      <c r="D107">
        <f t="shared" si="9"/>
        <v>0.73660689585592765</v>
      </c>
      <c r="E107">
        <f t="shared" si="9"/>
        <v>0.79205042565153494</v>
      </c>
    </row>
    <row r="108" spans="1:5" x14ac:dyDescent="0.25">
      <c r="A108">
        <v>10.3</v>
      </c>
      <c r="B108">
        <f t="shared" si="6"/>
        <v>-67.079924113112099</v>
      </c>
      <c r="C108">
        <f t="shared" si="7"/>
        <v>-68.597528018739794</v>
      </c>
      <c r="D108">
        <f t="shared" si="9"/>
        <v>0.73128063846308577</v>
      </c>
      <c r="E108">
        <f t="shared" si="9"/>
        <v>0.78632326716460832</v>
      </c>
    </row>
    <row r="109" spans="1:5" x14ac:dyDescent="0.25">
      <c r="A109">
        <v>10.4</v>
      </c>
      <c r="B109">
        <f t="shared" si="6"/>
        <v>-67.12053945278447</v>
      </c>
      <c r="C109">
        <f t="shared" si="7"/>
        <v>-68.627169867575702</v>
      </c>
      <c r="D109">
        <f t="shared" si="9"/>
        <v>0.72599289417401014</v>
      </c>
      <c r="E109">
        <f t="shared" si="9"/>
        <v>0.78063752061721525</v>
      </c>
    </row>
    <row r="110" spans="1:5" x14ac:dyDescent="0.25">
      <c r="A110">
        <v>10.5</v>
      </c>
      <c r="B110">
        <f t="shared" si="6"/>
        <v>-67.160316883419839</v>
      </c>
      <c r="C110">
        <f t="shared" si="7"/>
        <v>-68.656053154495865</v>
      </c>
      <c r="D110">
        <f t="shared" si="9"/>
        <v>0.72074338450813669</v>
      </c>
      <c r="E110">
        <f t="shared" si="9"/>
        <v>0.77499288656788889</v>
      </c>
    </row>
    <row r="111" spans="1:5" x14ac:dyDescent="0.25">
      <c r="A111">
        <v>10.6</v>
      </c>
      <c r="B111">
        <f t="shared" si="6"/>
        <v>-67.199281365645987</v>
      </c>
      <c r="C111">
        <f t="shared" si="7"/>
        <v>-68.684202266384887</v>
      </c>
      <c r="D111">
        <f t="shared" si="9"/>
        <v>0.71553183299853884</v>
      </c>
      <c r="E111">
        <f t="shared" si="9"/>
        <v>0.76938906774036431</v>
      </c>
    </row>
    <row r="112" spans="1:5" x14ac:dyDescent="0.25">
      <c r="A112">
        <v>10.7</v>
      </c>
      <c r="B112">
        <f t="shared" si="6"/>
        <v>-67.237456865790264</v>
      </c>
      <c r="C112">
        <f t="shared" si="7"/>
        <v>-68.711640599975553</v>
      </c>
      <c r="D112">
        <f t="shared" si="9"/>
        <v>0.71035796517736738</v>
      </c>
      <c r="E112">
        <f t="shared" si="9"/>
        <v>0.76382576900792198</v>
      </c>
    </row>
    <row r="113" spans="1:5" x14ac:dyDescent="0.25">
      <c r="A113">
        <v>10.8</v>
      </c>
      <c r="B113">
        <f t="shared" si="6"/>
        <v>-67.27486640566211</v>
      </c>
      <c r="C113">
        <f t="shared" si="7"/>
        <v>-68.738390611601346</v>
      </c>
      <c r="D113">
        <f t="shared" si="9"/>
        <v>0.70522150856139521</v>
      </c>
      <c r="E113">
        <f t="shared" si="9"/>
        <v>0.75830269737784428</v>
      </c>
    </row>
    <row r="114" spans="1:5" x14ac:dyDescent="0.25">
      <c r="A114">
        <v>10.9</v>
      </c>
      <c r="B114">
        <f t="shared" si="6"/>
        <v>-67.311532109327644</v>
      </c>
      <c r="C114">
        <f t="shared" si="7"/>
        <v>-68.764473863941291</v>
      </c>
      <c r="D114">
        <f t="shared" si="9"/>
        <v>0.70012219263766717</v>
      </c>
      <c r="E114">
        <f t="shared" si="9"/>
        <v>0.75281956197598621</v>
      </c>
    </row>
    <row r="115" spans="1:5" x14ac:dyDescent="0.25">
      <c r="A115">
        <v>11</v>
      </c>
      <c r="B115">
        <f t="shared" si="6"/>
        <v>-67.347475247089605</v>
      </c>
      <c r="C115">
        <f t="shared" si="7"/>
        <v>-68.789911069970302</v>
      </c>
      <c r="D115">
        <f t="shared" si="9"/>
        <v>0.69505974884925315</v>
      </c>
      <c r="E115">
        <f t="shared" si="9"/>
        <v>0.7473760740314549</v>
      </c>
    </row>
    <row r="116" spans="1:5" x14ac:dyDescent="0.25">
      <c r="A116">
        <v>11.1</v>
      </c>
      <c r="B116">
        <f t="shared" si="6"/>
        <v>-67.382716276868621</v>
      </c>
      <c r="C116">
        <f t="shared" si="7"/>
        <v>-68.814722134311126</v>
      </c>
      <c r="D116">
        <f t="shared" si="9"/>
        <v>0.69003391058110419</v>
      </c>
      <c r="E116">
        <f t="shared" si="9"/>
        <v>0.74197194686140255</v>
      </c>
    </row>
    <row r="117" spans="1:5" x14ac:dyDescent="0.25">
      <c r="B117">
        <f t="shared" si="6"/>
        <v>-67.461970627519463</v>
      </c>
      <c r="C117">
        <f t="shared" si="7"/>
        <v>-67.382716276868621</v>
      </c>
      <c r="D117">
        <f t="shared" si="9"/>
        <v>0</v>
      </c>
      <c r="E117">
        <f t="shared" si="9"/>
        <v>-7.9254350650838551E-2</v>
      </c>
    </row>
    <row r="118" spans="1:5" x14ac:dyDescent="0.25">
      <c r="A118">
        <v>11.2</v>
      </c>
      <c r="B118">
        <f t="shared" si="6"/>
        <v>-67.452433528705214</v>
      </c>
      <c r="C118">
        <f t="shared" si="7"/>
        <v>-68.874084837707159</v>
      </c>
      <c r="D118">
        <f t="shared" si="9"/>
        <v>0.68504441314601272</v>
      </c>
      <c r="E118">
        <f t="shared" si="9"/>
        <v>0.73660689585592765</v>
      </c>
    </row>
    <row r="119" spans="1:5" x14ac:dyDescent="0.25">
      <c r="A119">
        <v>11.3</v>
      </c>
      <c r="B119">
        <f t="shared" si="6"/>
        <v>-67.466654238099949</v>
      </c>
      <c r="C119">
        <f t="shared" si="7"/>
        <v>-68.878025870333715</v>
      </c>
      <c r="D119">
        <f t="shared" si="9"/>
        <v>0.68009099377066995</v>
      </c>
      <c r="E119">
        <f t="shared" si="9"/>
        <v>0.73128063846308577</v>
      </c>
    </row>
    <row r="120" spans="1:5" x14ac:dyDescent="0.25">
      <c r="A120">
        <v>11.4</v>
      </c>
      <c r="B120">
        <f t="shared" si="6"/>
        <v>-67.491190014138851</v>
      </c>
      <c r="C120">
        <f t="shared" si="7"/>
        <v>-68.892356299894701</v>
      </c>
      <c r="D120">
        <f t="shared" si="9"/>
        <v>0.67517339158182954</v>
      </c>
      <c r="E120">
        <f t="shared" si="9"/>
        <v>0.72599289417401014</v>
      </c>
    </row>
    <row r="121" spans="1:5" x14ac:dyDescent="0.25">
      <c r="A121">
        <v>11.5</v>
      </c>
      <c r="B121">
        <f t="shared" si="6"/>
        <v>-67.51998081876458</v>
      </c>
      <c r="C121">
        <f t="shared" si="7"/>
        <v>-68.911015550865287</v>
      </c>
      <c r="D121">
        <f t="shared" si="9"/>
        <v>0.67029134759256714</v>
      </c>
      <c r="E121">
        <f t="shared" si="9"/>
        <v>0.72074338450813669</v>
      </c>
    </row>
    <row r="122" spans="1:5" x14ac:dyDescent="0.25">
      <c r="A122">
        <v>11.6</v>
      </c>
      <c r="B122">
        <f t="shared" si="6"/>
        <v>-67.550320034439281</v>
      </c>
      <c r="C122">
        <f t="shared" si="7"/>
        <v>-68.931296472126462</v>
      </c>
      <c r="D122">
        <f t="shared" si="9"/>
        <v>0.66544460468864119</v>
      </c>
      <c r="E122">
        <f t="shared" si="9"/>
        <v>0.71553183299853884</v>
      </c>
    </row>
    <row r="123" spans="1:5" x14ac:dyDescent="0.25">
      <c r="A123">
        <v>11.7</v>
      </c>
      <c r="B123">
        <f t="shared" si="6"/>
        <v>-67.581012588058371</v>
      </c>
      <c r="C123">
        <f t="shared" si="7"/>
        <v>-68.95200346085069</v>
      </c>
      <c r="D123">
        <f t="shared" si="9"/>
        <v>0.66063290761495186</v>
      </c>
      <c r="E123">
        <f t="shared" si="9"/>
        <v>0.71035796517736738</v>
      </c>
    </row>
    <row r="124" spans="1:5" x14ac:dyDescent="0.25">
      <c r="A124">
        <v>11.8</v>
      </c>
      <c r="B124">
        <f t="shared" si="6"/>
        <v>-67.611539426787971</v>
      </c>
      <c r="C124">
        <f t="shared" si="7"/>
        <v>-68.972616938311461</v>
      </c>
      <c r="D124">
        <f t="shared" ref="D124:F143" si="10">SQRT(3.1459/2)*$K$3*$L$3*$M$7^($A124-$M$3+D$1)*EXP(0.5*$K$3^2*LOG($M$7)^2)*(ERF(($K$3^2*LOG($M$7)-$M$3+D$1+$A124)/(SQRT(2)*$K$3))-ERF(($K$3^2*LOG($M$7)-$M$3)/(SQRT(2)*$K$3)))</f>
        <v>0.65585600296209767</v>
      </c>
      <c r="E124">
        <f t="shared" si="10"/>
        <v>0.70522150856139521</v>
      </c>
    </row>
    <row r="125" spans="1:5" x14ac:dyDescent="0.25">
      <c r="A125">
        <v>11.9</v>
      </c>
      <c r="B125">
        <f t="shared" si="6"/>
        <v>-67.64168140117323</v>
      </c>
      <c r="C125">
        <f t="shared" si="7"/>
        <v>-68.992917232963919</v>
      </c>
      <c r="D125">
        <f t="shared" si="10"/>
        <v>0.65111363915303055</v>
      </c>
      <c r="E125">
        <f t="shared" si="10"/>
        <v>0.70012219263766717</v>
      </c>
    </row>
    <row r="126" spans="1:5" x14ac:dyDescent="0.25">
      <c r="A126">
        <v>12</v>
      </c>
      <c r="B126">
        <f t="shared" si="6"/>
        <v>-67.67135125097532</v>
      </c>
      <c r="C126">
        <f t="shared" si="7"/>
        <v>-69.012816566254372</v>
      </c>
      <c r="D126">
        <f t="shared" si="10"/>
        <v>0.64640556642980551</v>
      </c>
      <c r="E126">
        <f t="shared" si="10"/>
        <v>0.69505974884925315</v>
      </c>
    </row>
    <row r="127" spans="1:5" x14ac:dyDescent="0.25">
      <c r="A127">
        <v>12.1</v>
      </c>
      <c r="B127">
        <f t="shared" si="6"/>
        <v>-67.700519130121506</v>
      </c>
      <c r="C127">
        <f t="shared" si="7"/>
        <v>-69.032284577543038</v>
      </c>
      <c r="D127">
        <f t="shared" si="10"/>
        <v>0.64173153684042705</v>
      </c>
      <c r="E127">
        <f t="shared" si="10"/>
        <v>0.69003391058110419</v>
      </c>
    </row>
    <row r="128" spans="1:5" x14ac:dyDescent="0.25">
      <c r="A128">
        <v>12.2</v>
      </c>
      <c r="B128">
        <f t="shared" si="6"/>
        <v>-67.729179851892312</v>
      </c>
      <c r="C128">
        <f t="shared" si="7"/>
        <v>-69.051315569264119</v>
      </c>
      <c r="D128">
        <f t="shared" si="10"/>
        <v>0.63709130422579185</v>
      </c>
      <c r="E128">
        <f t="shared" si="10"/>
        <v>0.68504441314601272</v>
      </c>
    </row>
    <row r="129" spans="1:5" x14ac:dyDescent="0.25">
      <c r="A129">
        <v>12.3</v>
      </c>
      <c r="B129">
        <f t="shared" si="6"/>
        <v>-67.757338598648943</v>
      </c>
      <c r="C129">
        <f t="shared" si="7"/>
        <v>-69.069914216626344</v>
      </c>
      <c r="D129">
        <f t="shared" si="10"/>
        <v>0.63248462420672302</v>
      </c>
      <c r="E129">
        <f t="shared" si="10"/>
        <v>0.68009099377066995</v>
      </c>
    </row>
    <row r="130" spans="1:5" x14ac:dyDescent="0.25">
      <c r="A130">
        <v>12.4</v>
      </c>
      <c r="B130">
        <f t="shared" si="6"/>
        <v>-67.785004740491829</v>
      </c>
      <c r="C130">
        <f t="shared" si="7"/>
        <v>-69.088089386244761</v>
      </c>
      <c r="D130">
        <f t="shared" si="10"/>
        <v>0.6279112541711015</v>
      </c>
      <c r="E130">
        <f t="shared" si="10"/>
        <v>0.67517339158182954</v>
      </c>
    </row>
    <row r="131" spans="1:5" x14ac:dyDescent="0.25">
      <c r="A131">
        <v>12.5</v>
      </c>
      <c r="B131">
        <f t="shared" si="6"/>
        <v>-67.812189187430462</v>
      </c>
      <c r="C131">
        <f t="shared" si="7"/>
        <v>-69.105851488284117</v>
      </c>
      <c r="D131">
        <f t="shared" si="10"/>
        <v>0.62337095326108749</v>
      </c>
      <c r="E131">
        <f t="shared" si="10"/>
        <v>0.67029134759256714</v>
      </c>
    </row>
    <row r="132" spans="1:5" x14ac:dyDescent="0.25">
      <c r="A132">
        <v>12.6</v>
      </c>
      <c r="B132">
        <f t="shared" si="6"/>
        <v>-67.838903269215578</v>
      </c>
      <c r="C132">
        <f t="shared" si="7"/>
        <v>-69.123211356264662</v>
      </c>
      <c r="D132">
        <f t="shared" si="10"/>
        <v>0.61886348236043631</v>
      </c>
      <c r="E132">
        <f t="shared" si="10"/>
        <v>0.66544460468864119</v>
      </c>
    </row>
    <row r="133" spans="1:5" x14ac:dyDescent="0.25">
      <c r="A133">
        <v>12.7</v>
      </c>
      <c r="B133">
        <f t="shared" ref="B133:B192" si="11">SUM(C133:G133)</f>
        <v>-67.865158270308726</v>
      </c>
      <c r="C133">
        <f t="shared" si="7"/>
        <v>-69.140179782005589</v>
      </c>
      <c r="D133">
        <f t="shared" si="10"/>
        <v>0.6143886040819051</v>
      </c>
      <c r="E133">
        <f t="shared" si="10"/>
        <v>0.66063290761495186</v>
      </c>
    </row>
    <row r="134" spans="1:5" x14ac:dyDescent="0.25">
      <c r="A134">
        <v>12.8</v>
      </c>
      <c r="B134">
        <f t="shared" si="11"/>
        <v>-67.890965243402704</v>
      </c>
      <c r="C134">
        <f t="shared" ref="C134:C192" si="12">(B133-$L$7)*$M$7^A134+$L$7</f>
        <v>-69.156767329119546</v>
      </c>
      <c r="D134">
        <f t="shared" si="10"/>
        <v>0.60994608275475082</v>
      </c>
      <c r="E134">
        <f t="shared" si="10"/>
        <v>0.65585600296209767</v>
      </c>
    </row>
    <row r="135" spans="1:5" x14ac:dyDescent="0.25">
      <c r="A135">
        <v>12.9</v>
      </c>
      <c r="B135">
        <f t="shared" si="11"/>
        <v>-67.916334940227031</v>
      </c>
      <c r="C135">
        <f t="shared" si="12"/>
        <v>-69.172984263792372</v>
      </c>
      <c r="D135">
        <f t="shared" si="10"/>
        <v>0.60553568441231842</v>
      </c>
      <c r="E135">
        <f t="shared" si="10"/>
        <v>0.65111363915303055</v>
      </c>
    </row>
    <row r="136" spans="1:5" x14ac:dyDescent="0.25">
      <c r="A136">
        <v>13</v>
      </c>
      <c r="B136">
        <f t="shared" si="11"/>
        <v>-67.941277791126936</v>
      </c>
      <c r="C136">
        <f t="shared" si="12"/>
        <v>-69.188840534336464</v>
      </c>
      <c r="D136">
        <f t="shared" si="10"/>
        <v>0.60115717677971925</v>
      </c>
      <c r="E136">
        <f t="shared" si="10"/>
        <v>0.64640556642980551</v>
      </c>
    </row>
    <row r="137" spans="1:5" x14ac:dyDescent="0.25">
      <c r="A137">
        <v>13.1</v>
      </c>
      <c r="B137">
        <f t="shared" si="11"/>
        <v>-67.965803904546519</v>
      </c>
      <c r="C137">
        <f t="shared" si="12"/>
        <v>-69.204345770648544</v>
      </c>
      <c r="D137">
        <f t="shared" si="10"/>
        <v>0.59681032926159716</v>
      </c>
      <c r="E137">
        <f t="shared" si="10"/>
        <v>0.64173153684042705</v>
      </c>
    </row>
    <row r="138" spans="1:5" x14ac:dyDescent="0.25">
      <c r="A138">
        <v>13.2</v>
      </c>
      <c r="B138">
        <f t="shared" si="11"/>
        <v>-67.989923074357549</v>
      </c>
      <c r="C138">
        <f t="shared" si="12"/>
        <v>-69.219509291513333</v>
      </c>
      <c r="D138">
        <f t="shared" si="10"/>
        <v>0.59249491292998646</v>
      </c>
      <c r="E138">
        <f t="shared" si="10"/>
        <v>0.63709130422579185</v>
      </c>
    </row>
    <row r="139" spans="1:5" x14ac:dyDescent="0.25">
      <c r="A139">
        <v>13.3</v>
      </c>
      <c r="B139">
        <f t="shared" si="11"/>
        <v>-68.013644790047749</v>
      </c>
      <c r="C139">
        <f t="shared" si="12"/>
        <v>-69.234340114766724</v>
      </c>
      <c r="D139">
        <f t="shared" si="10"/>
        <v>0.58821070051225244</v>
      </c>
      <c r="E139">
        <f t="shared" si="10"/>
        <v>0.63248462420672302</v>
      </c>
    </row>
    <row r="140" spans="1:5" x14ac:dyDescent="0.25">
      <c r="A140">
        <v>13.4</v>
      </c>
      <c r="B140">
        <f t="shared" si="11"/>
        <v>-68.036978247733288</v>
      </c>
      <c r="C140">
        <f t="shared" si="12"/>
        <v>-69.248846968283502</v>
      </c>
      <c r="D140">
        <f t="shared" si="10"/>
        <v>0.58395746637912449</v>
      </c>
      <c r="E140">
        <f t="shared" si="10"/>
        <v>0.6279112541711015</v>
      </c>
    </row>
    <row r="141" spans="1:5" x14ac:dyDescent="0.25">
      <c r="A141">
        <v>13.5</v>
      </c>
      <c r="B141">
        <f t="shared" si="11"/>
        <v>-68.059932361182064</v>
      </c>
      <c r="C141">
        <f t="shared" si="12"/>
        <v>-69.263038300975964</v>
      </c>
      <c r="D141">
        <f t="shared" si="10"/>
        <v>0.5797349865328113</v>
      </c>
      <c r="E141">
        <f t="shared" si="10"/>
        <v>0.62337095326108749</v>
      </c>
    </row>
    <row r="142" spans="1:5" x14ac:dyDescent="0.25">
      <c r="A142">
        <v>13.6</v>
      </c>
      <c r="B142">
        <f t="shared" si="11"/>
        <v>-68.082515772535331</v>
      </c>
      <c r="C142">
        <f t="shared" si="12"/>
        <v>-69.276922293490969</v>
      </c>
      <c r="D142">
        <f t="shared" si="10"/>
        <v>0.57554303859520584</v>
      </c>
      <c r="E142">
        <f t="shared" si="10"/>
        <v>0.61886348236043631</v>
      </c>
    </row>
    <row r="143" spans="1:5" x14ac:dyDescent="0.25">
      <c r="A143">
        <v>13.7</v>
      </c>
      <c r="B143">
        <f t="shared" si="11"/>
        <v>-68.104736862617898</v>
      </c>
      <c r="C143">
        <f t="shared" si="12"/>
        <v>-69.290506868495982</v>
      </c>
      <c r="D143">
        <f t="shared" si="10"/>
        <v>0.57138140179617181</v>
      </c>
      <c r="E143">
        <f t="shared" si="10"/>
        <v>0.6143886040819051</v>
      </c>
    </row>
    <row r="144" spans="1:5" x14ac:dyDescent="0.25">
      <c r="A144">
        <v>13.8</v>
      </c>
      <c r="B144">
        <f t="shared" si="11"/>
        <v>-68.126603760809147</v>
      </c>
      <c r="C144">
        <f t="shared" si="12"/>
        <v>-69.303799700525815</v>
      </c>
      <c r="D144">
        <f t="shared" ref="D144:F163" si="13">SQRT(3.1459/2)*$K$3*$L$3*$M$7^($A144-$M$3+D$1)*EXP(0.5*$K$3^2*LOG($M$7)^2)*(ERF(($K$3^2*LOG($M$7)-$M$3+D$1+$A144)/(SQRT(2)*$K$3))-ERF(($K$3^2*LOG($M$7)-$M$3)/(SQRT(2)*$K$3)))</f>
        <v>0.56724985696191821</v>
      </c>
      <c r="E144">
        <f t="shared" si="13"/>
        <v>0.60994608275475082</v>
      </c>
    </row>
    <row r="145" spans="1:5" x14ac:dyDescent="0.25">
      <c r="A145">
        <v>13.9</v>
      </c>
      <c r="B145">
        <f t="shared" si="11"/>
        <v>-68.148124354478142</v>
      </c>
      <c r="C145">
        <f t="shared" si="12"/>
        <v>-69.316808225393913</v>
      </c>
      <c r="D145">
        <f t="shared" si="13"/>
        <v>0.56314818650345599</v>
      </c>
      <c r="E145">
        <f t="shared" si="13"/>
        <v>0.60553568441231842</v>
      </c>
    </row>
    <row r="146" spans="1:5" x14ac:dyDescent="0.25">
      <c r="A146">
        <v>14</v>
      </c>
      <c r="B146">
        <f t="shared" si="11"/>
        <v>-68.169306297998375</v>
      </c>
      <c r="C146">
        <f t="shared" si="12"/>
        <v>-69.329539649183232</v>
      </c>
      <c r="D146">
        <f t="shared" si="13"/>
        <v>0.5590761744051389</v>
      </c>
      <c r="E146">
        <f t="shared" si="13"/>
        <v>0.60115717677971925</v>
      </c>
    </row>
    <row r="147" spans="1:5" x14ac:dyDescent="0.25">
      <c r="A147">
        <v>14.1</v>
      </c>
      <c r="B147">
        <f t="shared" si="11"/>
        <v>-68.190157021360832</v>
      </c>
      <c r="C147">
        <f t="shared" si="12"/>
        <v>-69.342000956835719</v>
      </c>
      <c r="D147">
        <f t="shared" si="13"/>
        <v>0.55503360621328546</v>
      </c>
      <c r="E147">
        <f t="shared" si="13"/>
        <v>0.59681032926159716</v>
      </c>
    </row>
    <row r="148" spans="1:5" x14ac:dyDescent="0.25">
      <c r="A148">
        <v>14.2</v>
      </c>
      <c r="B148">
        <f t="shared" si="11"/>
        <v>-68.210683738405592</v>
      </c>
      <c r="C148">
        <f t="shared" si="12"/>
        <v>-69.354198920360474</v>
      </c>
      <c r="D148">
        <f t="shared" si="13"/>
        <v>0.55102026902488743</v>
      </c>
      <c r="E148">
        <f t="shared" si="13"/>
        <v>0.59249491292998646</v>
      </c>
    </row>
    <row r="149" spans="1:5" x14ac:dyDescent="0.25">
      <c r="A149">
        <v>14.3</v>
      </c>
      <c r="B149">
        <f t="shared" si="11"/>
        <v>-68.230893454690971</v>
      </c>
      <c r="C149">
        <f t="shared" si="12"/>
        <v>-69.366140106679609</v>
      </c>
      <c r="D149">
        <f t="shared" si="13"/>
        <v>0.54703595147639472</v>
      </c>
      <c r="E149">
        <f t="shared" si="13"/>
        <v>0.58821070051225244</v>
      </c>
    </row>
    <row r="150" spans="1:5" x14ac:dyDescent="0.25">
      <c r="A150">
        <v>14.4</v>
      </c>
      <c r="B150">
        <f t="shared" si="11"/>
        <v>-68.250792975018641</v>
      </c>
      <c r="C150">
        <f t="shared" si="12"/>
        <v>-69.377830885130351</v>
      </c>
      <c r="D150">
        <f t="shared" si="13"/>
        <v>0.54308044373258579</v>
      </c>
      <c r="E150">
        <f t="shared" si="13"/>
        <v>0.58395746637912449</v>
      </c>
    </row>
    <row r="151" spans="1:5" x14ac:dyDescent="0.25">
      <c r="A151">
        <v>14.5</v>
      </c>
      <c r="B151">
        <f t="shared" si="11"/>
        <v>-68.270388910632704</v>
      </c>
      <c r="C151">
        <f t="shared" si="12"/>
        <v>-69.389277434641031</v>
      </c>
      <c r="D151">
        <f t="shared" si="13"/>
        <v>0.53915353747551464</v>
      </c>
      <c r="E151">
        <f t="shared" si="13"/>
        <v>0.5797349865328113</v>
      </c>
    </row>
    <row r="152" spans="1:5" x14ac:dyDescent="0.25">
      <c r="A152">
        <v>14.6</v>
      </c>
      <c r="B152">
        <f t="shared" si="11"/>
        <v>-68.289687686108437</v>
      </c>
      <c r="C152">
        <f t="shared" si="12"/>
        <v>-69.400485750597184</v>
      </c>
      <c r="D152">
        <f t="shared" si="13"/>
        <v>0.53525502589354146</v>
      </c>
      <c r="E152">
        <f t="shared" si="13"/>
        <v>0.57554303859520584</v>
      </c>
    </row>
    <row r="153" spans="1:5" x14ac:dyDescent="0.25">
      <c r="A153">
        <v>14.7</v>
      </c>
      <c r="B153">
        <f t="shared" si="11"/>
        <v>-68.308695545946989</v>
      </c>
      <c r="C153">
        <f t="shared" si="12"/>
        <v>-69.411461651413603</v>
      </c>
      <c r="D153">
        <f t="shared" si="13"/>
        <v>0.53138470367043988</v>
      </c>
      <c r="E153">
        <f t="shared" si="13"/>
        <v>0.57138140179617181</v>
      </c>
    </row>
    <row r="154" spans="1:5" x14ac:dyDescent="0.25">
      <c r="A154">
        <v>14.8</v>
      </c>
      <c r="B154">
        <f t="shared" si="11"/>
        <v>-68.327418560890251</v>
      </c>
      <c r="C154">
        <f t="shared" si="12"/>
        <v>-69.42221078482676</v>
      </c>
      <c r="D154">
        <f t="shared" si="13"/>
        <v>0.52754236697458412</v>
      </c>
      <c r="E154">
        <f t="shared" si="13"/>
        <v>0.56724985696191821</v>
      </c>
    </row>
    <row r="155" spans="1:5" x14ac:dyDescent="0.25">
      <c r="A155">
        <v>14.9</v>
      </c>
      <c r="B155">
        <f t="shared" si="11"/>
        <v>-68.345862633969958</v>
      </c>
      <c r="C155">
        <f t="shared" si="12"/>
        <v>-69.43273863392163</v>
      </c>
      <c r="D155">
        <f t="shared" si="13"/>
        <v>0.52372781344821429</v>
      </c>
      <c r="E155">
        <f t="shared" si="13"/>
        <v>0.56314818650345599</v>
      </c>
    </row>
    <row r="156" spans="1:5" x14ac:dyDescent="0.25">
      <c r="A156">
        <v>15</v>
      </c>
      <c r="B156">
        <f t="shared" si="11"/>
        <v>-68.364033506303983</v>
      </c>
      <c r="C156">
        <f t="shared" si="12"/>
        <v>-69.443050522905892</v>
      </c>
      <c r="D156">
        <f t="shared" si="13"/>
        <v>0.51994084219677916</v>
      </c>
      <c r="E156">
        <f t="shared" si="13"/>
        <v>0.5590761744051389</v>
      </c>
    </row>
    <row r="157" spans="1:5" x14ac:dyDescent="0.25">
      <c r="A157">
        <v>15.1</v>
      </c>
      <c r="B157">
        <f t="shared" si="11"/>
        <v>-68.381936762652188</v>
      </c>
      <c r="C157">
        <f t="shared" si="12"/>
        <v>-69.45315162264383</v>
      </c>
      <c r="D157">
        <f t="shared" si="13"/>
        <v>0.51618125377835544</v>
      </c>
      <c r="E157">
        <f t="shared" si="13"/>
        <v>0.55503360621328546</v>
      </c>
    </row>
    <row r="158" spans="1:5" x14ac:dyDescent="0.25">
      <c r="A158">
        <v>15.2</v>
      </c>
      <c r="B158">
        <f t="shared" si="11"/>
        <v>-68.399577836743504</v>
      </c>
      <c r="C158">
        <f t="shared" si="12"/>
        <v>-69.463046955961531</v>
      </c>
      <c r="D158">
        <f t="shared" si="13"/>
        <v>0.51244885019314523</v>
      </c>
      <c r="E158">
        <f t="shared" si="13"/>
        <v>0.55102026902488743</v>
      </c>
    </row>
    <row r="159" spans="1:5" x14ac:dyDescent="0.25">
      <c r="A159">
        <v>15.3</v>
      </c>
      <c r="B159">
        <f t="shared" si="11"/>
        <v>-68.416962016385114</v>
      </c>
      <c r="C159">
        <f t="shared" si="12"/>
        <v>-69.472741402734556</v>
      </c>
      <c r="D159">
        <f t="shared" si="13"/>
        <v>0.50874343487304718</v>
      </c>
      <c r="E159">
        <f t="shared" si="13"/>
        <v>0.54703595147639472</v>
      </c>
    </row>
    <row r="160" spans="1:5" x14ac:dyDescent="0.25">
      <c r="A160">
        <v>15.4</v>
      </c>
      <c r="B160">
        <f t="shared" si="11"/>
        <v>-68.434094448364277</v>
      </c>
      <c r="C160">
        <f t="shared" si="12"/>
        <v>-69.482239704768176</v>
      </c>
      <c r="D160">
        <f t="shared" si="13"/>
        <v>0.50506481267130476</v>
      </c>
      <c r="E160">
        <f t="shared" si="13"/>
        <v>0.54308044373258579</v>
      </c>
    </row>
    <row r="161" spans="1:5" x14ac:dyDescent="0.25">
      <c r="A161">
        <v>15.5</v>
      </c>
      <c r="B161">
        <f t="shared" si="11"/>
        <v>-68.45098014315252</v>
      </c>
      <c r="C161">
        <f t="shared" si="12"/>
        <v>-69.491546470480259</v>
      </c>
      <c r="D161">
        <f t="shared" si="13"/>
        <v>0.50141278985222859</v>
      </c>
      <c r="E161">
        <f t="shared" si="13"/>
        <v>0.53915353747551464</v>
      </c>
    </row>
    <row r="162" spans="1:5" x14ac:dyDescent="0.25">
      <c r="A162">
        <v>15.6</v>
      </c>
      <c r="B162">
        <f t="shared" si="11"/>
        <v>-68.467623979421461</v>
      </c>
      <c r="C162">
        <f t="shared" si="12"/>
        <v>-69.500666179396006</v>
      </c>
      <c r="D162">
        <f t="shared" si="13"/>
        <v>0.49778717408099354</v>
      </c>
      <c r="E162">
        <f t="shared" si="13"/>
        <v>0.53525502589354146</v>
      </c>
    </row>
    <row r="163" spans="1:5" x14ac:dyDescent="0.25">
      <c r="A163">
        <v>15.7</v>
      </c>
      <c r="B163">
        <f t="shared" si="11"/>
        <v>-68.484030708379265</v>
      </c>
      <c r="C163">
        <f t="shared" si="12"/>
        <v>-69.50960318646321</v>
      </c>
      <c r="D163">
        <f t="shared" si="13"/>
        <v>0.49418777441350903</v>
      </c>
      <c r="E163">
        <f t="shared" si="13"/>
        <v>0.53138470367043988</v>
      </c>
    </row>
    <row r="164" spans="1:5" x14ac:dyDescent="0.25">
      <c r="A164">
        <v>15.8</v>
      </c>
      <c r="B164">
        <f t="shared" si="11"/>
        <v>-68.500204957935694</v>
      </c>
      <c r="C164">
        <f t="shared" si="12"/>
        <v>-69.518361726196645</v>
      </c>
      <c r="D164">
        <f t="shared" ref="D164:F183" si="14">SQRT(3.1459/2)*$K$3*$L$3*$M$7^($A164-$M$3+D$1)*EXP(0.5*$K$3^2*LOG($M$7)^2)*(ERF(($K$3^2*LOG($M$7)-$M$3+D$1+$A164)/(SQRT(2)*$K$3))-ERF(($K$3^2*LOG($M$7)-$M$3)/(SQRT(2)*$K$3)))</f>
        <v>0.49061440128636319</v>
      </c>
      <c r="E164">
        <f t="shared" si="14"/>
        <v>0.52754236697458412</v>
      </c>
    </row>
    <row r="165" spans="1:5" x14ac:dyDescent="0.25">
      <c r="A165">
        <v>15.9</v>
      </c>
      <c r="B165">
        <f t="shared" si="11"/>
        <v>-68.516151236704061</v>
      </c>
      <c r="C165">
        <f t="shared" si="12"/>
        <v>-69.526945916659116</v>
      </c>
      <c r="D165">
        <f t="shared" si="14"/>
        <v>0.48706686650683934</v>
      </c>
      <c r="E165">
        <f t="shared" si="14"/>
        <v>0.52372781344821429</v>
      </c>
    </row>
    <row r="166" spans="1:5" x14ac:dyDescent="0.25">
      <c r="A166">
        <v>16</v>
      </c>
      <c r="B166">
        <f t="shared" si="11"/>
        <v>-68.531873937847166</v>
      </c>
      <c r="C166">
        <f t="shared" si="12"/>
        <v>-69.535359763286948</v>
      </c>
      <c r="D166">
        <f t="shared" si="14"/>
        <v>0.48354498324300466</v>
      </c>
      <c r="E166">
        <f t="shared" si="14"/>
        <v>0.51994084219677916</v>
      </c>
    </row>
    <row r="167" spans="1:5" x14ac:dyDescent="0.25">
      <c r="A167">
        <v>16.100000000000001</v>
      </c>
      <c r="B167">
        <f t="shared" si="11"/>
        <v>-68.547377342774553</v>
      </c>
      <c r="C167">
        <f t="shared" si="12"/>
        <v>-69.543607162566786</v>
      </c>
      <c r="D167">
        <f t="shared" si="14"/>
        <v>0.48004856601387064</v>
      </c>
      <c r="E167">
        <f t="shared" si="14"/>
        <v>0.51618125377835544</v>
      </c>
    </row>
    <row r="168" spans="1:5" x14ac:dyDescent="0.25">
      <c r="A168">
        <v>16.2</v>
      </c>
      <c r="B168">
        <f t="shared" si="11"/>
        <v>-68.562665624697672</v>
      </c>
      <c r="C168">
        <f t="shared" si="12"/>
        <v>-69.551691905570451</v>
      </c>
      <c r="D168">
        <f t="shared" si="14"/>
        <v>0.47657743067962516</v>
      </c>
      <c r="E168">
        <f t="shared" si="14"/>
        <v>0.51244885019314523</v>
      </c>
    </row>
    <row r="169" spans="1:5" x14ac:dyDescent="0.25">
      <c r="B169">
        <f t="shared" si="11"/>
        <v>-68.641919975348515</v>
      </c>
      <c r="C169">
        <f t="shared" si="12"/>
        <v>-68.562665624697672</v>
      </c>
      <c r="D169">
        <f t="shared" si="14"/>
        <v>0</v>
      </c>
      <c r="E169">
        <f t="shared" si="14"/>
        <v>-7.9254350650838551E-2</v>
      </c>
    </row>
    <row r="170" spans="1:5" x14ac:dyDescent="0.25">
      <c r="A170">
        <v>16.3</v>
      </c>
      <c r="B170">
        <f t="shared" si="11"/>
        <v>-68.602025451354152</v>
      </c>
      <c r="C170">
        <f t="shared" si="12"/>
        <v>-69.583900280659137</v>
      </c>
      <c r="D170">
        <f t="shared" si="14"/>
        <v>0.47313139443193392</v>
      </c>
      <c r="E170">
        <f t="shared" si="14"/>
        <v>0.50874343487304718</v>
      </c>
    </row>
    <row r="171" spans="1:5" x14ac:dyDescent="0.25">
      <c r="A171">
        <v>16.399999999999999</v>
      </c>
      <c r="B171">
        <f t="shared" si="11"/>
        <v>-68.599999097667222</v>
      </c>
      <c r="C171">
        <f t="shared" si="12"/>
        <v>-69.574774186122838</v>
      </c>
      <c r="D171">
        <f t="shared" si="14"/>
        <v>0.46971027578431346</v>
      </c>
      <c r="E171">
        <f t="shared" si="14"/>
        <v>0.50506481267130487</v>
      </c>
    </row>
    <row r="172" spans="1:5" x14ac:dyDescent="0.25">
      <c r="A172">
        <v>16.5</v>
      </c>
      <c r="B172">
        <f t="shared" si="11"/>
        <v>-68.60951031980818</v>
      </c>
      <c r="C172">
        <f t="shared" si="12"/>
        <v>-69.57723700422298</v>
      </c>
      <c r="D172">
        <f t="shared" si="14"/>
        <v>0.46631389456257272</v>
      </c>
      <c r="E172">
        <f t="shared" si="14"/>
        <v>0.50141278985222859</v>
      </c>
    </row>
    <row r="173" spans="1:5" x14ac:dyDescent="0.25">
      <c r="A173">
        <v>16.600000000000001</v>
      </c>
      <c r="B173">
        <f t="shared" si="11"/>
        <v>-68.622416041058074</v>
      </c>
      <c r="C173">
        <f t="shared" si="12"/>
        <v>-69.583145287034398</v>
      </c>
      <c r="D173">
        <f t="shared" si="14"/>
        <v>0.46294207189532399</v>
      </c>
      <c r="E173">
        <f t="shared" si="14"/>
        <v>0.49778717408099343</v>
      </c>
    </row>
    <row r="174" spans="1:5" x14ac:dyDescent="0.25">
      <c r="A174">
        <v>16.7</v>
      </c>
      <c r="B174">
        <f t="shared" si="11"/>
        <v>-68.636218104044161</v>
      </c>
      <c r="C174">
        <f t="shared" si="12"/>
        <v>-69.590000508662229</v>
      </c>
      <c r="D174">
        <f t="shared" si="14"/>
        <v>0.45959463020456337</v>
      </c>
      <c r="E174">
        <f t="shared" si="14"/>
        <v>0.49418777441350903</v>
      </c>
    </row>
    <row r="175" spans="1:5" x14ac:dyDescent="0.25">
      <c r="A175">
        <v>16.8</v>
      </c>
      <c r="B175">
        <f t="shared" si="11"/>
        <v>-68.650157435539157</v>
      </c>
      <c r="C175">
        <f t="shared" si="12"/>
        <v>-69.597043230021839</v>
      </c>
      <c r="D175">
        <f t="shared" si="14"/>
        <v>0.45627139319631771</v>
      </c>
      <c r="E175">
        <f t="shared" si="14"/>
        <v>0.49061440128636319</v>
      </c>
    </row>
    <row r="176" spans="1:5" x14ac:dyDescent="0.25">
      <c r="A176">
        <v>16.899999999999999</v>
      </c>
      <c r="B176">
        <f t="shared" si="11"/>
        <v>-68.6640067520744</v>
      </c>
      <c r="C176">
        <f t="shared" si="12"/>
        <v>-69.604045804432602</v>
      </c>
      <c r="D176">
        <f t="shared" si="14"/>
        <v>0.45297218585136068</v>
      </c>
      <c r="E176">
        <f t="shared" si="14"/>
        <v>0.48706686650683934</v>
      </c>
    </row>
    <row r="177" spans="1:5" x14ac:dyDescent="0.25">
      <c r="A177">
        <v>17</v>
      </c>
      <c r="B177">
        <f t="shared" si="11"/>
        <v>-68.677700147643819</v>
      </c>
      <c r="C177">
        <f t="shared" si="12"/>
        <v>-69.610941965302814</v>
      </c>
      <c r="D177">
        <f t="shared" si="14"/>
        <v>0.4496968344159944</v>
      </c>
      <c r="E177">
        <f t="shared" si="14"/>
        <v>0.48354498324300466</v>
      </c>
    </row>
    <row r="178" spans="1:5" x14ac:dyDescent="0.25">
      <c r="A178">
        <v>17.100000000000001</v>
      </c>
      <c r="B178">
        <f t="shared" si="11"/>
        <v>-68.691220288674927</v>
      </c>
      <c r="C178">
        <f t="shared" si="12"/>
        <v>-69.61771402108171</v>
      </c>
      <c r="D178">
        <f t="shared" si="14"/>
        <v>0.44644516639289961</v>
      </c>
      <c r="E178">
        <f t="shared" si="14"/>
        <v>0.48004856601387064</v>
      </c>
    </row>
    <row r="179" spans="1:5" x14ac:dyDescent="0.25">
      <c r="A179">
        <v>17.2</v>
      </c>
      <c r="B179">
        <f t="shared" si="11"/>
        <v>-68.704564315682859</v>
      </c>
      <c r="C179">
        <f t="shared" si="12"/>
        <v>-69.624358756894537</v>
      </c>
      <c r="D179">
        <f t="shared" si="14"/>
        <v>0.44321701053205143</v>
      </c>
      <c r="E179">
        <f t="shared" si="14"/>
        <v>0.47657743067962516</v>
      </c>
    </row>
    <row r="180" spans="1:5" x14ac:dyDescent="0.25">
      <c r="A180">
        <v>17.3</v>
      </c>
      <c r="B180">
        <f t="shared" si="11"/>
        <v>-68.717733613445446</v>
      </c>
      <c r="C180">
        <f t="shared" si="12"/>
        <v>-69.630877204699075</v>
      </c>
      <c r="D180">
        <f t="shared" si="14"/>
        <v>0.44001219682169862</v>
      </c>
      <c r="E180">
        <f t="shared" si="14"/>
        <v>0.47313139443193392</v>
      </c>
    </row>
    <row r="181" spans="1:5" x14ac:dyDescent="0.25">
      <c r="A181">
        <v>17.399999999999999</v>
      </c>
      <c r="B181">
        <f t="shared" si="11"/>
        <v>-68.73073076572561</v>
      </c>
      <c r="C181">
        <f t="shared" si="12"/>
        <v>-69.637271597989326</v>
      </c>
      <c r="D181">
        <f t="shared" si="14"/>
        <v>0.4368305564794116</v>
      </c>
      <c r="E181">
        <f t="shared" si="14"/>
        <v>0.46971027578431346</v>
      </c>
    </row>
    <row r="182" spans="1:5" x14ac:dyDescent="0.25">
      <c r="A182">
        <v>17.5</v>
      </c>
      <c r="B182">
        <f t="shared" si="11"/>
        <v>-68.743558656485035</v>
      </c>
      <c r="C182">
        <f t="shared" si="12"/>
        <v>-69.643544472990797</v>
      </c>
      <c r="D182">
        <f t="shared" si="14"/>
        <v>0.43367192194319248</v>
      </c>
      <c r="E182">
        <f t="shared" si="14"/>
        <v>0.46631389456257272</v>
      </c>
    </row>
    <row r="183" spans="1:5" x14ac:dyDescent="0.25">
      <c r="A183">
        <v>17.600000000000001</v>
      </c>
      <c r="B183">
        <f t="shared" si="11"/>
        <v>-68.756220207598261</v>
      </c>
      <c r="C183">
        <f t="shared" si="12"/>
        <v>-69.649698406356237</v>
      </c>
      <c r="D183">
        <f t="shared" si="14"/>
        <v>0.43053612686265136</v>
      </c>
      <c r="E183">
        <f t="shared" si="14"/>
        <v>0.46294207189532399</v>
      </c>
    </row>
    <row r="184" spans="1:5" x14ac:dyDescent="0.25">
      <c r="A184">
        <v>17.7</v>
      </c>
      <c r="B184">
        <f t="shared" si="11"/>
        <v>-68.768718303872703</v>
      </c>
      <c r="C184">
        <f t="shared" si="12"/>
        <v>-69.655735940167517</v>
      </c>
      <c r="D184">
        <f t="shared" ref="D184:F192" si="15">SQRT(3.1459/2)*$K$3*$L$3*$M$7^($A184-$M$3+D$1)*EXP(0.5*$K$3^2*LOG($M$7)^2)*(ERF(($K$3^2*LOG($M$7)-$M$3+D$1+$A184)/(SQRT(2)*$K$3))-ERF(($K$3^2*LOG($M$7)-$M$3)/(SQRT(2)*$K$3)))</f>
        <v>0.42742300609024403</v>
      </c>
      <c r="E184">
        <f t="shared" si="15"/>
        <v>0.45959463020456337</v>
      </c>
    </row>
    <row r="185" spans="1:5" x14ac:dyDescent="0.25">
      <c r="A185">
        <v>17.8</v>
      </c>
      <c r="B185">
        <f t="shared" si="11"/>
        <v>-68.781055772745276</v>
      </c>
      <c r="C185">
        <f t="shared" si="12"/>
        <v>-69.661659561614172</v>
      </c>
      <c r="D185">
        <f t="shared" si="15"/>
        <v>0.42433239567257558</v>
      </c>
      <c r="E185">
        <f t="shared" si="15"/>
        <v>0.45627139319631771</v>
      </c>
    </row>
    <row r="186" spans="1:5" x14ac:dyDescent="0.25">
      <c r="A186">
        <v>17.899999999999999</v>
      </c>
      <c r="B186">
        <f t="shared" si="11"/>
        <v>-68.793235379787973</v>
      </c>
      <c r="C186">
        <f t="shared" si="12"/>
        <v>-69.667471698481108</v>
      </c>
      <c r="D186">
        <f t="shared" si="15"/>
        <v>0.42126413284176539</v>
      </c>
      <c r="E186">
        <f t="shared" si="15"/>
        <v>0.45297218585136068</v>
      </c>
    </row>
    <row r="187" spans="1:5" x14ac:dyDescent="0.25">
      <c r="A187">
        <v>18</v>
      </c>
      <c r="B187">
        <f t="shared" si="11"/>
        <v>-68.805259828718846</v>
      </c>
      <c r="C187">
        <f t="shared" si="12"/>
        <v>-69.673174719141713</v>
      </c>
      <c r="D187">
        <f t="shared" si="15"/>
        <v>0.41821805600687478</v>
      </c>
      <c r="E187">
        <f t="shared" si="15"/>
        <v>0.4496968344159944</v>
      </c>
    </row>
    <row r="188" spans="1:5" x14ac:dyDescent="0.25">
      <c r="A188">
        <v>18.100000000000001</v>
      </c>
      <c r="B188">
        <f t="shared" si="11"/>
        <v>-68.817131762656189</v>
      </c>
      <c r="C188">
        <f t="shared" si="12"/>
        <v>-69.678770933794496</v>
      </c>
      <c r="D188">
        <f t="shared" si="15"/>
        <v>0.41519400474539675</v>
      </c>
      <c r="E188">
        <f t="shared" si="15"/>
        <v>0.44644516639289961</v>
      </c>
    </row>
    <row r="189" spans="1:5" x14ac:dyDescent="0.25">
      <c r="A189">
        <v>18.2</v>
      </c>
      <c r="B189">
        <f t="shared" si="11"/>
        <v>-68.828853765683263</v>
      </c>
      <c r="C189">
        <f t="shared" si="12"/>
        <v>-69.684262596010129</v>
      </c>
      <c r="D189">
        <f t="shared" si="15"/>
        <v>0.41219181979480779</v>
      </c>
      <c r="E189">
        <f t="shared" si="15"/>
        <v>0.44321701053205143</v>
      </c>
    </row>
    <row r="190" spans="1:5" x14ac:dyDescent="0.25">
      <c r="A190">
        <v>18.3</v>
      </c>
      <c r="B190">
        <f t="shared" si="11"/>
        <v>-68.84042836445937</v>
      </c>
      <c r="C190">
        <f t="shared" si="12"/>
        <v>-69.689651904325245</v>
      </c>
      <c r="D190">
        <f t="shared" si="15"/>
        <v>0.40921134304417961</v>
      </c>
      <c r="E190">
        <f t="shared" si="15"/>
        <v>0.44001219682169862</v>
      </c>
    </row>
    <row r="191" spans="1:5" x14ac:dyDescent="0.25">
      <c r="A191">
        <v>18.399999999999999</v>
      </c>
      <c r="B191">
        <f t="shared" si="11"/>
        <v>-68.851858029804987</v>
      </c>
      <c r="C191">
        <f t="shared" si="12"/>
        <v>-69.694941003810243</v>
      </c>
      <c r="D191">
        <f t="shared" si="15"/>
        <v>0.40625241752585278</v>
      </c>
      <c r="E191">
        <f t="shared" si="15"/>
        <v>0.4368305564794116</v>
      </c>
    </row>
    <row r="192" spans="1:5" x14ac:dyDescent="0.25">
      <c r="A192">
        <v>18.5</v>
      </c>
      <c r="B192">
        <f t="shared" si="11"/>
        <v>-68.863145178241609</v>
      </c>
      <c r="C192">
        <f t="shared" si="12"/>
        <v>-69.700131987591959</v>
      </c>
      <c r="D192">
        <f t="shared" si="15"/>
        <v>0.40331488740716914</v>
      </c>
      <c r="E192">
        <f t="shared" si="15"/>
        <v>0.43367192194319248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Fibbo</dc:creator>
  <cp:lastModifiedBy>Fibbo</cp:lastModifiedBy>
  <dcterms:created xsi:type="dcterms:W3CDTF">2016-11-29T19:24:23Z</dcterms:created>
  <dcterms:modified xsi:type="dcterms:W3CDTF">2016-11-29T21:57:40Z</dcterms:modified>
</cp:coreProperties>
</file>