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Summary" sheetId="1" r:id="rId3"/>
    <sheet state="visible" name="Optimizer V2" sheetId="2" r:id="rId4"/>
    <sheet state="visible" name="Gooey Moon Goo" sheetId="3" r:id="rId5"/>
  </sheets>
  <definedNames/>
  <calcPr/>
</workbook>
</file>

<file path=xl/sharedStrings.xml><?xml version="1.0" encoding="utf-8"?>
<sst xmlns="http://schemas.openxmlformats.org/spreadsheetml/2006/main" count="116" uniqueCount="68">
  <si>
    <t>Ore Type</t>
  </si>
  <si>
    <t>Amount Needed</t>
  </si>
  <si>
    <t>LinearOptimizationSheet</t>
  </si>
  <si>
    <t>Variable Name</t>
  </si>
  <si>
    <t>Compressed Arkonor</t>
  </si>
  <si>
    <t>Compressed Bistot</t>
  </si>
  <si>
    <t>Compressed Crokite</t>
  </si>
  <si>
    <t>Compressed Dark Ochre</t>
  </si>
  <si>
    <t>Compressed Gneiss</t>
  </si>
  <si>
    <t>Compressed Hedbergite</t>
  </si>
  <si>
    <t>Compressed Hemorphite</t>
  </si>
  <si>
    <t>Compressed Jaspet</t>
  </si>
  <si>
    <t>Compressed Kernite</t>
  </si>
  <si>
    <t>Compressed Omber</t>
  </si>
  <si>
    <t>Compressed Plagioclase</t>
  </si>
  <si>
    <t>Compressed Pyroxeres</t>
  </si>
  <si>
    <t>Compressed Scordite</t>
  </si>
  <si>
    <t>Compressed Spodumain</t>
  </si>
  <si>
    <t>Compressed Veldspar</t>
  </si>
  <si>
    <t>Type</t>
  </si>
  <si>
    <t>INTEGER</t>
  </si>
  <si>
    <t>Lower Bound</t>
  </si>
  <si>
    <t>Upper Bound</t>
  </si>
  <si>
    <t>Infinity</t>
  </si>
  <si>
    <t>Minimize:</t>
  </si>
  <si>
    <t>Objective Coefficient</t>
  </si>
  <si>
    <t>Objective Value</t>
  </si>
  <si>
    <t>Solution Value</t>
  </si>
  <si>
    <t>Constraint Name</t>
  </si>
  <si>
    <t>Constraint Lower Bound</t>
  </si>
  <si>
    <t>Constraint Upper Bound</t>
  </si>
  <si>
    <t>Tritanium</t>
  </si>
  <si>
    <t>≤</t>
  </si>
  <si>
    <t>Pyerite</t>
  </si>
  <si>
    <t>Mexallon</t>
  </si>
  <si>
    <t>Isogen</t>
  </si>
  <si>
    <t>Nocxium</t>
  </si>
  <si>
    <t>Zydrine</t>
  </si>
  <si>
    <t>Megacyte</t>
  </si>
  <si>
    <t>All units are by blocks of 100</t>
  </si>
  <si>
    <t>Moon Goo</t>
  </si>
  <si>
    <t>Full Amount</t>
  </si>
  <si>
    <t>Refined Amount</t>
  </si>
  <si>
    <t>Amount Desired</t>
  </si>
  <si>
    <t>Amount Required</t>
  </si>
  <si>
    <t>Xenotime</t>
  </si>
  <si>
    <t>Xircon</t>
  </si>
  <si>
    <t>Dysprosium</t>
  </si>
  <si>
    <t>Vanadium</t>
  </si>
  <si>
    <t>Cobalt</t>
  </si>
  <si>
    <t>Atmospheric Gases</t>
  </si>
  <si>
    <t>Loparite</t>
  </si>
  <si>
    <t>Carnotite</t>
  </si>
  <si>
    <t>Promethium</t>
  </si>
  <si>
    <t>Platinum</t>
  </si>
  <si>
    <t>Scandium</t>
  </si>
  <si>
    <t>Hydrocarbons</t>
  </si>
  <si>
    <t>Ytterbite</t>
  </si>
  <si>
    <t>Cinnabar</t>
  </si>
  <si>
    <t>Thulium</t>
  </si>
  <si>
    <t>Cadmium</t>
  </si>
  <si>
    <t>Titanium</t>
  </si>
  <si>
    <t>Silicates</t>
  </si>
  <si>
    <t>Monzanite</t>
  </si>
  <si>
    <t>Neodymium</t>
  </si>
  <si>
    <t>Chromium</t>
  </si>
  <si>
    <t>Tungsten</t>
  </si>
  <si>
    <t>Evaporite Deposits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</si>
</sst>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color rgb="FF808080"/>
    </font>
    <font>
      <sz val="11.0"/>
      <color rgb="FF000000"/>
      <name val="Calibri"/>
    </font>
    <font>
      <name val="Arial"/>
    </font>
    <font>
      <color rgb="FF000000"/>
      <name val="Arial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  <xf borderId="0" fillId="0" fontId="4" numFmtId="3" xfId="0" applyAlignment="1" applyFont="1" applyNumberFormat="1">
      <alignment horizontal="right" readingOrder="0" shrinkToFit="0" vertical="bottom" wrapText="0"/>
    </xf>
    <xf borderId="0" fillId="3" fontId="2" numFmtId="0" xfId="0" applyAlignment="1" applyFont="1">
      <alignment readingOrder="0"/>
    </xf>
    <xf borderId="0" fillId="3" fontId="5" numFmtId="0" xfId="0" applyAlignment="1" applyFont="1">
      <alignment vertical="bottom"/>
    </xf>
    <xf borderId="0" fillId="3" fontId="1" numFmtId="0" xfId="0" applyAlignment="1" applyFont="1">
      <alignment horizontal="right"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4" xfId="0" applyFont="1" applyNumberFormat="1"/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/>
    </xf>
    <xf borderId="0" fillId="0" fontId="7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horizontal="right" readingOrder="0" vertical="bottom"/>
    </xf>
    <xf borderId="0" fillId="0" fontId="7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3.75"/>
  </cols>
  <sheetData>
    <row r="1">
      <c r="A1" s="1" t="s">
        <v>0</v>
      </c>
      <c r="B1" s="1" t="s">
        <v>1</v>
      </c>
    </row>
    <row r="2">
      <c r="A2" t="str">
        <f>'Optimizer V2'!D1</f>
        <v>Compressed Arkonor</v>
      </c>
      <c r="B2">
        <f>'Optimizer V2'!D6</f>
        <v>0</v>
      </c>
    </row>
    <row r="3">
      <c r="A3" t="str">
        <f>'Optimizer V2'!E1</f>
        <v>Compressed Bistot</v>
      </c>
      <c r="B3">
        <f>'Optimizer V2'!E6</f>
        <v>0</v>
      </c>
    </row>
    <row r="4">
      <c r="A4" t="str">
        <f>'Optimizer V2'!F1</f>
        <v>Compressed Crokite</v>
      </c>
      <c r="B4">
        <f>'Optimizer V2'!F6</f>
        <v>0</v>
      </c>
    </row>
    <row r="5">
      <c r="A5" t="str">
        <f>'Optimizer V2'!G1</f>
        <v>Compressed Dark Ochre</v>
      </c>
      <c r="B5">
        <f>'Optimizer V2'!G6</f>
        <v>0</v>
      </c>
    </row>
    <row r="6">
      <c r="A6" t="str">
        <f>'Optimizer V2'!H1</f>
        <v>Compressed Gneiss</v>
      </c>
      <c r="B6">
        <f>'Optimizer V2'!H6</f>
        <v>0</v>
      </c>
    </row>
    <row r="7">
      <c r="A7" t="str">
        <f>'Optimizer V2'!Q1</f>
        <v>Compressed Spodumain</v>
      </c>
      <c r="B7">
        <f>'Optimizer V2'!Q6</f>
        <v>204</v>
      </c>
    </row>
    <row r="8">
      <c r="A8" t="str">
        <f>'Optimizer V2'!J1</f>
        <v>Compressed Hemorphite</v>
      </c>
      <c r="B8">
        <f>'Optimizer V2'!I6</f>
        <v>0</v>
      </c>
    </row>
    <row r="9">
      <c r="A9" t="str">
        <f>'Optimizer V2'!K1</f>
        <v>Compressed Jaspet</v>
      </c>
      <c r="B9">
        <f>'Optimizer V2'!K6</f>
        <v>0</v>
      </c>
    </row>
    <row r="10">
      <c r="A10" t="str">
        <f>'Optimizer V2'!L1</f>
        <v>Compressed Kernite</v>
      </c>
      <c r="B10">
        <f>'Optimizer V2'!L6</f>
        <v>0</v>
      </c>
    </row>
    <row r="11">
      <c r="A11" t="str">
        <f>'Optimizer V2'!M1</f>
        <v>Compressed Omber</v>
      </c>
      <c r="B11">
        <f>'Optimizer V2'!M6</f>
        <v>0</v>
      </c>
    </row>
    <row r="12">
      <c r="A12" t="str">
        <f>'Optimizer V2'!N1</f>
        <v>Compressed Plagioclase</v>
      </c>
      <c r="B12">
        <f>'Optimizer V2'!N6</f>
        <v>0</v>
      </c>
    </row>
    <row r="13">
      <c r="A13" t="str">
        <f>'Optimizer V2'!O1</f>
        <v>Compressed Pyroxeres</v>
      </c>
      <c r="B13">
        <f>'Optimizer V2'!O6</f>
        <v>0</v>
      </c>
    </row>
    <row r="14">
      <c r="A14" t="str">
        <f>'Optimizer V2'!P1</f>
        <v>Compressed Scordite</v>
      </c>
      <c r="B14">
        <f>'Optimizer V2'!P6</f>
        <v>0</v>
      </c>
    </row>
    <row r="15">
      <c r="A15" s="2" t="str">
        <f>'Optimizer V2'!R1</f>
        <v>Compressed Veldspar</v>
      </c>
      <c r="B15">
        <f>'Optimizer V2'!R6</f>
        <v>0</v>
      </c>
    </row>
    <row r="16">
      <c r="A16" t="str">
        <f>'Optimizer V2'!I1</f>
        <v>Compressed Hedbergite</v>
      </c>
      <c r="B16">
        <f>'Optimizer V2'!I6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63"/>
    <col customWidth="1" min="3" max="3" width="17.5"/>
    <col customWidth="1" min="4" max="4" width="15.63"/>
    <col customWidth="1" min="5" max="5" width="15.88"/>
    <col customWidth="1" min="6" max="6" width="16.13"/>
    <col customWidth="1" min="7" max="7" width="16.0"/>
    <col customWidth="1" min="8" max="8" width="15.38"/>
    <col customWidth="1" min="9" max="9" width="16.0"/>
    <col customWidth="1" min="10" max="10" width="15.75"/>
    <col customWidth="1" min="11" max="11" width="16.25"/>
    <col customWidth="1" min="12" max="14" width="16.5"/>
    <col customWidth="1" min="15" max="15" width="18.5"/>
    <col customWidth="1" min="16" max="16" width="19.0"/>
    <col customWidth="1" min="17" max="17" width="16.0"/>
    <col customWidth="1" min="18" max="18" width="15.0"/>
    <col customWidth="1" min="19" max="19" width="9.75"/>
    <col customWidth="1" min="20" max="20" width="22.63"/>
  </cols>
  <sheetData>
    <row r="1">
      <c r="A1" s="3" t="s">
        <v>2</v>
      </c>
      <c r="C1" s="4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5"/>
      <c r="T1" s="5"/>
    </row>
    <row r="2">
      <c r="C2" s="4" t="s">
        <v>19</v>
      </c>
      <c r="D2" s="6" t="s">
        <v>20</v>
      </c>
      <c r="E2" s="6" t="s">
        <v>20</v>
      </c>
      <c r="F2" s="6" t="s">
        <v>20</v>
      </c>
      <c r="G2" s="6" t="s">
        <v>20</v>
      </c>
      <c r="H2" s="6" t="s">
        <v>20</v>
      </c>
      <c r="I2" s="6" t="s">
        <v>20</v>
      </c>
      <c r="J2" s="6" t="s">
        <v>20</v>
      </c>
      <c r="K2" s="6" t="s">
        <v>20</v>
      </c>
      <c r="L2" s="6" t="s">
        <v>20</v>
      </c>
      <c r="M2" s="6" t="s">
        <v>20</v>
      </c>
      <c r="N2" s="6" t="s">
        <v>20</v>
      </c>
      <c r="O2" s="6" t="s">
        <v>20</v>
      </c>
      <c r="P2" s="6" t="s">
        <v>20</v>
      </c>
      <c r="Q2" s="6" t="s">
        <v>20</v>
      </c>
      <c r="R2" s="6" t="s">
        <v>20</v>
      </c>
      <c r="S2" s="5"/>
      <c r="T2" s="5"/>
    </row>
    <row r="3">
      <c r="C3" s="4" t="s">
        <v>21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  <c r="Q3" s="7">
        <v>0.0</v>
      </c>
      <c r="R3" s="7">
        <v>0.0</v>
      </c>
      <c r="S3" s="5"/>
      <c r="T3" s="5"/>
    </row>
    <row r="4">
      <c r="C4" s="4" t="s">
        <v>22</v>
      </c>
      <c r="D4" s="7" t="s">
        <v>23</v>
      </c>
      <c r="E4" s="7" t="s">
        <v>23</v>
      </c>
      <c r="F4" s="7" t="s">
        <v>23</v>
      </c>
      <c r="G4" s="7" t="s">
        <v>23</v>
      </c>
      <c r="H4" s="7" t="s">
        <v>23</v>
      </c>
      <c r="I4" s="7" t="s">
        <v>23</v>
      </c>
      <c r="J4" s="7" t="s">
        <v>23</v>
      </c>
      <c r="K4" s="7" t="s">
        <v>23</v>
      </c>
      <c r="L4" s="7" t="s">
        <v>23</v>
      </c>
      <c r="M4" s="7" t="s">
        <v>23</v>
      </c>
      <c r="N4" s="7" t="s">
        <v>23</v>
      </c>
      <c r="O4" s="7" t="s">
        <v>23</v>
      </c>
      <c r="P4" s="7" t="s">
        <v>23</v>
      </c>
      <c r="Q4" s="7" t="s">
        <v>23</v>
      </c>
      <c r="R4" s="7" t="s">
        <v>23</v>
      </c>
      <c r="S4" s="5"/>
      <c r="T4" s="5"/>
    </row>
    <row r="5">
      <c r="B5" s="3" t="s">
        <v>24</v>
      </c>
      <c r="C5" s="4" t="s">
        <v>25</v>
      </c>
      <c r="D5" s="6">
        <v>1.0</v>
      </c>
      <c r="E5" s="6">
        <v>1.0</v>
      </c>
      <c r="F5" s="6">
        <v>1.0</v>
      </c>
      <c r="G5" s="6">
        <v>1.0</v>
      </c>
      <c r="H5" s="6">
        <v>1.0</v>
      </c>
      <c r="I5" s="6">
        <v>1.0</v>
      </c>
      <c r="J5" s="6">
        <v>1.0</v>
      </c>
      <c r="K5" s="6">
        <v>1.0</v>
      </c>
      <c r="L5" s="6">
        <v>1.0</v>
      </c>
      <c r="M5" s="6">
        <v>1.0</v>
      </c>
      <c r="N5" s="6">
        <v>1.0</v>
      </c>
      <c r="O5" s="6">
        <v>1.0</v>
      </c>
      <c r="P5" s="6">
        <v>1.0</v>
      </c>
      <c r="Q5" s="6">
        <v>1.0</v>
      </c>
      <c r="R5" s="6">
        <v>1.0</v>
      </c>
      <c r="S5" s="5"/>
      <c r="T5" s="5"/>
    </row>
    <row r="6">
      <c r="A6" s="1" t="s">
        <v>26</v>
      </c>
      <c r="B6" s="8">
        <v>204.0</v>
      </c>
      <c r="C6" s="4" t="s">
        <v>27</v>
      </c>
      <c r="D6" s="9">
        <v>0.0</v>
      </c>
      <c r="E6" s="10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204.0</v>
      </c>
      <c r="R6" s="9">
        <v>0.0</v>
      </c>
      <c r="S6" s="5"/>
      <c r="T6" s="5"/>
    </row>
    <row r="7">
      <c r="A7" s="11" t="s">
        <v>28</v>
      </c>
      <c r="B7" s="11" t="s">
        <v>29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1" t="s">
        <v>30</v>
      </c>
    </row>
    <row r="8">
      <c r="A8" s="11" t="s">
        <v>31</v>
      </c>
      <c r="B8" s="14">
        <v>7.20436165E8</v>
      </c>
      <c r="C8" s="11" t="s">
        <v>32</v>
      </c>
      <c r="D8" s="15">
        <v>19276.0</v>
      </c>
      <c r="E8" s="15">
        <v>0.0</v>
      </c>
      <c r="F8" s="15">
        <v>18400.0</v>
      </c>
      <c r="G8" s="15">
        <v>8762.0</v>
      </c>
      <c r="H8" s="15">
        <v>0.0</v>
      </c>
      <c r="I8" s="15">
        <v>0.0</v>
      </c>
      <c r="J8" s="15">
        <v>1927.0</v>
      </c>
      <c r="K8" s="15">
        <v>0.0</v>
      </c>
      <c r="L8" s="15">
        <v>117.0</v>
      </c>
      <c r="M8" s="15">
        <v>700.0</v>
      </c>
      <c r="N8" s="15">
        <v>93.0</v>
      </c>
      <c r="O8" s="15">
        <v>307.0</v>
      </c>
      <c r="P8" s="15">
        <v>303.0</v>
      </c>
      <c r="Q8" s="15">
        <v>49067.0</v>
      </c>
      <c r="R8" s="15">
        <v>363.0</v>
      </c>
      <c r="S8" s="16" t="s">
        <v>32</v>
      </c>
      <c r="T8" s="17" t="s">
        <v>23</v>
      </c>
    </row>
    <row r="9">
      <c r="A9" s="11" t="s">
        <v>33</v>
      </c>
      <c r="B9" s="14">
        <v>1.47237648E8</v>
      </c>
      <c r="C9" s="11" t="s">
        <v>32</v>
      </c>
      <c r="D9" s="15">
        <v>0.0</v>
      </c>
      <c r="E9" s="15">
        <v>10514.0</v>
      </c>
      <c r="F9" s="15">
        <v>0.0</v>
      </c>
      <c r="G9" s="15">
        <v>0.0</v>
      </c>
      <c r="H9" s="15">
        <v>1927.0</v>
      </c>
      <c r="I9" s="15">
        <v>876.0</v>
      </c>
      <c r="J9" s="15">
        <v>0.0</v>
      </c>
      <c r="K9" s="15">
        <v>0.0</v>
      </c>
      <c r="L9" s="15">
        <v>0.0</v>
      </c>
      <c r="M9" s="15">
        <v>87.0</v>
      </c>
      <c r="N9" s="15">
        <v>186.0</v>
      </c>
      <c r="O9" s="15">
        <v>21.0</v>
      </c>
      <c r="P9" s="15">
        <v>151.0</v>
      </c>
      <c r="Q9" s="15">
        <v>10558.0</v>
      </c>
      <c r="R9" s="15">
        <v>0.0</v>
      </c>
      <c r="S9" s="16" t="s">
        <v>32</v>
      </c>
      <c r="T9" s="17" t="s">
        <v>23</v>
      </c>
    </row>
    <row r="10">
      <c r="A10" s="11" t="s">
        <v>34</v>
      </c>
      <c r="B10" s="14">
        <v>5.4751093E7</v>
      </c>
      <c r="C10" s="11" t="s">
        <v>32</v>
      </c>
      <c r="D10" s="15">
        <v>2190.0</v>
      </c>
      <c r="E10" s="15">
        <v>0.0</v>
      </c>
      <c r="F10" s="15">
        <v>0.0</v>
      </c>
      <c r="G10" s="15">
        <v>0.0</v>
      </c>
      <c r="H10" s="15">
        <v>2102.0</v>
      </c>
      <c r="I10" s="15">
        <v>0.0</v>
      </c>
      <c r="J10" s="15">
        <v>0.0</v>
      </c>
      <c r="K10" s="15">
        <v>306.0</v>
      </c>
      <c r="L10" s="15">
        <v>233.0</v>
      </c>
      <c r="M10" s="15">
        <v>0.0</v>
      </c>
      <c r="N10" s="15">
        <v>93.0</v>
      </c>
      <c r="O10" s="15">
        <v>43.0</v>
      </c>
      <c r="P10" s="15">
        <v>0.0</v>
      </c>
      <c r="Q10" s="15">
        <v>1840.0</v>
      </c>
      <c r="R10" s="15">
        <v>0.0</v>
      </c>
      <c r="S10" s="16" t="s">
        <v>32</v>
      </c>
      <c r="T10" s="17" t="s">
        <v>23</v>
      </c>
    </row>
    <row r="11">
      <c r="A11" s="11" t="s">
        <v>35</v>
      </c>
      <c r="B11" s="14">
        <v>8695080.0</v>
      </c>
      <c r="C11" s="11" t="s">
        <v>32</v>
      </c>
      <c r="D11" s="15">
        <v>0.0</v>
      </c>
      <c r="E11" s="15">
        <v>0.0</v>
      </c>
      <c r="F11" s="15">
        <v>0.0</v>
      </c>
      <c r="G11" s="15">
        <v>1401.0</v>
      </c>
      <c r="H11" s="15">
        <v>262.0</v>
      </c>
      <c r="I11" s="15">
        <v>175.0</v>
      </c>
      <c r="J11" s="15">
        <v>87.0</v>
      </c>
      <c r="K11" s="15">
        <v>0.0</v>
      </c>
      <c r="L11" s="15">
        <v>117.0</v>
      </c>
      <c r="M11" s="15">
        <v>74.0</v>
      </c>
      <c r="N11" s="15">
        <v>0.0</v>
      </c>
      <c r="O11" s="15">
        <v>0.0</v>
      </c>
      <c r="P11" s="15">
        <v>0.0</v>
      </c>
      <c r="Q11" s="15">
        <v>394.0</v>
      </c>
      <c r="R11" s="15">
        <v>0.0</v>
      </c>
      <c r="S11" s="16" t="s">
        <v>32</v>
      </c>
      <c r="T11" s="17" t="s">
        <v>23</v>
      </c>
    </row>
    <row r="12">
      <c r="A12" s="11" t="s">
        <v>36</v>
      </c>
      <c r="B12" s="14">
        <v>2505642.5</v>
      </c>
      <c r="C12" s="11" t="s">
        <v>32</v>
      </c>
      <c r="D12" s="15">
        <v>0.0</v>
      </c>
      <c r="E12" s="15">
        <v>0.0</v>
      </c>
      <c r="F12" s="15">
        <v>665.0</v>
      </c>
      <c r="G12" s="15">
        <v>105.0</v>
      </c>
      <c r="H12" s="15">
        <v>0.0</v>
      </c>
      <c r="I12" s="15">
        <v>87.0</v>
      </c>
      <c r="J12" s="15">
        <v>105.0</v>
      </c>
      <c r="K12" s="15">
        <v>65.0</v>
      </c>
      <c r="L12" s="15">
        <v>0.0</v>
      </c>
      <c r="M12" s="15">
        <v>0.0</v>
      </c>
      <c r="N12" s="15">
        <v>0.0</v>
      </c>
      <c r="O12" s="15">
        <v>4.0</v>
      </c>
      <c r="P12" s="15">
        <v>0.0</v>
      </c>
      <c r="Q12" s="15">
        <v>0.0</v>
      </c>
      <c r="R12" s="15">
        <v>0.0</v>
      </c>
      <c r="S12" s="16" t="s">
        <v>32</v>
      </c>
      <c r="T12" s="17" t="s">
        <v>23</v>
      </c>
    </row>
    <row r="13">
      <c r="A13" s="11" t="s">
        <v>37</v>
      </c>
      <c r="B13" s="14">
        <v>875165.0</v>
      </c>
      <c r="C13" s="11" t="s">
        <v>32</v>
      </c>
      <c r="D13" s="15">
        <v>0.0</v>
      </c>
      <c r="E13" s="15">
        <v>394.0</v>
      </c>
      <c r="F13" s="15">
        <v>118.0</v>
      </c>
      <c r="G13" s="15">
        <v>0.0</v>
      </c>
      <c r="H13" s="15">
        <v>0.0</v>
      </c>
      <c r="I13" s="15">
        <v>16.0</v>
      </c>
      <c r="J13" s="15">
        <v>13.0</v>
      </c>
      <c r="K13" s="15">
        <v>7.0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6" t="s">
        <v>32</v>
      </c>
      <c r="T13" s="17" t="s">
        <v>23</v>
      </c>
    </row>
    <row r="14">
      <c r="A14" s="11" t="s">
        <v>38</v>
      </c>
      <c r="B14" s="14">
        <v>376445.0</v>
      </c>
      <c r="C14" s="11" t="s">
        <v>32</v>
      </c>
      <c r="D14" s="15">
        <v>280.0</v>
      </c>
      <c r="E14" s="15">
        <v>87.0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15">
        <v>0.0</v>
      </c>
      <c r="M14" s="15">
        <v>0.0</v>
      </c>
      <c r="N14" s="15">
        <v>0.0</v>
      </c>
      <c r="O14" s="15">
        <v>0.0</v>
      </c>
      <c r="P14" s="15">
        <v>0.0</v>
      </c>
      <c r="Q14" s="15">
        <v>0.0</v>
      </c>
      <c r="R14" s="15">
        <v>0.0</v>
      </c>
      <c r="S14" s="16" t="s">
        <v>32</v>
      </c>
      <c r="T14" s="17" t="s">
        <v>23</v>
      </c>
    </row>
    <row r="15">
      <c r="B15" s="18"/>
    </row>
    <row r="17">
      <c r="A17" s="11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>
      <c r="A18" s="11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>
      <c r="A19" s="11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>
      <c r="A20" s="11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>
      <c r="A21" s="11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>
      <c r="A22" s="11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>
      <c r="A23" s="11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8">
      <c r="G28" s="20"/>
    </row>
    <row r="31">
      <c r="F31" s="20"/>
      <c r="G31" s="21"/>
    </row>
    <row r="35">
      <c r="B35" s="17"/>
    </row>
    <row r="36">
      <c r="B36" s="17"/>
    </row>
    <row r="89">
      <c r="B89" s="22"/>
      <c r="T89" s="22"/>
    </row>
  </sheetData>
  <dataValidations>
    <dataValidation type="list" allowBlank="1" sqref="D2:R2">
      <formula1>"INTEGER,CONTINUOUS"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6" max="6" width="13.63"/>
  </cols>
  <sheetData>
    <row r="2">
      <c r="A2" s="3" t="s">
        <v>39</v>
      </c>
    </row>
    <row r="4">
      <c r="B4" s="23" t="s">
        <v>40</v>
      </c>
      <c r="C4" s="24" t="s">
        <v>41</v>
      </c>
      <c r="D4" s="23" t="s">
        <v>42</v>
      </c>
      <c r="E4" s="3" t="s">
        <v>43</v>
      </c>
      <c r="F4" s="3" t="s">
        <v>44</v>
      </c>
    </row>
    <row r="5">
      <c r="A5" s="3" t="s">
        <v>45</v>
      </c>
      <c r="B5" s="23"/>
      <c r="H5" s="3" t="s">
        <v>46</v>
      </c>
    </row>
    <row r="6">
      <c r="B6" s="2" t="s">
        <v>47</v>
      </c>
      <c r="C6" s="25">
        <v>220.0</v>
      </c>
      <c r="D6" s="26">
        <f t="shared" ref="D6:D9" si="1">C6*0.8432</f>
        <v>185.504</v>
      </c>
      <c r="E6" s="3">
        <v>1559.0</v>
      </c>
      <c r="F6" s="27">
        <f t="shared" ref="F6:F9" si="2">E6/D6*100</f>
        <v>840.4131447</v>
      </c>
    </row>
    <row r="7">
      <c r="B7" s="23" t="s">
        <v>48</v>
      </c>
      <c r="C7" s="25">
        <v>100.0</v>
      </c>
      <c r="D7" s="26">
        <f t="shared" si="1"/>
        <v>84.32</v>
      </c>
      <c r="F7" s="28">
        <f t="shared" si="2"/>
        <v>0</v>
      </c>
    </row>
    <row r="8">
      <c r="B8" s="23" t="s">
        <v>49</v>
      </c>
      <c r="C8" s="25">
        <v>200.0</v>
      </c>
      <c r="D8" s="26">
        <f t="shared" si="1"/>
        <v>168.64</v>
      </c>
      <c r="F8" s="28">
        <f t="shared" si="2"/>
        <v>0</v>
      </c>
    </row>
    <row r="9">
      <c r="B9" s="23" t="s">
        <v>50</v>
      </c>
      <c r="C9" s="23">
        <v>200.0</v>
      </c>
      <c r="D9" s="26">
        <f t="shared" si="1"/>
        <v>168.64</v>
      </c>
      <c r="F9" s="28">
        <f t="shared" si="2"/>
        <v>0</v>
      </c>
    </row>
    <row r="10">
      <c r="A10" s="3" t="s">
        <v>51</v>
      </c>
      <c r="B10" s="29"/>
      <c r="C10" s="29"/>
      <c r="D10" s="29"/>
      <c r="F10" s="28"/>
      <c r="H10" s="3" t="s">
        <v>52</v>
      </c>
    </row>
    <row r="11">
      <c r="B11" s="23" t="s">
        <v>53</v>
      </c>
      <c r="C11" s="23">
        <v>220.0</v>
      </c>
      <c r="D11" s="26">
        <f t="shared" ref="D11:D14" si="3">C11*0.8432</f>
        <v>185.504</v>
      </c>
      <c r="E11" s="3">
        <v>1462.0</v>
      </c>
      <c r="F11" s="28">
        <f t="shared" ref="F11:F14" si="4">E11/D11*100</f>
        <v>788.1231672</v>
      </c>
    </row>
    <row r="12">
      <c r="B12" s="23" t="s">
        <v>54</v>
      </c>
      <c r="C12" s="25">
        <v>100.0</v>
      </c>
      <c r="D12" s="26">
        <f t="shared" si="3"/>
        <v>84.32</v>
      </c>
      <c r="F12" s="28">
        <f t="shared" si="4"/>
        <v>0</v>
      </c>
    </row>
    <row r="13">
      <c r="B13" s="23" t="s">
        <v>55</v>
      </c>
      <c r="C13" s="25">
        <v>200.0</v>
      </c>
      <c r="D13" s="26">
        <f t="shared" si="3"/>
        <v>168.64</v>
      </c>
      <c r="F13" s="28">
        <f t="shared" si="4"/>
        <v>0</v>
      </c>
    </row>
    <row r="14">
      <c r="B14" s="23" t="s">
        <v>56</v>
      </c>
      <c r="C14" s="23">
        <v>200.0</v>
      </c>
      <c r="D14" s="26">
        <f t="shared" si="3"/>
        <v>168.64</v>
      </c>
      <c r="F14" s="28">
        <f t="shared" si="4"/>
        <v>0</v>
      </c>
    </row>
    <row r="15">
      <c r="A15" s="3" t="s">
        <v>57</v>
      </c>
      <c r="F15" s="28"/>
      <c r="H15" s="3" t="s">
        <v>58</v>
      </c>
    </row>
    <row r="16">
      <c r="B16" s="23" t="s">
        <v>59</v>
      </c>
      <c r="C16" s="25">
        <v>200.0</v>
      </c>
      <c r="D16" s="26">
        <f t="shared" ref="D16:D19" si="5">C16*0.8432</f>
        <v>168.64</v>
      </c>
      <c r="F16" s="28">
        <f t="shared" ref="F16:F19" si="6">E16/D16*100</f>
        <v>0</v>
      </c>
    </row>
    <row r="17">
      <c r="B17" s="23" t="s">
        <v>60</v>
      </c>
      <c r="C17" s="25">
        <v>100.0</v>
      </c>
      <c r="D17" s="26">
        <f t="shared" si="5"/>
        <v>84.32</v>
      </c>
      <c r="F17" s="28">
        <f t="shared" si="6"/>
        <v>0</v>
      </c>
    </row>
    <row r="18">
      <c r="B18" s="23" t="s">
        <v>61</v>
      </c>
      <c r="C18" s="25">
        <v>200.0</v>
      </c>
      <c r="D18" s="26">
        <f t="shared" si="5"/>
        <v>168.64</v>
      </c>
      <c r="F18" s="28">
        <f t="shared" si="6"/>
        <v>0</v>
      </c>
    </row>
    <row r="19">
      <c r="B19" s="23" t="s">
        <v>62</v>
      </c>
      <c r="C19" s="23">
        <v>200.0</v>
      </c>
      <c r="D19" s="26">
        <f t="shared" si="5"/>
        <v>168.64</v>
      </c>
      <c r="F19" s="28">
        <f t="shared" si="6"/>
        <v>0</v>
      </c>
    </row>
    <row r="20">
      <c r="A20" s="3" t="s">
        <v>63</v>
      </c>
      <c r="F20" s="28"/>
    </row>
    <row r="21">
      <c r="B21" s="23" t="s">
        <v>64</v>
      </c>
      <c r="C21" s="25">
        <v>200.0</v>
      </c>
      <c r="D21" s="26">
        <f t="shared" ref="D21:D24" si="7">C21*0.8432</f>
        <v>168.64</v>
      </c>
      <c r="E21" s="3">
        <v>1072.0</v>
      </c>
      <c r="F21" s="28">
        <f t="shared" ref="F21:F24" si="8">E21/D21*100</f>
        <v>635.6736243</v>
      </c>
    </row>
    <row r="22">
      <c r="B22" s="23" t="s">
        <v>65</v>
      </c>
      <c r="C22" s="25">
        <v>100.0</v>
      </c>
      <c r="D22" s="26">
        <f t="shared" si="7"/>
        <v>84.32</v>
      </c>
      <c r="F22" s="28">
        <f t="shared" si="8"/>
        <v>0</v>
      </c>
    </row>
    <row r="23">
      <c r="B23" s="23" t="s">
        <v>66</v>
      </c>
      <c r="C23" s="25">
        <v>200.0</v>
      </c>
      <c r="D23" s="26">
        <f t="shared" si="7"/>
        <v>168.64</v>
      </c>
      <c r="F23" s="28">
        <f t="shared" si="8"/>
        <v>0</v>
      </c>
    </row>
    <row r="24">
      <c r="B24" s="23" t="s">
        <v>67</v>
      </c>
      <c r="C24" s="23">
        <v>200.0</v>
      </c>
      <c r="D24" s="26">
        <f t="shared" si="7"/>
        <v>168.64</v>
      </c>
      <c r="F24" s="28">
        <f t="shared" si="8"/>
        <v>0</v>
      </c>
    </row>
  </sheetData>
  <drawing r:id="rId1"/>
</worksheet>
</file>